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行政事業レビューシート!$BF$1:$BF$145</definedName>
    <definedName name="_xlnm.Print_Area" localSheetId="0">行政事業レビューシート!$A$1:$AX$145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5" i="3" l="1"/>
  <c r="I105" i="3"/>
  <c r="L104" i="3"/>
  <c r="I104" i="3"/>
  <c r="L103" i="3"/>
  <c r="I103" i="3"/>
  <c r="L102" i="3"/>
  <c r="I102" i="3"/>
  <c r="L101" i="3"/>
  <c r="I101" i="3"/>
  <c r="AY77" i="3"/>
  <c r="AY78" i="3"/>
  <c r="AY79" i="3" s="1"/>
  <c r="AY72" i="3"/>
  <c r="AY75" i="3" s="1"/>
  <c r="AY67" i="3"/>
  <c r="AY70" i="3" s="1"/>
  <c r="AY64" i="3"/>
  <c r="AY65" i="3" s="1"/>
  <c r="AY57" i="3"/>
  <c r="AY60" i="3" s="1"/>
  <c r="AY53" i="3"/>
  <c r="AY55" i="3" s="1"/>
  <c r="AY51" i="3"/>
  <c r="AY52" i="3" s="1"/>
  <c r="AY44" i="3"/>
  <c r="AY34" i="3"/>
  <c r="AY41" i="3" s="1"/>
  <c r="AY36" i="3"/>
  <c r="AW127" i="3"/>
  <c r="AT127" i="3"/>
  <c r="AQ127" i="3"/>
  <c r="AL127" i="3"/>
  <c r="AI127" i="3"/>
  <c r="AF127" i="3"/>
  <c r="Z127" i="3"/>
  <c r="W127" i="3"/>
  <c r="T127" i="3"/>
  <c r="N127" i="3"/>
  <c r="K127" i="3"/>
  <c r="H127" i="3"/>
  <c r="AW126" i="3"/>
  <c r="AT126" i="3"/>
  <c r="AQ126" i="3"/>
  <c r="AL126" i="3"/>
  <c r="AI126" i="3"/>
  <c r="AF126" i="3"/>
  <c r="Z126" i="3"/>
  <c r="W126" i="3"/>
  <c r="T126" i="3"/>
  <c r="N126" i="3"/>
  <c r="K126" i="3"/>
  <c r="H126" i="3"/>
  <c r="AV2" i="3"/>
  <c r="C12" i="4"/>
  <c r="P26" i="3"/>
  <c r="W26" i="3"/>
  <c r="C23" i="4"/>
  <c r="C24" i="4"/>
  <c r="W21" i="3"/>
  <c r="AD21" i="3"/>
  <c r="P21" i="3"/>
  <c r="P18" i="3"/>
  <c r="P20" i="3" s="1"/>
  <c r="W18" i="3"/>
  <c r="W20" i="3" s="1"/>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58" i="3" l="1"/>
  <c r="AY69" i="3"/>
  <c r="AY59" i="3"/>
  <c r="AY68" i="3"/>
  <c r="AY54" i="3"/>
  <c r="AY71" i="3"/>
  <c r="AY66" i="3"/>
  <c r="AY76" i="3"/>
  <c r="AY74" i="3"/>
  <c r="AY56" i="3"/>
  <c r="AY61" i="3"/>
  <c r="AY63" i="3"/>
  <c r="AY62" i="3"/>
  <c r="AY73" i="3"/>
  <c r="AY42" i="3"/>
  <c r="AY37" i="3"/>
  <c r="AY43" i="3"/>
  <c r="AY39" i="3"/>
  <c r="AY38" i="3"/>
  <c r="AY40" i="3"/>
  <c r="AY35" i="3"/>
</calcChain>
</file>

<file path=xl/sharedStrings.xml><?xml version="1.0" encoding="utf-8"?>
<sst xmlns="http://schemas.openxmlformats.org/spreadsheetml/2006/main" count="765" uniqueCount="595">
  <si>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</si>
  <si>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</si>
  <si>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</si>
  <si>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</si>
  <si>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</si>
  <si>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</si>
  <si>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</si>
  <si>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</si>
  <si>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</si>
  <si>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</si>
  <si>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</si>
  <si>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</si>
  <si>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</si>
  <si>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</si>
  <si>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</si>
  <si>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</si>
  <si>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</si>
  <si>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</si>
  <si>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</si>
  <si>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</si>
  <si>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</si>
  <si>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</si>
  <si>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</si>
  <si>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</si>
  <si>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</si>
  <si>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</si>
  <si>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</si>
  <si>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</si>
  <si>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</si>
  <si>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</si>
  <si>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</si>
  <si>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</si>
  <si>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</si>
  <si>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</si>
  <si>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</si>
  <si>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</si>
  <si>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</si>
  <si>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</si>
  <si>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</si>
  <si>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</si>
  <si>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</si>
  <si>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</si>
  <si>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</si>
  <si>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</si>
  <si>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</si>
  <si>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</si>
  <si>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</si>
  <si>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</si>
  <si>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</si>
  <si>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</si>
  <si>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</si>
  <si>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</si>
  <si>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</si>
  <si>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</si>
  <si>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</si>
  <si>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</si>
  <si>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</si>
  <si>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</si>
  <si>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</si>
  <si>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</si>
  <si>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</si>
  <si>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</si>
  <si>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</si>
  <si>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</si>
  <si>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</si>
  <si>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</si>
  <si>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</si>
  <si>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</si>
  <si>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</si>
  <si>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</si>
  <si>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</si>
  <si>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</si>
  <si>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</si>
  <si>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</si>
  <si>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</si>
  <si>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</si>
  <si>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</si>
  <si>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</si>
  <si>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</si>
  <si>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</si>
  <si>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</si>
  <si>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</si>
  <si>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</si>
  <si>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</si>
  <si>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</si>
  <si>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</si>
  <si>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</si>
  <si>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</si>
  <si>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</si>
  <si>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</si>
  <si>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</si>
  <si>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</si>
  <si>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</si>
  <si>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</si>
  <si>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</si>
  <si>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</si>
  <si>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</si>
  <si>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</si>
  <si>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</si>
  <si>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</si>
  <si>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</si>
  <si>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</si>
  <si>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</si>
  <si>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</si>
  <si>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</si>
  <si>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</si>
  <si>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</si>
  <si>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</si>
  <si>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</si>
  <si>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</si>
  <si>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</si>
  <si>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</si>
  <si>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</si>
  <si>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</si>
  <si>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</si>
  <si>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</si>
  <si>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</si>
  <si>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</si>
  <si>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</si>
  <si>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</si>
  <si>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</si>
  <si>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</si>
  <si>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</si>
  <si>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</si>
  <si>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</si>
  <si>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</si>
  <si>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</si>
  <si>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</si>
  <si>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</si>
  <si>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</si>
  <si>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</si>
  <si>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</si>
  <si>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</si>
  <si>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</si>
  <si>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</si>
  <si>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</si>
  <si>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</si>
  <si>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</si>
  <si>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</si>
  <si>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</si>
  <si>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</si>
  <si>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</si>
  <si>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</si>
  <si>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</si>
  <si>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</si>
  <si>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</si>
  <si>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</si>
  <si>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</si>
  <si>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</si>
  <si>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</si>
  <si>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</si>
  <si>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</si>
  <si>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</si>
  <si>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</si>
  <si>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</si>
  <si>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</si>
  <si>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</si>
  <si>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</si>
  <si>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</si>
  <si>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</si>
  <si>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</si>
  <si>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</si>
  <si>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</si>
  <si>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</si>
  <si>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</si>
  <si>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</si>
  <si>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</si>
  <si>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</si>
  <si>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</si>
  <si>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</si>
  <si>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</si>
  <si>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</si>
  <si>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</si>
  <si>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</si>
  <si>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</si>
  <si>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</si>
  <si>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</si>
  <si>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</si>
  <si>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</si>
  <si>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</si>
  <si>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</si>
  <si>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</si>
  <si>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</si>
  <si>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</si>
  <si>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</si>
  <si>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</si>
  <si>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</si>
  <si>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</si>
  <si>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</si>
  <si>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</si>
  <si>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</si>
  <si>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</si>
  <si>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</si>
  <si>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</si>
  <si>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</si>
  <si>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</si>
  <si>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</si>
  <si>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</si>
  <si>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</si>
  <si>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</si>
  <si>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</si>
  <si>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</si>
  <si>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</si>
  <si>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</si>
  <si>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</si>
  <si>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</si>
  <si>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</si>
  <si>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</si>
  <si>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</si>
  <si>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</si>
  <si>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</si>
  <si>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</si>
  <si>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</si>
  <si>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</si>
  <si>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</si>
  <si>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</si>
  <si>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</si>
  <si>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</si>
  <si>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</si>
  <si>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</si>
  <si>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</si>
  <si>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</si>
  <si>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</si>
  <si>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</si>
  <si>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</si>
  <si>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</si>
  <si>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</si>
  <si>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</si>
  <si>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</si>
  <si>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</si>
  <si>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</si>
  <si>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</si>
  <si>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</si>
  <si>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</si>
  <si>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</si>
  <si>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</si>
  <si>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</si>
  <si>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</si>
  <si>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</si>
  <si>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</si>
  <si>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</si>
  <si>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</si>
  <si>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</si>
  <si>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</si>
  <si>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</si>
  <si>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</si>
  <si>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</si>
  <si>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</si>
  <si>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</si>
  <si>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</si>
  <si>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</si>
  <si>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</si>
  <si>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</si>
  <si>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</si>
  <si>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</si>
  <si>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</si>
  <si>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</si>
  <si>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</si>
  <si>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</si>
  <si>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</si>
  <si>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</si>
  <si>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</si>
  <si>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</si>
  <si>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</si>
  <si>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</si>
  <si>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</si>
  <si>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</si>
  <si>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</si>
  <si>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</si>
  <si>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</si>
  <si>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</si>
  <si>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</si>
  <si>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</si>
  <si>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</si>
  <si>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</si>
  <si>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</si>
  <si>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</si>
  <si>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</si>
  <si>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</si>
  <si>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</si>
  <si>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</si>
  <si>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</si>
  <si>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</si>
  <si>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</si>
  <si>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</si>
  <si>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</si>
  <si>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</si>
  <si>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</si>
  <si>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</si>
  <si>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</si>
  <si>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</si>
  <si>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</si>
  <si>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</si>
  <si>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</si>
  <si>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</si>
  <si>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</si>
  <si>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</si>
  <si>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</si>
  <si>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</si>
  <si>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</si>
  <si>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</si>
  <si>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</si>
  <si>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</si>
  <si>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</si>
  <si>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</si>
  <si>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</si>
  <si>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</si>
  <si>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</si>
  <si>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</si>
  <si>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</si>
  <si>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</si>
  <si>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</si>
  <si>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</si>
  <si>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</si>
  <si>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</si>
  <si>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</si>
  <si>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</si>
  <si>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</si>
  <si>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</si>
  <si>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</si>
  <si>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</si>
  <si>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</si>
  <si>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</si>
  <si>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</si>
  <si>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</si>
  <si>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</si>
  <si>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</si>
  <si>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</si>
  <si>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</si>
  <si>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</si>
  <si>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</si>
  <si>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</si>
  <si>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</si>
  <si>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</si>
  <si>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</si>
  <si>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</si>
  <si>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</si>
  <si>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</si>
  <si>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</si>
  <si>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</si>
  <si>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</si>
  <si>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</si>
  <si>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</si>
  <si>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</si>
  <si>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</si>
  <si>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</si>
  <si>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</si>
  <si>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</si>
  <si>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</si>
  <si>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</si>
  <si>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</si>
  <si>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</si>
  <si>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</si>
  <si>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</si>
  <si>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</si>
  <si>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</si>
  <si>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</si>
  <si>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</si>
  <si>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</si>
  <si>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</si>
  <si>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</si>
  <si>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</si>
  <si>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</si>
  <si>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</si>
  <si>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</si>
  <si>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</si>
  <si>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</si>
  <si>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</si>
  <si>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</si>
  <si>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</si>
  <si>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</si>
  <si>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</si>
  <si>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</si>
  <si>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</si>
  <si>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</si>
  <si>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</si>
  <si>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</si>
  <si>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</si>
  <si>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</si>
  <si>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</si>
  <si>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</si>
  <si>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</si>
  <si>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</si>
  <si>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</si>
  <si>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</si>
  <si>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</si>
  <si>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</si>
  <si>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</si>
  <si>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</si>
  <si>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</si>
  <si>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</si>
  <si>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</si>
  <si>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</si>
  <si>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</si>
  <si>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</si>
  <si>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</si>
  <si>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</si>
  <si>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</si>
  <si>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</si>
  <si>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</si>
  <si>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</si>
  <si>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</si>
  <si>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</si>
  <si>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</si>
  <si>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</si>
  <si>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</si>
  <si>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</si>
  <si>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</si>
  <si>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</si>
  <si>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</si>
  <si>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</si>
  <si>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</si>
  <si>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</si>
  <si>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</si>
  <si>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</si>
  <si>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</si>
  <si>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</si>
  <si>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</si>
  <si>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</si>
  <si>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</si>
  <si>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</si>
  <si>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</si>
  <si>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</si>
  <si>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</si>
  <si>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</si>
  <si>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</si>
  <si>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</si>
  <si>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</si>
  <si>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</si>
  <si>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</si>
  <si>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</si>
  <si>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</si>
  <si>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</si>
  <si>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</si>
  <si>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</si>
  <si>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</si>
  <si>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</si>
  <si>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</si>
  <si>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</si>
  <si>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</si>
  <si>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</si>
  <si>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</si>
  <si>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</si>
  <si>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</si>
  <si>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</si>
  <si>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</si>
  <si>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</si>
  <si>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</si>
  <si>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</si>
  <si>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</si>
  <si>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</si>
  <si>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</si>
  <si>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</si>
  <si>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</si>
  <si>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</si>
  <si>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</si>
  <si>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</si>
  <si>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</si>
  <si>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</si>
  <si>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</si>
  <si>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</si>
  <si>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</si>
  <si>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</si>
  <si>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</si>
  <si>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</si>
  <si>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</si>
  <si>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</si>
  <si>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</si>
  <si>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</si>
  <si>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</si>
  <si>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</si>
  <si>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</si>
  <si>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</si>
  <si>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</si>
  <si>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</si>
  <si>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</si>
  <si>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</si>
  <si>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</si>
  <si>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</si>
  <si>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</si>
  <si>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</si>
  <si>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</si>
  <si>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</si>
  <si>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</si>
  <si>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</si>
  <si>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</si>
  <si>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</si>
  <si>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</si>
  <si>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</si>
  <si>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</si>
  <si>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</si>
  <si>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</si>
  <si>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</si>
  <si>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</si>
  <si>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</si>
  <si>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</si>
  <si>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</si>
  <si>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</si>
  <si>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</si>
  <si>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</si>
  <si>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</si>
  <si>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</si>
  <si>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</si>
  <si>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</si>
  <si>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</si>
  <si>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</si>
  <si>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</si>
  <si>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</si>
  <si>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</si>
  <si>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</si>
  <si>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</si>
  <si>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</si>
  <si>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</si>
  <si>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</si>
  <si>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</si>
  <si>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</si>
  <si>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</si>
  <si>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</si>
  <si>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</si>
  <si>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</si>
  <si>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</si>
  <si>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</si>
  <si>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</si>
  <si>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</si>
  <si>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</si>
  <si>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</si>
  <si>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</si>
  <si>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</si>
  <si>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</si>
  <si>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</si>
  <si>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</si>
  <si>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</si>
  <si>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</si>
  <si>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</si>
  <si>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</si>
  <si>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</si>
  <si>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</si>
  <si>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</si>
  <si>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</si>
  <si>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</si>
  <si>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</si>
  <si>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</si>
  <si>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</si>
  <si>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</si>
  <si>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</si>
  <si>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</si>
  <si>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</si>
  <si>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</si>
  <si>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</si>
  <si>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</si>
  <si>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</si>
  <si>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</si>
  <si>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</si>
  <si>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</si>
  <si>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</si>
  <si>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</si>
  <si>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</si>
  <si>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</si>
  <si>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</si>
  <si>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</si>
  <si>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</si>
  <si>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</si>
  <si>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</si>
  <si>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</si>
  <si>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</si>
  <si>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</si>
  <si>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</si>
  <si>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</si>
  <si>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</si>
  <si>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科学技術・イノベーション推進事務局</t>
    <rPh sb="0" eb="2">
      <t>カガク</t>
    </rPh>
    <rPh sb="2" eb="4">
      <t>ギジュツ</t>
    </rPh>
    <rPh sb="12" eb="14">
      <t>スイシン</t>
    </rPh>
    <rPh sb="14" eb="17">
      <t>ジムキョク</t>
    </rPh>
    <phoneticPr fontId="5"/>
  </si>
  <si>
    <t>○</t>
  </si>
  <si>
    <t>第６期科学技術・イノベーション基本計画
（令和３年３月26日閣議決定）
統合イノベーション戦略2021
（令和３年６月18日閣議決定）</t>
    <rPh sb="21" eb="23">
      <t>レイワ</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</si>
  <si>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</si>
  <si>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諸謝金</t>
    <rPh sb="0" eb="3">
      <t>ショシャキン</t>
    </rPh>
    <phoneticPr fontId="5"/>
  </si>
  <si>
    <t>-</t>
    <phoneticPr fontId="5"/>
  </si>
  <si>
    <t>千円</t>
    <rPh sb="0" eb="2">
      <t>センエン</t>
    </rPh>
    <phoneticPr fontId="5"/>
  </si>
  <si>
    <t>委託費/策定数</t>
    <rPh sb="0" eb="2">
      <t>イタク</t>
    </rPh>
    <rPh sb="2" eb="3">
      <t>ヒ</t>
    </rPh>
    <rPh sb="4" eb="6">
      <t>サクテイ</t>
    </rPh>
    <rPh sb="6" eb="7">
      <t>スウ</t>
    </rPh>
    <phoneticPr fontId="5"/>
  </si>
  <si>
    <t>‐</t>
  </si>
  <si>
    <t>科学技術・イノベーション基本法（平7法130）
内閣府設置法（平11法89）第26条</t>
    <phoneticPr fontId="5"/>
  </si>
  <si>
    <t>府</t>
  </si>
  <si>
    <t>新たな成長推進枠：100</t>
    <rPh sb="0" eb="1">
      <t>アラ</t>
    </rPh>
    <rPh sb="3" eb="5">
      <t>セイチョウ</t>
    </rPh>
    <rPh sb="5" eb="7">
      <t>スイシン</t>
    </rPh>
    <rPh sb="7" eb="8">
      <t>ワク</t>
    </rPh>
    <phoneticPr fontId="5"/>
  </si>
  <si>
    <t>量子技術の国際動向並びに全体俯瞰に係る調査等</t>
    <rPh sb="0" eb="2">
      <t>リョウシ</t>
    </rPh>
    <rPh sb="2" eb="4">
      <t>ギジュツ</t>
    </rPh>
    <rPh sb="5" eb="7">
      <t>コクサイ</t>
    </rPh>
    <rPh sb="7" eb="9">
      <t>ドウコウ</t>
    </rPh>
    <rPh sb="9" eb="10">
      <t>ナラ</t>
    </rPh>
    <rPh sb="12" eb="14">
      <t>ゼンタイ</t>
    </rPh>
    <rPh sb="14" eb="16">
      <t>フカン</t>
    </rPh>
    <rPh sb="17" eb="18">
      <t>カカワ</t>
    </rPh>
    <rPh sb="19" eb="21">
      <t>チョウサ</t>
    </rPh>
    <rPh sb="21" eb="22">
      <t>トウ</t>
    </rPh>
    <phoneticPr fontId="5"/>
  </si>
  <si>
    <t>量子・マテリアルG</t>
    <rPh sb="0" eb="2">
      <t>リョウシ</t>
    </rPh>
    <phoneticPr fontId="5"/>
  </si>
  <si>
    <t>増田幸一郎 政策企画調査官</t>
    <rPh sb="0" eb="2">
      <t>マスダ</t>
    </rPh>
    <rPh sb="2" eb="5">
      <t>コウイチロウ</t>
    </rPh>
    <rPh sb="6" eb="8">
      <t>セイサク</t>
    </rPh>
    <rPh sb="8" eb="10">
      <t>キカク</t>
    </rPh>
    <rPh sb="10" eb="13">
      <t>チョウサカン</t>
    </rPh>
    <phoneticPr fontId="5"/>
  </si>
  <si>
    <t>各国が重要領域として戦略的に研究開発を進めている量子技術に関し、国際競争力の確保に向けた動向把握・国際連携・産業形成が急務である。世界に伍する産業競争力を支える技術開発を確実に実行するため、国際動向も踏まえた量子技術イノベーション戦略の不断の見直しが必須である。熾烈な国際競争に勝ち抜くため、本調査結果等も活用し新産業の創出を促進する。</t>
    <phoneticPr fontId="5"/>
  </si>
  <si>
    <t>・米欧中等の諸外国における量子技術に関する最新情報の収集、調査、分析、及び情報発信等
・有識者ヒアリング等により、量子技術の研究開発に関する全体俯瞰をし、量子技術ロードマップ改訂等を実施しつつ、量子技術イノベーション戦略の見直し
・量子技術に関する国内関係団体等の連携を促し、新産業の創出を促進</t>
    <phoneticPr fontId="5"/>
  </si>
  <si>
    <t>―</t>
    <phoneticPr fontId="5"/>
  </si>
  <si>
    <t>量子技術に関する国内外の動向調査を行い、量子技術イノベーション戦略の見直し（社会実装・出口戦略の強化）に資する調査結果を取りまとめること。</t>
    <rPh sb="0" eb="2">
      <t>リョウシ</t>
    </rPh>
    <rPh sb="2" eb="4">
      <t>ギジュツ</t>
    </rPh>
    <rPh sb="5" eb="6">
      <t>カン</t>
    </rPh>
    <rPh sb="8" eb="11">
      <t>コクナイガイ</t>
    </rPh>
    <rPh sb="12" eb="14">
      <t>ドウコウ</t>
    </rPh>
    <rPh sb="14" eb="16">
      <t>チョウサ</t>
    </rPh>
    <rPh sb="17" eb="18">
      <t>オコナ</t>
    </rPh>
    <rPh sb="20" eb="22">
      <t>リョウシ</t>
    </rPh>
    <rPh sb="52" eb="53">
      <t>シ</t>
    </rPh>
    <rPh sb="55" eb="57">
      <t>チョウサ</t>
    </rPh>
    <rPh sb="57" eb="59">
      <t>ケッカ</t>
    </rPh>
    <rPh sb="60" eb="61">
      <t>ト</t>
    </rPh>
    <phoneticPr fontId="5"/>
  </si>
  <si>
    <t>本事業の調査結果に関するシンポジウム等の開催を通じて量子技術による新産業の創出を促す。令和４年度からの新事業であり、平成30年度～令和2年度は未実施。</t>
    <rPh sb="4" eb="6">
      <t>チョウサ</t>
    </rPh>
    <rPh sb="6" eb="8">
      <t>ケッカ</t>
    </rPh>
    <rPh sb="9" eb="10">
      <t>カン</t>
    </rPh>
    <rPh sb="18" eb="19">
      <t>トウ</t>
    </rPh>
    <rPh sb="20" eb="22">
      <t>カイサイ</t>
    </rPh>
    <rPh sb="23" eb="24">
      <t>ツウ</t>
    </rPh>
    <rPh sb="26" eb="28">
      <t>リョウシ</t>
    </rPh>
    <rPh sb="28" eb="30">
      <t>ギジュツ</t>
    </rPh>
    <rPh sb="33" eb="36">
      <t>シンサンギョウ</t>
    </rPh>
    <rPh sb="37" eb="39">
      <t>ソウシュツ</t>
    </rPh>
    <rPh sb="40" eb="41">
      <t>ウナガ</t>
    </rPh>
    <rPh sb="43" eb="45">
      <t>レイワ</t>
    </rPh>
    <rPh sb="46" eb="48">
      <t>ネンド</t>
    </rPh>
    <rPh sb="51" eb="52">
      <t>シン</t>
    </rPh>
    <rPh sb="52" eb="54">
      <t>ジギョウ</t>
    </rPh>
    <phoneticPr fontId="5"/>
  </si>
  <si>
    <t>本事業は量子技術に関する国内外の動向及び全体俯瞰に関する調査であり、その結果を量子技術イノベーション戦略の見直しに反映する。量子技術による新産業の創出を促す事が目標であり、事前に定量的な目標を設定する事は困難である。</t>
    <rPh sb="0" eb="1">
      <t>ホン</t>
    </rPh>
    <rPh sb="1" eb="3">
      <t>ジギョウ</t>
    </rPh>
    <rPh sb="4" eb="6">
      <t>リョウシ</t>
    </rPh>
    <rPh sb="6" eb="8">
      <t>ギジュツ</t>
    </rPh>
    <rPh sb="9" eb="10">
      <t>カン</t>
    </rPh>
    <rPh sb="12" eb="15">
      <t>コクナイガイ</t>
    </rPh>
    <rPh sb="16" eb="18">
      <t>ドウコウ</t>
    </rPh>
    <rPh sb="18" eb="19">
      <t>オヨ</t>
    </rPh>
    <rPh sb="20" eb="22">
      <t>ゼンタイ</t>
    </rPh>
    <rPh sb="22" eb="24">
      <t>フカン</t>
    </rPh>
    <rPh sb="25" eb="26">
      <t>カン</t>
    </rPh>
    <rPh sb="28" eb="30">
      <t>チョウサ</t>
    </rPh>
    <rPh sb="36" eb="38">
      <t>ケッカ</t>
    </rPh>
    <rPh sb="39" eb="41">
      <t>リョウシ</t>
    </rPh>
    <rPh sb="41" eb="43">
      <t>ギジュツ</t>
    </rPh>
    <rPh sb="50" eb="52">
      <t>センリャク</t>
    </rPh>
    <rPh sb="53" eb="55">
      <t>ミナオ</t>
    </rPh>
    <rPh sb="57" eb="59">
      <t>ハンエイ</t>
    </rPh>
    <rPh sb="62" eb="64">
      <t>リョウシ</t>
    </rPh>
    <rPh sb="64" eb="66">
      <t>ギジュツ</t>
    </rPh>
    <rPh sb="69" eb="72">
      <t>シンサンギョウ</t>
    </rPh>
    <rPh sb="73" eb="75">
      <t>ソウシュツ</t>
    </rPh>
    <rPh sb="76" eb="77">
      <t>ウナガ</t>
    </rPh>
    <rPh sb="78" eb="79">
      <t>コト</t>
    </rPh>
    <rPh sb="80" eb="82">
      <t>モクヒョウ</t>
    </rPh>
    <rPh sb="86" eb="88">
      <t>ジゼン</t>
    </rPh>
    <rPh sb="89" eb="92">
      <t>テイリョウテキ</t>
    </rPh>
    <rPh sb="93" eb="95">
      <t>モクヒョウ</t>
    </rPh>
    <rPh sb="96" eb="98">
      <t>セッテイ</t>
    </rPh>
    <rPh sb="100" eb="101">
      <t>コト</t>
    </rPh>
    <rPh sb="102" eb="104">
      <t>コンナン</t>
    </rPh>
    <phoneticPr fontId="5"/>
  </si>
  <si>
    <t>回</t>
    <rPh sb="0" eb="1">
      <t>カイ</t>
    </rPh>
    <phoneticPr fontId="5"/>
  </si>
  <si>
    <t>調査等委託費／調査・シンポジウム等開催回数</t>
    <rPh sb="7" eb="9">
      <t>チョウサ</t>
    </rPh>
    <rPh sb="16" eb="17">
      <t>トウ</t>
    </rPh>
    <rPh sb="17" eb="19">
      <t>カイサイ</t>
    </rPh>
    <rPh sb="19" eb="21">
      <t>カイスウ</t>
    </rPh>
    <phoneticPr fontId="5"/>
  </si>
  <si>
    <t>量子技術はSociety5.0の実現、SDGｓの推進に今後ますます重要となっていき、また、経済安全保障の観点からも重要な領域である。従って本調査事業は今後の量子技術戦略を見直していく上で必要不可欠であり社会のニーズを的確に反映している。</t>
    <rPh sb="0" eb="2">
      <t>リョウシ</t>
    </rPh>
    <rPh sb="2" eb="4">
      <t>ギジュツ</t>
    </rPh>
    <rPh sb="16" eb="18">
      <t>ジツゲン</t>
    </rPh>
    <rPh sb="24" eb="26">
      <t>スイシン</t>
    </rPh>
    <rPh sb="27" eb="29">
      <t>コンゴ</t>
    </rPh>
    <rPh sb="33" eb="35">
      <t>ジュウヨウ</t>
    </rPh>
    <rPh sb="45" eb="47">
      <t>ケイザイ</t>
    </rPh>
    <rPh sb="47" eb="49">
      <t>アンゼン</t>
    </rPh>
    <rPh sb="49" eb="51">
      <t>ホショウ</t>
    </rPh>
    <rPh sb="52" eb="54">
      <t>カンテン</t>
    </rPh>
    <rPh sb="57" eb="59">
      <t>ジュウヨウ</t>
    </rPh>
    <rPh sb="60" eb="62">
      <t>リョウイキ</t>
    </rPh>
    <rPh sb="66" eb="67">
      <t>シタガ</t>
    </rPh>
    <rPh sb="69" eb="72">
      <t>ホンチョウサ</t>
    </rPh>
    <rPh sb="72" eb="74">
      <t>ジギョウ</t>
    </rPh>
    <rPh sb="75" eb="77">
      <t>コンゴ</t>
    </rPh>
    <rPh sb="78" eb="80">
      <t>リョウシ</t>
    </rPh>
    <rPh sb="80" eb="82">
      <t>ギジュツ</t>
    </rPh>
    <rPh sb="82" eb="84">
      <t>センリャク</t>
    </rPh>
    <rPh sb="85" eb="87">
      <t>ミナオ</t>
    </rPh>
    <rPh sb="91" eb="92">
      <t>ウエ</t>
    </rPh>
    <rPh sb="93" eb="95">
      <t>ヒツヨウ</t>
    </rPh>
    <rPh sb="95" eb="98">
      <t>フカケツ</t>
    </rPh>
    <phoneticPr fontId="5"/>
  </si>
  <si>
    <t>量子技術は米欧中においても国家戦略が掲げられており、我が国も政府が戦略を絶えず見直しつつ主導していくべき領域である。そのため、量子技術の国際動向並びに全体俯瞰に係る調査は国が実施すべき事業である。</t>
    <rPh sb="18" eb="19">
      <t>カカ</t>
    </rPh>
    <rPh sb="26" eb="27">
      <t>ワ</t>
    </rPh>
    <rPh sb="28" eb="29">
      <t>クニ</t>
    </rPh>
    <rPh sb="30" eb="32">
      <t>セイフ</t>
    </rPh>
    <rPh sb="33" eb="35">
      <t>センリャク</t>
    </rPh>
    <rPh sb="36" eb="37">
      <t>タ</t>
    </rPh>
    <rPh sb="39" eb="41">
      <t>ミナオ</t>
    </rPh>
    <rPh sb="44" eb="46">
      <t>シュドウ</t>
    </rPh>
    <rPh sb="52" eb="54">
      <t>リョウイキ</t>
    </rPh>
    <phoneticPr fontId="5"/>
  </si>
  <si>
    <t>量子コンピュータ、量子暗号通信、量子センシングなど量子技術がイノベーションを実現する期待は大きく、統合イノベーション戦略で定める重要分野の量子技術領域に関する国内外の俯瞰的な動向調査・把握は優先度の高い事業である。</t>
    <rPh sb="0" eb="2">
      <t>リョウシ</t>
    </rPh>
    <rPh sb="9" eb="11">
      <t>リョウシ</t>
    </rPh>
    <rPh sb="11" eb="13">
      <t>アンゴウ</t>
    </rPh>
    <rPh sb="13" eb="15">
      <t>ツウシン</t>
    </rPh>
    <rPh sb="16" eb="18">
      <t>リョウシ</t>
    </rPh>
    <rPh sb="25" eb="27">
      <t>リョウシ</t>
    </rPh>
    <rPh sb="27" eb="29">
      <t>ギジュツ</t>
    </rPh>
    <rPh sb="38" eb="40">
      <t>ジツゲン</t>
    </rPh>
    <rPh sb="42" eb="44">
      <t>キタイ</t>
    </rPh>
    <rPh sb="45" eb="46">
      <t>オオ</t>
    </rPh>
    <rPh sb="69" eb="71">
      <t>リョウシ</t>
    </rPh>
    <rPh sb="71" eb="73">
      <t>ギジュツ</t>
    </rPh>
    <rPh sb="73" eb="75">
      <t>リョウイキ</t>
    </rPh>
    <rPh sb="76" eb="77">
      <t>カン</t>
    </rPh>
    <rPh sb="89" eb="91">
      <t>チョウサ</t>
    </rPh>
    <rPh sb="99" eb="100">
      <t>タカ</t>
    </rPh>
    <rPh sb="101" eb="10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</si>
</sst>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7"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8" fontId="20" fillId="5" borderId="13" xfId="0" applyNumberFormat="1" applyFont="1" applyFill="1" applyBorder="1" applyAlignment="1" applyProtection="1">
      <alignment horizontal="center" vertical="center" wrapText="1"/>
      <protection locked="0"/>
    </xf>
    <xf numFmtId="178"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1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176" fontId="0" fillId="5" borderId="23"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30"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5" borderId="14" xfId="0" applyFont="1" applyFill="1" applyBorder="1" applyAlignment="1">
      <alignment vertical="center"/>
    </xf>
    <xf numFmtId="0" fontId="0" fillId="6" borderId="65"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1" xfId="0" applyFont="1" applyFill="1" applyBorder="1" applyAlignment="1">
      <alignment horizontal="center" vertical="center" wrapText="1"/>
    </xf>
    <xf numFmtId="176" fontId="0" fillId="0" borderId="25" xfId="0" applyNumberFormat="1" applyFont="1" applyFill="1" applyBorder="1" applyAlignment="1" applyProtection="1">
      <alignment horizontal="center" vertical="center" shrinkToFit="1"/>
      <protection locked="0"/>
    </xf>
    <xf numFmtId="0" fontId="28" fillId="6" borderId="36"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177" fontId="19" fillId="0" borderId="6"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9" xfId="0" applyFont="1" applyFill="1" applyBorder="1" applyAlignment="1">
      <alignment horizontal="center"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30" xfId="0" applyFont="1" applyFill="1" applyBorder="1" applyAlignment="1" applyProtection="1">
      <alignment horizontal="left"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3"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129</xdr:row>
      <xdr:rowOff>0</xdr:rowOff>
    </xdr:from>
    <xdr:to>
      <xdr:col>33</xdr:col>
      <xdr:colOff>12706</xdr:colOff>
      <xdr:row>131</xdr:row>
      <xdr:rowOff>25236</xdr:rowOff>
    </xdr:to>
    <xdr:sp macro="" textlink="">
      <xdr:nvSpPr>
        <xdr:cNvPr id="2" name="AutoShape 2"/>
        <xdr:cNvSpPr>
          <a:spLocks noChangeArrowheads="1"/>
        </xdr:cNvSpPr>
      </xdr:nvSpPr>
      <xdr:spPr bwMode="auto">
        <a:xfrm>
          <a:off x="3429000" y="45282971"/>
          <a:ext cx="3240000" cy="72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科学技術・イノベーション担当推進事務局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0</xdr:colOff>
      <xdr:row>131</xdr:row>
      <xdr:rowOff>112813</xdr:rowOff>
    </xdr:from>
    <xdr:to>
      <xdr:col>33</xdr:col>
      <xdr:colOff>12706</xdr:colOff>
      <xdr:row>133</xdr:row>
      <xdr:rowOff>302558</xdr:rowOff>
    </xdr:to>
    <xdr:sp macro="" textlink="">
      <xdr:nvSpPr>
        <xdr:cNvPr id="3" name="AutoShape 19"/>
        <xdr:cNvSpPr>
          <a:spLocks noChangeArrowheads="1"/>
        </xdr:cNvSpPr>
      </xdr:nvSpPr>
      <xdr:spPr bwMode="auto">
        <a:xfrm>
          <a:off x="3429000" y="46090548"/>
          <a:ext cx="3240000" cy="88451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effectLst/>
              <a:latin typeface="+mn-lt"/>
              <a:ea typeface="+mn-ea"/>
              <a:cs typeface="+mn-cs"/>
            </a:rPr>
            <a:t>・米欧中等の諸外国における量子技術に関する最新情報の収集、調査、分析、及び情報発信等</a:t>
          </a:r>
        </a:p>
        <a:p>
          <a:pPr rtl="0"/>
          <a:r>
            <a:rPr lang="ja-JP" altLang="en-US" sz="900" b="0" i="0" baseline="0">
              <a:effectLst/>
              <a:latin typeface="+mn-lt"/>
              <a:ea typeface="+mn-ea"/>
              <a:cs typeface="+mn-cs"/>
            </a:rPr>
            <a:t>・有識者ヒアリング等により、量子技術の研究開発に関する全体俯瞰をし、量子技術ロードマップ改訂等を実施しつつ、量子技術イノベーション戦略の見直し</a:t>
          </a:r>
          <a:endParaRPr lang="en-US" altLang="ja-JP" sz="900" b="0" i="0" baseline="0">
            <a:effectLst/>
            <a:latin typeface="+mn-lt"/>
            <a:ea typeface="+mn-ea"/>
            <a:cs typeface="+mn-cs"/>
          </a:endParaRPr>
        </a:p>
      </xdr:txBody>
    </xdr:sp>
    <xdr:clientData/>
  </xdr:twoCellAnchor>
  <xdr:twoCellAnchor>
    <xdr:from>
      <xdr:col>25</xdr:col>
      <xdr:colOff>6353</xdr:colOff>
      <xdr:row>133</xdr:row>
      <xdr:rowOff>289111</xdr:rowOff>
    </xdr:from>
    <xdr:to>
      <xdr:col>25</xdr:col>
      <xdr:colOff>6354</xdr:colOff>
      <xdr:row>136</xdr:row>
      <xdr:rowOff>92619</xdr:rowOff>
    </xdr:to>
    <xdr:cxnSp macro="">
      <xdr:nvCxnSpPr>
        <xdr:cNvPr id="4" name="直線コネクタ 3"/>
        <xdr:cNvCxnSpPr/>
      </xdr:nvCxnSpPr>
      <xdr:spPr>
        <a:xfrm flipH="1">
          <a:off x="5049000" y="46961611"/>
          <a:ext cx="1" cy="84565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137</xdr:row>
      <xdr:rowOff>73702</xdr:rowOff>
    </xdr:from>
    <xdr:to>
      <xdr:col>33</xdr:col>
      <xdr:colOff>12706</xdr:colOff>
      <xdr:row>139</xdr:row>
      <xdr:rowOff>98937</xdr:rowOff>
    </xdr:to>
    <xdr:sp macro="" textlink="">
      <xdr:nvSpPr>
        <xdr:cNvPr id="5" name="AutoShape 18"/>
        <xdr:cNvSpPr>
          <a:spLocks noChangeArrowheads="1"/>
        </xdr:cNvSpPr>
      </xdr:nvSpPr>
      <xdr:spPr bwMode="auto">
        <a:xfrm>
          <a:off x="3429000" y="48135731"/>
          <a:ext cx="3240000" cy="72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有識者、事業者等</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75020</xdr:colOff>
      <xdr:row>131</xdr:row>
      <xdr:rowOff>195463</xdr:rowOff>
    </xdr:from>
    <xdr:to>
      <xdr:col>33</xdr:col>
      <xdr:colOff>44824</xdr:colOff>
      <xdr:row>133</xdr:row>
      <xdr:rowOff>201706</xdr:rowOff>
    </xdr:to>
    <xdr:sp macro="" textlink="">
      <xdr:nvSpPr>
        <xdr:cNvPr id="8" name="AutoShape 20"/>
        <xdr:cNvSpPr>
          <a:spLocks noChangeArrowheads="1"/>
        </xdr:cNvSpPr>
      </xdr:nvSpPr>
      <xdr:spPr bwMode="auto">
        <a:xfrm>
          <a:off x="3302314" y="46173198"/>
          <a:ext cx="3398804" cy="7010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115480</xdr:colOff>
      <xdr:row>139</xdr:row>
      <xdr:rowOff>168088</xdr:rowOff>
    </xdr:from>
    <xdr:to>
      <xdr:col>33</xdr:col>
      <xdr:colOff>128186</xdr:colOff>
      <xdr:row>142</xdr:row>
      <xdr:rowOff>10451</xdr:rowOff>
    </xdr:to>
    <xdr:sp macro="" textlink="">
      <xdr:nvSpPr>
        <xdr:cNvPr id="9" name="AutoShape 19"/>
        <xdr:cNvSpPr>
          <a:spLocks noChangeArrowheads="1"/>
        </xdr:cNvSpPr>
      </xdr:nvSpPr>
      <xdr:spPr bwMode="auto">
        <a:xfrm>
          <a:off x="3544480" y="48924882"/>
          <a:ext cx="3240000" cy="88451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effectLst/>
              <a:latin typeface="+mn-lt"/>
              <a:ea typeface="+mn-ea"/>
              <a:cs typeface="+mn-cs"/>
            </a:rPr>
            <a:t>・米欧中等の諸外国における量子技術に関する最新情報の収集、調査、分析、及び情報発信等</a:t>
          </a:r>
        </a:p>
        <a:p>
          <a:pPr rtl="0"/>
          <a:r>
            <a:rPr lang="ja-JP" altLang="en-US" sz="900" b="0" i="0" baseline="0">
              <a:effectLst/>
              <a:latin typeface="+mn-lt"/>
              <a:ea typeface="+mn-ea"/>
              <a:cs typeface="+mn-cs"/>
            </a:rPr>
            <a:t>・有識者ヒアリング等により、量子技術の研究開発に関する全体俯瞰をし、量子技術ロードマップ改訂等を実施しつつ、量子技術イノベーション戦略の見直し</a:t>
          </a:r>
          <a:endParaRPr lang="en-US" altLang="ja-JP" sz="900" b="0" i="0" baseline="0">
            <a:effectLst/>
            <a:latin typeface="+mn-lt"/>
            <a:ea typeface="+mn-ea"/>
            <a:cs typeface="+mn-cs"/>
          </a:endParaRPr>
        </a:p>
      </xdr:txBody>
    </xdr:sp>
    <xdr:clientData/>
  </xdr:twoCellAnchor>
  <xdr:twoCellAnchor>
    <xdr:from>
      <xdr:col>16</xdr:col>
      <xdr:colOff>190500</xdr:colOff>
      <xdr:row>139</xdr:row>
      <xdr:rowOff>250738</xdr:rowOff>
    </xdr:from>
    <xdr:to>
      <xdr:col>33</xdr:col>
      <xdr:colOff>160304</xdr:colOff>
      <xdr:row>141</xdr:row>
      <xdr:rowOff>256981</xdr:rowOff>
    </xdr:to>
    <xdr:sp macro="" textlink="">
      <xdr:nvSpPr>
        <xdr:cNvPr id="10" name="AutoShape 20"/>
        <xdr:cNvSpPr>
          <a:spLocks noChangeArrowheads="1"/>
        </xdr:cNvSpPr>
      </xdr:nvSpPr>
      <xdr:spPr bwMode="auto">
        <a:xfrm>
          <a:off x="3417794" y="49007532"/>
          <a:ext cx="3398804" cy="7010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1"/>
      <c r="B2" s="41"/>
      <c r="C2" s="41"/>
      <c r="D2" s="41"/>
      <c r="E2" s="41"/>
      <c r="F2" s="41"/>
      <c r="G2" s="41"/>
      <c r="H2" s="41"/>
      <c r="I2" s="41"/>
      <c r="J2" s="41"/>
      <c r="K2" s="41"/>
      <c r="L2" s="41"/>
      <c r="M2" s="41"/>
      <c r="N2" s="41"/>
      <c r="O2" s="41"/>
      <c r="P2" s="41"/>
      <c r="Q2" s="41"/>
      <c r="R2" s="41"/>
      <c r="S2" s="41"/>
      <c r="T2" s="41"/>
      <c r="U2" s="41"/>
      <c r="V2" s="41"/>
      <c r="W2" s="41"/>
      <c r="X2" s="50" t="s">
        <v>0</v>
      </c>
      <c r="Y2" s="41"/>
      <c r="Z2" s="32"/>
      <c r="AA2" s="32"/>
      <c r="AB2" s="32"/>
      <c r="AC2" s="32"/>
      <c r="AD2" s="589">
        <v>2021</v>
      </c>
      <c r="AE2" s="589"/>
      <c r="AF2" s="589"/>
      <c r="AG2" s="589"/>
      <c r="AH2" s="589"/>
      <c r="AI2" s="52" t="s">
        <v>266</v>
      </c>
      <c r="AJ2" s="589" t="s">
        <v>579</v>
      </c>
      <c r="AK2" s="589"/>
      <c r="AL2" s="589"/>
      <c r="AM2" s="589"/>
      <c r="AN2" s="52" t="s">
        <v>266</v>
      </c>
      <c r="AO2" s="589" t="s">
        <v>532</v>
      </c>
      <c r="AP2" s="589"/>
      <c r="AQ2" s="589"/>
      <c r="AR2" s="53" t="s">
        <v>567</v>
      </c>
      <c r="AS2" s="590">
        <v>15</v>
      </c>
      <c r="AT2" s="590"/>
      <c r="AU2" s="590"/>
      <c r="AV2" s="52" t="str">
        <f>IF(AW2="","","-")</f>
        <v/>
      </c>
      <c r="AW2" s="524"/>
      <c r="AX2" s="524"/>
    </row>
    <row r="3" spans="1:50" ht="21" customHeight="1" thickBot="1" x14ac:dyDescent="0.2">
      <c r="A3" s="603" t="s">
        <v>560</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15" t="s">
        <v>56</v>
      </c>
      <c r="AJ3" s="605" t="s">
        <v>568</v>
      </c>
      <c r="AK3" s="605"/>
      <c r="AL3" s="605"/>
      <c r="AM3" s="605"/>
      <c r="AN3" s="605"/>
      <c r="AO3" s="605"/>
      <c r="AP3" s="605"/>
      <c r="AQ3" s="605"/>
      <c r="AR3" s="605"/>
      <c r="AS3" s="605"/>
      <c r="AT3" s="605"/>
      <c r="AU3" s="605"/>
      <c r="AV3" s="605"/>
      <c r="AW3" s="605"/>
      <c r="AX3" s="16" t="s">
        <v>57</v>
      </c>
    </row>
    <row r="4" spans="1:50" ht="24.75" customHeight="1" x14ac:dyDescent="0.15">
      <c r="A4" s="374" t="s">
        <v>21</v>
      </c>
      <c r="B4" s="375"/>
      <c r="C4" s="375"/>
      <c r="D4" s="375"/>
      <c r="E4" s="375"/>
      <c r="F4" s="375"/>
      <c r="G4" s="352" t="s">
        <v>581</v>
      </c>
      <c r="H4" s="353"/>
      <c r="I4" s="353"/>
      <c r="J4" s="353"/>
      <c r="K4" s="353"/>
      <c r="L4" s="353"/>
      <c r="M4" s="353"/>
      <c r="N4" s="353"/>
      <c r="O4" s="353"/>
      <c r="P4" s="353"/>
      <c r="Q4" s="353"/>
      <c r="R4" s="353"/>
      <c r="S4" s="353"/>
      <c r="T4" s="353"/>
      <c r="U4" s="353"/>
      <c r="V4" s="353"/>
      <c r="W4" s="353"/>
      <c r="X4" s="353"/>
      <c r="Y4" s="354" t="s">
        <v>1</v>
      </c>
      <c r="Z4" s="355"/>
      <c r="AA4" s="355"/>
      <c r="AB4" s="355"/>
      <c r="AC4" s="355"/>
      <c r="AD4" s="356"/>
      <c r="AE4" s="357" t="s">
        <v>569</v>
      </c>
      <c r="AF4" s="358"/>
      <c r="AG4" s="358"/>
      <c r="AH4" s="358"/>
      <c r="AI4" s="358"/>
      <c r="AJ4" s="358"/>
      <c r="AK4" s="358"/>
      <c r="AL4" s="358"/>
      <c r="AM4" s="358"/>
      <c r="AN4" s="358"/>
      <c r="AO4" s="358"/>
      <c r="AP4" s="359"/>
      <c r="AQ4" s="360" t="s">
        <v>2</v>
      </c>
      <c r="AR4" s="355"/>
      <c r="AS4" s="355"/>
      <c r="AT4" s="355"/>
      <c r="AU4" s="355"/>
      <c r="AV4" s="355"/>
      <c r="AW4" s="355"/>
      <c r="AX4" s="361"/>
    </row>
    <row r="5" spans="1:50" ht="30" customHeight="1" x14ac:dyDescent="0.15">
      <c r="A5" s="362" t="s">
        <v>59</v>
      </c>
      <c r="B5" s="363"/>
      <c r="C5" s="363"/>
      <c r="D5" s="363"/>
      <c r="E5" s="363"/>
      <c r="F5" s="364"/>
      <c r="G5" s="606" t="s">
        <v>399</v>
      </c>
      <c r="H5" s="607"/>
      <c r="I5" s="607"/>
      <c r="J5" s="607"/>
      <c r="K5" s="607"/>
      <c r="L5" s="607"/>
      <c r="M5" s="608" t="s">
        <v>58</v>
      </c>
      <c r="N5" s="609"/>
      <c r="O5" s="609"/>
      <c r="P5" s="609"/>
      <c r="Q5" s="609"/>
      <c r="R5" s="610"/>
      <c r="S5" s="611" t="s">
        <v>372</v>
      </c>
      <c r="T5" s="607"/>
      <c r="U5" s="607"/>
      <c r="V5" s="607"/>
      <c r="W5" s="607"/>
      <c r="X5" s="612"/>
      <c r="Y5" s="368" t="s">
        <v>3</v>
      </c>
      <c r="Z5" s="337"/>
      <c r="AA5" s="337"/>
      <c r="AB5" s="337"/>
      <c r="AC5" s="337"/>
      <c r="AD5" s="338"/>
      <c r="AE5" s="369" t="s">
        <v>582</v>
      </c>
      <c r="AF5" s="369"/>
      <c r="AG5" s="369"/>
      <c r="AH5" s="369"/>
      <c r="AI5" s="369"/>
      <c r="AJ5" s="369"/>
      <c r="AK5" s="369"/>
      <c r="AL5" s="369"/>
      <c r="AM5" s="369"/>
      <c r="AN5" s="369"/>
      <c r="AO5" s="369"/>
      <c r="AP5" s="370"/>
      <c r="AQ5" s="371" t="s">
        <v>583</v>
      </c>
      <c r="AR5" s="372"/>
      <c r="AS5" s="372"/>
      <c r="AT5" s="372"/>
      <c r="AU5" s="372"/>
      <c r="AV5" s="372"/>
      <c r="AW5" s="372"/>
      <c r="AX5" s="373"/>
    </row>
    <row r="6" spans="1:50" ht="39" customHeight="1" x14ac:dyDescent="0.15">
      <c r="A6" s="376" t="s">
        <v>4</v>
      </c>
      <c r="B6" s="377"/>
      <c r="C6" s="377"/>
      <c r="D6" s="377"/>
      <c r="E6" s="377"/>
      <c r="F6" s="377"/>
      <c r="G6" s="111" t="str">
        <f>入力規則等!F39</f>
        <v>一般会計</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row>
    <row r="7" spans="1:50" ht="68.25" customHeight="1" x14ac:dyDescent="0.15">
      <c r="A7" s="177" t="s">
        <v>18</v>
      </c>
      <c r="B7" s="178"/>
      <c r="C7" s="178"/>
      <c r="D7" s="178"/>
      <c r="E7" s="178"/>
      <c r="F7" s="179"/>
      <c r="G7" s="180" t="s">
        <v>578</v>
      </c>
      <c r="H7" s="181"/>
      <c r="I7" s="181"/>
      <c r="J7" s="181"/>
      <c r="K7" s="181"/>
      <c r="L7" s="181"/>
      <c r="M7" s="181"/>
      <c r="N7" s="181"/>
      <c r="O7" s="181"/>
      <c r="P7" s="181"/>
      <c r="Q7" s="181"/>
      <c r="R7" s="181"/>
      <c r="S7" s="181"/>
      <c r="T7" s="181"/>
      <c r="U7" s="181"/>
      <c r="V7" s="181"/>
      <c r="W7" s="181"/>
      <c r="X7" s="182"/>
      <c r="Y7" s="555" t="s">
        <v>252</v>
      </c>
      <c r="Z7" s="137"/>
      <c r="AA7" s="137"/>
      <c r="AB7" s="137"/>
      <c r="AC7" s="137"/>
      <c r="AD7" s="556"/>
      <c r="AE7" s="544" t="s">
        <v>571</v>
      </c>
      <c r="AF7" s="545"/>
      <c r="AG7" s="545"/>
      <c r="AH7" s="545"/>
      <c r="AI7" s="545"/>
      <c r="AJ7" s="545"/>
      <c r="AK7" s="545"/>
      <c r="AL7" s="545"/>
      <c r="AM7" s="545"/>
      <c r="AN7" s="545"/>
      <c r="AO7" s="545"/>
      <c r="AP7" s="545"/>
      <c r="AQ7" s="545"/>
      <c r="AR7" s="545"/>
      <c r="AS7" s="545"/>
      <c r="AT7" s="545"/>
      <c r="AU7" s="545"/>
      <c r="AV7" s="545"/>
      <c r="AW7" s="545"/>
      <c r="AX7" s="546"/>
    </row>
    <row r="8" spans="1:50" ht="53.25" customHeight="1" x14ac:dyDescent="0.15">
      <c r="A8" s="177" t="s">
        <v>188</v>
      </c>
      <c r="B8" s="178"/>
      <c r="C8" s="178"/>
      <c r="D8" s="178"/>
      <c r="E8" s="178"/>
      <c r="F8" s="179"/>
      <c r="G8" s="594" t="str">
        <f>入力規則等!A27</f>
        <v>科学技術・イノベーション</v>
      </c>
      <c r="H8" s="308"/>
      <c r="I8" s="308"/>
      <c r="J8" s="308"/>
      <c r="K8" s="308"/>
      <c r="L8" s="308"/>
      <c r="M8" s="308"/>
      <c r="N8" s="308"/>
      <c r="O8" s="308"/>
      <c r="P8" s="308"/>
      <c r="Q8" s="308"/>
      <c r="R8" s="308"/>
      <c r="S8" s="308"/>
      <c r="T8" s="308"/>
      <c r="U8" s="308"/>
      <c r="V8" s="308"/>
      <c r="W8" s="308"/>
      <c r="X8" s="595"/>
      <c r="Y8" s="613" t="s">
        <v>189</v>
      </c>
      <c r="Z8" s="614"/>
      <c r="AA8" s="614"/>
      <c r="AB8" s="614"/>
      <c r="AC8" s="614"/>
      <c r="AD8" s="615"/>
      <c r="AE8" s="307" t="str">
        <f>入力規則等!K13</f>
        <v>その他の事項経費</v>
      </c>
      <c r="AF8" s="308"/>
      <c r="AG8" s="308"/>
      <c r="AH8" s="308"/>
      <c r="AI8" s="308"/>
      <c r="AJ8" s="308"/>
      <c r="AK8" s="308"/>
      <c r="AL8" s="308"/>
      <c r="AM8" s="308"/>
      <c r="AN8" s="308"/>
      <c r="AO8" s="308"/>
      <c r="AP8" s="308"/>
      <c r="AQ8" s="308"/>
      <c r="AR8" s="308"/>
      <c r="AS8" s="308"/>
      <c r="AT8" s="308"/>
      <c r="AU8" s="308"/>
      <c r="AV8" s="308"/>
      <c r="AW8" s="308"/>
      <c r="AX8" s="309"/>
    </row>
    <row r="9" spans="1:50" ht="58.5" customHeight="1" x14ac:dyDescent="0.15">
      <c r="A9" s="616" t="s">
        <v>19</v>
      </c>
      <c r="B9" s="617"/>
      <c r="C9" s="617"/>
      <c r="D9" s="617"/>
      <c r="E9" s="617"/>
      <c r="F9" s="617"/>
      <c r="G9" s="618" t="s">
        <v>584</v>
      </c>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20"/>
    </row>
    <row r="10" spans="1:50" ht="80.25" customHeight="1" x14ac:dyDescent="0.15">
      <c r="A10" s="313" t="s">
        <v>22</v>
      </c>
      <c r="B10" s="314"/>
      <c r="C10" s="314"/>
      <c r="D10" s="314"/>
      <c r="E10" s="314"/>
      <c r="F10" s="314"/>
      <c r="G10" s="389" t="s">
        <v>585</v>
      </c>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1"/>
    </row>
    <row r="11" spans="1:50" ht="42" customHeight="1" x14ac:dyDescent="0.15">
      <c r="A11" s="313" t="s">
        <v>5</v>
      </c>
      <c r="B11" s="314"/>
      <c r="C11" s="314"/>
      <c r="D11" s="314"/>
      <c r="E11" s="314"/>
      <c r="F11" s="331"/>
      <c r="G11" s="365" t="str">
        <f>入力規則等!P10</f>
        <v>直接実施、委託・請負</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7"/>
    </row>
    <row r="12" spans="1:50" ht="21" customHeight="1" x14ac:dyDescent="0.15">
      <c r="A12" s="633" t="s">
        <v>20</v>
      </c>
      <c r="B12" s="634"/>
      <c r="C12" s="634"/>
      <c r="D12" s="634"/>
      <c r="E12" s="634"/>
      <c r="F12" s="635"/>
      <c r="G12" s="395"/>
      <c r="H12" s="396"/>
      <c r="I12" s="396"/>
      <c r="J12" s="396"/>
      <c r="K12" s="396"/>
      <c r="L12" s="396"/>
      <c r="M12" s="396"/>
      <c r="N12" s="396"/>
      <c r="O12" s="396"/>
      <c r="P12" s="271" t="s">
        <v>253</v>
      </c>
      <c r="Q12" s="139"/>
      <c r="R12" s="139"/>
      <c r="S12" s="139"/>
      <c r="T12" s="139"/>
      <c r="U12" s="139"/>
      <c r="V12" s="140"/>
      <c r="W12" s="271" t="s">
        <v>271</v>
      </c>
      <c r="X12" s="139"/>
      <c r="Y12" s="139"/>
      <c r="Z12" s="139"/>
      <c r="AA12" s="139"/>
      <c r="AB12" s="139"/>
      <c r="AC12" s="140"/>
      <c r="AD12" s="271" t="s">
        <v>557</v>
      </c>
      <c r="AE12" s="139"/>
      <c r="AF12" s="139"/>
      <c r="AG12" s="139"/>
      <c r="AH12" s="139"/>
      <c r="AI12" s="139"/>
      <c r="AJ12" s="140"/>
      <c r="AK12" s="271" t="s">
        <v>561</v>
      </c>
      <c r="AL12" s="139"/>
      <c r="AM12" s="139"/>
      <c r="AN12" s="139"/>
      <c r="AO12" s="139"/>
      <c r="AP12" s="139"/>
      <c r="AQ12" s="140"/>
      <c r="AR12" s="271" t="s">
        <v>562</v>
      </c>
      <c r="AS12" s="139"/>
      <c r="AT12" s="139"/>
      <c r="AU12" s="139"/>
      <c r="AV12" s="139"/>
      <c r="AW12" s="139"/>
      <c r="AX12" s="315"/>
    </row>
    <row r="13" spans="1:50" ht="21" customHeight="1" x14ac:dyDescent="0.15">
      <c r="A13" s="210"/>
      <c r="B13" s="211"/>
      <c r="C13" s="211"/>
      <c r="D13" s="211"/>
      <c r="E13" s="211"/>
      <c r="F13" s="212"/>
      <c r="G13" s="316" t="s">
        <v>6</v>
      </c>
      <c r="H13" s="317"/>
      <c r="I13" s="662" t="s">
        <v>7</v>
      </c>
      <c r="J13" s="663"/>
      <c r="K13" s="663"/>
      <c r="L13" s="663"/>
      <c r="M13" s="663"/>
      <c r="N13" s="663"/>
      <c r="O13" s="664"/>
      <c r="P13" s="310"/>
      <c r="Q13" s="311"/>
      <c r="R13" s="311"/>
      <c r="S13" s="311"/>
      <c r="T13" s="311"/>
      <c r="U13" s="311"/>
      <c r="V13" s="312"/>
      <c r="W13" s="310"/>
      <c r="X13" s="311"/>
      <c r="Y13" s="311"/>
      <c r="Z13" s="311"/>
      <c r="AA13" s="311"/>
      <c r="AB13" s="311"/>
      <c r="AC13" s="312"/>
      <c r="AD13" s="310"/>
      <c r="AE13" s="311"/>
      <c r="AF13" s="311"/>
      <c r="AG13" s="311"/>
      <c r="AH13" s="311"/>
      <c r="AI13" s="311"/>
      <c r="AJ13" s="312"/>
      <c r="AK13" s="310"/>
      <c r="AL13" s="311"/>
      <c r="AM13" s="311"/>
      <c r="AN13" s="311"/>
      <c r="AO13" s="311"/>
      <c r="AP13" s="311"/>
      <c r="AQ13" s="312"/>
      <c r="AR13" s="552">
        <v>100.017</v>
      </c>
      <c r="AS13" s="553"/>
      <c r="AT13" s="553"/>
      <c r="AU13" s="553"/>
      <c r="AV13" s="553"/>
      <c r="AW13" s="553"/>
      <c r="AX13" s="554"/>
    </row>
    <row r="14" spans="1:50" ht="21" customHeight="1" x14ac:dyDescent="0.15">
      <c r="A14" s="210"/>
      <c r="B14" s="211"/>
      <c r="C14" s="211"/>
      <c r="D14" s="211"/>
      <c r="E14" s="211"/>
      <c r="F14" s="212"/>
      <c r="G14" s="318"/>
      <c r="H14" s="319"/>
      <c r="I14" s="381" t="s">
        <v>8</v>
      </c>
      <c r="J14" s="426"/>
      <c r="K14" s="426"/>
      <c r="L14" s="426"/>
      <c r="M14" s="426"/>
      <c r="N14" s="426"/>
      <c r="O14" s="427"/>
      <c r="P14" s="310"/>
      <c r="Q14" s="311"/>
      <c r="R14" s="311"/>
      <c r="S14" s="311"/>
      <c r="T14" s="311"/>
      <c r="U14" s="311"/>
      <c r="V14" s="312"/>
      <c r="W14" s="310"/>
      <c r="X14" s="311"/>
      <c r="Y14" s="311"/>
      <c r="Z14" s="311"/>
      <c r="AA14" s="311"/>
      <c r="AB14" s="311"/>
      <c r="AC14" s="312"/>
      <c r="AD14" s="310"/>
      <c r="AE14" s="311"/>
      <c r="AF14" s="311"/>
      <c r="AG14" s="311"/>
      <c r="AH14" s="311"/>
      <c r="AI14" s="311"/>
      <c r="AJ14" s="312"/>
      <c r="AK14" s="310"/>
      <c r="AL14" s="311"/>
      <c r="AM14" s="311"/>
      <c r="AN14" s="311"/>
      <c r="AO14" s="311"/>
      <c r="AP14" s="311"/>
      <c r="AQ14" s="312"/>
      <c r="AR14" s="457"/>
      <c r="AS14" s="457"/>
      <c r="AT14" s="457"/>
      <c r="AU14" s="457"/>
      <c r="AV14" s="457"/>
      <c r="AW14" s="457"/>
      <c r="AX14" s="458"/>
    </row>
    <row r="15" spans="1:50" ht="21" customHeight="1" x14ac:dyDescent="0.15">
      <c r="A15" s="210"/>
      <c r="B15" s="211"/>
      <c r="C15" s="211"/>
      <c r="D15" s="211"/>
      <c r="E15" s="211"/>
      <c r="F15" s="212"/>
      <c r="G15" s="318"/>
      <c r="H15" s="319"/>
      <c r="I15" s="381" t="s">
        <v>43</v>
      </c>
      <c r="J15" s="382"/>
      <c r="K15" s="382"/>
      <c r="L15" s="382"/>
      <c r="M15" s="382"/>
      <c r="N15" s="382"/>
      <c r="O15" s="383"/>
      <c r="P15" s="310"/>
      <c r="Q15" s="311"/>
      <c r="R15" s="311"/>
      <c r="S15" s="311"/>
      <c r="T15" s="311"/>
      <c r="U15" s="311"/>
      <c r="V15" s="312"/>
      <c r="W15" s="310"/>
      <c r="X15" s="311"/>
      <c r="Y15" s="311"/>
      <c r="Z15" s="311"/>
      <c r="AA15" s="311"/>
      <c r="AB15" s="311"/>
      <c r="AC15" s="312"/>
      <c r="AD15" s="310"/>
      <c r="AE15" s="311"/>
      <c r="AF15" s="311"/>
      <c r="AG15" s="311"/>
      <c r="AH15" s="311"/>
      <c r="AI15" s="311"/>
      <c r="AJ15" s="312"/>
      <c r="AK15" s="310"/>
      <c r="AL15" s="311"/>
      <c r="AM15" s="311"/>
      <c r="AN15" s="311"/>
      <c r="AO15" s="311"/>
      <c r="AP15" s="311"/>
      <c r="AQ15" s="312"/>
      <c r="AR15" s="310">
        <v>0</v>
      </c>
      <c r="AS15" s="311"/>
      <c r="AT15" s="311"/>
      <c r="AU15" s="311"/>
      <c r="AV15" s="311"/>
      <c r="AW15" s="311"/>
      <c r="AX15" s="425"/>
    </row>
    <row r="16" spans="1:50" ht="21" customHeight="1" x14ac:dyDescent="0.15">
      <c r="A16" s="210"/>
      <c r="B16" s="211"/>
      <c r="C16" s="211"/>
      <c r="D16" s="211"/>
      <c r="E16" s="211"/>
      <c r="F16" s="212"/>
      <c r="G16" s="318"/>
      <c r="H16" s="319"/>
      <c r="I16" s="381" t="s">
        <v>44</v>
      </c>
      <c r="J16" s="382"/>
      <c r="K16" s="382"/>
      <c r="L16" s="382"/>
      <c r="M16" s="382"/>
      <c r="N16" s="382"/>
      <c r="O16" s="383"/>
      <c r="P16" s="310"/>
      <c r="Q16" s="311"/>
      <c r="R16" s="311"/>
      <c r="S16" s="311"/>
      <c r="T16" s="311"/>
      <c r="U16" s="311"/>
      <c r="V16" s="312"/>
      <c r="W16" s="310"/>
      <c r="X16" s="311"/>
      <c r="Y16" s="311"/>
      <c r="Z16" s="311"/>
      <c r="AA16" s="311"/>
      <c r="AB16" s="311"/>
      <c r="AC16" s="312"/>
      <c r="AD16" s="310"/>
      <c r="AE16" s="311"/>
      <c r="AF16" s="311"/>
      <c r="AG16" s="311"/>
      <c r="AH16" s="311"/>
      <c r="AI16" s="311"/>
      <c r="AJ16" s="312"/>
      <c r="AK16" s="310"/>
      <c r="AL16" s="311"/>
      <c r="AM16" s="311"/>
      <c r="AN16" s="311"/>
      <c r="AO16" s="311"/>
      <c r="AP16" s="311"/>
      <c r="AQ16" s="312"/>
      <c r="AR16" s="392"/>
      <c r="AS16" s="393"/>
      <c r="AT16" s="393"/>
      <c r="AU16" s="393"/>
      <c r="AV16" s="393"/>
      <c r="AW16" s="393"/>
      <c r="AX16" s="394"/>
    </row>
    <row r="17" spans="1:50" ht="24.75" customHeight="1" x14ac:dyDescent="0.15">
      <c r="A17" s="210"/>
      <c r="B17" s="211"/>
      <c r="C17" s="211"/>
      <c r="D17" s="211"/>
      <c r="E17" s="211"/>
      <c r="F17" s="212"/>
      <c r="G17" s="318"/>
      <c r="H17" s="319"/>
      <c r="I17" s="381" t="s">
        <v>42</v>
      </c>
      <c r="J17" s="426"/>
      <c r="K17" s="426"/>
      <c r="L17" s="426"/>
      <c r="M17" s="426"/>
      <c r="N17" s="426"/>
      <c r="O17" s="427"/>
      <c r="P17" s="310"/>
      <c r="Q17" s="311"/>
      <c r="R17" s="311"/>
      <c r="S17" s="311"/>
      <c r="T17" s="311"/>
      <c r="U17" s="311"/>
      <c r="V17" s="312"/>
      <c r="W17" s="310"/>
      <c r="X17" s="311"/>
      <c r="Y17" s="311"/>
      <c r="Z17" s="311"/>
      <c r="AA17" s="311"/>
      <c r="AB17" s="311"/>
      <c r="AC17" s="312"/>
      <c r="AD17" s="310"/>
      <c r="AE17" s="311"/>
      <c r="AF17" s="311"/>
      <c r="AG17" s="311"/>
      <c r="AH17" s="311"/>
      <c r="AI17" s="311"/>
      <c r="AJ17" s="312"/>
      <c r="AK17" s="310"/>
      <c r="AL17" s="311"/>
      <c r="AM17" s="311"/>
      <c r="AN17" s="311"/>
      <c r="AO17" s="311"/>
      <c r="AP17" s="311"/>
      <c r="AQ17" s="312"/>
      <c r="AR17" s="550"/>
      <c r="AS17" s="550"/>
      <c r="AT17" s="550"/>
      <c r="AU17" s="550"/>
      <c r="AV17" s="550"/>
      <c r="AW17" s="550"/>
      <c r="AX17" s="551"/>
    </row>
    <row r="18" spans="1:50" ht="24.75" customHeight="1" x14ac:dyDescent="0.15">
      <c r="A18" s="210"/>
      <c r="B18" s="211"/>
      <c r="C18" s="211"/>
      <c r="D18" s="211"/>
      <c r="E18" s="211"/>
      <c r="F18" s="212"/>
      <c r="G18" s="320"/>
      <c r="H18" s="321"/>
      <c r="I18" s="665" t="s">
        <v>17</v>
      </c>
      <c r="J18" s="666"/>
      <c r="K18" s="666"/>
      <c r="L18" s="666"/>
      <c r="M18" s="666"/>
      <c r="N18" s="666"/>
      <c r="O18" s="667"/>
      <c r="P18" s="495">
        <f>SUM(P13:V17)</f>
        <v>0</v>
      </c>
      <c r="Q18" s="496"/>
      <c r="R18" s="496"/>
      <c r="S18" s="496"/>
      <c r="T18" s="496"/>
      <c r="U18" s="496"/>
      <c r="V18" s="497"/>
      <c r="W18" s="495">
        <f>SUM(W13:AC17)</f>
        <v>0</v>
      </c>
      <c r="X18" s="496"/>
      <c r="Y18" s="496"/>
      <c r="Z18" s="496"/>
      <c r="AA18" s="496"/>
      <c r="AB18" s="496"/>
      <c r="AC18" s="497"/>
      <c r="AD18" s="495">
        <f>SUM(AD13:AJ17)</f>
        <v>0</v>
      </c>
      <c r="AE18" s="496"/>
      <c r="AF18" s="496"/>
      <c r="AG18" s="496"/>
      <c r="AH18" s="496"/>
      <c r="AI18" s="496"/>
      <c r="AJ18" s="497"/>
      <c r="AK18" s="495">
        <f>SUM(AK13:AQ17)</f>
        <v>0</v>
      </c>
      <c r="AL18" s="496"/>
      <c r="AM18" s="496"/>
      <c r="AN18" s="496"/>
      <c r="AO18" s="496"/>
      <c r="AP18" s="496"/>
      <c r="AQ18" s="497"/>
      <c r="AR18" s="495">
        <f>SUM(AR13:AX17)</f>
        <v>100.017</v>
      </c>
      <c r="AS18" s="496"/>
      <c r="AT18" s="496"/>
      <c r="AU18" s="496"/>
      <c r="AV18" s="496"/>
      <c r="AW18" s="496"/>
      <c r="AX18" s="498"/>
    </row>
    <row r="19" spans="1:50" ht="24.75" customHeight="1" x14ac:dyDescent="0.15">
      <c r="A19" s="210"/>
      <c r="B19" s="211"/>
      <c r="C19" s="211"/>
      <c r="D19" s="211"/>
      <c r="E19" s="211"/>
      <c r="F19" s="212"/>
      <c r="G19" s="493" t="s">
        <v>9</v>
      </c>
      <c r="H19" s="494"/>
      <c r="I19" s="494"/>
      <c r="J19" s="494"/>
      <c r="K19" s="494"/>
      <c r="L19" s="494"/>
      <c r="M19" s="494"/>
      <c r="N19" s="494"/>
      <c r="O19" s="494"/>
      <c r="P19" s="310"/>
      <c r="Q19" s="311"/>
      <c r="R19" s="311"/>
      <c r="S19" s="311"/>
      <c r="T19" s="311"/>
      <c r="U19" s="311"/>
      <c r="V19" s="312"/>
      <c r="W19" s="310"/>
      <c r="X19" s="311"/>
      <c r="Y19" s="311"/>
      <c r="Z19" s="311"/>
      <c r="AA19" s="311"/>
      <c r="AB19" s="311"/>
      <c r="AC19" s="312"/>
      <c r="AD19" s="310"/>
      <c r="AE19" s="311"/>
      <c r="AF19" s="311"/>
      <c r="AG19" s="311"/>
      <c r="AH19" s="311"/>
      <c r="AI19" s="311"/>
      <c r="AJ19" s="312"/>
      <c r="AK19" s="150"/>
      <c r="AL19" s="150"/>
      <c r="AM19" s="150"/>
      <c r="AN19" s="150"/>
      <c r="AO19" s="150"/>
      <c r="AP19" s="150"/>
      <c r="AQ19" s="150"/>
      <c r="AR19" s="150"/>
      <c r="AS19" s="150"/>
      <c r="AT19" s="150"/>
      <c r="AU19" s="150"/>
      <c r="AV19" s="150"/>
      <c r="AW19" s="150"/>
      <c r="AX19" s="152"/>
    </row>
    <row r="20" spans="1:50" ht="24.75" customHeight="1" x14ac:dyDescent="0.15">
      <c r="A20" s="210"/>
      <c r="B20" s="211"/>
      <c r="C20" s="211"/>
      <c r="D20" s="211"/>
      <c r="E20" s="211"/>
      <c r="F20" s="212"/>
      <c r="G20" s="493" t="s">
        <v>10</v>
      </c>
      <c r="H20" s="494"/>
      <c r="I20" s="494"/>
      <c r="J20" s="494"/>
      <c r="K20" s="494"/>
      <c r="L20" s="494"/>
      <c r="M20" s="494"/>
      <c r="N20" s="494"/>
      <c r="O20" s="494"/>
      <c r="P20" s="91" t="str">
        <f>IF(P18=0, "-", SUM(P19)/P18)</f>
        <v>-</v>
      </c>
      <c r="Q20" s="91"/>
      <c r="R20" s="91"/>
      <c r="S20" s="91"/>
      <c r="T20" s="91"/>
      <c r="U20" s="91"/>
      <c r="V20" s="91"/>
      <c r="W20" s="91" t="str">
        <f t="shared" ref="W20" si="0">IF(W18=0, "-", SUM(W19)/W18)</f>
        <v>-</v>
      </c>
      <c r="X20" s="91"/>
      <c r="Y20" s="91"/>
      <c r="Z20" s="91"/>
      <c r="AA20" s="91"/>
      <c r="AB20" s="91"/>
      <c r="AC20" s="91"/>
      <c r="AD20" s="91" t="str">
        <f t="shared" ref="AD20" si="1">IF(AD18=0, "-", SUM(AD19)/AD18)</f>
        <v>-</v>
      </c>
      <c r="AE20" s="91"/>
      <c r="AF20" s="91"/>
      <c r="AG20" s="91"/>
      <c r="AH20" s="91"/>
      <c r="AI20" s="91"/>
      <c r="AJ20" s="91"/>
      <c r="AK20" s="150"/>
      <c r="AL20" s="150"/>
      <c r="AM20" s="150"/>
      <c r="AN20" s="150"/>
      <c r="AO20" s="150"/>
      <c r="AP20" s="150"/>
      <c r="AQ20" s="151"/>
      <c r="AR20" s="151"/>
      <c r="AS20" s="151"/>
      <c r="AT20" s="151"/>
      <c r="AU20" s="150"/>
      <c r="AV20" s="150"/>
      <c r="AW20" s="150"/>
      <c r="AX20" s="152"/>
    </row>
    <row r="21" spans="1:50" ht="25.5" customHeight="1" x14ac:dyDescent="0.15">
      <c r="A21" s="616"/>
      <c r="B21" s="617"/>
      <c r="C21" s="617"/>
      <c r="D21" s="617"/>
      <c r="E21" s="617"/>
      <c r="F21" s="636"/>
      <c r="G21" s="89" t="s">
        <v>230</v>
      </c>
      <c r="H21" s="90"/>
      <c r="I21" s="90"/>
      <c r="J21" s="90"/>
      <c r="K21" s="90"/>
      <c r="L21" s="90"/>
      <c r="M21" s="90"/>
      <c r="N21" s="90"/>
      <c r="O21" s="90"/>
      <c r="P21" s="91" t="str">
        <f>IF(P19=0, "-", SUM(P19)/SUM(P13,P14))</f>
        <v>-</v>
      </c>
      <c r="Q21" s="91"/>
      <c r="R21" s="91"/>
      <c r="S21" s="91"/>
      <c r="T21" s="91"/>
      <c r="U21" s="91"/>
      <c r="V21" s="91"/>
      <c r="W21" s="91" t="str">
        <f t="shared" ref="W21" si="2">IF(W19=0, "-", SUM(W19)/SUM(W13,W14))</f>
        <v>-</v>
      </c>
      <c r="X21" s="91"/>
      <c r="Y21" s="91"/>
      <c r="Z21" s="91"/>
      <c r="AA21" s="91"/>
      <c r="AB21" s="91"/>
      <c r="AC21" s="91"/>
      <c r="AD21" s="91" t="str">
        <f t="shared" ref="AD21" si="3">IF(AD19=0, "-", SUM(AD19)/SUM(AD13,AD14))</f>
        <v>-</v>
      </c>
      <c r="AE21" s="91"/>
      <c r="AF21" s="91"/>
      <c r="AG21" s="91"/>
      <c r="AH21" s="91"/>
      <c r="AI21" s="91"/>
      <c r="AJ21" s="91"/>
      <c r="AK21" s="150"/>
      <c r="AL21" s="150"/>
      <c r="AM21" s="150"/>
      <c r="AN21" s="150"/>
      <c r="AO21" s="150"/>
      <c r="AP21" s="150"/>
      <c r="AQ21" s="151"/>
      <c r="AR21" s="151"/>
      <c r="AS21" s="151"/>
      <c r="AT21" s="151"/>
      <c r="AU21" s="150"/>
      <c r="AV21" s="150"/>
      <c r="AW21" s="150"/>
      <c r="AX21" s="152"/>
    </row>
    <row r="22" spans="1:50" ht="18.75" customHeight="1" x14ac:dyDescent="0.15">
      <c r="A22" s="644" t="s">
        <v>565</v>
      </c>
      <c r="B22" s="645"/>
      <c r="C22" s="645"/>
      <c r="D22" s="645"/>
      <c r="E22" s="645"/>
      <c r="F22" s="646"/>
      <c r="G22" s="637" t="s">
        <v>217</v>
      </c>
      <c r="H22" s="597"/>
      <c r="I22" s="597"/>
      <c r="J22" s="597"/>
      <c r="K22" s="597"/>
      <c r="L22" s="597"/>
      <c r="M22" s="597"/>
      <c r="N22" s="597"/>
      <c r="O22" s="598"/>
      <c r="P22" s="596" t="s">
        <v>563</v>
      </c>
      <c r="Q22" s="597"/>
      <c r="R22" s="597"/>
      <c r="S22" s="597"/>
      <c r="T22" s="597"/>
      <c r="U22" s="597"/>
      <c r="V22" s="598"/>
      <c r="W22" s="596" t="s">
        <v>564</v>
      </c>
      <c r="X22" s="597"/>
      <c r="Y22" s="597"/>
      <c r="Z22" s="597"/>
      <c r="AA22" s="597"/>
      <c r="AB22" s="597"/>
      <c r="AC22" s="598"/>
      <c r="AD22" s="596" t="s">
        <v>216</v>
      </c>
      <c r="AE22" s="597"/>
      <c r="AF22" s="597"/>
      <c r="AG22" s="597"/>
      <c r="AH22" s="597"/>
      <c r="AI22" s="597"/>
      <c r="AJ22" s="597"/>
      <c r="AK22" s="597"/>
      <c r="AL22" s="597"/>
      <c r="AM22" s="597"/>
      <c r="AN22" s="597"/>
      <c r="AO22" s="597"/>
      <c r="AP22" s="597"/>
      <c r="AQ22" s="597"/>
      <c r="AR22" s="597"/>
      <c r="AS22" s="597"/>
      <c r="AT22" s="597"/>
      <c r="AU22" s="597"/>
      <c r="AV22" s="597"/>
      <c r="AW22" s="597"/>
      <c r="AX22" s="653"/>
    </row>
    <row r="23" spans="1:50" ht="25.5" customHeight="1" x14ac:dyDescent="0.15">
      <c r="A23" s="647"/>
      <c r="B23" s="648"/>
      <c r="C23" s="648"/>
      <c r="D23" s="648"/>
      <c r="E23" s="648"/>
      <c r="F23" s="649"/>
      <c r="G23" s="638" t="s">
        <v>572</v>
      </c>
      <c r="H23" s="639"/>
      <c r="I23" s="639"/>
      <c r="J23" s="639"/>
      <c r="K23" s="639"/>
      <c r="L23" s="639"/>
      <c r="M23" s="639"/>
      <c r="N23" s="639"/>
      <c r="O23" s="640"/>
      <c r="P23" s="552">
        <v>0</v>
      </c>
      <c r="Q23" s="553"/>
      <c r="R23" s="553"/>
      <c r="S23" s="553"/>
      <c r="T23" s="553"/>
      <c r="U23" s="553"/>
      <c r="V23" s="599"/>
      <c r="W23" s="552">
        <v>100</v>
      </c>
      <c r="X23" s="553"/>
      <c r="Y23" s="553"/>
      <c r="Z23" s="553"/>
      <c r="AA23" s="553"/>
      <c r="AB23" s="553"/>
      <c r="AC23" s="599"/>
      <c r="AD23" s="654" t="s">
        <v>580</v>
      </c>
      <c r="AE23" s="655"/>
      <c r="AF23" s="655"/>
      <c r="AG23" s="655"/>
      <c r="AH23" s="655"/>
      <c r="AI23" s="655"/>
      <c r="AJ23" s="655"/>
      <c r="AK23" s="655"/>
      <c r="AL23" s="655"/>
      <c r="AM23" s="655"/>
      <c r="AN23" s="655"/>
      <c r="AO23" s="655"/>
      <c r="AP23" s="655"/>
      <c r="AQ23" s="655"/>
      <c r="AR23" s="655"/>
      <c r="AS23" s="655"/>
      <c r="AT23" s="655"/>
      <c r="AU23" s="655"/>
      <c r="AV23" s="655"/>
      <c r="AW23" s="655"/>
      <c r="AX23" s="656"/>
    </row>
    <row r="24" spans="1:50" ht="25.15" customHeight="1" x14ac:dyDescent="0.15">
      <c r="A24" s="647"/>
      <c r="B24" s="648"/>
      <c r="C24" s="648"/>
      <c r="D24" s="648"/>
      <c r="E24" s="648"/>
      <c r="F24" s="649"/>
      <c r="G24" s="641" t="s">
        <v>573</v>
      </c>
      <c r="H24" s="642"/>
      <c r="I24" s="642"/>
      <c r="J24" s="642"/>
      <c r="K24" s="642"/>
      <c r="L24" s="642"/>
      <c r="M24" s="642"/>
      <c r="N24" s="642"/>
      <c r="O24" s="643"/>
      <c r="P24" s="310">
        <v>0</v>
      </c>
      <c r="Q24" s="311"/>
      <c r="R24" s="311"/>
      <c r="S24" s="311"/>
      <c r="T24" s="311"/>
      <c r="U24" s="311"/>
      <c r="V24" s="312"/>
      <c r="W24" s="310">
        <v>1.7000000000000001E-2</v>
      </c>
      <c r="X24" s="311"/>
      <c r="Y24" s="311"/>
      <c r="Z24" s="311"/>
      <c r="AA24" s="311"/>
      <c r="AB24" s="311"/>
      <c r="AC24" s="312"/>
      <c r="AD24" s="657"/>
      <c r="AE24" s="658"/>
      <c r="AF24" s="658"/>
      <c r="AG24" s="658"/>
      <c r="AH24" s="658"/>
      <c r="AI24" s="658"/>
      <c r="AJ24" s="658"/>
      <c r="AK24" s="658"/>
      <c r="AL24" s="658"/>
      <c r="AM24" s="658"/>
      <c r="AN24" s="658"/>
      <c r="AO24" s="658"/>
      <c r="AP24" s="658"/>
      <c r="AQ24" s="658"/>
      <c r="AR24" s="658"/>
      <c r="AS24" s="658"/>
      <c r="AT24" s="658"/>
      <c r="AU24" s="658"/>
      <c r="AV24" s="658"/>
      <c r="AW24" s="658"/>
      <c r="AX24" s="659"/>
    </row>
    <row r="25" spans="1:50" ht="1.9" customHeight="1" x14ac:dyDescent="0.15">
      <c r="A25" s="647"/>
      <c r="B25" s="648"/>
      <c r="C25" s="648"/>
      <c r="D25" s="648"/>
      <c r="E25" s="648"/>
      <c r="F25" s="649"/>
      <c r="G25" s="641"/>
      <c r="H25" s="642"/>
      <c r="I25" s="642"/>
      <c r="J25" s="642"/>
      <c r="K25" s="642"/>
      <c r="L25" s="642"/>
      <c r="M25" s="642"/>
      <c r="N25" s="642"/>
      <c r="O25" s="643"/>
      <c r="P25" s="310"/>
      <c r="Q25" s="311"/>
      <c r="R25" s="311"/>
      <c r="S25" s="311"/>
      <c r="T25" s="311"/>
      <c r="U25" s="311"/>
      <c r="V25" s="312"/>
      <c r="W25" s="310"/>
      <c r="X25" s="311"/>
      <c r="Y25" s="311"/>
      <c r="Z25" s="311"/>
      <c r="AA25" s="311"/>
      <c r="AB25" s="311"/>
      <c r="AC25" s="312"/>
      <c r="AD25" s="657"/>
      <c r="AE25" s="658"/>
      <c r="AF25" s="658"/>
      <c r="AG25" s="658"/>
      <c r="AH25" s="658"/>
      <c r="AI25" s="658"/>
      <c r="AJ25" s="658"/>
      <c r="AK25" s="658"/>
      <c r="AL25" s="658"/>
      <c r="AM25" s="658"/>
      <c r="AN25" s="658"/>
      <c r="AO25" s="658"/>
      <c r="AP25" s="658"/>
      <c r="AQ25" s="658"/>
      <c r="AR25" s="658"/>
      <c r="AS25" s="658"/>
      <c r="AT25" s="658"/>
      <c r="AU25" s="658"/>
      <c r="AV25" s="658"/>
      <c r="AW25" s="658"/>
      <c r="AX25" s="659"/>
    </row>
    <row r="26" spans="1:50" ht="25.5" customHeight="1" thickBot="1" x14ac:dyDescent="0.2">
      <c r="A26" s="650"/>
      <c r="B26" s="651"/>
      <c r="C26" s="651"/>
      <c r="D26" s="651"/>
      <c r="E26" s="651"/>
      <c r="F26" s="652"/>
      <c r="G26" s="600" t="s">
        <v>218</v>
      </c>
      <c r="H26" s="601"/>
      <c r="I26" s="601"/>
      <c r="J26" s="601"/>
      <c r="K26" s="601"/>
      <c r="L26" s="601"/>
      <c r="M26" s="601"/>
      <c r="N26" s="601"/>
      <c r="O26" s="602"/>
      <c r="P26" s="310">
        <f>AK13</f>
        <v>0</v>
      </c>
      <c r="Q26" s="311"/>
      <c r="R26" s="311"/>
      <c r="S26" s="311"/>
      <c r="T26" s="311"/>
      <c r="U26" s="311"/>
      <c r="V26" s="312"/>
      <c r="W26" s="591">
        <f>AR13</f>
        <v>100.017</v>
      </c>
      <c r="X26" s="592"/>
      <c r="Y26" s="592"/>
      <c r="Z26" s="592"/>
      <c r="AA26" s="592"/>
      <c r="AB26" s="592"/>
      <c r="AC26" s="593"/>
      <c r="AD26" s="660"/>
      <c r="AE26" s="660"/>
      <c r="AF26" s="660"/>
      <c r="AG26" s="660"/>
      <c r="AH26" s="660"/>
      <c r="AI26" s="660"/>
      <c r="AJ26" s="660"/>
      <c r="AK26" s="660"/>
      <c r="AL26" s="660"/>
      <c r="AM26" s="660"/>
      <c r="AN26" s="660"/>
      <c r="AO26" s="660"/>
      <c r="AP26" s="660"/>
      <c r="AQ26" s="660"/>
      <c r="AR26" s="660"/>
      <c r="AS26" s="660"/>
      <c r="AT26" s="660"/>
      <c r="AU26" s="660"/>
      <c r="AV26" s="660"/>
      <c r="AW26" s="660"/>
      <c r="AX26" s="661"/>
    </row>
    <row r="27" spans="1:50" ht="18.75" customHeight="1" x14ac:dyDescent="0.15">
      <c r="A27" s="534" t="s">
        <v>227</v>
      </c>
      <c r="B27" s="535"/>
      <c r="C27" s="535"/>
      <c r="D27" s="535"/>
      <c r="E27" s="535"/>
      <c r="F27" s="536"/>
      <c r="G27" s="431" t="s">
        <v>138</v>
      </c>
      <c r="H27" s="432"/>
      <c r="I27" s="432"/>
      <c r="J27" s="432"/>
      <c r="K27" s="432"/>
      <c r="L27" s="432"/>
      <c r="M27" s="432"/>
      <c r="N27" s="432"/>
      <c r="O27" s="433"/>
      <c r="P27" s="508" t="s">
        <v>51</v>
      </c>
      <c r="Q27" s="432"/>
      <c r="R27" s="432"/>
      <c r="S27" s="432"/>
      <c r="T27" s="432"/>
      <c r="U27" s="432"/>
      <c r="V27" s="432"/>
      <c r="W27" s="432"/>
      <c r="X27" s="433"/>
      <c r="Y27" s="499"/>
      <c r="Z27" s="500"/>
      <c r="AA27" s="501"/>
      <c r="AB27" s="509" t="s">
        <v>11</v>
      </c>
      <c r="AC27" s="510"/>
      <c r="AD27" s="511"/>
      <c r="AE27" s="509" t="s">
        <v>253</v>
      </c>
      <c r="AF27" s="510"/>
      <c r="AG27" s="510"/>
      <c r="AH27" s="511"/>
      <c r="AI27" s="547" t="s">
        <v>271</v>
      </c>
      <c r="AJ27" s="547"/>
      <c r="AK27" s="547"/>
      <c r="AL27" s="509"/>
      <c r="AM27" s="547" t="s">
        <v>368</v>
      </c>
      <c r="AN27" s="547"/>
      <c r="AO27" s="547"/>
      <c r="AP27" s="509"/>
      <c r="AQ27" s="428" t="s">
        <v>168</v>
      </c>
      <c r="AR27" s="429"/>
      <c r="AS27" s="429"/>
      <c r="AT27" s="430"/>
      <c r="AU27" s="432" t="s">
        <v>126</v>
      </c>
      <c r="AV27" s="432"/>
      <c r="AW27" s="432"/>
      <c r="AX27" s="549"/>
    </row>
    <row r="28" spans="1:50" ht="18.75" customHeight="1" x14ac:dyDescent="0.15">
      <c r="A28" s="537"/>
      <c r="B28" s="538"/>
      <c r="C28" s="538"/>
      <c r="D28" s="538"/>
      <c r="E28" s="538"/>
      <c r="F28" s="539"/>
      <c r="G28" s="250"/>
      <c r="H28" s="121"/>
      <c r="I28" s="121"/>
      <c r="J28" s="121"/>
      <c r="K28" s="121"/>
      <c r="L28" s="121"/>
      <c r="M28" s="121"/>
      <c r="N28" s="121"/>
      <c r="O28" s="246"/>
      <c r="P28" s="129"/>
      <c r="Q28" s="121"/>
      <c r="R28" s="121"/>
      <c r="S28" s="121"/>
      <c r="T28" s="121"/>
      <c r="U28" s="121"/>
      <c r="V28" s="121"/>
      <c r="W28" s="121"/>
      <c r="X28" s="246"/>
      <c r="Y28" s="502"/>
      <c r="Z28" s="503"/>
      <c r="AA28" s="504"/>
      <c r="AB28" s="297"/>
      <c r="AC28" s="298"/>
      <c r="AD28" s="299"/>
      <c r="AE28" s="297"/>
      <c r="AF28" s="298"/>
      <c r="AG28" s="298"/>
      <c r="AH28" s="299"/>
      <c r="AI28" s="548"/>
      <c r="AJ28" s="548"/>
      <c r="AK28" s="548"/>
      <c r="AL28" s="297"/>
      <c r="AM28" s="548"/>
      <c r="AN28" s="548"/>
      <c r="AO28" s="548"/>
      <c r="AP28" s="297"/>
      <c r="AQ28" s="222" t="s">
        <v>574</v>
      </c>
      <c r="AR28" s="223"/>
      <c r="AS28" s="154" t="s">
        <v>169</v>
      </c>
      <c r="AT28" s="157"/>
      <c r="AU28" s="248"/>
      <c r="AV28" s="248"/>
      <c r="AW28" s="121" t="s">
        <v>166</v>
      </c>
      <c r="AX28" s="122"/>
    </row>
    <row r="29" spans="1:50" ht="23.25" customHeight="1" x14ac:dyDescent="0.15">
      <c r="A29" s="540"/>
      <c r="B29" s="538"/>
      <c r="C29" s="538"/>
      <c r="D29" s="538"/>
      <c r="E29" s="538"/>
      <c r="F29" s="539"/>
      <c r="G29" s="322" t="s">
        <v>586</v>
      </c>
      <c r="H29" s="323"/>
      <c r="I29" s="323"/>
      <c r="J29" s="323"/>
      <c r="K29" s="323"/>
      <c r="L29" s="323"/>
      <c r="M29" s="323"/>
      <c r="N29" s="323"/>
      <c r="O29" s="324"/>
      <c r="P29" s="75" t="s">
        <v>586</v>
      </c>
      <c r="Q29" s="75"/>
      <c r="R29" s="75"/>
      <c r="S29" s="75"/>
      <c r="T29" s="75"/>
      <c r="U29" s="75"/>
      <c r="V29" s="75"/>
      <c r="W29" s="75"/>
      <c r="X29" s="76"/>
      <c r="Y29" s="505" t="s">
        <v>12</v>
      </c>
      <c r="Z29" s="506"/>
      <c r="AA29" s="507"/>
      <c r="AB29" s="208"/>
      <c r="AC29" s="208"/>
      <c r="AD29" s="208"/>
      <c r="AE29" s="97"/>
      <c r="AF29" s="98"/>
      <c r="AG29" s="98"/>
      <c r="AH29" s="98"/>
      <c r="AI29" s="97"/>
      <c r="AJ29" s="98"/>
      <c r="AK29" s="98"/>
      <c r="AL29" s="98"/>
      <c r="AM29" s="97"/>
      <c r="AN29" s="98"/>
      <c r="AO29" s="98"/>
      <c r="AP29" s="98"/>
      <c r="AQ29" s="114"/>
      <c r="AR29" s="115"/>
      <c r="AS29" s="115"/>
      <c r="AT29" s="116"/>
      <c r="AU29" s="98"/>
      <c r="AV29" s="98"/>
      <c r="AW29" s="98"/>
      <c r="AX29" s="99"/>
    </row>
    <row r="30" spans="1:50" ht="23.25" customHeight="1" x14ac:dyDescent="0.15">
      <c r="A30" s="541"/>
      <c r="B30" s="542"/>
      <c r="C30" s="542"/>
      <c r="D30" s="542"/>
      <c r="E30" s="542"/>
      <c r="F30" s="543"/>
      <c r="G30" s="325"/>
      <c r="H30" s="326"/>
      <c r="I30" s="326"/>
      <c r="J30" s="326"/>
      <c r="K30" s="326"/>
      <c r="L30" s="326"/>
      <c r="M30" s="326"/>
      <c r="N30" s="326"/>
      <c r="O30" s="327"/>
      <c r="P30" s="78"/>
      <c r="Q30" s="78"/>
      <c r="R30" s="78"/>
      <c r="S30" s="78"/>
      <c r="T30" s="78"/>
      <c r="U30" s="78"/>
      <c r="V30" s="78"/>
      <c r="W30" s="78"/>
      <c r="X30" s="79"/>
      <c r="Y30" s="271" t="s">
        <v>46</v>
      </c>
      <c r="Z30" s="139"/>
      <c r="AA30" s="140"/>
      <c r="AB30" s="306" t="s">
        <v>14</v>
      </c>
      <c r="AC30" s="306"/>
      <c r="AD30" s="306"/>
      <c r="AE30" s="97"/>
      <c r="AF30" s="98"/>
      <c r="AG30" s="98"/>
      <c r="AH30" s="98"/>
      <c r="AI30" s="97"/>
      <c r="AJ30" s="98"/>
      <c r="AK30" s="98"/>
      <c r="AL30" s="98"/>
      <c r="AM30" s="97"/>
      <c r="AN30" s="98"/>
      <c r="AO30" s="98"/>
      <c r="AP30" s="98"/>
      <c r="AQ30" s="114"/>
      <c r="AR30" s="115"/>
      <c r="AS30" s="115"/>
      <c r="AT30" s="116"/>
      <c r="AU30" s="98"/>
      <c r="AV30" s="98"/>
      <c r="AW30" s="98"/>
      <c r="AX30" s="99"/>
    </row>
    <row r="31" spans="1:50" ht="23.25" customHeight="1" x14ac:dyDescent="0.15">
      <c r="A31" s="540"/>
      <c r="B31" s="538"/>
      <c r="C31" s="538"/>
      <c r="D31" s="538"/>
      <c r="E31" s="538"/>
      <c r="F31" s="539"/>
      <c r="G31" s="328"/>
      <c r="H31" s="329"/>
      <c r="I31" s="329"/>
      <c r="J31" s="329"/>
      <c r="K31" s="329"/>
      <c r="L31" s="329"/>
      <c r="M31" s="329"/>
      <c r="N31" s="329"/>
      <c r="O31" s="330"/>
      <c r="P31" s="81"/>
      <c r="Q31" s="81"/>
      <c r="R31" s="81"/>
      <c r="S31" s="81"/>
      <c r="T31" s="81"/>
      <c r="U31" s="81"/>
      <c r="V31" s="81"/>
      <c r="W31" s="81"/>
      <c r="X31" s="82"/>
      <c r="Y31" s="271" t="s">
        <v>13</v>
      </c>
      <c r="Z31" s="139"/>
      <c r="AA31" s="140"/>
      <c r="AB31" s="275" t="s">
        <v>167</v>
      </c>
      <c r="AC31" s="275"/>
      <c r="AD31" s="275"/>
      <c r="AE31" s="97"/>
      <c r="AF31" s="98"/>
      <c r="AG31" s="98"/>
      <c r="AH31" s="98"/>
      <c r="AI31" s="97"/>
      <c r="AJ31" s="98"/>
      <c r="AK31" s="98"/>
      <c r="AL31" s="98"/>
      <c r="AM31" s="97"/>
      <c r="AN31" s="98"/>
      <c r="AO31" s="98"/>
      <c r="AP31" s="98"/>
      <c r="AQ31" s="114"/>
      <c r="AR31" s="115"/>
      <c r="AS31" s="115"/>
      <c r="AT31" s="116"/>
      <c r="AU31" s="98"/>
      <c r="AV31" s="98"/>
      <c r="AW31" s="98"/>
      <c r="AX31" s="99"/>
    </row>
    <row r="32" spans="1:50" ht="23.25" customHeight="1" x14ac:dyDescent="0.15">
      <c r="A32" s="158" t="s">
        <v>245</v>
      </c>
      <c r="B32" s="159"/>
      <c r="C32" s="159"/>
      <c r="D32" s="159"/>
      <c r="E32" s="159"/>
      <c r="F32" s="160"/>
      <c r="G32" s="164"/>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6"/>
    </row>
    <row r="33" spans="1:60" ht="23.25" customHeight="1" x14ac:dyDescent="0.15">
      <c r="A33" s="161"/>
      <c r="B33" s="162"/>
      <c r="C33" s="162"/>
      <c r="D33" s="162"/>
      <c r="E33" s="162"/>
      <c r="F33" s="163"/>
      <c r="G33" s="167"/>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9"/>
      <c r="AF33" s="169"/>
      <c r="AG33" s="169"/>
      <c r="AH33" s="169"/>
      <c r="AI33" s="169"/>
      <c r="AJ33" s="169"/>
      <c r="AK33" s="169"/>
      <c r="AL33" s="169"/>
      <c r="AM33" s="169"/>
      <c r="AN33" s="169"/>
      <c r="AO33" s="169"/>
      <c r="AP33" s="169"/>
      <c r="AQ33" s="168"/>
      <c r="AR33" s="168"/>
      <c r="AS33" s="168"/>
      <c r="AT33" s="168"/>
      <c r="AU33" s="168"/>
      <c r="AV33" s="168"/>
      <c r="AW33" s="168"/>
      <c r="AX33" s="170"/>
    </row>
    <row r="34" spans="1:60" ht="18.75" customHeight="1" x14ac:dyDescent="0.15">
      <c r="A34" s="519" t="s">
        <v>139</v>
      </c>
      <c r="B34" s="196" t="s">
        <v>223</v>
      </c>
      <c r="C34" s="197"/>
      <c r="D34" s="197"/>
      <c r="E34" s="197"/>
      <c r="F34" s="198"/>
      <c r="G34" s="127" t="s">
        <v>131</v>
      </c>
      <c r="H34" s="127"/>
      <c r="I34" s="127"/>
      <c r="J34" s="127"/>
      <c r="K34" s="127"/>
      <c r="L34" s="127"/>
      <c r="M34" s="127"/>
      <c r="N34" s="127"/>
      <c r="O34" s="127"/>
      <c r="P34" s="127"/>
      <c r="Q34" s="127"/>
      <c r="R34" s="127"/>
      <c r="S34" s="127"/>
      <c r="T34" s="127"/>
      <c r="U34" s="127"/>
      <c r="V34" s="127"/>
      <c r="W34" s="127"/>
      <c r="X34" s="127"/>
      <c r="Y34" s="127"/>
      <c r="Z34" s="127"/>
      <c r="AA34" s="195"/>
      <c r="AB34" s="126" t="s">
        <v>558</v>
      </c>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8"/>
      <c r="AY34">
        <f>COUNTA($G$36)</f>
        <v>1</v>
      </c>
    </row>
    <row r="35" spans="1:60" ht="22.5" customHeight="1" x14ac:dyDescent="0.15">
      <c r="A35" s="520"/>
      <c r="B35" s="199"/>
      <c r="C35" s="200"/>
      <c r="D35" s="200"/>
      <c r="E35" s="200"/>
      <c r="F35" s="201"/>
      <c r="G35" s="121"/>
      <c r="H35" s="121"/>
      <c r="I35" s="121"/>
      <c r="J35" s="121"/>
      <c r="K35" s="121"/>
      <c r="L35" s="121"/>
      <c r="M35" s="121"/>
      <c r="N35" s="121"/>
      <c r="O35" s="121"/>
      <c r="P35" s="121"/>
      <c r="Q35" s="121"/>
      <c r="R35" s="121"/>
      <c r="S35" s="121"/>
      <c r="T35" s="121"/>
      <c r="U35" s="121"/>
      <c r="V35" s="121"/>
      <c r="W35" s="121"/>
      <c r="X35" s="121"/>
      <c r="Y35" s="121"/>
      <c r="Z35" s="121"/>
      <c r="AA35" s="246"/>
      <c r="AB35" s="129"/>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2"/>
      <c r="AY35">
        <f>$AY$34</f>
        <v>1</v>
      </c>
    </row>
    <row r="36" spans="1:60" ht="22.5" customHeight="1" x14ac:dyDescent="0.15">
      <c r="A36" s="520"/>
      <c r="B36" s="199"/>
      <c r="C36" s="200"/>
      <c r="D36" s="200"/>
      <c r="E36" s="200"/>
      <c r="F36" s="201"/>
      <c r="G36" s="263" t="s">
        <v>589</v>
      </c>
      <c r="H36" s="263"/>
      <c r="I36" s="263"/>
      <c r="J36" s="263"/>
      <c r="K36" s="263"/>
      <c r="L36" s="263"/>
      <c r="M36" s="263"/>
      <c r="N36" s="263"/>
      <c r="O36" s="263"/>
      <c r="P36" s="263"/>
      <c r="Q36" s="263"/>
      <c r="R36" s="263"/>
      <c r="S36" s="263"/>
      <c r="T36" s="263"/>
      <c r="U36" s="263"/>
      <c r="V36" s="263"/>
      <c r="W36" s="263"/>
      <c r="X36" s="263"/>
      <c r="Y36" s="263"/>
      <c r="Z36" s="263"/>
      <c r="AA36" s="264"/>
      <c r="AB36" s="528" t="s">
        <v>588</v>
      </c>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529"/>
      <c r="AY36">
        <f t="shared" ref="AY36:AY43" si="4">$AY$34</f>
        <v>1</v>
      </c>
    </row>
    <row r="37" spans="1:60" ht="22.5" customHeight="1" x14ac:dyDescent="0.15">
      <c r="A37" s="520"/>
      <c r="B37" s="199"/>
      <c r="C37" s="200"/>
      <c r="D37" s="200"/>
      <c r="E37" s="200"/>
      <c r="F37" s="201"/>
      <c r="G37" s="265"/>
      <c r="H37" s="265"/>
      <c r="I37" s="265"/>
      <c r="J37" s="265"/>
      <c r="K37" s="265"/>
      <c r="L37" s="265"/>
      <c r="M37" s="265"/>
      <c r="N37" s="265"/>
      <c r="O37" s="265"/>
      <c r="P37" s="265"/>
      <c r="Q37" s="265"/>
      <c r="R37" s="265"/>
      <c r="S37" s="265"/>
      <c r="T37" s="265"/>
      <c r="U37" s="265"/>
      <c r="V37" s="265"/>
      <c r="W37" s="265"/>
      <c r="X37" s="265"/>
      <c r="Y37" s="265"/>
      <c r="Z37" s="265"/>
      <c r="AA37" s="266"/>
      <c r="AB37" s="530"/>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531"/>
      <c r="AY37">
        <f t="shared" si="4"/>
        <v>1</v>
      </c>
    </row>
    <row r="38" spans="1:60" ht="19.5" customHeight="1" x14ac:dyDescent="0.15">
      <c r="A38" s="520"/>
      <c r="B38" s="202"/>
      <c r="C38" s="203"/>
      <c r="D38" s="203"/>
      <c r="E38" s="203"/>
      <c r="F38" s="204"/>
      <c r="G38" s="267"/>
      <c r="H38" s="267"/>
      <c r="I38" s="267"/>
      <c r="J38" s="267"/>
      <c r="K38" s="267"/>
      <c r="L38" s="267"/>
      <c r="M38" s="267"/>
      <c r="N38" s="267"/>
      <c r="O38" s="267"/>
      <c r="P38" s="267"/>
      <c r="Q38" s="267"/>
      <c r="R38" s="267"/>
      <c r="S38" s="267"/>
      <c r="T38" s="267"/>
      <c r="U38" s="267"/>
      <c r="V38" s="267"/>
      <c r="W38" s="267"/>
      <c r="X38" s="267"/>
      <c r="Y38" s="267"/>
      <c r="Z38" s="267"/>
      <c r="AA38" s="268"/>
      <c r="AB38" s="532"/>
      <c r="AC38" s="267"/>
      <c r="AD38" s="267"/>
      <c r="AE38" s="265"/>
      <c r="AF38" s="265"/>
      <c r="AG38" s="265"/>
      <c r="AH38" s="265"/>
      <c r="AI38" s="265"/>
      <c r="AJ38" s="265"/>
      <c r="AK38" s="265"/>
      <c r="AL38" s="265"/>
      <c r="AM38" s="265"/>
      <c r="AN38" s="265"/>
      <c r="AO38" s="265"/>
      <c r="AP38" s="265"/>
      <c r="AQ38" s="265"/>
      <c r="AR38" s="265"/>
      <c r="AS38" s="265"/>
      <c r="AT38" s="265"/>
      <c r="AU38" s="267"/>
      <c r="AV38" s="267"/>
      <c r="AW38" s="267"/>
      <c r="AX38" s="533"/>
      <c r="AY38">
        <f t="shared" si="4"/>
        <v>1</v>
      </c>
    </row>
    <row r="39" spans="1:60" ht="18.75" customHeight="1" x14ac:dyDescent="0.15">
      <c r="A39" s="520"/>
      <c r="B39" s="200" t="s">
        <v>137</v>
      </c>
      <c r="C39" s="200"/>
      <c r="D39" s="200"/>
      <c r="E39" s="200"/>
      <c r="F39" s="201"/>
      <c r="G39" s="194" t="s">
        <v>53</v>
      </c>
      <c r="H39" s="127"/>
      <c r="I39" s="127"/>
      <c r="J39" s="127"/>
      <c r="K39" s="127"/>
      <c r="L39" s="127"/>
      <c r="M39" s="127"/>
      <c r="N39" s="127"/>
      <c r="O39" s="195"/>
      <c r="P39" s="126" t="s">
        <v>55</v>
      </c>
      <c r="Q39" s="127"/>
      <c r="R39" s="127"/>
      <c r="S39" s="127"/>
      <c r="T39" s="127"/>
      <c r="U39" s="127"/>
      <c r="V39" s="127"/>
      <c r="W39" s="127"/>
      <c r="X39" s="195"/>
      <c r="Y39" s="144"/>
      <c r="Z39" s="145"/>
      <c r="AA39" s="146"/>
      <c r="AB39" s="257" t="s">
        <v>11</v>
      </c>
      <c r="AC39" s="258"/>
      <c r="AD39" s="259"/>
      <c r="AE39" s="339" t="s">
        <v>253</v>
      </c>
      <c r="AF39" s="339"/>
      <c r="AG39" s="339"/>
      <c r="AH39" s="339"/>
      <c r="AI39" s="339" t="s">
        <v>271</v>
      </c>
      <c r="AJ39" s="339"/>
      <c r="AK39" s="339"/>
      <c r="AL39" s="339"/>
      <c r="AM39" s="339" t="s">
        <v>368</v>
      </c>
      <c r="AN39" s="339"/>
      <c r="AO39" s="339"/>
      <c r="AP39" s="339"/>
      <c r="AQ39" s="123" t="s">
        <v>168</v>
      </c>
      <c r="AR39" s="124"/>
      <c r="AS39" s="124"/>
      <c r="AT39" s="125"/>
      <c r="AU39" s="560" t="s">
        <v>126</v>
      </c>
      <c r="AV39" s="560"/>
      <c r="AW39" s="560"/>
      <c r="AX39" s="561"/>
      <c r="AY39">
        <f t="shared" si="4"/>
        <v>1</v>
      </c>
      <c r="AZ39" s="4"/>
      <c r="BA39" s="4"/>
      <c r="BB39" s="4"/>
      <c r="BC39" s="4"/>
    </row>
    <row r="40" spans="1:60" ht="18.75" customHeight="1" x14ac:dyDescent="0.15">
      <c r="A40" s="520"/>
      <c r="B40" s="200"/>
      <c r="C40" s="200"/>
      <c r="D40" s="200"/>
      <c r="E40" s="200"/>
      <c r="F40" s="201"/>
      <c r="G40" s="250"/>
      <c r="H40" s="121"/>
      <c r="I40" s="121"/>
      <c r="J40" s="121"/>
      <c r="K40" s="121"/>
      <c r="L40" s="121"/>
      <c r="M40" s="121"/>
      <c r="N40" s="121"/>
      <c r="O40" s="246"/>
      <c r="P40" s="129"/>
      <c r="Q40" s="121"/>
      <c r="R40" s="121"/>
      <c r="S40" s="121"/>
      <c r="T40" s="121"/>
      <c r="U40" s="121"/>
      <c r="V40" s="121"/>
      <c r="W40" s="121"/>
      <c r="X40" s="246"/>
      <c r="Y40" s="144"/>
      <c r="Z40" s="145"/>
      <c r="AA40" s="146"/>
      <c r="AB40" s="297"/>
      <c r="AC40" s="298"/>
      <c r="AD40" s="299"/>
      <c r="AE40" s="339"/>
      <c r="AF40" s="339"/>
      <c r="AG40" s="339"/>
      <c r="AH40" s="339"/>
      <c r="AI40" s="339"/>
      <c r="AJ40" s="339"/>
      <c r="AK40" s="339"/>
      <c r="AL40" s="339"/>
      <c r="AM40" s="339"/>
      <c r="AN40" s="339"/>
      <c r="AO40" s="339"/>
      <c r="AP40" s="339"/>
      <c r="AQ40" s="247"/>
      <c r="AR40" s="248"/>
      <c r="AS40" s="154" t="s">
        <v>169</v>
      </c>
      <c r="AT40" s="157"/>
      <c r="AU40" s="248"/>
      <c r="AV40" s="248"/>
      <c r="AW40" s="121" t="s">
        <v>166</v>
      </c>
      <c r="AX40" s="122"/>
      <c r="AY40">
        <f t="shared" si="4"/>
        <v>1</v>
      </c>
      <c r="AZ40" s="4"/>
      <c r="BA40" s="4"/>
      <c r="BB40" s="4"/>
      <c r="BC40" s="4"/>
      <c r="BD40" s="4"/>
      <c r="BE40" s="4"/>
      <c r="BG40" s="4"/>
      <c r="BH40" s="4"/>
    </row>
    <row r="41" spans="1:60" ht="23.25" customHeight="1" x14ac:dyDescent="0.15">
      <c r="A41" s="520"/>
      <c r="B41" s="200"/>
      <c r="C41" s="200"/>
      <c r="D41" s="200"/>
      <c r="E41" s="200"/>
      <c r="F41" s="201"/>
      <c r="G41" s="74"/>
      <c r="H41" s="75"/>
      <c r="I41" s="75"/>
      <c r="J41" s="75"/>
      <c r="K41" s="75"/>
      <c r="L41" s="75"/>
      <c r="M41" s="75"/>
      <c r="N41" s="75"/>
      <c r="O41" s="76"/>
      <c r="P41" s="75"/>
      <c r="Q41" s="300"/>
      <c r="R41" s="300"/>
      <c r="S41" s="300"/>
      <c r="T41" s="300"/>
      <c r="U41" s="300"/>
      <c r="V41" s="300"/>
      <c r="W41" s="300"/>
      <c r="X41" s="301"/>
      <c r="Y41" s="333" t="s">
        <v>54</v>
      </c>
      <c r="Z41" s="334"/>
      <c r="AA41" s="335"/>
      <c r="AB41" s="208"/>
      <c r="AC41" s="208"/>
      <c r="AD41" s="208"/>
      <c r="AE41" s="97"/>
      <c r="AF41" s="98"/>
      <c r="AG41" s="98"/>
      <c r="AH41" s="98"/>
      <c r="AI41" s="97"/>
      <c r="AJ41" s="98"/>
      <c r="AK41" s="98"/>
      <c r="AL41" s="98"/>
      <c r="AM41" s="97"/>
      <c r="AN41" s="98"/>
      <c r="AO41" s="98"/>
      <c r="AP41" s="98"/>
      <c r="AQ41" s="114"/>
      <c r="AR41" s="115"/>
      <c r="AS41" s="115"/>
      <c r="AT41" s="116"/>
      <c r="AU41" s="98"/>
      <c r="AV41" s="98"/>
      <c r="AW41" s="98"/>
      <c r="AX41" s="99"/>
      <c r="AY41">
        <f t="shared" si="4"/>
        <v>1</v>
      </c>
    </row>
    <row r="42" spans="1:60" ht="23.25" customHeight="1" x14ac:dyDescent="0.15">
      <c r="A42" s="520"/>
      <c r="B42" s="200"/>
      <c r="C42" s="200"/>
      <c r="D42" s="200"/>
      <c r="E42" s="200"/>
      <c r="F42" s="201"/>
      <c r="G42" s="77"/>
      <c r="H42" s="78"/>
      <c r="I42" s="78"/>
      <c r="J42" s="78"/>
      <c r="K42" s="78"/>
      <c r="L42" s="78"/>
      <c r="M42" s="78"/>
      <c r="N42" s="78"/>
      <c r="O42" s="79"/>
      <c r="P42" s="302"/>
      <c r="Q42" s="302"/>
      <c r="R42" s="302"/>
      <c r="S42" s="302"/>
      <c r="T42" s="302"/>
      <c r="U42" s="302"/>
      <c r="V42" s="302"/>
      <c r="W42" s="302"/>
      <c r="X42" s="303"/>
      <c r="Y42" s="205" t="s">
        <v>46</v>
      </c>
      <c r="Z42" s="206"/>
      <c r="AA42" s="207"/>
      <c r="AB42" s="306"/>
      <c r="AC42" s="306"/>
      <c r="AD42" s="306"/>
      <c r="AE42" s="97"/>
      <c r="AF42" s="98"/>
      <c r="AG42" s="98"/>
      <c r="AH42" s="98"/>
      <c r="AI42" s="97"/>
      <c r="AJ42" s="98"/>
      <c r="AK42" s="98"/>
      <c r="AL42" s="98"/>
      <c r="AM42" s="97"/>
      <c r="AN42" s="98"/>
      <c r="AO42" s="98"/>
      <c r="AP42" s="98"/>
      <c r="AQ42" s="114"/>
      <c r="AR42" s="115"/>
      <c r="AS42" s="115"/>
      <c r="AT42" s="116"/>
      <c r="AU42" s="98"/>
      <c r="AV42" s="98"/>
      <c r="AW42" s="98"/>
      <c r="AX42" s="99"/>
      <c r="AY42">
        <f t="shared" si="4"/>
        <v>1</v>
      </c>
      <c r="AZ42" s="4"/>
      <c r="BA42" s="4"/>
      <c r="BB42" s="4"/>
      <c r="BC42" s="4"/>
    </row>
    <row r="43" spans="1:60" ht="22.9" customHeight="1" x14ac:dyDescent="0.15">
      <c r="A43" s="520"/>
      <c r="B43" s="203"/>
      <c r="C43" s="203"/>
      <c r="D43" s="203"/>
      <c r="E43" s="203"/>
      <c r="F43" s="204"/>
      <c r="G43" s="80"/>
      <c r="H43" s="81"/>
      <c r="I43" s="81"/>
      <c r="J43" s="81"/>
      <c r="K43" s="81"/>
      <c r="L43" s="81"/>
      <c r="M43" s="81"/>
      <c r="N43" s="81"/>
      <c r="O43" s="82"/>
      <c r="P43" s="304"/>
      <c r="Q43" s="304"/>
      <c r="R43" s="304"/>
      <c r="S43" s="304"/>
      <c r="T43" s="304"/>
      <c r="U43" s="304"/>
      <c r="V43" s="304"/>
      <c r="W43" s="304"/>
      <c r="X43" s="305"/>
      <c r="Y43" s="205" t="s">
        <v>13</v>
      </c>
      <c r="Z43" s="206"/>
      <c r="AA43" s="207"/>
      <c r="AB43" s="252" t="s">
        <v>14</v>
      </c>
      <c r="AC43" s="252"/>
      <c r="AD43" s="252"/>
      <c r="AE43" s="100"/>
      <c r="AF43" s="101"/>
      <c r="AG43" s="101"/>
      <c r="AH43" s="101"/>
      <c r="AI43" s="100"/>
      <c r="AJ43" s="101"/>
      <c r="AK43" s="101"/>
      <c r="AL43" s="101"/>
      <c r="AM43" s="100"/>
      <c r="AN43" s="101"/>
      <c r="AO43" s="101"/>
      <c r="AP43" s="101"/>
      <c r="AQ43" s="114"/>
      <c r="AR43" s="115"/>
      <c r="AS43" s="115"/>
      <c r="AT43" s="116"/>
      <c r="AU43" s="98"/>
      <c r="AV43" s="98"/>
      <c r="AW43" s="98"/>
      <c r="AX43" s="99"/>
      <c r="AY43">
        <f t="shared" si="4"/>
        <v>1</v>
      </c>
      <c r="AZ43" s="4"/>
      <c r="BA43" s="4"/>
      <c r="BB43" s="4"/>
      <c r="BC43" s="4"/>
      <c r="BD43" s="4"/>
      <c r="BE43" s="4"/>
      <c r="BG43" s="4"/>
      <c r="BH43" s="4"/>
    </row>
    <row r="44" spans="1:60" ht="1.1499999999999999" customHeight="1" thickBot="1" x14ac:dyDescent="0.2">
      <c r="A44" s="520"/>
      <c r="B44" s="200" t="s">
        <v>137</v>
      </c>
      <c r="C44" s="200"/>
      <c r="D44" s="200"/>
      <c r="E44" s="200"/>
      <c r="F44" s="201"/>
      <c r="G44" s="194" t="s">
        <v>53</v>
      </c>
      <c r="H44" s="127"/>
      <c r="I44" s="127"/>
      <c r="J44" s="127"/>
      <c r="K44" s="127"/>
      <c r="L44" s="127"/>
      <c r="M44" s="127"/>
      <c r="N44" s="127"/>
      <c r="O44" s="195"/>
      <c r="P44" s="126" t="s">
        <v>55</v>
      </c>
      <c r="Q44" s="127"/>
      <c r="R44" s="127"/>
      <c r="S44" s="127"/>
      <c r="T44" s="127"/>
      <c r="U44" s="127"/>
      <c r="V44" s="127"/>
      <c r="W44" s="127"/>
      <c r="X44" s="195"/>
      <c r="Y44" s="144"/>
      <c r="Z44" s="145"/>
      <c r="AA44" s="146"/>
      <c r="AB44" s="257" t="s">
        <v>11</v>
      </c>
      <c r="AC44" s="258"/>
      <c r="AD44" s="259"/>
      <c r="AE44" s="339" t="s">
        <v>253</v>
      </c>
      <c r="AF44" s="339"/>
      <c r="AG44" s="339"/>
      <c r="AH44" s="339"/>
      <c r="AI44" s="339" t="s">
        <v>271</v>
      </c>
      <c r="AJ44" s="339"/>
      <c r="AK44" s="339"/>
      <c r="AL44" s="339"/>
      <c r="AM44" s="339" t="s">
        <v>368</v>
      </c>
      <c r="AN44" s="339"/>
      <c r="AO44" s="339"/>
      <c r="AP44" s="339"/>
      <c r="AQ44" s="123" t="s">
        <v>168</v>
      </c>
      <c r="AR44" s="124"/>
      <c r="AS44" s="124"/>
      <c r="AT44" s="125"/>
      <c r="AU44" s="560" t="s">
        <v>126</v>
      </c>
      <c r="AV44" s="560"/>
      <c r="AW44" s="560"/>
      <c r="AX44" s="561"/>
      <c r="AY44">
        <f>COUNTA(#REF!)</f>
        <v>1</v>
      </c>
    </row>
    <row r="45" spans="1:60" ht="31.5" customHeight="1" x14ac:dyDescent="0.15">
      <c r="A45" s="183" t="s">
        <v>228</v>
      </c>
      <c r="B45" s="184"/>
      <c r="C45" s="184"/>
      <c r="D45" s="184"/>
      <c r="E45" s="184"/>
      <c r="F45" s="185"/>
      <c r="G45" s="192" t="s">
        <v>52</v>
      </c>
      <c r="H45" s="192"/>
      <c r="I45" s="192"/>
      <c r="J45" s="192"/>
      <c r="K45" s="192"/>
      <c r="L45" s="192"/>
      <c r="M45" s="192"/>
      <c r="N45" s="192"/>
      <c r="O45" s="192"/>
      <c r="P45" s="192"/>
      <c r="Q45" s="192"/>
      <c r="R45" s="192"/>
      <c r="S45" s="192"/>
      <c r="T45" s="192"/>
      <c r="U45" s="192"/>
      <c r="V45" s="192"/>
      <c r="W45" s="192"/>
      <c r="X45" s="193"/>
      <c r="Y45" s="499"/>
      <c r="Z45" s="500"/>
      <c r="AA45" s="501"/>
      <c r="AB45" s="209" t="s">
        <v>11</v>
      </c>
      <c r="AC45" s="209"/>
      <c r="AD45" s="209"/>
      <c r="AE45" s="343" t="s">
        <v>253</v>
      </c>
      <c r="AF45" s="344"/>
      <c r="AG45" s="344"/>
      <c r="AH45" s="345"/>
      <c r="AI45" s="343" t="s">
        <v>271</v>
      </c>
      <c r="AJ45" s="344"/>
      <c r="AK45" s="344"/>
      <c r="AL45" s="345"/>
      <c r="AM45" s="343" t="s">
        <v>368</v>
      </c>
      <c r="AN45" s="344"/>
      <c r="AO45" s="344"/>
      <c r="AP45" s="345"/>
      <c r="AQ45" s="92" t="s">
        <v>276</v>
      </c>
      <c r="AR45" s="93"/>
      <c r="AS45" s="93"/>
      <c r="AT45" s="94"/>
      <c r="AU45" s="92" t="s">
        <v>400</v>
      </c>
      <c r="AV45" s="93"/>
      <c r="AW45" s="93"/>
      <c r="AX45" s="95"/>
    </row>
    <row r="46" spans="1:60" ht="23.25" customHeight="1" x14ac:dyDescent="0.15">
      <c r="A46" s="186"/>
      <c r="B46" s="187"/>
      <c r="C46" s="187"/>
      <c r="D46" s="187"/>
      <c r="E46" s="187"/>
      <c r="F46" s="188"/>
      <c r="G46" s="75" t="s">
        <v>587</v>
      </c>
      <c r="H46" s="75"/>
      <c r="I46" s="75"/>
      <c r="J46" s="75"/>
      <c r="K46" s="75"/>
      <c r="L46" s="75"/>
      <c r="M46" s="75"/>
      <c r="N46" s="75"/>
      <c r="O46" s="75"/>
      <c r="P46" s="75"/>
      <c r="Q46" s="75"/>
      <c r="R46" s="75"/>
      <c r="S46" s="75"/>
      <c r="T46" s="75"/>
      <c r="U46" s="75"/>
      <c r="V46" s="75"/>
      <c r="W46" s="75"/>
      <c r="X46" s="76"/>
      <c r="Y46" s="336" t="s">
        <v>47</v>
      </c>
      <c r="Z46" s="337"/>
      <c r="AA46" s="338"/>
      <c r="AB46" s="208"/>
      <c r="AC46" s="208"/>
      <c r="AD46" s="208"/>
      <c r="AE46" s="96"/>
      <c r="AF46" s="96"/>
      <c r="AG46" s="96"/>
      <c r="AH46" s="96"/>
      <c r="AI46" s="96"/>
      <c r="AJ46" s="96"/>
      <c r="AK46" s="96"/>
      <c r="AL46" s="96"/>
      <c r="AM46" s="96"/>
      <c r="AN46" s="96"/>
      <c r="AO46" s="96"/>
      <c r="AP46" s="96"/>
      <c r="AQ46" s="96"/>
      <c r="AR46" s="96"/>
      <c r="AS46" s="96"/>
      <c r="AT46" s="96"/>
      <c r="AU46" s="97"/>
      <c r="AV46" s="98"/>
      <c r="AW46" s="98"/>
      <c r="AX46" s="99"/>
    </row>
    <row r="47" spans="1:60" ht="23.25" customHeight="1" x14ac:dyDescent="0.15">
      <c r="A47" s="189"/>
      <c r="B47" s="190"/>
      <c r="C47" s="190"/>
      <c r="D47" s="190"/>
      <c r="E47" s="190"/>
      <c r="F47" s="191"/>
      <c r="G47" s="81"/>
      <c r="H47" s="81"/>
      <c r="I47" s="81"/>
      <c r="J47" s="81"/>
      <c r="K47" s="81"/>
      <c r="L47" s="81"/>
      <c r="M47" s="81"/>
      <c r="N47" s="81"/>
      <c r="O47" s="81"/>
      <c r="P47" s="81"/>
      <c r="Q47" s="81"/>
      <c r="R47" s="81"/>
      <c r="S47" s="81"/>
      <c r="T47" s="81"/>
      <c r="U47" s="81"/>
      <c r="V47" s="81"/>
      <c r="W47" s="81"/>
      <c r="X47" s="82"/>
      <c r="Y47" s="141" t="s">
        <v>48</v>
      </c>
      <c r="Z47" s="142"/>
      <c r="AA47" s="143"/>
      <c r="AB47" s="208" t="s">
        <v>590</v>
      </c>
      <c r="AC47" s="208"/>
      <c r="AD47" s="208"/>
      <c r="AE47" s="96"/>
      <c r="AF47" s="96"/>
      <c r="AG47" s="96"/>
      <c r="AH47" s="96"/>
      <c r="AI47" s="97"/>
      <c r="AJ47" s="98"/>
      <c r="AK47" s="98"/>
      <c r="AL47" s="518"/>
      <c r="AM47" s="96"/>
      <c r="AN47" s="96"/>
      <c r="AO47" s="96"/>
      <c r="AP47" s="96"/>
      <c r="AQ47" s="96"/>
      <c r="AR47" s="96"/>
      <c r="AS47" s="96"/>
      <c r="AT47" s="96"/>
      <c r="AU47" s="100">
        <v>1</v>
      </c>
      <c r="AV47" s="101"/>
      <c r="AW47" s="101"/>
      <c r="AX47" s="102"/>
    </row>
    <row r="48" spans="1:60" ht="23.25" customHeight="1" x14ac:dyDescent="0.15">
      <c r="A48" s="130" t="s">
        <v>15</v>
      </c>
      <c r="B48" s="131"/>
      <c r="C48" s="131"/>
      <c r="D48" s="131"/>
      <c r="E48" s="131"/>
      <c r="F48" s="132"/>
      <c r="G48" s="139" t="s">
        <v>16</v>
      </c>
      <c r="H48" s="139"/>
      <c r="I48" s="139"/>
      <c r="J48" s="139"/>
      <c r="K48" s="139"/>
      <c r="L48" s="139"/>
      <c r="M48" s="139"/>
      <c r="N48" s="139"/>
      <c r="O48" s="139"/>
      <c r="P48" s="139"/>
      <c r="Q48" s="139"/>
      <c r="R48" s="139"/>
      <c r="S48" s="139"/>
      <c r="T48" s="139"/>
      <c r="U48" s="139"/>
      <c r="V48" s="139"/>
      <c r="W48" s="139"/>
      <c r="X48" s="140"/>
      <c r="Y48" s="445"/>
      <c r="Z48" s="446"/>
      <c r="AA48" s="447"/>
      <c r="AB48" s="271" t="s">
        <v>11</v>
      </c>
      <c r="AC48" s="139"/>
      <c r="AD48" s="140"/>
      <c r="AE48" s="339" t="s">
        <v>253</v>
      </c>
      <c r="AF48" s="339"/>
      <c r="AG48" s="339"/>
      <c r="AH48" s="339"/>
      <c r="AI48" s="339" t="s">
        <v>271</v>
      </c>
      <c r="AJ48" s="339"/>
      <c r="AK48" s="339"/>
      <c r="AL48" s="339"/>
      <c r="AM48" s="339" t="s">
        <v>368</v>
      </c>
      <c r="AN48" s="339"/>
      <c r="AO48" s="339"/>
      <c r="AP48" s="339"/>
      <c r="AQ48" s="254" t="s">
        <v>401</v>
      </c>
      <c r="AR48" s="255"/>
      <c r="AS48" s="255"/>
      <c r="AT48" s="255"/>
      <c r="AU48" s="255"/>
      <c r="AV48" s="255"/>
      <c r="AW48" s="255"/>
      <c r="AX48" s="256"/>
    </row>
    <row r="49" spans="1:51" ht="23.25" customHeight="1" x14ac:dyDescent="0.15">
      <c r="A49" s="133"/>
      <c r="B49" s="134"/>
      <c r="C49" s="134"/>
      <c r="D49" s="134"/>
      <c r="E49" s="134"/>
      <c r="F49" s="135"/>
      <c r="G49" s="448" t="s">
        <v>591</v>
      </c>
      <c r="H49" s="448"/>
      <c r="I49" s="448"/>
      <c r="J49" s="448"/>
      <c r="K49" s="448"/>
      <c r="L49" s="448"/>
      <c r="M49" s="448"/>
      <c r="N49" s="448"/>
      <c r="O49" s="448"/>
      <c r="P49" s="448"/>
      <c r="Q49" s="448"/>
      <c r="R49" s="448"/>
      <c r="S49" s="448"/>
      <c r="T49" s="448"/>
      <c r="U49" s="448"/>
      <c r="V49" s="448"/>
      <c r="W49" s="448"/>
      <c r="X49" s="448"/>
      <c r="Y49" s="450" t="s">
        <v>15</v>
      </c>
      <c r="Z49" s="451"/>
      <c r="AA49" s="452"/>
      <c r="AB49" s="340" t="s">
        <v>575</v>
      </c>
      <c r="AC49" s="341"/>
      <c r="AD49" s="342"/>
      <c r="AE49" s="96"/>
      <c r="AF49" s="96"/>
      <c r="AG49" s="96"/>
      <c r="AH49" s="96"/>
      <c r="AI49" s="96"/>
      <c r="AJ49" s="96"/>
      <c r="AK49" s="96"/>
      <c r="AL49" s="96"/>
      <c r="AM49" s="96"/>
      <c r="AN49" s="96"/>
      <c r="AO49" s="96"/>
      <c r="AP49" s="96"/>
      <c r="AQ49" s="97"/>
      <c r="AR49" s="98"/>
      <c r="AS49" s="98"/>
      <c r="AT49" s="98"/>
      <c r="AU49" s="98"/>
      <c r="AV49" s="98"/>
      <c r="AW49" s="98"/>
      <c r="AX49" s="99"/>
    </row>
    <row r="50" spans="1:51" ht="46.5" customHeight="1" thickBot="1" x14ac:dyDescent="0.2">
      <c r="A50" s="136"/>
      <c r="B50" s="137"/>
      <c r="C50" s="137"/>
      <c r="D50" s="137"/>
      <c r="E50" s="137"/>
      <c r="F50" s="138"/>
      <c r="G50" s="449"/>
      <c r="H50" s="449"/>
      <c r="I50" s="449"/>
      <c r="J50" s="449"/>
      <c r="K50" s="449"/>
      <c r="L50" s="449"/>
      <c r="M50" s="449"/>
      <c r="N50" s="449"/>
      <c r="O50" s="449"/>
      <c r="P50" s="449"/>
      <c r="Q50" s="449"/>
      <c r="R50" s="449"/>
      <c r="S50" s="449"/>
      <c r="T50" s="449"/>
      <c r="U50" s="449"/>
      <c r="V50" s="449"/>
      <c r="W50" s="449"/>
      <c r="X50" s="449"/>
      <c r="Y50" s="505" t="s">
        <v>41</v>
      </c>
      <c r="Z50" s="142"/>
      <c r="AA50" s="143"/>
      <c r="AB50" s="521" t="s">
        <v>576</v>
      </c>
      <c r="AC50" s="522"/>
      <c r="AD50" s="523"/>
      <c r="AE50" s="251"/>
      <c r="AF50" s="251"/>
      <c r="AG50" s="251"/>
      <c r="AH50" s="251"/>
      <c r="AI50" s="251"/>
      <c r="AJ50" s="251"/>
      <c r="AK50" s="251"/>
      <c r="AL50" s="251"/>
      <c r="AM50" s="251"/>
      <c r="AN50" s="251"/>
      <c r="AO50" s="251"/>
      <c r="AP50" s="251"/>
      <c r="AQ50" s="251"/>
      <c r="AR50" s="251"/>
      <c r="AS50" s="251"/>
      <c r="AT50" s="251"/>
      <c r="AU50" s="251"/>
      <c r="AV50" s="251"/>
      <c r="AW50" s="251"/>
      <c r="AX50" s="253"/>
    </row>
    <row r="51" spans="1:51" ht="45" customHeight="1" x14ac:dyDescent="0.15">
      <c r="A51" s="175" t="s">
        <v>265</v>
      </c>
      <c r="B51" s="172"/>
      <c r="C51" s="171" t="s">
        <v>170</v>
      </c>
      <c r="D51" s="172"/>
      <c r="E51" s="562" t="s">
        <v>194</v>
      </c>
      <c r="F51" s="563"/>
      <c r="G51" s="564" t="s">
        <v>574</v>
      </c>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6"/>
      <c r="AY51">
        <f>COUNTA($G$51)</f>
        <v>1</v>
      </c>
    </row>
    <row r="52" spans="1:51" ht="45" customHeight="1" x14ac:dyDescent="0.15">
      <c r="A52" s="176"/>
      <c r="B52" s="174"/>
      <c r="C52" s="173"/>
      <c r="D52" s="174"/>
      <c r="E52" s="586" t="s">
        <v>193</v>
      </c>
      <c r="F52" s="587"/>
      <c r="G52" s="80" t="s">
        <v>574</v>
      </c>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588"/>
      <c r="AY52">
        <f>$AY$51</f>
        <v>1</v>
      </c>
    </row>
    <row r="53" spans="1:51" ht="18.75" customHeight="1" x14ac:dyDescent="0.15">
      <c r="A53" s="176"/>
      <c r="B53" s="174"/>
      <c r="C53" s="173"/>
      <c r="D53" s="174"/>
      <c r="E53" s="567" t="s">
        <v>171</v>
      </c>
      <c r="F53" s="568"/>
      <c r="G53" s="525" t="s">
        <v>179</v>
      </c>
      <c r="H53" s="526"/>
      <c r="I53" s="526"/>
      <c r="J53" s="526"/>
      <c r="K53" s="526"/>
      <c r="L53" s="526"/>
      <c r="M53" s="526"/>
      <c r="N53" s="526"/>
      <c r="O53" s="526"/>
      <c r="P53" s="526"/>
      <c r="Q53" s="526"/>
      <c r="R53" s="526"/>
      <c r="S53" s="526"/>
      <c r="T53" s="526"/>
      <c r="U53" s="526"/>
      <c r="V53" s="526"/>
      <c r="W53" s="526"/>
      <c r="X53" s="527"/>
      <c r="Y53" s="574"/>
      <c r="Z53" s="575"/>
      <c r="AA53" s="576"/>
      <c r="AB53" s="557" t="s">
        <v>11</v>
      </c>
      <c r="AC53" s="526"/>
      <c r="AD53" s="527"/>
      <c r="AE53" s="123" t="s">
        <v>253</v>
      </c>
      <c r="AF53" s="124"/>
      <c r="AG53" s="124"/>
      <c r="AH53" s="125"/>
      <c r="AI53" s="123" t="s">
        <v>271</v>
      </c>
      <c r="AJ53" s="124"/>
      <c r="AK53" s="124"/>
      <c r="AL53" s="125"/>
      <c r="AM53" s="123" t="s">
        <v>557</v>
      </c>
      <c r="AN53" s="124"/>
      <c r="AO53" s="124"/>
      <c r="AP53" s="125"/>
      <c r="AQ53" s="557" t="s">
        <v>168</v>
      </c>
      <c r="AR53" s="526"/>
      <c r="AS53" s="526"/>
      <c r="AT53" s="527"/>
      <c r="AU53" s="558" t="s">
        <v>181</v>
      </c>
      <c r="AV53" s="558"/>
      <c r="AW53" s="558"/>
      <c r="AX53" s="559"/>
      <c r="AY53">
        <f>COUNTA($G$55)</f>
        <v>1</v>
      </c>
    </row>
    <row r="54" spans="1:51" ht="18.75" customHeight="1" x14ac:dyDescent="0.15">
      <c r="A54" s="176"/>
      <c r="B54" s="174"/>
      <c r="C54" s="173"/>
      <c r="D54" s="174"/>
      <c r="E54" s="173"/>
      <c r="F54" s="569"/>
      <c r="G54" s="156"/>
      <c r="H54" s="154"/>
      <c r="I54" s="154"/>
      <c r="J54" s="154"/>
      <c r="K54" s="154"/>
      <c r="L54" s="154"/>
      <c r="M54" s="154"/>
      <c r="N54" s="154"/>
      <c r="O54" s="154"/>
      <c r="P54" s="154"/>
      <c r="Q54" s="154"/>
      <c r="R54" s="154"/>
      <c r="S54" s="154"/>
      <c r="T54" s="154"/>
      <c r="U54" s="154"/>
      <c r="V54" s="154"/>
      <c r="W54" s="154"/>
      <c r="X54" s="157"/>
      <c r="Y54" s="144"/>
      <c r="Z54" s="145"/>
      <c r="AA54" s="146"/>
      <c r="AB54" s="153"/>
      <c r="AC54" s="154"/>
      <c r="AD54" s="157"/>
      <c r="AE54" s="153"/>
      <c r="AF54" s="154"/>
      <c r="AG54" s="154"/>
      <c r="AH54" s="157"/>
      <c r="AI54" s="153"/>
      <c r="AJ54" s="154"/>
      <c r="AK54" s="154"/>
      <c r="AL54" s="157"/>
      <c r="AM54" s="153"/>
      <c r="AN54" s="154"/>
      <c r="AO54" s="154"/>
      <c r="AP54" s="157"/>
      <c r="AQ54" s="247"/>
      <c r="AR54" s="248"/>
      <c r="AS54" s="154" t="s">
        <v>169</v>
      </c>
      <c r="AT54" s="157"/>
      <c r="AU54" s="223"/>
      <c r="AV54" s="223"/>
      <c r="AW54" s="154" t="s">
        <v>166</v>
      </c>
      <c r="AX54" s="465"/>
      <c r="AY54">
        <f>$AY$53</f>
        <v>1</v>
      </c>
    </row>
    <row r="55" spans="1:51" ht="39.75" customHeight="1" x14ac:dyDescent="0.15">
      <c r="A55" s="176"/>
      <c r="B55" s="174"/>
      <c r="C55" s="173"/>
      <c r="D55" s="174"/>
      <c r="E55" s="173"/>
      <c r="F55" s="569"/>
      <c r="G55" s="74" t="s">
        <v>574</v>
      </c>
      <c r="H55" s="75"/>
      <c r="I55" s="75"/>
      <c r="J55" s="75"/>
      <c r="K55" s="75"/>
      <c r="L55" s="75"/>
      <c r="M55" s="75"/>
      <c r="N55" s="75"/>
      <c r="O55" s="75"/>
      <c r="P55" s="75"/>
      <c r="Q55" s="75"/>
      <c r="R55" s="75"/>
      <c r="S55" s="75"/>
      <c r="T55" s="75"/>
      <c r="U55" s="75"/>
      <c r="V55" s="75"/>
      <c r="W55" s="75"/>
      <c r="X55" s="76"/>
      <c r="Y55" s="406" t="s">
        <v>180</v>
      </c>
      <c r="Z55" s="407"/>
      <c r="AA55" s="408"/>
      <c r="AB55" s="572" t="s">
        <v>574</v>
      </c>
      <c r="AC55" s="573"/>
      <c r="AD55" s="573"/>
      <c r="AE55" s="147" t="s">
        <v>574</v>
      </c>
      <c r="AF55" s="115"/>
      <c r="AG55" s="115"/>
      <c r="AH55" s="115"/>
      <c r="AI55" s="147" t="s">
        <v>574</v>
      </c>
      <c r="AJ55" s="115"/>
      <c r="AK55" s="115"/>
      <c r="AL55" s="115"/>
      <c r="AM55" s="147" t="s">
        <v>574</v>
      </c>
      <c r="AN55" s="115"/>
      <c r="AO55" s="115"/>
      <c r="AP55" s="115"/>
      <c r="AQ55" s="147" t="s">
        <v>574</v>
      </c>
      <c r="AR55" s="115"/>
      <c r="AS55" s="115"/>
      <c r="AT55" s="115"/>
      <c r="AU55" s="147" t="s">
        <v>574</v>
      </c>
      <c r="AV55" s="115"/>
      <c r="AW55" s="115"/>
      <c r="AX55" s="117"/>
      <c r="AY55">
        <f t="shared" ref="AY55:AY56" si="5">$AY$53</f>
        <v>1</v>
      </c>
    </row>
    <row r="56" spans="1:51" ht="39.75" customHeight="1" x14ac:dyDescent="0.15">
      <c r="A56" s="176"/>
      <c r="B56" s="174"/>
      <c r="C56" s="173"/>
      <c r="D56" s="174"/>
      <c r="E56" s="173"/>
      <c r="F56" s="569"/>
      <c r="G56" s="80"/>
      <c r="H56" s="81"/>
      <c r="I56" s="81"/>
      <c r="J56" s="81"/>
      <c r="K56" s="81"/>
      <c r="L56" s="81"/>
      <c r="M56" s="81"/>
      <c r="N56" s="81"/>
      <c r="O56" s="81"/>
      <c r="P56" s="81"/>
      <c r="Q56" s="81"/>
      <c r="R56" s="81"/>
      <c r="S56" s="81"/>
      <c r="T56" s="81"/>
      <c r="U56" s="81"/>
      <c r="V56" s="81"/>
      <c r="W56" s="81"/>
      <c r="X56" s="82"/>
      <c r="Y56" s="118" t="s">
        <v>46</v>
      </c>
      <c r="Z56" s="119"/>
      <c r="AA56" s="120"/>
      <c r="AB56" s="269" t="s">
        <v>574</v>
      </c>
      <c r="AC56" s="270"/>
      <c r="AD56" s="270"/>
      <c r="AE56" s="147" t="s">
        <v>574</v>
      </c>
      <c r="AF56" s="115"/>
      <c r="AG56" s="115"/>
      <c r="AH56" s="115"/>
      <c r="AI56" s="147" t="s">
        <v>574</v>
      </c>
      <c r="AJ56" s="115"/>
      <c r="AK56" s="115"/>
      <c r="AL56" s="115"/>
      <c r="AM56" s="147" t="s">
        <v>574</v>
      </c>
      <c r="AN56" s="115"/>
      <c r="AO56" s="115"/>
      <c r="AP56" s="115"/>
      <c r="AQ56" s="147" t="s">
        <v>574</v>
      </c>
      <c r="AR56" s="115"/>
      <c r="AS56" s="115"/>
      <c r="AT56" s="115"/>
      <c r="AU56" s="147" t="s">
        <v>574</v>
      </c>
      <c r="AV56" s="115"/>
      <c r="AW56" s="115"/>
      <c r="AX56" s="117"/>
      <c r="AY56">
        <f t="shared" si="5"/>
        <v>1</v>
      </c>
    </row>
    <row r="57" spans="1:51" ht="22.5" customHeight="1" x14ac:dyDescent="0.15">
      <c r="A57" s="176"/>
      <c r="B57" s="174"/>
      <c r="C57" s="173"/>
      <c r="D57" s="174"/>
      <c r="E57" s="173"/>
      <c r="F57" s="569"/>
      <c r="G57" s="155" t="s">
        <v>182</v>
      </c>
      <c r="H57" s="124"/>
      <c r="I57" s="124"/>
      <c r="J57" s="124"/>
      <c r="K57" s="124"/>
      <c r="L57" s="124"/>
      <c r="M57" s="124"/>
      <c r="N57" s="124"/>
      <c r="O57" s="124"/>
      <c r="P57" s="125"/>
      <c r="Q57" s="123" t="s">
        <v>219</v>
      </c>
      <c r="R57" s="124"/>
      <c r="S57" s="124"/>
      <c r="T57" s="124"/>
      <c r="U57" s="124"/>
      <c r="V57" s="124"/>
      <c r="W57" s="124"/>
      <c r="X57" s="124"/>
      <c r="Y57" s="124"/>
      <c r="Z57" s="124"/>
      <c r="AA57" s="124"/>
      <c r="AB57" s="584" t="s">
        <v>220</v>
      </c>
      <c r="AC57" s="124"/>
      <c r="AD57" s="125"/>
      <c r="AE57" s="123" t="s">
        <v>183</v>
      </c>
      <c r="AF57" s="124"/>
      <c r="AG57" s="124"/>
      <c r="AH57" s="124"/>
      <c r="AI57" s="124"/>
      <c r="AJ57" s="124"/>
      <c r="AK57" s="124"/>
      <c r="AL57" s="124"/>
      <c r="AM57" s="124"/>
      <c r="AN57" s="124"/>
      <c r="AO57" s="124"/>
      <c r="AP57" s="124"/>
      <c r="AQ57" s="124"/>
      <c r="AR57" s="124"/>
      <c r="AS57" s="124"/>
      <c r="AT57" s="124"/>
      <c r="AU57" s="124"/>
      <c r="AV57" s="124"/>
      <c r="AW57" s="124"/>
      <c r="AX57" s="464"/>
      <c r="AY57">
        <f>COUNTA($G$59)</f>
        <v>1</v>
      </c>
    </row>
    <row r="58" spans="1:51" ht="22.5" customHeight="1" x14ac:dyDescent="0.15">
      <c r="A58" s="176"/>
      <c r="B58" s="174"/>
      <c r="C58" s="173"/>
      <c r="D58" s="174"/>
      <c r="E58" s="173"/>
      <c r="F58" s="569"/>
      <c r="G58" s="156"/>
      <c r="H58" s="154"/>
      <c r="I58" s="154"/>
      <c r="J58" s="154"/>
      <c r="K58" s="154"/>
      <c r="L58" s="154"/>
      <c r="M58" s="154"/>
      <c r="N58" s="154"/>
      <c r="O58" s="154"/>
      <c r="P58" s="157"/>
      <c r="Q58" s="153"/>
      <c r="R58" s="154"/>
      <c r="S58" s="154"/>
      <c r="T58" s="154"/>
      <c r="U58" s="154"/>
      <c r="V58" s="154"/>
      <c r="W58" s="154"/>
      <c r="X58" s="154"/>
      <c r="Y58" s="154"/>
      <c r="Z58" s="154"/>
      <c r="AA58" s="154"/>
      <c r="AB58" s="585"/>
      <c r="AC58" s="154"/>
      <c r="AD58" s="157"/>
      <c r="AE58" s="153"/>
      <c r="AF58" s="154"/>
      <c r="AG58" s="154"/>
      <c r="AH58" s="154"/>
      <c r="AI58" s="154"/>
      <c r="AJ58" s="154"/>
      <c r="AK58" s="154"/>
      <c r="AL58" s="154"/>
      <c r="AM58" s="154"/>
      <c r="AN58" s="154"/>
      <c r="AO58" s="154"/>
      <c r="AP58" s="154"/>
      <c r="AQ58" s="154"/>
      <c r="AR58" s="154"/>
      <c r="AS58" s="154"/>
      <c r="AT58" s="154"/>
      <c r="AU58" s="154"/>
      <c r="AV58" s="154"/>
      <c r="AW58" s="154"/>
      <c r="AX58" s="465"/>
      <c r="AY58">
        <f>$AY$57</f>
        <v>1</v>
      </c>
    </row>
    <row r="59" spans="1:51" ht="22.5" customHeight="1" x14ac:dyDescent="0.15">
      <c r="A59" s="176"/>
      <c r="B59" s="174"/>
      <c r="C59" s="173"/>
      <c r="D59" s="174"/>
      <c r="E59" s="173"/>
      <c r="F59" s="569"/>
      <c r="G59" s="74" t="s">
        <v>574</v>
      </c>
      <c r="H59" s="75"/>
      <c r="I59" s="75"/>
      <c r="J59" s="75"/>
      <c r="K59" s="75"/>
      <c r="L59" s="75"/>
      <c r="M59" s="75"/>
      <c r="N59" s="75"/>
      <c r="O59" s="75"/>
      <c r="P59" s="76"/>
      <c r="Q59" s="83" t="s">
        <v>574</v>
      </c>
      <c r="R59" s="75"/>
      <c r="S59" s="75"/>
      <c r="T59" s="75"/>
      <c r="U59" s="75"/>
      <c r="V59" s="75"/>
      <c r="W59" s="75"/>
      <c r="X59" s="75"/>
      <c r="Y59" s="75"/>
      <c r="Z59" s="75"/>
      <c r="AA59" s="84"/>
      <c r="AB59" s="578" t="s">
        <v>574</v>
      </c>
      <c r="AC59" s="579"/>
      <c r="AD59" s="579"/>
      <c r="AE59" s="570" t="s">
        <v>574</v>
      </c>
      <c r="AF59" s="570"/>
      <c r="AG59" s="570"/>
      <c r="AH59" s="570"/>
      <c r="AI59" s="570"/>
      <c r="AJ59" s="570"/>
      <c r="AK59" s="570"/>
      <c r="AL59" s="570"/>
      <c r="AM59" s="570"/>
      <c r="AN59" s="570"/>
      <c r="AO59" s="570"/>
      <c r="AP59" s="570"/>
      <c r="AQ59" s="570"/>
      <c r="AR59" s="570"/>
      <c r="AS59" s="570"/>
      <c r="AT59" s="570"/>
      <c r="AU59" s="570"/>
      <c r="AV59" s="570"/>
      <c r="AW59" s="570"/>
      <c r="AX59" s="571"/>
      <c r="AY59">
        <f t="shared" ref="AY59:AY63" si="6">$AY$57</f>
        <v>1</v>
      </c>
    </row>
    <row r="60" spans="1:51" ht="22.5" customHeight="1" x14ac:dyDescent="0.15">
      <c r="A60" s="176"/>
      <c r="B60" s="174"/>
      <c r="C60" s="173"/>
      <c r="D60" s="174"/>
      <c r="E60" s="173"/>
      <c r="F60" s="569"/>
      <c r="G60" s="77"/>
      <c r="H60" s="78"/>
      <c r="I60" s="78"/>
      <c r="J60" s="78"/>
      <c r="K60" s="78"/>
      <c r="L60" s="78"/>
      <c r="M60" s="78"/>
      <c r="N60" s="78"/>
      <c r="O60" s="78"/>
      <c r="P60" s="79"/>
      <c r="Q60" s="85"/>
      <c r="R60" s="78"/>
      <c r="S60" s="78"/>
      <c r="T60" s="78"/>
      <c r="U60" s="78"/>
      <c r="V60" s="78"/>
      <c r="W60" s="78"/>
      <c r="X60" s="78"/>
      <c r="Y60" s="78"/>
      <c r="Z60" s="78"/>
      <c r="AA60" s="86"/>
      <c r="AB60" s="580"/>
      <c r="AC60" s="581"/>
      <c r="AD60" s="581"/>
      <c r="AE60" s="570"/>
      <c r="AF60" s="570"/>
      <c r="AG60" s="570"/>
      <c r="AH60" s="570"/>
      <c r="AI60" s="570"/>
      <c r="AJ60" s="570"/>
      <c r="AK60" s="570"/>
      <c r="AL60" s="570"/>
      <c r="AM60" s="570"/>
      <c r="AN60" s="570"/>
      <c r="AO60" s="570"/>
      <c r="AP60" s="570"/>
      <c r="AQ60" s="570"/>
      <c r="AR60" s="570"/>
      <c r="AS60" s="570"/>
      <c r="AT60" s="570"/>
      <c r="AU60" s="570"/>
      <c r="AV60" s="570"/>
      <c r="AW60" s="570"/>
      <c r="AX60" s="571"/>
      <c r="AY60">
        <f t="shared" si="6"/>
        <v>1</v>
      </c>
    </row>
    <row r="61" spans="1:51" ht="25.5" customHeight="1" x14ac:dyDescent="0.15">
      <c r="A61" s="176"/>
      <c r="B61" s="174"/>
      <c r="C61" s="173"/>
      <c r="D61" s="174"/>
      <c r="E61" s="173"/>
      <c r="F61" s="569"/>
      <c r="G61" s="77"/>
      <c r="H61" s="78"/>
      <c r="I61" s="78"/>
      <c r="J61" s="78"/>
      <c r="K61" s="78"/>
      <c r="L61" s="78"/>
      <c r="M61" s="78"/>
      <c r="N61" s="78"/>
      <c r="O61" s="78"/>
      <c r="P61" s="79"/>
      <c r="Q61" s="85"/>
      <c r="R61" s="78"/>
      <c r="S61" s="78"/>
      <c r="T61" s="78"/>
      <c r="U61" s="78"/>
      <c r="V61" s="78"/>
      <c r="W61" s="78"/>
      <c r="X61" s="78"/>
      <c r="Y61" s="78"/>
      <c r="Z61" s="78"/>
      <c r="AA61" s="86"/>
      <c r="AB61" s="580"/>
      <c r="AC61" s="581"/>
      <c r="AD61" s="581"/>
      <c r="AE61" s="516" t="s">
        <v>184</v>
      </c>
      <c r="AF61" s="516"/>
      <c r="AG61" s="516"/>
      <c r="AH61" s="516"/>
      <c r="AI61" s="516"/>
      <c r="AJ61" s="516"/>
      <c r="AK61" s="516"/>
      <c r="AL61" s="516"/>
      <c r="AM61" s="516"/>
      <c r="AN61" s="516"/>
      <c r="AO61" s="516"/>
      <c r="AP61" s="516"/>
      <c r="AQ61" s="516"/>
      <c r="AR61" s="516"/>
      <c r="AS61" s="516"/>
      <c r="AT61" s="516"/>
      <c r="AU61" s="516"/>
      <c r="AV61" s="516"/>
      <c r="AW61" s="516"/>
      <c r="AX61" s="517"/>
      <c r="AY61">
        <f t="shared" si="6"/>
        <v>1</v>
      </c>
    </row>
    <row r="62" spans="1:51" ht="22.5" customHeight="1" x14ac:dyDescent="0.15">
      <c r="A62" s="176"/>
      <c r="B62" s="174"/>
      <c r="C62" s="173"/>
      <c r="D62" s="174"/>
      <c r="E62" s="173"/>
      <c r="F62" s="569"/>
      <c r="G62" s="77"/>
      <c r="H62" s="78"/>
      <c r="I62" s="78"/>
      <c r="J62" s="78"/>
      <c r="K62" s="78"/>
      <c r="L62" s="78"/>
      <c r="M62" s="78"/>
      <c r="N62" s="78"/>
      <c r="O62" s="78"/>
      <c r="P62" s="79"/>
      <c r="Q62" s="85"/>
      <c r="R62" s="78"/>
      <c r="S62" s="78"/>
      <c r="T62" s="78"/>
      <c r="U62" s="78"/>
      <c r="V62" s="78"/>
      <c r="W62" s="78"/>
      <c r="X62" s="78"/>
      <c r="Y62" s="78"/>
      <c r="Z62" s="78"/>
      <c r="AA62" s="86"/>
      <c r="AB62" s="580"/>
      <c r="AC62" s="581"/>
      <c r="AD62" s="581"/>
      <c r="AE62" s="83" t="s">
        <v>574</v>
      </c>
      <c r="AF62" s="75"/>
      <c r="AG62" s="75"/>
      <c r="AH62" s="75"/>
      <c r="AI62" s="75"/>
      <c r="AJ62" s="75"/>
      <c r="AK62" s="75"/>
      <c r="AL62" s="75"/>
      <c r="AM62" s="75"/>
      <c r="AN62" s="75"/>
      <c r="AO62" s="75"/>
      <c r="AP62" s="75"/>
      <c r="AQ62" s="75"/>
      <c r="AR62" s="75"/>
      <c r="AS62" s="75"/>
      <c r="AT62" s="75"/>
      <c r="AU62" s="75"/>
      <c r="AV62" s="75"/>
      <c r="AW62" s="75"/>
      <c r="AX62" s="213"/>
      <c r="AY62">
        <f t="shared" si="6"/>
        <v>1</v>
      </c>
    </row>
    <row r="63" spans="1:51" ht="22.5" customHeight="1" x14ac:dyDescent="0.15">
      <c r="A63" s="176"/>
      <c r="B63" s="174"/>
      <c r="C63" s="173"/>
      <c r="D63" s="174"/>
      <c r="E63" s="173"/>
      <c r="F63" s="569"/>
      <c r="G63" s="80"/>
      <c r="H63" s="81"/>
      <c r="I63" s="81"/>
      <c r="J63" s="81"/>
      <c r="K63" s="81"/>
      <c r="L63" s="81"/>
      <c r="M63" s="81"/>
      <c r="N63" s="81"/>
      <c r="O63" s="81"/>
      <c r="P63" s="82"/>
      <c r="Q63" s="87"/>
      <c r="R63" s="81"/>
      <c r="S63" s="81"/>
      <c r="T63" s="81"/>
      <c r="U63" s="81"/>
      <c r="V63" s="81"/>
      <c r="W63" s="81"/>
      <c r="X63" s="81"/>
      <c r="Y63" s="81"/>
      <c r="Z63" s="81"/>
      <c r="AA63" s="88"/>
      <c r="AB63" s="582"/>
      <c r="AC63" s="583"/>
      <c r="AD63" s="583"/>
      <c r="AE63" s="87"/>
      <c r="AF63" s="81"/>
      <c r="AG63" s="81"/>
      <c r="AH63" s="81"/>
      <c r="AI63" s="81"/>
      <c r="AJ63" s="81"/>
      <c r="AK63" s="81"/>
      <c r="AL63" s="81"/>
      <c r="AM63" s="81"/>
      <c r="AN63" s="81"/>
      <c r="AO63" s="81"/>
      <c r="AP63" s="81"/>
      <c r="AQ63" s="81"/>
      <c r="AR63" s="81"/>
      <c r="AS63" s="81"/>
      <c r="AT63" s="81"/>
      <c r="AU63" s="81"/>
      <c r="AV63" s="81"/>
      <c r="AW63" s="81"/>
      <c r="AX63" s="215"/>
      <c r="AY63">
        <f t="shared" si="6"/>
        <v>1</v>
      </c>
    </row>
    <row r="64" spans="1:51" ht="23.25" customHeight="1" x14ac:dyDescent="0.15">
      <c r="A64" s="176"/>
      <c r="B64" s="174"/>
      <c r="C64" s="173"/>
      <c r="D64" s="174"/>
      <c r="E64" s="272" t="s">
        <v>195</v>
      </c>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c r="AY64">
        <f>COUNTA($E$65)</f>
        <v>1</v>
      </c>
    </row>
    <row r="65" spans="1:51" ht="24.75" customHeight="1" x14ac:dyDescent="0.15">
      <c r="A65" s="176"/>
      <c r="B65" s="174"/>
      <c r="C65" s="173"/>
      <c r="D65" s="174"/>
      <c r="E65" s="83" t="s">
        <v>574</v>
      </c>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213"/>
      <c r="AY65">
        <f>$AY$64</f>
        <v>1</v>
      </c>
    </row>
    <row r="66" spans="1:51" ht="24.75" customHeight="1" x14ac:dyDescent="0.15">
      <c r="A66" s="176"/>
      <c r="B66" s="174"/>
      <c r="C66" s="173"/>
      <c r="D66" s="174"/>
      <c r="E66" s="85"/>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214"/>
      <c r="AY66">
        <f>$AY$64</f>
        <v>1</v>
      </c>
    </row>
    <row r="67" spans="1:51" ht="18.75" customHeight="1" x14ac:dyDescent="0.15">
      <c r="A67" s="176"/>
      <c r="B67" s="174"/>
      <c r="C67" s="173"/>
      <c r="D67" s="174"/>
      <c r="E67" s="397" t="s">
        <v>175</v>
      </c>
      <c r="F67" s="398"/>
      <c r="G67" s="515" t="s">
        <v>172</v>
      </c>
      <c r="H67" s="124"/>
      <c r="I67" s="124"/>
      <c r="J67" s="124"/>
      <c r="K67" s="124"/>
      <c r="L67" s="124"/>
      <c r="M67" s="124"/>
      <c r="N67" s="124"/>
      <c r="O67" s="124"/>
      <c r="P67" s="124"/>
      <c r="Q67" s="124"/>
      <c r="R67" s="124"/>
      <c r="S67" s="124"/>
      <c r="T67" s="124"/>
      <c r="U67" s="124"/>
      <c r="V67" s="124"/>
      <c r="W67" s="124"/>
      <c r="X67" s="125"/>
      <c r="Y67" s="144"/>
      <c r="Z67" s="145"/>
      <c r="AA67" s="146"/>
      <c r="AB67" s="123" t="s">
        <v>11</v>
      </c>
      <c r="AC67" s="124"/>
      <c r="AD67" s="125"/>
      <c r="AE67" s="294" t="s">
        <v>174</v>
      </c>
      <c r="AF67" s="295"/>
      <c r="AG67" s="295"/>
      <c r="AH67" s="296"/>
      <c r="AI67" s="228" t="s">
        <v>402</v>
      </c>
      <c r="AJ67" s="228"/>
      <c r="AK67" s="228"/>
      <c r="AL67" s="123"/>
      <c r="AM67" s="228" t="s">
        <v>403</v>
      </c>
      <c r="AN67" s="228"/>
      <c r="AO67" s="228"/>
      <c r="AP67" s="123"/>
      <c r="AQ67" s="123" t="s">
        <v>168</v>
      </c>
      <c r="AR67" s="124"/>
      <c r="AS67" s="124"/>
      <c r="AT67" s="125"/>
      <c r="AU67" s="148" t="s">
        <v>126</v>
      </c>
      <c r="AV67" s="148"/>
      <c r="AW67" s="148"/>
      <c r="AX67" s="149"/>
      <c r="AY67">
        <f>COUNTA($G$69)</f>
        <v>1</v>
      </c>
    </row>
    <row r="68" spans="1:51" ht="18.75" customHeight="1" x14ac:dyDescent="0.15">
      <c r="A68" s="176"/>
      <c r="B68" s="174"/>
      <c r="C68" s="173"/>
      <c r="D68" s="174"/>
      <c r="E68" s="397"/>
      <c r="F68" s="398"/>
      <c r="G68" s="156"/>
      <c r="H68" s="154"/>
      <c r="I68" s="154"/>
      <c r="J68" s="154"/>
      <c r="K68" s="154"/>
      <c r="L68" s="154"/>
      <c r="M68" s="154"/>
      <c r="N68" s="154"/>
      <c r="O68" s="154"/>
      <c r="P68" s="154"/>
      <c r="Q68" s="154"/>
      <c r="R68" s="154"/>
      <c r="S68" s="154"/>
      <c r="T68" s="154"/>
      <c r="U68" s="154"/>
      <c r="V68" s="154"/>
      <c r="W68" s="154"/>
      <c r="X68" s="157"/>
      <c r="Y68" s="144"/>
      <c r="Z68" s="145"/>
      <c r="AA68" s="146"/>
      <c r="AB68" s="153"/>
      <c r="AC68" s="154"/>
      <c r="AD68" s="157"/>
      <c r="AE68" s="223"/>
      <c r="AF68" s="223"/>
      <c r="AG68" s="154" t="s">
        <v>169</v>
      </c>
      <c r="AH68" s="157"/>
      <c r="AI68" s="229"/>
      <c r="AJ68" s="229"/>
      <c r="AK68" s="229"/>
      <c r="AL68" s="153"/>
      <c r="AM68" s="229"/>
      <c r="AN68" s="229"/>
      <c r="AO68" s="229"/>
      <c r="AP68" s="153"/>
      <c r="AQ68" s="222"/>
      <c r="AR68" s="223"/>
      <c r="AS68" s="154" t="s">
        <v>169</v>
      </c>
      <c r="AT68" s="157"/>
      <c r="AU68" s="223"/>
      <c r="AV68" s="223"/>
      <c r="AW68" s="154" t="s">
        <v>166</v>
      </c>
      <c r="AX68" s="465"/>
      <c r="AY68">
        <f>$AY$67</f>
        <v>1</v>
      </c>
    </row>
    <row r="69" spans="1:51" ht="23.25" customHeight="1" x14ac:dyDescent="0.15">
      <c r="A69" s="176"/>
      <c r="B69" s="174"/>
      <c r="C69" s="173"/>
      <c r="D69" s="174"/>
      <c r="E69" s="397"/>
      <c r="F69" s="398"/>
      <c r="G69" s="74" t="s">
        <v>574</v>
      </c>
      <c r="H69" s="75"/>
      <c r="I69" s="75"/>
      <c r="J69" s="75"/>
      <c r="K69" s="75"/>
      <c r="L69" s="75"/>
      <c r="M69" s="75"/>
      <c r="N69" s="75"/>
      <c r="O69" s="75"/>
      <c r="P69" s="75"/>
      <c r="Q69" s="75"/>
      <c r="R69" s="75"/>
      <c r="S69" s="75"/>
      <c r="T69" s="75"/>
      <c r="U69" s="75"/>
      <c r="V69" s="75"/>
      <c r="W69" s="75"/>
      <c r="X69" s="76"/>
      <c r="Y69" s="406" t="s">
        <v>12</v>
      </c>
      <c r="Z69" s="407"/>
      <c r="AA69" s="408"/>
      <c r="AB69" s="442" t="s">
        <v>574</v>
      </c>
      <c r="AC69" s="443"/>
      <c r="AD69" s="444"/>
      <c r="AE69" s="114" t="s">
        <v>574</v>
      </c>
      <c r="AF69" s="115"/>
      <c r="AG69" s="115"/>
      <c r="AH69" s="116"/>
      <c r="AI69" s="114" t="s">
        <v>574</v>
      </c>
      <c r="AJ69" s="115"/>
      <c r="AK69" s="115"/>
      <c r="AL69" s="116"/>
      <c r="AM69" s="114" t="s">
        <v>574</v>
      </c>
      <c r="AN69" s="115"/>
      <c r="AO69" s="115"/>
      <c r="AP69" s="116"/>
      <c r="AQ69" s="114" t="s">
        <v>574</v>
      </c>
      <c r="AR69" s="115"/>
      <c r="AS69" s="115"/>
      <c r="AT69" s="116"/>
      <c r="AU69" s="114" t="s">
        <v>574</v>
      </c>
      <c r="AV69" s="115"/>
      <c r="AW69" s="115"/>
      <c r="AX69" s="117"/>
      <c r="AY69">
        <f t="shared" ref="AY69:AY71" si="7">$AY$67</f>
        <v>1</v>
      </c>
    </row>
    <row r="70" spans="1:51" ht="23.25" customHeight="1" x14ac:dyDescent="0.15">
      <c r="A70" s="176"/>
      <c r="B70" s="174"/>
      <c r="C70" s="173"/>
      <c r="D70" s="174"/>
      <c r="E70" s="397"/>
      <c r="F70" s="398"/>
      <c r="G70" s="77"/>
      <c r="H70" s="78"/>
      <c r="I70" s="78"/>
      <c r="J70" s="78"/>
      <c r="K70" s="78"/>
      <c r="L70" s="78"/>
      <c r="M70" s="78"/>
      <c r="N70" s="78"/>
      <c r="O70" s="78"/>
      <c r="P70" s="78"/>
      <c r="Q70" s="78"/>
      <c r="R70" s="78"/>
      <c r="S70" s="78"/>
      <c r="T70" s="78"/>
      <c r="U70" s="78"/>
      <c r="V70" s="78"/>
      <c r="W70" s="78"/>
      <c r="X70" s="79"/>
      <c r="Y70" s="118" t="s">
        <v>46</v>
      </c>
      <c r="Z70" s="119"/>
      <c r="AA70" s="120"/>
      <c r="AB70" s="442" t="s">
        <v>574</v>
      </c>
      <c r="AC70" s="443"/>
      <c r="AD70" s="444"/>
      <c r="AE70" s="114" t="s">
        <v>574</v>
      </c>
      <c r="AF70" s="115"/>
      <c r="AG70" s="115"/>
      <c r="AH70" s="116"/>
      <c r="AI70" s="114" t="s">
        <v>574</v>
      </c>
      <c r="AJ70" s="115"/>
      <c r="AK70" s="115"/>
      <c r="AL70" s="116"/>
      <c r="AM70" s="114" t="s">
        <v>574</v>
      </c>
      <c r="AN70" s="115"/>
      <c r="AO70" s="115"/>
      <c r="AP70" s="116"/>
      <c r="AQ70" s="114" t="s">
        <v>574</v>
      </c>
      <c r="AR70" s="115"/>
      <c r="AS70" s="115"/>
      <c r="AT70" s="116"/>
      <c r="AU70" s="114" t="s">
        <v>574</v>
      </c>
      <c r="AV70" s="115"/>
      <c r="AW70" s="115"/>
      <c r="AX70" s="117"/>
      <c r="AY70">
        <f t="shared" si="7"/>
        <v>1</v>
      </c>
    </row>
    <row r="71" spans="1:51" ht="23.25" customHeight="1" x14ac:dyDescent="0.15">
      <c r="A71" s="176"/>
      <c r="B71" s="174"/>
      <c r="C71" s="173"/>
      <c r="D71" s="174"/>
      <c r="E71" s="397"/>
      <c r="F71" s="398"/>
      <c r="G71" s="80"/>
      <c r="H71" s="81"/>
      <c r="I71" s="81"/>
      <c r="J71" s="81"/>
      <c r="K71" s="81"/>
      <c r="L71" s="81"/>
      <c r="M71" s="81"/>
      <c r="N71" s="81"/>
      <c r="O71" s="81"/>
      <c r="P71" s="81"/>
      <c r="Q71" s="81"/>
      <c r="R71" s="81"/>
      <c r="S71" s="81"/>
      <c r="T71" s="81"/>
      <c r="U71" s="81"/>
      <c r="V71" s="81"/>
      <c r="W71" s="81"/>
      <c r="X71" s="82"/>
      <c r="Y71" s="118" t="s">
        <v>13</v>
      </c>
      <c r="Z71" s="119"/>
      <c r="AA71" s="120"/>
      <c r="AB71" s="577" t="s">
        <v>167</v>
      </c>
      <c r="AC71" s="577"/>
      <c r="AD71" s="577"/>
      <c r="AE71" s="114" t="s">
        <v>574</v>
      </c>
      <c r="AF71" s="115"/>
      <c r="AG71" s="115"/>
      <c r="AH71" s="116"/>
      <c r="AI71" s="114" t="s">
        <v>574</v>
      </c>
      <c r="AJ71" s="115"/>
      <c r="AK71" s="115"/>
      <c r="AL71" s="115"/>
      <c r="AM71" s="114" t="s">
        <v>574</v>
      </c>
      <c r="AN71" s="115"/>
      <c r="AO71" s="115"/>
      <c r="AP71" s="116"/>
      <c r="AQ71" s="114" t="s">
        <v>574</v>
      </c>
      <c r="AR71" s="115"/>
      <c r="AS71" s="115"/>
      <c r="AT71" s="116"/>
      <c r="AU71" s="115" t="s">
        <v>574</v>
      </c>
      <c r="AV71" s="115"/>
      <c r="AW71" s="115"/>
      <c r="AX71" s="117"/>
      <c r="AY71">
        <f t="shared" si="7"/>
        <v>1</v>
      </c>
    </row>
    <row r="72" spans="1:51" ht="18.75" customHeight="1" x14ac:dyDescent="0.15">
      <c r="A72" s="176"/>
      <c r="B72" s="174"/>
      <c r="C72" s="173"/>
      <c r="D72" s="174"/>
      <c r="E72" s="397" t="s">
        <v>176</v>
      </c>
      <c r="F72" s="398"/>
      <c r="G72" s="515" t="s">
        <v>173</v>
      </c>
      <c r="H72" s="124"/>
      <c r="I72" s="124"/>
      <c r="J72" s="124"/>
      <c r="K72" s="124"/>
      <c r="L72" s="124"/>
      <c r="M72" s="124"/>
      <c r="N72" s="124"/>
      <c r="O72" s="124"/>
      <c r="P72" s="124"/>
      <c r="Q72" s="124"/>
      <c r="R72" s="124"/>
      <c r="S72" s="124"/>
      <c r="T72" s="124"/>
      <c r="U72" s="124"/>
      <c r="V72" s="124"/>
      <c r="W72" s="124"/>
      <c r="X72" s="125"/>
      <c r="Y72" s="144"/>
      <c r="Z72" s="145"/>
      <c r="AA72" s="146"/>
      <c r="AB72" s="123" t="s">
        <v>11</v>
      </c>
      <c r="AC72" s="124"/>
      <c r="AD72" s="125"/>
      <c r="AE72" s="294" t="s">
        <v>174</v>
      </c>
      <c r="AF72" s="295"/>
      <c r="AG72" s="295"/>
      <c r="AH72" s="296"/>
      <c r="AI72" s="228" t="s">
        <v>402</v>
      </c>
      <c r="AJ72" s="228"/>
      <c r="AK72" s="228"/>
      <c r="AL72" s="123"/>
      <c r="AM72" s="228" t="s">
        <v>403</v>
      </c>
      <c r="AN72" s="228"/>
      <c r="AO72" s="228"/>
      <c r="AP72" s="123"/>
      <c r="AQ72" s="123" t="s">
        <v>168</v>
      </c>
      <c r="AR72" s="124"/>
      <c r="AS72" s="124"/>
      <c r="AT72" s="125"/>
      <c r="AU72" s="148" t="s">
        <v>126</v>
      </c>
      <c r="AV72" s="148"/>
      <c r="AW72" s="148"/>
      <c r="AX72" s="149"/>
      <c r="AY72">
        <f>COUNTA($G$74)</f>
        <v>1</v>
      </c>
    </row>
    <row r="73" spans="1:51" ht="18.75" customHeight="1" x14ac:dyDescent="0.15">
      <c r="A73" s="176"/>
      <c r="B73" s="174"/>
      <c r="C73" s="173"/>
      <c r="D73" s="174"/>
      <c r="E73" s="397"/>
      <c r="F73" s="398"/>
      <c r="G73" s="156"/>
      <c r="H73" s="154"/>
      <c r="I73" s="154"/>
      <c r="J73" s="154"/>
      <c r="K73" s="154"/>
      <c r="L73" s="154"/>
      <c r="M73" s="154"/>
      <c r="N73" s="154"/>
      <c r="O73" s="154"/>
      <c r="P73" s="154"/>
      <c r="Q73" s="154"/>
      <c r="R73" s="154"/>
      <c r="S73" s="154"/>
      <c r="T73" s="154"/>
      <c r="U73" s="154"/>
      <c r="V73" s="154"/>
      <c r="W73" s="154"/>
      <c r="X73" s="157"/>
      <c r="Y73" s="144"/>
      <c r="Z73" s="145"/>
      <c r="AA73" s="146"/>
      <c r="AB73" s="153"/>
      <c r="AC73" s="154"/>
      <c r="AD73" s="157"/>
      <c r="AE73" s="223"/>
      <c r="AF73" s="223"/>
      <c r="AG73" s="154" t="s">
        <v>169</v>
      </c>
      <c r="AH73" s="157"/>
      <c r="AI73" s="229"/>
      <c r="AJ73" s="229"/>
      <c r="AK73" s="229"/>
      <c r="AL73" s="153"/>
      <c r="AM73" s="229"/>
      <c r="AN73" s="229"/>
      <c r="AO73" s="229"/>
      <c r="AP73" s="153"/>
      <c r="AQ73" s="222"/>
      <c r="AR73" s="223"/>
      <c r="AS73" s="154" t="s">
        <v>169</v>
      </c>
      <c r="AT73" s="157"/>
      <c r="AU73" s="223"/>
      <c r="AV73" s="223"/>
      <c r="AW73" s="154" t="s">
        <v>166</v>
      </c>
      <c r="AX73" s="465"/>
      <c r="AY73">
        <f>$AY$72</f>
        <v>1</v>
      </c>
    </row>
    <row r="74" spans="1:51" ht="23.25" customHeight="1" x14ac:dyDescent="0.15">
      <c r="A74" s="176"/>
      <c r="B74" s="174"/>
      <c r="C74" s="173"/>
      <c r="D74" s="174"/>
      <c r="E74" s="397"/>
      <c r="F74" s="398"/>
      <c r="G74" s="74" t="s">
        <v>574</v>
      </c>
      <c r="H74" s="75"/>
      <c r="I74" s="75"/>
      <c r="J74" s="75"/>
      <c r="K74" s="75"/>
      <c r="L74" s="75"/>
      <c r="M74" s="75"/>
      <c r="N74" s="75"/>
      <c r="O74" s="75"/>
      <c r="P74" s="75"/>
      <c r="Q74" s="75"/>
      <c r="R74" s="75"/>
      <c r="S74" s="75"/>
      <c r="T74" s="75"/>
      <c r="U74" s="75"/>
      <c r="V74" s="75"/>
      <c r="W74" s="75"/>
      <c r="X74" s="76"/>
      <c r="Y74" s="406" t="s">
        <v>12</v>
      </c>
      <c r="Z74" s="407"/>
      <c r="AA74" s="408"/>
      <c r="AB74" s="270" t="s">
        <v>574</v>
      </c>
      <c r="AC74" s="270"/>
      <c r="AD74" s="270"/>
      <c r="AE74" s="114" t="s">
        <v>574</v>
      </c>
      <c r="AF74" s="115"/>
      <c r="AG74" s="115"/>
      <c r="AH74" s="115"/>
      <c r="AI74" s="114" t="s">
        <v>574</v>
      </c>
      <c r="AJ74" s="115"/>
      <c r="AK74" s="115"/>
      <c r="AL74" s="115"/>
      <c r="AM74" s="114" t="s">
        <v>574</v>
      </c>
      <c r="AN74" s="115"/>
      <c r="AO74" s="115"/>
      <c r="AP74" s="116"/>
      <c r="AQ74" s="114" t="s">
        <v>574</v>
      </c>
      <c r="AR74" s="115"/>
      <c r="AS74" s="115"/>
      <c r="AT74" s="116"/>
      <c r="AU74" s="115" t="s">
        <v>574</v>
      </c>
      <c r="AV74" s="115"/>
      <c r="AW74" s="115"/>
      <c r="AX74" s="117"/>
      <c r="AY74">
        <f t="shared" ref="AY74:AY76" si="8">$AY$72</f>
        <v>1</v>
      </c>
    </row>
    <row r="75" spans="1:51" ht="23.25" customHeight="1" x14ac:dyDescent="0.15">
      <c r="A75" s="176"/>
      <c r="B75" s="174"/>
      <c r="C75" s="173"/>
      <c r="D75" s="174"/>
      <c r="E75" s="397"/>
      <c r="F75" s="398"/>
      <c r="G75" s="77"/>
      <c r="H75" s="78"/>
      <c r="I75" s="78"/>
      <c r="J75" s="78"/>
      <c r="K75" s="78"/>
      <c r="L75" s="78"/>
      <c r="M75" s="78"/>
      <c r="N75" s="78"/>
      <c r="O75" s="78"/>
      <c r="P75" s="78"/>
      <c r="Q75" s="78"/>
      <c r="R75" s="78"/>
      <c r="S75" s="78"/>
      <c r="T75" s="78"/>
      <c r="U75" s="78"/>
      <c r="V75" s="78"/>
      <c r="W75" s="78"/>
      <c r="X75" s="79"/>
      <c r="Y75" s="118" t="s">
        <v>46</v>
      </c>
      <c r="Z75" s="119"/>
      <c r="AA75" s="120"/>
      <c r="AB75" s="573" t="s">
        <v>574</v>
      </c>
      <c r="AC75" s="573"/>
      <c r="AD75" s="573"/>
      <c r="AE75" s="114" t="s">
        <v>574</v>
      </c>
      <c r="AF75" s="115"/>
      <c r="AG75" s="115"/>
      <c r="AH75" s="116"/>
      <c r="AI75" s="114" t="s">
        <v>574</v>
      </c>
      <c r="AJ75" s="115"/>
      <c r="AK75" s="115"/>
      <c r="AL75" s="115"/>
      <c r="AM75" s="114" t="s">
        <v>574</v>
      </c>
      <c r="AN75" s="115"/>
      <c r="AO75" s="115"/>
      <c r="AP75" s="116"/>
      <c r="AQ75" s="114" t="s">
        <v>574</v>
      </c>
      <c r="AR75" s="115"/>
      <c r="AS75" s="115"/>
      <c r="AT75" s="116"/>
      <c r="AU75" s="115" t="s">
        <v>574</v>
      </c>
      <c r="AV75" s="115"/>
      <c r="AW75" s="115"/>
      <c r="AX75" s="117"/>
      <c r="AY75">
        <f t="shared" si="8"/>
        <v>1</v>
      </c>
    </row>
    <row r="76" spans="1:51" ht="23.25" customHeight="1" x14ac:dyDescent="0.15">
      <c r="A76" s="176"/>
      <c r="B76" s="174"/>
      <c r="C76" s="173"/>
      <c r="D76" s="174"/>
      <c r="E76" s="397"/>
      <c r="F76" s="398"/>
      <c r="G76" s="80"/>
      <c r="H76" s="81"/>
      <c r="I76" s="81"/>
      <c r="J76" s="81"/>
      <c r="K76" s="81"/>
      <c r="L76" s="81"/>
      <c r="M76" s="81"/>
      <c r="N76" s="81"/>
      <c r="O76" s="81"/>
      <c r="P76" s="81"/>
      <c r="Q76" s="81"/>
      <c r="R76" s="81"/>
      <c r="S76" s="81"/>
      <c r="T76" s="81"/>
      <c r="U76" s="81"/>
      <c r="V76" s="81"/>
      <c r="W76" s="81"/>
      <c r="X76" s="82"/>
      <c r="Y76" s="118" t="s">
        <v>13</v>
      </c>
      <c r="Z76" s="119"/>
      <c r="AA76" s="120"/>
      <c r="AB76" s="577" t="s">
        <v>14</v>
      </c>
      <c r="AC76" s="577"/>
      <c r="AD76" s="577"/>
      <c r="AE76" s="114" t="s">
        <v>574</v>
      </c>
      <c r="AF76" s="115"/>
      <c r="AG76" s="115"/>
      <c r="AH76" s="116"/>
      <c r="AI76" s="114" t="s">
        <v>574</v>
      </c>
      <c r="AJ76" s="115"/>
      <c r="AK76" s="115"/>
      <c r="AL76" s="115"/>
      <c r="AM76" s="114" t="s">
        <v>574</v>
      </c>
      <c r="AN76" s="115"/>
      <c r="AO76" s="115"/>
      <c r="AP76" s="116"/>
      <c r="AQ76" s="114" t="s">
        <v>574</v>
      </c>
      <c r="AR76" s="115"/>
      <c r="AS76" s="115"/>
      <c r="AT76" s="116"/>
      <c r="AU76" s="115" t="s">
        <v>574</v>
      </c>
      <c r="AV76" s="115"/>
      <c r="AW76" s="115"/>
      <c r="AX76" s="117"/>
      <c r="AY76">
        <f t="shared" si="8"/>
        <v>1</v>
      </c>
    </row>
    <row r="77" spans="1:51" ht="23.85" customHeight="1" x14ac:dyDescent="0.15">
      <c r="A77" s="176"/>
      <c r="B77" s="174"/>
      <c r="C77" s="173"/>
      <c r="D77" s="174"/>
      <c r="E77" s="272" t="s">
        <v>267</v>
      </c>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f>COUNTA($E$78)</f>
        <v>1</v>
      </c>
    </row>
    <row r="78" spans="1:51" ht="24.75" customHeight="1" x14ac:dyDescent="0.15">
      <c r="A78" s="176"/>
      <c r="B78" s="174"/>
      <c r="C78" s="173"/>
      <c r="D78" s="174"/>
      <c r="E78" s="83" t="s">
        <v>574</v>
      </c>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213"/>
      <c r="AY78">
        <f>$AY$77</f>
        <v>1</v>
      </c>
    </row>
    <row r="79" spans="1:51" ht="24.75" customHeight="1" thickBot="1" x14ac:dyDescent="0.2">
      <c r="A79" s="176"/>
      <c r="B79" s="174"/>
      <c r="C79" s="173"/>
      <c r="D79" s="174"/>
      <c r="E79" s="87"/>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215"/>
      <c r="AY79">
        <f>$AY$78</f>
        <v>1</v>
      </c>
    </row>
    <row r="80" spans="1:51" ht="27" customHeight="1" x14ac:dyDescent="0.15">
      <c r="A80" s="512" t="s">
        <v>39</v>
      </c>
      <c r="B80" s="513"/>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4"/>
    </row>
    <row r="81" spans="1:50" ht="27" customHeight="1" x14ac:dyDescent="0.15">
      <c r="A81" s="2"/>
      <c r="B81" s="3"/>
      <c r="C81" s="233" t="s">
        <v>24</v>
      </c>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4"/>
      <c r="AD81" s="232" t="s">
        <v>28</v>
      </c>
      <c r="AE81" s="232"/>
      <c r="AF81" s="232"/>
      <c r="AG81" s="482" t="s">
        <v>23</v>
      </c>
      <c r="AH81" s="232"/>
      <c r="AI81" s="232"/>
      <c r="AJ81" s="232"/>
      <c r="AK81" s="232"/>
      <c r="AL81" s="232"/>
      <c r="AM81" s="232"/>
      <c r="AN81" s="232"/>
      <c r="AO81" s="232"/>
      <c r="AP81" s="232"/>
      <c r="AQ81" s="232"/>
      <c r="AR81" s="232"/>
      <c r="AS81" s="232"/>
      <c r="AT81" s="232"/>
      <c r="AU81" s="232"/>
      <c r="AV81" s="232"/>
      <c r="AW81" s="232"/>
      <c r="AX81" s="483"/>
    </row>
    <row r="82" spans="1:50" ht="75.599999999999994" customHeight="1" x14ac:dyDescent="0.15">
      <c r="A82" s="487" t="s">
        <v>132</v>
      </c>
      <c r="B82" s="488"/>
      <c r="C82" s="378" t="s">
        <v>133</v>
      </c>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80"/>
      <c r="AD82" s="238" t="s">
        <v>570</v>
      </c>
      <c r="AE82" s="239"/>
      <c r="AF82" s="239"/>
      <c r="AG82" s="235" t="s">
        <v>592</v>
      </c>
      <c r="AH82" s="236"/>
      <c r="AI82" s="236"/>
      <c r="AJ82" s="236"/>
      <c r="AK82" s="236"/>
      <c r="AL82" s="236"/>
      <c r="AM82" s="236"/>
      <c r="AN82" s="236"/>
      <c r="AO82" s="236"/>
      <c r="AP82" s="236"/>
      <c r="AQ82" s="236"/>
      <c r="AR82" s="236"/>
      <c r="AS82" s="236"/>
      <c r="AT82" s="236"/>
      <c r="AU82" s="236"/>
      <c r="AV82" s="236"/>
      <c r="AW82" s="236"/>
      <c r="AX82" s="237"/>
    </row>
    <row r="83" spans="1:50" ht="63.6" customHeight="1" x14ac:dyDescent="0.15">
      <c r="A83" s="489"/>
      <c r="B83" s="490"/>
      <c r="C83" s="474" t="s">
        <v>29</v>
      </c>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231"/>
      <c r="AD83" s="72" t="s">
        <v>570</v>
      </c>
      <c r="AE83" s="73"/>
      <c r="AF83" s="73"/>
      <c r="AG83" s="57" t="s">
        <v>593</v>
      </c>
      <c r="AH83" s="58"/>
      <c r="AI83" s="58"/>
      <c r="AJ83" s="58"/>
      <c r="AK83" s="58"/>
      <c r="AL83" s="58"/>
      <c r="AM83" s="58"/>
      <c r="AN83" s="58"/>
      <c r="AO83" s="58"/>
      <c r="AP83" s="58"/>
      <c r="AQ83" s="58"/>
      <c r="AR83" s="58"/>
      <c r="AS83" s="58"/>
      <c r="AT83" s="58"/>
      <c r="AU83" s="58"/>
      <c r="AV83" s="58"/>
      <c r="AW83" s="58"/>
      <c r="AX83" s="59"/>
    </row>
    <row r="84" spans="1:50" ht="70.150000000000006" customHeight="1" x14ac:dyDescent="0.15">
      <c r="A84" s="491"/>
      <c r="B84" s="492"/>
      <c r="C84" s="476" t="s">
        <v>134</v>
      </c>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8"/>
      <c r="AD84" s="440" t="s">
        <v>570</v>
      </c>
      <c r="AE84" s="441"/>
      <c r="AF84" s="441"/>
      <c r="AG84" s="85" t="s">
        <v>594</v>
      </c>
      <c r="AH84" s="78"/>
      <c r="AI84" s="78"/>
      <c r="AJ84" s="78"/>
      <c r="AK84" s="78"/>
      <c r="AL84" s="78"/>
      <c r="AM84" s="78"/>
      <c r="AN84" s="78"/>
      <c r="AO84" s="78"/>
      <c r="AP84" s="78"/>
      <c r="AQ84" s="78"/>
      <c r="AR84" s="78"/>
      <c r="AS84" s="78"/>
      <c r="AT84" s="78"/>
      <c r="AU84" s="78"/>
      <c r="AV84" s="78"/>
      <c r="AW84" s="78"/>
      <c r="AX84" s="214"/>
    </row>
    <row r="85" spans="1:50" ht="27" customHeight="1" x14ac:dyDescent="0.15">
      <c r="A85" s="284" t="s">
        <v>31</v>
      </c>
      <c r="B85" s="285"/>
      <c r="C85" s="479" t="s">
        <v>33</v>
      </c>
      <c r="D85" s="480"/>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481"/>
      <c r="AD85" s="384" t="s">
        <v>577</v>
      </c>
      <c r="AE85" s="385"/>
      <c r="AF85" s="385"/>
      <c r="AG85" s="83"/>
      <c r="AH85" s="75"/>
      <c r="AI85" s="75"/>
      <c r="AJ85" s="75"/>
      <c r="AK85" s="75"/>
      <c r="AL85" s="75"/>
      <c r="AM85" s="75"/>
      <c r="AN85" s="75"/>
      <c r="AO85" s="75"/>
      <c r="AP85" s="75"/>
      <c r="AQ85" s="75"/>
      <c r="AR85" s="75"/>
      <c r="AS85" s="75"/>
      <c r="AT85" s="75"/>
      <c r="AU85" s="75"/>
      <c r="AV85" s="75"/>
      <c r="AW85" s="75"/>
      <c r="AX85" s="213"/>
    </row>
    <row r="86" spans="1:50" ht="35.25" customHeight="1" x14ac:dyDescent="0.15">
      <c r="A86" s="286"/>
      <c r="B86" s="287"/>
      <c r="C86" s="418"/>
      <c r="D86" s="419"/>
      <c r="E86" s="400" t="s">
        <v>246</v>
      </c>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2"/>
      <c r="AD86" s="72"/>
      <c r="AE86" s="73"/>
      <c r="AF86" s="332"/>
      <c r="AG86" s="85"/>
      <c r="AH86" s="78"/>
      <c r="AI86" s="78"/>
      <c r="AJ86" s="78"/>
      <c r="AK86" s="78"/>
      <c r="AL86" s="78"/>
      <c r="AM86" s="78"/>
      <c r="AN86" s="78"/>
      <c r="AO86" s="78"/>
      <c r="AP86" s="78"/>
      <c r="AQ86" s="78"/>
      <c r="AR86" s="78"/>
      <c r="AS86" s="78"/>
      <c r="AT86" s="78"/>
      <c r="AU86" s="78"/>
      <c r="AV86" s="78"/>
      <c r="AW86" s="78"/>
      <c r="AX86" s="214"/>
    </row>
    <row r="87" spans="1:50" ht="26.25" customHeight="1" x14ac:dyDescent="0.15">
      <c r="A87" s="286"/>
      <c r="B87" s="287"/>
      <c r="C87" s="420"/>
      <c r="D87" s="421"/>
      <c r="E87" s="403" t="s">
        <v>211</v>
      </c>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5"/>
      <c r="AD87" s="462"/>
      <c r="AE87" s="463"/>
      <c r="AF87" s="463"/>
      <c r="AG87" s="85"/>
      <c r="AH87" s="78"/>
      <c r="AI87" s="78"/>
      <c r="AJ87" s="78"/>
      <c r="AK87" s="78"/>
      <c r="AL87" s="78"/>
      <c r="AM87" s="78"/>
      <c r="AN87" s="78"/>
      <c r="AO87" s="78"/>
      <c r="AP87" s="78"/>
      <c r="AQ87" s="78"/>
      <c r="AR87" s="78"/>
      <c r="AS87" s="78"/>
      <c r="AT87" s="78"/>
      <c r="AU87" s="78"/>
      <c r="AV87" s="78"/>
      <c r="AW87" s="78"/>
      <c r="AX87" s="214"/>
    </row>
    <row r="88" spans="1:50" ht="26.25" customHeight="1" x14ac:dyDescent="0.15">
      <c r="A88" s="286"/>
      <c r="B88" s="288"/>
      <c r="C88" s="472" t="s">
        <v>34</v>
      </c>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D88" s="243" t="s">
        <v>577</v>
      </c>
      <c r="AE88" s="244"/>
      <c r="AF88" s="244"/>
      <c r="AG88" s="484"/>
      <c r="AH88" s="485"/>
      <c r="AI88" s="485"/>
      <c r="AJ88" s="485"/>
      <c r="AK88" s="485"/>
      <c r="AL88" s="485"/>
      <c r="AM88" s="485"/>
      <c r="AN88" s="485"/>
      <c r="AO88" s="485"/>
      <c r="AP88" s="485"/>
      <c r="AQ88" s="485"/>
      <c r="AR88" s="485"/>
      <c r="AS88" s="485"/>
      <c r="AT88" s="485"/>
      <c r="AU88" s="485"/>
      <c r="AV88" s="485"/>
      <c r="AW88" s="485"/>
      <c r="AX88" s="486"/>
    </row>
    <row r="89" spans="1:50" ht="26.25" customHeight="1" x14ac:dyDescent="0.15">
      <c r="A89" s="286"/>
      <c r="B89" s="288"/>
      <c r="C89" s="230" t="s">
        <v>135</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72" t="s">
        <v>577</v>
      </c>
      <c r="AE89" s="73"/>
      <c r="AF89" s="73"/>
      <c r="AG89" s="57"/>
      <c r="AH89" s="58"/>
      <c r="AI89" s="58"/>
      <c r="AJ89" s="58"/>
      <c r="AK89" s="58"/>
      <c r="AL89" s="58"/>
      <c r="AM89" s="58"/>
      <c r="AN89" s="58"/>
      <c r="AO89" s="58"/>
      <c r="AP89" s="58"/>
      <c r="AQ89" s="58"/>
      <c r="AR89" s="58"/>
      <c r="AS89" s="58"/>
      <c r="AT89" s="58"/>
      <c r="AU89" s="58"/>
      <c r="AV89" s="58"/>
      <c r="AW89" s="58"/>
      <c r="AX89" s="59"/>
    </row>
    <row r="90" spans="1:50" ht="26.25" customHeight="1" x14ac:dyDescent="0.15">
      <c r="A90" s="286"/>
      <c r="B90" s="288"/>
      <c r="C90" s="230" t="s">
        <v>30</v>
      </c>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72" t="s">
        <v>577</v>
      </c>
      <c r="AE90" s="73"/>
      <c r="AF90" s="73"/>
      <c r="AG90" s="57"/>
      <c r="AH90" s="58"/>
      <c r="AI90" s="58"/>
      <c r="AJ90" s="58"/>
      <c r="AK90" s="58"/>
      <c r="AL90" s="58"/>
      <c r="AM90" s="58"/>
      <c r="AN90" s="58"/>
      <c r="AO90" s="58"/>
      <c r="AP90" s="58"/>
      <c r="AQ90" s="58"/>
      <c r="AR90" s="58"/>
      <c r="AS90" s="58"/>
      <c r="AT90" s="58"/>
      <c r="AU90" s="58"/>
      <c r="AV90" s="58"/>
      <c r="AW90" s="58"/>
      <c r="AX90" s="59"/>
    </row>
    <row r="91" spans="1:50" ht="26.25" customHeight="1" x14ac:dyDescent="0.15">
      <c r="A91" s="286"/>
      <c r="B91" s="288"/>
      <c r="C91" s="230" t="s">
        <v>35</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49"/>
      <c r="AD91" s="72" t="s">
        <v>577</v>
      </c>
      <c r="AE91" s="73"/>
      <c r="AF91" s="73"/>
      <c r="AG91" s="57"/>
      <c r="AH91" s="58"/>
      <c r="AI91" s="58"/>
      <c r="AJ91" s="58"/>
      <c r="AK91" s="58"/>
      <c r="AL91" s="58"/>
      <c r="AM91" s="58"/>
      <c r="AN91" s="58"/>
      <c r="AO91" s="58"/>
      <c r="AP91" s="58"/>
      <c r="AQ91" s="58"/>
      <c r="AR91" s="58"/>
      <c r="AS91" s="58"/>
      <c r="AT91" s="58"/>
      <c r="AU91" s="58"/>
      <c r="AV91" s="58"/>
      <c r="AW91" s="58"/>
      <c r="AX91" s="59"/>
    </row>
    <row r="92" spans="1:50" ht="26.25" customHeight="1" x14ac:dyDescent="0.15">
      <c r="A92" s="286"/>
      <c r="B92" s="288"/>
      <c r="C92" s="230" t="s">
        <v>225</v>
      </c>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49"/>
      <c r="AD92" s="440" t="s">
        <v>577</v>
      </c>
      <c r="AE92" s="441"/>
      <c r="AF92" s="441"/>
      <c r="AG92" s="469"/>
      <c r="AH92" s="470"/>
      <c r="AI92" s="470"/>
      <c r="AJ92" s="470"/>
      <c r="AK92" s="470"/>
      <c r="AL92" s="470"/>
      <c r="AM92" s="470"/>
      <c r="AN92" s="470"/>
      <c r="AO92" s="470"/>
      <c r="AP92" s="470"/>
      <c r="AQ92" s="470"/>
      <c r="AR92" s="470"/>
      <c r="AS92" s="470"/>
      <c r="AT92" s="470"/>
      <c r="AU92" s="470"/>
      <c r="AV92" s="470"/>
      <c r="AW92" s="470"/>
      <c r="AX92" s="471"/>
    </row>
    <row r="93" spans="1:50" ht="26.25" customHeight="1" x14ac:dyDescent="0.15">
      <c r="A93" s="286"/>
      <c r="B93" s="288"/>
      <c r="C93" s="629" t="s">
        <v>226</v>
      </c>
      <c r="D93" s="630"/>
      <c r="E93" s="630"/>
      <c r="F93" s="630"/>
      <c r="G93" s="630"/>
      <c r="H93" s="630"/>
      <c r="I93" s="630"/>
      <c r="J93" s="630"/>
      <c r="K93" s="630"/>
      <c r="L93" s="630"/>
      <c r="M93" s="630"/>
      <c r="N93" s="630"/>
      <c r="O93" s="630"/>
      <c r="P93" s="630"/>
      <c r="Q93" s="630"/>
      <c r="R93" s="630"/>
      <c r="S93" s="630"/>
      <c r="T93" s="630"/>
      <c r="U93" s="630"/>
      <c r="V93" s="630"/>
      <c r="W93" s="630"/>
      <c r="X93" s="630"/>
      <c r="Y93" s="630"/>
      <c r="Z93" s="630"/>
      <c r="AA93" s="630"/>
      <c r="AB93" s="630"/>
      <c r="AC93" s="631"/>
      <c r="AD93" s="72" t="s">
        <v>577</v>
      </c>
      <c r="AE93" s="73"/>
      <c r="AF93" s="332"/>
      <c r="AG93" s="57"/>
      <c r="AH93" s="58"/>
      <c r="AI93" s="58"/>
      <c r="AJ93" s="58"/>
      <c r="AK93" s="58"/>
      <c r="AL93" s="58"/>
      <c r="AM93" s="58"/>
      <c r="AN93" s="58"/>
      <c r="AO93" s="58"/>
      <c r="AP93" s="58"/>
      <c r="AQ93" s="58"/>
      <c r="AR93" s="58"/>
      <c r="AS93" s="58"/>
      <c r="AT93" s="58"/>
      <c r="AU93" s="58"/>
      <c r="AV93" s="58"/>
      <c r="AW93" s="58"/>
      <c r="AX93" s="59"/>
    </row>
    <row r="94" spans="1:50" ht="26.25" customHeight="1" x14ac:dyDescent="0.15">
      <c r="A94" s="289"/>
      <c r="B94" s="290"/>
      <c r="C94" s="291" t="s">
        <v>212</v>
      </c>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3"/>
      <c r="AD94" s="466" t="s">
        <v>577</v>
      </c>
      <c r="AE94" s="467"/>
      <c r="AF94" s="468"/>
      <c r="AG94" s="409"/>
      <c r="AH94" s="410"/>
      <c r="AI94" s="410"/>
      <c r="AJ94" s="410"/>
      <c r="AK94" s="410"/>
      <c r="AL94" s="410"/>
      <c r="AM94" s="410"/>
      <c r="AN94" s="410"/>
      <c r="AO94" s="410"/>
      <c r="AP94" s="410"/>
      <c r="AQ94" s="410"/>
      <c r="AR94" s="410"/>
      <c r="AS94" s="410"/>
      <c r="AT94" s="410"/>
      <c r="AU94" s="410"/>
      <c r="AV94" s="410"/>
      <c r="AW94" s="410"/>
      <c r="AX94" s="411"/>
    </row>
    <row r="95" spans="1:50" ht="27" customHeight="1" x14ac:dyDescent="0.15">
      <c r="A95" s="284" t="s">
        <v>32</v>
      </c>
      <c r="B95" s="453"/>
      <c r="C95" s="454" t="s">
        <v>213</v>
      </c>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6"/>
      <c r="AD95" s="243" t="s">
        <v>577</v>
      </c>
      <c r="AE95" s="244"/>
      <c r="AF95" s="245"/>
      <c r="AG95" s="484"/>
      <c r="AH95" s="485"/>
      <c r="AI95" s="485"/>
      <c r="AJ95" s="485"/>
      <c r="AK95" s="485"/>
      <c r="AL95" s="485"/>
      <c r="AM95" s="485"/>
      <c r="AN95" s="485"/>
      <c r="AO95" s="485"/>
      <c r="AP95" s="485"/>
      <c r="AQ95" s="485"/>
      <c r="AR95" s="485"/>
      <c r="AS95" s="485"/>
      <c r="AT95" s="485"/>
      <c r="AU95" s="485"/>
      <c r="AV95" s="485"/>
      <c r="AW95" s="485"/>
      <c r="AX95" s="486"/>
    </row>
    <row r="96" spans="1:50" ht="35.25" customHeight="1" x14ac:dyDescent="0.15">
      <c r="A96" s="286"/>
      <c r="B96" s="288"/>
      <c r="C96" s="216" t="s">
        <v>37</v>
      </c>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8"/>
      <c r="AD96" s="276" t="s">
        <v>577</v>
      </c>
      <c r="AE96" s="277"/>
      <c r="AF96" s="277"/>
      <c r="AG96" s="57"/>
      <c r="AH96" s="58"/>
      <c r="AI96" s="58"/>
      <c r="AJ96" s="58"/>
      <c r="AK96" s="58"/>
      <c r="AL96" s="58"/>
      <c r="AM96" s="58"/>
      <c r="AN96" s="58"/>
      <c r="AO96" s="58"/>
      <c r="AP96" s="58"/>
      <c r="AQ96" s="58"/>
      <c r="AR96" s="58"/>
      <c r="AS96" s="58"/>
      <c r="AT96" s="58"/>
      <c r="AU96" s="58"/>
      <c r="AV96" s="58"/>
      <c r="AW96" s="58"/>
      <c r="AX96" s="59"/>
    </row>
    <row r="97" spans="1:50" ht="27" customHeight="1" x14ac:dyDescent="0.15">
      <c r="A97" s="286"/>
      <c r="B97" s="288"/>
      <c r="C97" s="230" t="s">
        <v>177</v>
      </c>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72" t="s">
        <v>577</v>
      </c>
      <c r="AE97" s="73"/>
      <c r="AF97" s="73"/>
      <c r="AG97" s="57"/>
      <c r="AH97" s="58"/>
      <c r="AI97" s="58"/>
      <c r="AJ97" s="58"/>
      <c r="AK97" s="58"/>
      <c r="AL97" s="58"/>
      <c r="AM97" s="58"/>
      <c r="AN97" s="58"/>
      <c r="AO97" s="58"/>
      <c r="AP97" s="58"/>
      <c r="AQ97" s="58"/>
      <c r="AR97" s="58"/>
      <c r="AS97" s="58"/>
      <c r="AT97" s="58"/>
      <c r="AU97" s="58"/>
      <c r="AV97" s="58"/>
      <c r="AW97" s="58"/>
      <c r="AX97" s="59"/>
    </row>
    <row r="98" spans="1:50" ht="27" customHeight="1" x14ac:dyDescent="0.15">
      <c r="A98" s="289"/>
      <c r="B98" s="290"/>
      <c r="C98" s="230" t="s">
        <v>36</v>
      </c>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72" t="s">
        <v>577</v>
      </c>
      <c r="AE98" s="73"/>
      <c r="AF98" s="73"/>
      <c r="AG98" s="87"/>
      <c r="AH98" s="81"/>
      <c r="AI98" s="81"/>
      <c r="AJ98" s="81"/>
      <c r="AK98" s="81"/>
      <c r="AL98" s="81"/>
      <c r="AM98" s="81"/>
      <c r="AN98" s="81"/>
      <c r="AO98" s="81"/>
      <c r="AP98" s="81"/>
      <c r="AQ98" s="81"/>
      <c r="AR98" s="81"/>
      <c r="AS98" s="81"/>
      <c r="AT98" s="81"/>
      <c r="AU98" s="81"/>
      <c r="AV98" s="81"/>
      <c r="AW98" s="81"/>
      <c r="AX98" s="215"/>
    </row>
    <row r="99" spans="1:50" ht="41.25" customHeight="1" x14ac:dyDescent="0.15">
      <c r="A99" s="434" t="s">
        <v>50</v>
      </c>
      <c r="B99" s="435"/>
      <c r="C99" s="219" t="s">
        <v>136</v>
      </c>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1"/>
      <c r="AD99" s="243" t="s">
        <v>577</v>
      </c>
      <c r="AE99" s="244"/>
      <c r="AF99" s="244"/>
      <c r="AG99" s="83"/>
      <c r="AH99" s="75"/>
      <c r="AI99" s="75"/>
      <c r="AJ99" s="75"/>
      <c r="AK99" s="75"/>
      <c r="AL99" s="75"/>
      <c r="AM99" s="75"/>
      <c r="AN99" s="75"/>
      <c r="AO99" s="75"/>
      <c r="AP99" s="75"/>
      <c r="AQ99" s="75"/>
      <c r="AR99" s="75"/>
      <c r="AS99" s="75"/>
      <c r="AT99" s="75"/>
      <c r="AU99" s="75"/>
      <c r="AV99" s="75"/>
      <c r="AW99" s="75"/>
      <c r="AX99" s="213"/>
    </row>
    <row r="100" spans="1:50" ht="19.7" customHeight="1" x14ac:dyDescent="0.15">
      <c r="A100" s="436"/>
      <c r="B100" s="437"/>
      <c r="C100" s="106" t="s">
        <v>221</v>
      </c>
      <c r="D100" s="104"/>
      <c r="E100" s="104"/>
      <c r="F100" s="107"/>
      <c r="G100" s="103" t="s">
        <v>222</v>
      </c>
      <c r="H100" s="104"/>
      <c r="I100" s="104"/>
      <c r="J100" s="104"/>
      <c r="K100" s="104"/>
      <c r="L100" s="104"/>
      <c r="M100" s="104"/>
      <c r="N100" s="103" t="s">
        <v>224</v>
      </c>
      <c r="O100" s="104"/>
      <c r="P100" s="104"/>
      <c r="Q100" s="104"/>
      <c r="R100" s="104"/>
      <c r="S100" s="104"/>
      <c r="T100" s="104"/>
      <c r="U100" s="104"/>
      <c r="V100" s="104"/>
      <c r="W100" s="104"/>
      <c r="X100" s="104"/>
      <c r="Y100" s="104"/>
      <c r="Z100" s="104"/>
      <c r="AA100" s="104"/>
      <c r="AB100" s="104"/>
      <c r="AC100" s="104"/>
      <c r="AD100" s="104"/>
      <c r="AE100" s="104"/>
      <c r="AF100" s="105"/>
      <c r="AG100" s="85"/>
      <c r="AH100" s="78"/>
      <c r="AI100" s="78"/>
      <c r="AJ100" s="78"/>
      <c r="AK100" s="78"/>
      <c r="AL100" s="78"/>
      <c r="AM100" s="78"/>
      <c r="AN100" s="78"/>
      <c r="AO100" s="78"/>
      <c r="AP100" s="78"/>
      <c r="AQ100" s="78"/>
      <c r="AR100" s="78"/>
      <c r="AS100" s="78"/>
      <c r="AT100" s="78"/>
      <c r="AU100" s="78"/>
      <c r="AV100" s="78"/>
      <c r="AW100" s="78"/>
      <c r="AX100" s="214"/>
    </row>
    <row r="101" spans="1:50" ht="24.75" customHeight="1" x14ac:dyDescent="0.15">
      <c r="A101" s="436"/>
      <c r="B101" s="437"/>
      <c r="C101" s="69"/>
      <c r="D101" s="70"/>
      <c r="E101" s="70"/>
      <c r="F101" s="71"/>
      <c r="G101" s="63"/>
      <c r="H101" s="64"/>
      <c r="I101" s="34" t="str">
        <f>IF(OR(G101="　", G101=""), "", "-")</f>
        <v/>
      </c>
      <c r="J101" s="67"/>
      <c r="K101" s="67"/>
      <c r="L101" s="34" t="str">
        <f>IF(M101="","","-")</f>
        <v/>
      </c>
      <c r="M101" s="35"/>
      <c r="N101" s="108"/>
      <c r="O101" s="109"/>
      <c r="P101" s="109"/>
      <c r="Q101" s="109"/>
      <c r="R101" s="109"/>
      <c r="S101" s="109"/>
      <c r="T101" s="109"/>
      <c r="U101" s="109"/>
      <c r="V101" s="109"/>
      <c r="W101" s="109"/>
      <c r="X101" s="109"/>
      <c r="Y101" s="109"/>
      <c r="Z101" s="109"/>
      <c r="AA101" s="109"/>
      <c r="AB101" s="109"/>
      <c r="AC101" s="109"/>
      <c r="AD101" s="109"/>
      <c r="AE101" s="109"/>
      <c r="AF101" s="110"/>
      <c r="AG101" s="85"/>
      <c r="AH101" s="78"/>
      <c r="AI101" s="78"/>
      <c r="AJ101" s="78"/>
      <c r="AK101" s="78"/>
      <c r="AL101" s="78"/>
      <c r="AM101" s="78"/>
      <c r="AN101" s="78"/>
      <c r="AO101" s="78"/>
      <c r="AP101" s="78"/>
      <c r="AQ101" s="78"/>
      <c r="AR101" s="78"/>
      <c r="AS101" s="78"/>
      <c r="AT101" s="78"/>
      <c r="AU101" s="78"/>
      <c r="AV101" s="78"/>
      <c r="AW101" s="78"/>
      <c r="AX101" s="214"/>
    </row>
    <row r="102" spans="1:50" ht="24.75" customHeight="1" x14ac:dyDescent="0.15">
      <c r="A102" s="436"/>
      <c r="B102" s="437"/>
      <c r="C102" s="69"/>
      <c r="D102" s="70"/>
      <c r="E102" s="70"/>
      <c r="F102" s="71"/>
      <c r="G102" s="63"/>
      <c r="H102" s="64"/>
      <c r="I102" s="34" t="str">
        <f t="shared" ref="I102:I105" si="9">IF(OR(G102="　", G102=""), "", "-")</f>
        <v/>
      </c>
      <c r="J102" s="67"/>
      <c r="K102" s="67"/>
      <c r="L102" s="34" t="str">
        <f t="shared" ref="L102:L105" si="10">IF(M102="","","-")</f>
        <v/>
      </c>
      <c r="M102" s="35"/>
      <c r="N102" s="108"/>
      <c r="O102" s="109"/>
      <c r="P102" s="109"/>
      <c r="Q102" s="109"/>
      <c r="R102" s="109"/>
      <c r="S102" s="109"/>
      <c r="T102" s="109"/>
      <c r="U102" s="109"/>
      <c r="V102" s="109"/>
      <c r="W102" s="109"/>
      <c r="X102" s="109"/>
      <c r="Y102" s="109"/>
      <c r="Z102" s="109"/>
      <c r="AA102" s="109"/>
      <c r="AB102" s="109"/>
      <c r="AC102" s="109"/>
      <c r="AD102" s="109"/>
      <c r="AE102" s="109"/>
      <c r="AF102" s="110"/>
      <c r="AG102" s="85"/>
      <c r="AH102" s="78"/>
      <c r="AI102" s="78"/>
      <c r="AJ102" s="78"/>
      <c r="AK102" s="78"/>
      <c r="AL102" s="78"/>
      <c r="AM102" s="78"/>
      <c r="AN102" s="78"/>
      <c r="AO102" s="78"/>
      <c r="AP102" s="78"/>
      <c r="AQ102" s="78"/>
      <c r="AR102" s="78"/>
      <c r="AS102" s="78"/>
      <c r="AT102" s="78"/>
      <c r="AU102" s="78"/>
      <c r="AV102" s="78"/>
      <c r="AW102" s="78"/>
      <c r="AX102" s="214"/>
    </row>
    <row r="103" spans="1:50" ht="24.75" customHeight="1" x14ac:dyDescent="0.15">
      <c r="A103" s="436"/>
      <c r="B103" s="437"/>
      <c r="C103" s="69"/>
      <c r="D103" s="70"/>
      <c r="E103" s="70"/>
      <c r="F103" s="71"/>
      <c r="G103" s="63"/>
      <c r="H103" s="64"/>
      <c r="I103" s="34" t="str">
        <f t="shared" si="9"/>
        <v/>
      </c>
      <c r="J103" s="67"/>
      <c r="K103" s="67"/>
      <c r="L103" s="34" t="str">
        <f t="shared" si="10"/>
        <v/>
      </c>
      <c r="M103" s="35"/>
      <c r="N103" s="108"/>
      <c r="O103" s="109"/>
      <c r="P103" s="109"/>
      <c r="Q103" s="109"/>
      <c r="R103" s="109"/>
      <c r="S103" s="109"/>
      <c r="T103" s="109"/>
      <c r="U103" s="109"/>
      <c r="V103" s="109"/>
      <c r="W103" s="109"/>
      <c r="X103" s="109"/>
      <c r="Y103" s="109"/>
      <c r="Z103" s="109"/>
      <c r="AA103" s="109"/>
      <c r="AB103" s="109"/>
      <c r="AC103" s="109"/>
      <c r="AD103" s="109"/>
      <c r="AE103" s="109"/>
      <c r="AF103" s="110"/>
      <c r="AG103" s="85"/>
      <c r="AH103" s="78"/>
      <c r="AI103" s="78"/>
      <c r="AJ103" s="78"/>
      <c r="AK103" s="78"/>
      <c r="AL103" s="78"/>
      <c r="AM103" s="78"/>
      <c r="AN103" s="78"/>
      <c r="AO103" s="78"/>
      <c r="AP103" s="78"/>
      <c r="AQ103" s="78"/>
      <c r="AR103" s="78"/>
      <c r="AS103" s="78"/>
      <c r="AT103" s="78"/>
      <c r="AU103" s="78"/>
      <c r="AV103" s="78"/>
      <c r="AW103" s="78"/>
      <c r="AX103" s="214"/>
    </row>
    <row r="104" spans="1:50" ht="24.75" customHeight="1" x14ac:dyDescent="0.15">
      <c r="A104" s="436"/>
      <c r="B104" s="437"/>
      <c r="C104" s="69"/>
      <c r="D104" s="70"/>
      <c r="E104" s="70"/>
      <c r="F104" s="71"/>
      <c r="G104" s="63"/>
      <c r="H104" s="64"/>
      <c r="I104" s="34" t="str">
        <f t="shared" si="9"/>
        <v/>
      </c>
      <c r="J104" s="67"/>
      <c r="K104" s="67"/>
      <c r="L104" s="34" t="str">
        <f t="shared" si="10"/>
        <v/>
      </c>
      <c r="M104" s="35"/>
      <c r="N104" s="108"/>
      <c r="O104" s="109"/>
      <c r="P104" s="109"/>
      <c r="Q104" s="109"/>
      <c r="R104" s="109"/>
      <c r="S104" s="109"/>
      <c r="T104" s="109"/>
      <c r="U104" s="109"/>
      <c r="V104" s="109"/>
      <c r="W104" s="109"/>
      <c r="X104" s="109"/>
      <c r="Y104" s="109"/>
      <c r="Z104" s="109"/>
      <c r="AA104" s="109"/>
      <c r="AB104" s="109"/>
      <c r="AC104" s="109"/>
      <c r="AD104" s="109"/>
      <c r="AE104" s="109"/>
      <c r="AF104" s="110"/>
      <c r="AG104" s="85"/>
      <c r="AH104" s="78"/>
      <c r="AI104" s="78"/>
      <c r="AJ104" s="78"/>
      <c r="AK104" s="78"/>
      <c r="AL104" s="78"/>
      <c r="AM104" s="78"/>
      <c r="AN104" s="78"/>
      <c r="AO104" s="78"/>
      <c r="AP104" s="78"/>
      <c r="AQ104" s="78"/>
      <c r="AR104" s="78"/>
      <c r="AS104" s="78"/>
      <c r="AT104" s="78"/>
      <c r="AU104" s="78"/>
      <c r="AV104" s="78"/>
      <c r="AW104" s="78"/>
      <c r="AX104" s="214"/>
    </row>
    <row r="105" spans="1:50" ht="24.75" customHeight="1" x14ac:dyDescent="0.15">
      <c r="A105" s="438"/>
      <c r="B105" s="439"/>
      <c r="C105" s="69"/>
      <c r="D105" s="70"/>
      <c r="E105" s="70"/>
      <c r="F105" s="71"/>
      <c r="G105" s="65"/>
      <c r="H105" s="66"/>
      <c r="I105" s="36" t="str">
        <f t="shared" si="9"/>
        <v/>
      </c>
      <c r="J105" s="68"/>
      <c r="K105" s="68"/>
      <c r="L105" s="36" t="str">
        <f t="shared" si="10"/>
        <v/>
      </c>
      <c r="M105" s="37"/>
      <c r="N105" s="60"/>
      <c r="O105" s="61"/>
      <c r="P105" s="61"/>
      <c r="Q105" s="61"/>
      <c r="R105" s="61"/>
      <c r="S105" s="61"/>
      <c r="T105" s="61"/>
      <c r="U105" s="61"/>
      <c r="V105" s="61"/>
      <c r="W105" s="61"/>
      <c r="X105" s="61"/>
      <c r="Y105" s="61"/>
      <c r="Z105" s="61"/>
      <c r="AA105" s="61"/>
      <c r="AB105" s="61"/>
      <c r="AC105" s="61"/>
      <c r="AD105" s="61"/>
      <c r="AE105" s="61"/>
      <c r="AF105" s="62"/>
      <c r="AG105" s="87"/>
      <c r="AH105" s="81"/>
      <c r="AI105" s="81"/>
      <c r="AJ105" s="81"/>
      <c r="AK105" s="81"/>
      <c r="AL105" s="81"/>
      <c r="AM105" s="81"/>
      <c r="AN105" s="81"/>
      <c r="AO105" s="81"/>
      <c r="AP105" s="81"/>
      <c r="AQ105" s="81"/>
      <c r="AR105" s="81"/>
      <c r="AS105" s="81"/>
      <c r="AT105" s="81"/>
      <c r="AU105" s="81"/>
      <c r="AV105" s="81"/>
      <c r="AW105" s="81"/>
      <c r="AX105" s="215"/>
    </row>
    <row r="106" spans="1:50" ht="67.5" customHeight="1" x14ac:dyDescent="0.15">
      <c r="A106" s="284" t="s">
        <v>40</v>
      </c>
      <c r="B106" s="422"/>
      <c r="C106" s="459" t="s">
        <v>45</v>
      </c>
      <c r="D106" s="460"/>
      <c r="E106" s="460"/>
      <c r="F106" s="461"/>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7"/>
    </row>
    <row r="107" spans="1:50" ht="67.5" customHeight="1" thickBot="1" x14ac:dyDescent="0.2">
      <c r="A107" s="423"/>
      <c r="B107" s="424"/>
      <c r="C107" s="349" t="s">
        <v>49</v>
      </c>
      <c r="D107" s="350"/>
      <c r="E107" s="350"/>
      <c r="F107" s="351"/>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5"/>
    </row>
    <row r="108" spans="1:50" ht="24" customHeight="1" x14ac:dyDescent="0.15">
      <c r="A108" s="346" t="s">
        <v>25</v>
      </c>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row>
    <row r="109" spans="1:50" ht="67.5" customHeight="1" thickBot="1" x14ac:dyDescent="0.2">
      <c r="A109" s="278"/>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80"/>
    </row>
    <row r="110" spans="1:50" ht="24.75" customHeight="1" x14ac:dyDescent="0.15">
      <c r="A110" s="412" t="s">
        <v>26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4"/>
    </row>
    <row r="111" spans="1:50" ht="55.9" customHeight="1" thickBot="1" x14ac:dyDescent="0.2">
      <c r="A111" s="260"/>
      <c r="B111" s="261"/>
      <c r="C111" s="261"/>
      <c r="D111" s="261"/>
      <c r="E111" s="262"/>
      <c r="F111" s="39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row>
    <row r="112" spans="1:50" ht="24.75" customHeight="1" x14ac:dyDescent="0.15">
      <c r="A112" s="412" t="s">
        <v>38</v>
      </c>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c r="AJ112" s="413"/>
      <c r="AK112" s="413"/>
      <c r="AL112" s="413"/>
      <c r="AM112" s="413"/>
      <c r="AN112" s="413"/>
      <c r="AO112" s="413"/>
      <c r="AP112" s="413"/>
      <c r="AQ112" s="413"/>
      <c r="AR112" s="413"/>
      <c r="AS112" s="413"/>
      <c r="AT112" s="413"/>
      <c r="AU112" s="413"/>
      <c r="AV112" s="413"/>
      <c r="AW112" s="413"/>
      <c r="AX112" s="414"/>
    </row>
    <row r="113" spans="1:52" ht="57" customHeight="1" thickBot="1" x14ac:dyDescent="0.2">
      <c r="A113" s="260"/>
      <c r="B113" s="261"/>
      <c r="C113" s="261"/>
      <c r="D113" s="261"/>
      <c r="E113" s="262"/>
      <c r="F113" s="281"/>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row>
    <row r="114" spans="1:52" ht="24.75" customHeight="1" x14ac:dyDescent="0.15">
      <c r="A114" s="386" t="s">
        <v>27</v>
      </c>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388"/>
    </row>
    <row r="115" spans="1:52" ht="57.6" customHeight="1" thickBot="1" x14ac:dyDescent="0.2">
      <c r="A115" s="415"/>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AS115" s="416"/>
      <c r="AT115" s="416"/>
      <c r="AU115" s="416"/>
      <c r="AV115" s="416"/>
      <c r="AW115" s="416"/>
      <c r="AX115" s="417"/>
    </row>
    <row r="116" spans="1:52" ht="24.75" customHeight="1" x14ac:dyDescent="0.15">
      <c r="A116" s="240" t="s">
        <v>229</v>
      </c>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Z116" s="4"/>
    </row>
    <row r="117" spans="1:52" ht="24.75" customHeight="1" x14ac:dyDescent="0.15">
      <c r="A117" s="632" t="s">
        <v>530</v>
      </c>
      <c r="B117" s="119"/>
      <c r="C117" s="119"/>
      <c r="D117" s="120"/>
      <c r="E117" s="622"/>
      <c r="F117" s="623"/>
      <c r="G117" s="623"/>
      <c r="H117" s="623"/>
      <c r="I117" s="623"/>
      <c r="J117" s="623"/>
      <c r="K117" s="623"/>
      <c r="L117" s="623"/>
      <c r="M117" s="623"/>
      <c r="N117" s="623"/>
      <c r="O117" s="623"/>
      <c r="P117" s="624"/>
      <c r="Q117" s="622"/>
      <c r="R117" s="623"/>
      <c r="S117" s="623"/>
      <c r="T117" s="623"/>
      <c r="U117" s="623"/>
      <c r="V117" s="623"/>
      <c r="W117" s="623"/>
      <c r="X117" s="623"/>
      <c r="Y117" s="623"/>
      <c r="Z117" s="623"/>
      <c r="AA117" s="623"/>
      <c r="AB117" s="624"/>
      <c r="AC117" s="622"/>
      <c r="AD117" s="623"/>
      <c r="AE117" s="623"/>
      <c r="AF117" s="623"/>
      <c r="AG117" s="623"/>
      <c r="AH117" s="623"/>
      <c r="AI117" s="623"/>
      <c r="AJ117" s="623"/>
      <c r="AK117" s="623"/>
      <c r="AL117" s="623"/>
      <c r="AM117" s="623"/>
      <c r="AN117" s="624"/>
      <c r="AO117" s="622"/>
      <c r="AP117" s="623"/>
      <c r="AQ117" s="623"/>
      <c r="AR117" s="623"/>
      <c r="AS117" s="623"/>
      <c r="AT117" s="623"/>
      <c r="AU117" s="623"/>
      <c r="AV117" s="623"/>
      <c r="AW117" s="623"/>
      <c r="AX117" s="625"/>
      <c r="AY117" s="51"/>
    </row>
    <row r="118" spans="1:52" ht="24.75" customHeight="1" x14ac:dyDescent="0.15">
      <c r="A118" s="621" t="s">
        <v>260</v>
      </c>
      <c r="B118" s="621"/>
      <c r="C118" s="621"/>
      <c r="D118" s="621"/>
      <c r="E118" s="622"/>
      <c r="F118" s="623"/>
      <c r="G118" s="623"/>
      <c r="H118" s="623"/>
      <c r="I118" s="623"/>
      <c r="J118" s="623"/>
      <c r="K118" s="623"/>
      <c r="L118" s="623"/>
      <c r="M118" s="623"/>
      <c r="N118" s="623"/>
      <c r="O118" s="623"/>
      <c r="P118" s="624"/>
      <c r="Q118" s="622"/>
      <c r="R118" s="623"/>
      <c r="S118" s="623"/>
      <c r="T118" s="623"/>
      <c r="U118" s="623"/>
      <c r="V118" s="623"/>
      <c r="W118" s="623"/>
      <c r="X118" s="623"/>
      <c r="Y118" s="623"/>
      <c r="Z118" s="623"/>
      <c r="AA118" s="623"/>
      <c r="AB118" s="624"/>
      <c r="AC118" s="622"/>
      <c r="AD118" s="623"/>
      <c r="AE118" s="623"/>
      <c r="AF118" s="623"/>
      <c r="AG118" s="623"/>
      <c r="AH118" s="623"/>
      <c r="AI118" s="623"/>
      <c r="AJ118" s="623"/>
      <c r="AK118" s="623"/>
      <c r="AL118" s="623"/>
      <c r="AM118" s="623"/>
      <c r="AN118" s="624"/>
      <c r="AO118" s="622"/>
      <c r="AP118" s="623"/>
      <c r="AQ118" s="623"/>
      <c r="AR118" s="623"/>
      <c r="AS118" s="623"/>
      <c r="AT118" s="623"/>
      <c r="AU118" s="623"/>
      <c r="AV118" s="623"/>
      <c r="AW118" s="623"/>
      <c r="AX118" s="625"/>
    </row>
    <row r="119" spans="1:52" ht="24.75" customHeight="1" x14ac:dyDescent="0.15">
      <c r="A119" s="621" t="s">
        <v>259</v>
      </c>
      <c r="B119" s="621"/>
      <c r="C119" s="621"/>
      <c r="D119" s="621"/>
      <c r="E119" s="622"/>
      <c r="F119" s="623"/>
      <c r="G119" s="623"/>
      <c r="H119" s="623"/>
      <c r="I119" s="623"/>
      <c r="J119" s="623"/>
      <c r="K119" s="623"/>
      <c r="L119" s="623"/>
      <c r="M119" s="623"/>
      <c r="N119" s="623"/>
      <c r="O119" s="623"/>
      <c r="P119" s="624"/>
      <c r="Q119" s="622"/>
      <c r="R119" s="623"/>
      <c r="S119" s="623"/>
      <c r="T119" s="623"/>
      <c r="U119" s="623"/>
      <c r="V119" s="623"/>
      <c r="W119" s="623"/>
      <c r="X119" s="623"/>
      <c r="Y119" s="623"/>
      <c r="Z119" s="623"/>
      <c r="AA119" s="623"/>
      <c r="AB119" s="624"/>
      <c r="AC119" s="622"/>
      <c r="AD119" s="623"/>
      <c r="AE119" s="623"/>
      <c r="AF119" s="623"/>
      <c r="AG119" s="623"/>
      <c r="AH119" s="623"/>
      <c r="AI119" s="623"/>
      <c r="AJ119" s="623"/>
      <c r="AK119" s="623"/>
      <c r="AL119" s="623"/>
      <c r="AM119" s="623"/>
      <c r="AN119" s="624"/>
      <c r="AO119" s="622"/>
      <c r="AP119" s="623"/>
      <c r="AQ119" s="623"/>
      <c r="AR119" s="623"/>
      <c r="AS119" s="623"/>
      <c r="AT119" s="623"/>
      <c r="AU119" s="623"/>
      <c r="AV119" s="623"/>
      <c r="AW119" s="623"/>
      <c r="AX119" s="625"/>
    </row>
    <row r="120" spans="1:52" ht="24.75" customHeight="1" x14ac:dyDescent="0.15">
      <c r="A120" s="621" t="s">
        <v>258</v>
      </c>
      <c r="B120" s="621"/>
      <c r="C120" s="621"/>
      <c r="D120" s="621"/>
      <c r="E120" s="622"/>
      <c r="F120" s="623"/>
      <c r="G120" s="623"/>
      <c r="H120" s="623"/>
      <c r="I120" s="623"/>
      <c r="J120" s="623"/>
      <c r="K120" s="623"/>
      <c r="L120" s="623"/>
      <c r="M120" s="623"/>
      <c r="N120" s="623"/>
      <c r="O120" s="623"/>
      <c r="P120" s="624"/>
      <c r="Q120" s="622"/>
      <c r="R120" s="623"/>
      <c r="S120" s="623"/>
      <c r="T120" s="623"/>
      <c r="U120" s="623"/>
      <c r="V120" s="623"/>
      <c r="W120" s="623"/>
      <c r="X120" s="623"/>
      <c r="Y120" s="623"/>
      <c r="Z120" s="623"/>
      <c r="AA120" s="623"/>
      <c r="AB120" s="624"/>
      <c r="AC120" s="622"/>
      <c r="AD120" s="623"/>
      <c r="AE120" s="623"/>
      <c r="AF120" s="623"/>
      <c r="AG120" s="623"/>
      <c r="AH120" s="623"/>
      <c r="AI120" s="623"/>
      <c r="AJ120" s="623"/>
      <c r="AK120" s="623"/>
      <c r="AL120" s="623"/>
      <c r="AM120" s="623"/>
      <c r="AN120" s="624"/>
      <c r="AO120" s="622"/>
      <c r="AP120" s="623"/>
      <c r="AQ120" s="623"/>
      <c r="AR120" s="623"/>
      <c r="AS120" s="623"/>
      <c r="AT120" s="623"/>
      <c r="AU120" s="623"/>
      <c r="AV120" s="623"/>
      <c r="AW120" s="623"/>
      <c r="AX120" s="625"/>
    </row>
    <row r="121" spans="1:52" ht="24.75" customHeight="1" x14ac:dyDescent="0.15">
      <c r="A121" s="621" t="s">
        <v>257</v>
      </c>
      <c r="B121" s="621"/>
      <c r="C121" s="621"/>
      <c r="D121" s="621"/>
      <c r="E121" s="622"/>
      <c r="F121" s="623"/>
      <c r="G121" s="623"/>
      <c r="H121" s="623"/>
      <c r="I121" s="623"/>
      <c r="J121" s="623"/>
      <c r="K121" s="623"/>
      <c r="L121" s="623"/>
      <c r="M121" s="623"/>
      <c r="N121" s="623"/>
      <c r="O121" s="623"/>
      <c r="P121" s="624"/>
      <c r="Q121" s="622"/>
      <c r="R121" s="623"/>
      <c r="S121" s="623"/>
      <c r="T121" s="623"/>
      <c r="U121" s="623"/>
      <c r="V121" s="623"/>
      <c r="W121" s="623"/>
      <c r="X121" s="623"/>
      <c r="Y121" s="623"/>
      <c r="Z121" s="623"/>
      <c r="AA121" s="623"/>
      <c r="AB121" s="624"/>
      <c r="AC121" s="622"/>
      <c r="AD121" s="623"/>
      <c r="AE121" s="623"/>
      <c r="AF121" s="623"/>
      <c r="AG121" s="623"/>
      <c r="AH121" s="623"/>
      <c r="AI121" s="623"/>
      <c r="AJ121" s="623"/>
      <c r="AK121" s="623"/>
      <c r="AL121" s="623"/>
      <c r="AM121" s="623"/>
      <c r="AN121" s="624"/>
      <c r="AO121" s="622"/>
      <c r="AP121" s="623"/>
      <c r="AQ121" s="623"/>
      <c r="AR121" s="623"/>
      <c r="AS121" s="623"/>
      <c r="AT121" s="623"/>
      <c r="AU121" s="623"/>
      <c r="AV121" s="623"/>
      <c r="AW121" s="623"/>
      <c r="AX121" s="625"/>
    </row>
    <row r="122" spans="1:52" ht="24.75" customHeight="1" x14ac:dyDescent="0.15">
      <c r="A122" s="621" t="s">
        <v>256</v>
      </c>
      <c r="B122" s="621"/>
      <c r="C122" s="621"/>
      <c r="D122" s="621"/>
      <c r="E122" s="622"/>
      <c r="F122" s="623"/>
      <c r="G122" s="623"/>
      <c r="H122" s="623"/>
      <c r="I122" s="623"/>
      <c r="J122" s="623"/>
      <c r="K122" s="623"/>
      <c r="L122" s="623"/>
      <c r="M122" s="623"/>
      <c r="N122" s="623"/>
      <c r="O122" s="623"/>
      <c r="P122" s="624"/>
      <c r="Q122" s="622"/>
      <c r="R122" s="623"/>
      <c r="S122" s="623"/>
      <c r="T122" s="623"/>
      <c r="U122" s="623"/>
      <c r="V122" s="623"/>
      <c r="W122" s="623"/>
      <c r="X122" s="623"/>
      <c r="Y122" s="623"/>
      <c r="Z122" s="623"/>
      <c r="AA122" s="623"/>
      <c r="AB122" s="624"/>
      <c r="AC122" s="622"/>
      <c r="AD122" s="623"/>
      <c r="AE122" s="623"/>
      <c r="AF122" s="623"/>
      <c r="AG122" s="623"/>
      <c r="AH122" s="623"/>
      <c r="AI122" s="623"/>
      <c r="AJ122" s="623"/>
      <c r="AK122" s="623"/>
      <c r="AL122" s="623"/>
      <c r="AM122" s="623"/>
      <c r="AN122" s="624"/>
      <c r="AO122" s="622"/>
      <c r="AP122" s="623"/>
      <c r="AQ122" s="623"/>
      <c r="AR122" s="623"/>
      <c r="AS122" s="623"/>
      <c r="AT122" s="623"/>
      <c r="AU122" s="623"/>
      <c r="AV122" s="623"/>
      <c r="AW122" s="623"/>
      <c r="AX122" s="625"/>
    </row>
    <row r="123" spans="1:52" ht="24.75" customHeight="1" x14ac:dyDescent="0.15">
      <c r="A123" s="621" t="s">
        <v>255</v>
      </c>
      <c r="B123" s="621"/>
      <c r="C123" s="621"/>
      <c r="D123" s="621"/>
      <c r="E123" s="622"/>
      <c r="F123" s="623"/>
      <c r="G123" s="623"/>
      <c r="H123" s="623"/>
      <c r="I123" s="623"/>
      <c r="J123" s="623"/>
      <c r="K123" s="623"/>
      <c r="L123" s="623"/>
      <c r="M123" s="623"/>
      <c r="N123" s="623"/>
      <c r="O123" s="623"/>
      <c r="P123" s="624"/>
      <c r="Q123" s="622"/>
      <c r="R123" s="623"/>
      <c r="S123" s="623"/>
      <c r="T123" s="623"/>
      <c r="U123" s="623"/>
      <c r="V123" s="623"/>
      <c r="W123" s="623"/>
      <c r="X123" s="623"/>
      <c r="Y123" s="623"/>
      <c r="Z123" s="623"/>
      <c r="AA123" s="623"/>
      <c r="AB123" s="624"/>
      <c r="AC123" s="622"/>
      <c r="AD123" s="623"/>
      <c r="AE123" s="623"/>
      <c r="AF123" s="623"/>
      <c r="AG123" s="623"/>
      <c r="AH123" s="623"/>
      <c r="AI123" s="623"/>
      <c r="AJ123" s="623"/>
      <c r="AK123" s="623"/>
      <c r="AL123" s="623"/>
      <c r="AM123" s="623"/>
      <c r="AN123" s="624"/>
      <c r="AO123" s="622"/>
      <c r="AP123" s="623"/>
      <c r="AQ123" s="623"/>
      <c r="AR123" s="623"/>
      <c r="AS123" s="623"/>
      <c r="AT123" s="623"/>
      <c r="AU123" s="623"/>
      <c r="AV123" s="623"/>
      <c r="AW123" s="623"/>
      <c r="AX123" s="625"/>
    </row>
    <row r="124" spans="1:52" ht="24.75" customHeight="1" x14ac:dyDescent="0.15">
      <c r="A124" s="621" t="s">
        <v>254</v>
      </c>
      <c r="B124" s="621"/>
      <c r="C124" s="621"/>
      <c r="D124" s="621"/>
      <c r="E124" s="622"/>
      <c r="F124" s="623"/>
      <c r="G124" s="623"/>
      <c r="H124" s="623"/>
      <c r="I124" s="623"/>
      <c r="J124" s="623"/>
      <c r="K124" s="623"/>
      <c r="L124" s="623"/>
      <c r="M124" s="623"/>
      <c r="N124" s="623"/>
      <c r="O124" s="623"/>
      <c r="P124" s="624"/>
      <c r="Q124" s="622"/>
      <c r="R124" s="623"/>
      <c r="S124" s="623"/>
      <c r="T124" s="623"/>
      <c r="U124" s="623"/>
      <c r="V124" s="623"/>
      <c r="W124" s="623"/>
      <c r="X124" s="623"/>
      <c r="Y124" s="623"/>
      <c r="Z124" s="623"/>
      <c r="AA124" s="623"/>
      <c r="AB124" s="624"/>
      <c r="AC124" s="622"/>
      <c r="AD124" s="623"/>
      <c r="AE124" s="623"/>
      <c r="AF124" s="623"/>
      <c r="AG124" s="623"/>
      <c r="AH124" s="623"/>
      <c r="AI124" s="623"/>
      <c r="AJ124" s="623"/>
      <c r="AK124" s="623"/>
      <c r="AL124" s="623"/>
      <c r="AM124" s="623"/>
      <c r="AN124" s="624"/>
      <c r="AO124" s="622"/>
      <c r="AP124" s="623"/>
      <c r="AQ124" s="623"/>
      <c r="AR124" s="623"/>
      <c r="AS124" s="623"/>
      <c r="AT124" s="623"/>
      <c r="AU124" s="623"/>
      <c r="AV124" s="623"/>
      <c r="AW124" s="623"/>
      <c r="AX124" s="625"/>
    </row>
    <row r="125" spans="1:52" ht="24.75" customHeight="1" x14ac:dyDescent="0.15">
      <c r="A125" s="621" t="s">
        <v>253</v>
      </c>
      <c r="B125" s="621"/>
      <c r="C125" s="621"/>
      <c r="D125" s="621"/>
      <c r="E125" s="670"/>
      <c r="F125" s="671"/>
      <c r="G125" s="671"/>
      <c r="H125" s="671"/>
      <c r="I125" s="671"/>
      <c r="J125" s="671"/>
      <c r="K125" s="671"/>
      <c r="L125" s="671"/>
      <c r="M125" s="671"/>
      <c r="N125" s="671"/>
      <c r="O125" s="671"/>
      <c r="P125" s="672"/>
      <c r="Q125" s="670"/>
      <c r="R125" s="671"/>
      <c r="S125" s="671"/>
      <c r="T125" s="671"/>
      <c r="U125" s="671"/>
      <c r="V125" s="671"/>
      <c r="W125" s="671"/>
      <c r="X125" s="671"/>
      <c r="Y125" s="671"/>
      <c r="Z125" s="671"/>
      <c r="AA125" s="671"/>
      <c r="AB125" s="672"/>
      <c r="AC125" s="670"/>
      <c r="AD125" s="671"/>
      <c r="AE125" s="671"/>
      <c r="AF125" s="671"/>
      <c r="AG125" s="671"/>
      <c r="AH125" s="671"/>
      <c r="AI125" s="671"/>
      <c r="AJ125" s="671"/>
      <c r="AK125" s="671"/>
      <c r="AL125" s="671"/>
      <c r="AM125" s="671"/>
      <c r="AN125" s="672"/>
      <c r="AO125" s="622"/>
      <c r="AP125" s="623"/>
      <c r="AQ125" s="623"/>
      <c r="AR125" s="623"/>
      <c r="AS125" s="623"/>
      <c r="AT125" s="623"/>
      <c r="AU125" s="623"/>
      <c r="AV125" s="623"/>
      <c r="AW125" s="623"/>
      <c r="AX125" s="625"/>
    </row>
    <row r="126" spans="1:52" ht="24.75" customHeight="1" x14ac:dyDescent="0.15">
      <c r="A126" s="621" t="s">
        <v>404</v>
      </c>
      <c r="B126" s="621"/>
      <c r="C126" s="621"/>
      <c r="D126" s="621"/>
      <c r="E126" s="628"/>
      <c r="F126" s="626"/>
      <c r="G126" s="626"/>
      <c r="H126" s="54" t="str">
        <f>IF(E126="","","-")</f>
        <v/>
      </c>
      <c r="I126" s="626"/>
      <c r="J126" s="626"/>
      <c r="K126" s="54" t="str">
        <f>IF(I126="","","-")</f>
        <v/>
      </c>
      <c r="L126" s="627"/>
      <c r="M126" s="627"/>
      <c r="N126" s="54" t="str">
        <f>IF(O126="","","-")</f>
        <v/>
      </c>
      <c r="O126" s="668"/>
      <c r="P126" s="669"/>
      <c r="Q126" s="628"/>
      <c r="R126" s="626"/>
      <c r="S126" s="626"/>
      <c r="T126" s="54" t="str">
        <f>IF(Q126="","","-")</f>
        <v/>
      </c>
      <c r="U126" s="626"/>
      <c r="V126" s="626"/>
      <c r="W126" s="54" t="str">
        <f>IF(U126="","","-")</f>
        <v/>
      </c>
      <c r="X126" s="627"/>
      <c r="Y126" s="627"/>
      <c r="Z126" s="54" t="str">
        <f>IF(AA126="","","-")</f>
        <v/>
      </c>
      <c r="AA126" s="668"/>
      <c r="AB126" s="669"/>
      <c r="AC126" s="628"/>
      <c r="AD126" s="626"/>
      <c r="AE126" s="626"/>
      <c r="AF126" s="54" t="str">
        <f>IF(AC126="","","-")</f>
        <v/>
      </c>
      <c r="AG126" s="626"/>
      <c r="AH126" s="626"/>
      <c r="AI126" s="54" t="str">
        <f>IF(AG126="","","-")</f>
        <v/>
      </c>
      <c r="AJ126" s="627"/>
      <c r="AK126" s="627"/>
      <c r="AL126" s="54" t="str">
        <f>IF(AM126="","","-")</f>
        <v/>
      </c>
      <c r="AM126" s="668"/>
      <c r="AN126" s="669"/>
      <c r="AO126" s="628"/>
      <c r="AP126" s="626"/>
      <c r="AQ126" s="54" t="str">
        <f>IF(AO126="","","-")</f>
        <v/>
      </c>
      <c r="AR126" s="626"/>
      <c r="AS126" s="626"/>
      <c r="AT126" s="54" t="str">
        <f>IF(AR126="","","-")</f>
        <v/>
      </c>
      <c r="AU126" s="627"/>
      <c r="AV126" s="627"/>
      <c r="AW126" s="54" t="str">
        <f>IF(AX126="","","-")</f>
        <v/>
      </c>
      <c r="AX126" s="56"/>
    </row>
    <row r="127" spans="1:52" ht="24.75" customHeight="1" x14ac:dyDescent="0.15">
      <c r="A127" s="621" t="s">
        <v>368</v>
      </c>
      <c r="B127" s="621"/>
      <c r="C127" s="621"/>
      <c r="D127" s="621"/>
      <c r="E127" s="628"/>
      <c r="F127" s="626"/>
      <c r="G127" s="626"/>
      <c r="H127" s="54" t="str">
        <f>IF(E127="","","-")</f>
        <v/>
      </c>
      <c r="I127" s="626"/>
      <c r="J127" s="626"/>
      <c r="K127" s="54" t="str">
        <f>IF(I127="","","-")</f>
        <v/>
      </c>
      <c r="L127" s="627"/>
      <c r="M127" s="627"/>
      <c r="N127" s="54" t="str">
        <f>IF(O127="","","-")</f>
        <v/>
      </c>
      <c r="O127" s="668"/>
      <c r="P127" s="669"/>
      <c r="Q127" s="628"/>
      <c r="R127" s="626"/>
      <c r="S127" s="626"/>
      <c r="T127" s="54" t="str">
        <f>IF(Q127="","","-")</f>
        <v/>
      </c>
      <c r="U127" s="626"/>
      <c r="V127" s="626"/>
      <c r="W127" s="54" t="str">
        <f>IF(U127="","","-")</f>
        <v/>
      </c>
      <c r="X127" s="627"/>
      <c r="Y127" s="627"/>
      <c r="Z127" s="54" t="str">
        <f>IF(AA127="","","-")</f>
        <v/>
      </c>
      <c r="AA127" s="668"/>
      <c r="AB127" s="669"/>
      <c r="AC127" s="628"/>
      <c r="AD127" s="626"/>
      <c r="AE127" s="626"/>
      <c r="AF127" s="54" t="str">
        <f>IF(AC127="","","-")</f>
        <v/>
      </c>
      <c r="AG127" s="626"/>
      <c r="AH127" s="626"/>
      <c r="AI127" s="54" t="str">
        <f>IF(AG127="","","-")</f>
        <v/>
      </c>
      <c r="AJ127" s="627"/>
      <c r="AK127" s="627"/>
      <c r="AL127" s="54" t="str">
        <f>IF(AM127="","","-")</f>
        <v/>
      </c>
      <c r="AM127" s="668"/>
      <c r="AN127" s="669"/>
      <c r="AO127" s="628"/>
      <c r="AP127" s="626"/>
      <c r="AQ127" s="54" t="str">
        <f>IF(AO127="","","-")</f>
        <v/>
      </c>
      <c r="AR127" s="626"/>
      <c r="AS127" s="626"/>
      <c r="AT127" s="54" t="str">
        <f>IF(AR127="","","-")</f>
        <v/>
      </c>
      <c r="AU127" s="627"/>
      <c r="AV127" s="627"/>
      <c r="AW127" s="54" t="str">
        <f>IF(AX127="","","-")</f>
        <v/>
      </c>
      <c r="AX127" s="56"/>
    </row>
    <row r="128" spans="1:52" ht="28.35" customHeight="1" x14ac:dyDescent="0.15">
      <c r="A128" s="210" t="s">
        <v>248</v>
      </c>
      <c r="B128" s="211"/>
      <c r="C128" s="211"/>
      <c r="D128" s="211"/>
      <c r="E128" s="211"/>
      <c r="F128" s="212"/>
      <c r="G128" s="40" t="s">
        <v>566</v>
      </c>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8.35" customHeight="1" x14ac:dyDescent="0.15">
      <c r="A129" s="210"/>
      <c r="B129" s="211"/>
      <c r="C129" s="211"/>
      <c r="D129" s="211"/>
      <c r="E129" s="211"/>
      <c r="F129" s="212"/>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8.35" customHeight="1" x14ac:dyDescent="0.15">
      <c r="A130" s="210"/>
      <c r="B130" s="211"/>
      <c r="C130" s="211"/>
      <c r="D130" s="211"/>
      <c r="E130" s="211"/>
      <c r="F130" s="212"/>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8.35" customHeight="1" x14ac:dyDescent="0.15">
      <c r="A131" s="210"/>
      <c r="B131" s="211"/>
      <c r="C131" s="211"/>
      <c r="D131" s="211"/>
      <c r="E131" s="211"/>
      <c r="F131" s="212"/>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7.75" customHeight="1" x14ac:dyDescent="0.15">
      <c r="A132" s="210"/>
      <c r="B132" s="211"/>
      <c r="C132" s="211"/>
      <c r="D132" s="211"/>
      <c r="E132" s="211"/>
      <c r="F132" s="212"/>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8.35" customHeight="1" x14ac:dyDescent="0.15">
      <c r="A133" s="210"/>
      <c r="B133" s="211"/>
      <c r="C133" s="211"/>
      <c r="D133" s="211"/>
      <c r="E133" s="211"/>
      <c r="F133" s="212"/>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15">
      <c r="A134" s="210"/>
      <c r="B134" s="211"/>
      <c r="C134" s="211"/>
      <c r="D134" s="211"/>
      <c r="E134" s="211"/>
      <c r="F134" s="212"/>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7.75" customHeight="1" x14ac:dyDescent="0.15">
      <c r="A135" s="210"/>
      <c r="B135" s="211"/>
      <c r="C135" s="211"/>
      <c r="D135" s="211"/>
      <c r="E135" s="211"/>
      <c r="F135" s="212"/>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8.35" customHeight="1" x14ac:dyDescent="0.15">
      <c r="A136" s="210"/>
      <c r="B136" s="211"/>
      <c r="C136" s="211"/>
      <c r="D136" s="211"/>
      <c r="E136" s="211"/>
      <c r="F136" s="212"/>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8.35" customHeight="1" x14ac:dyDescent="0.15">
      <c r="A137" s="210"/>
      <c r="B137" s="211"/>
      <c r="C137" s="211"/>
      <c r="D137" s="211"/>
      <c r="E137" s="211"/>
      <c r="F137" s="212"/>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8.35" customHeight="1" x14ac:dyDescent="0.15">
      <c r="A138" s="210"/>
      <c r="B138" s="211"/>
      <c r="C138" s="211"/>
      <c r="D138" s="211"/>
      <c r="E138" s="211"/>
      <c r="F138" s="212"/>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15">
      <c r="A139" s="210"/>
      <c r="B139" s="211"/>
      <c r="C139" s="211"/>
      <c r="D139" s="211"/>
      <c r="E139" s="211"/>
      <c r="F139" s="212"/>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8.35" customHeight="1" x14ac:dyDescent="0.15">
      <c r="A140" s="210"/>
      <c r="B140" s="211"/>
      <c r="C140" s="211"/>
      <c r="D140" s="211"/>
      <c r="E140" s="211"/>
      <c r="F140" s="212"/>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7.75" customHeight="1" x14ac:dyDescent="0.15">
      <c r="A141" s="210"/>
      <c r="B141" s="211"/>
      <c r="C141" s="211"/>
      <c r="D141" s="211"/>
      <c r="E141" s="211"/>
      <c r="F141" s="212"/>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8.35" customHeight="1" x14ac:dyDescent="0.15">
      <c r="A142" s="210"/>
      <c r="B142" s="211"/>
      <c r="C142" s="211"/>
      <c r="D142" s="211"/>
      <c r="E142" s="211"/>
      <c r="F142" s="212"/>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8.35" customHeight="1" x14ac:dyDescent="0.15">
      <c r="A143" s="210"/>
      <c r="B143" s="211"/>
      <c r="C143" s="211"/>
      <c r="D143" s="211"/>
      <c r="E143" s="211"/>
      <c r="F143" s="212"/>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60" customHeight="1" x14ac:dyDescent="0.15">
      <c r="A144" s="210"/>
      <c r="B144" s="211"/>
      <c r="C144" s="211"/>
      <c r="D144" s="211"/>
      <c r="E144" s="211"/>
      <c r="F144" s="212"/>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17.45" customHeight="1" x14ac:dyDescent="0.15">
      <c r="A145" s="210"/>
      <c r="B145" s="211"/>
      <c r="C145" s="211"/>
      <c r="D145" s="211"/>
      <c r="E145" s="211"/>
      <c r="F145" s="212"/>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sheetData>
  <sheetProtection formatRows="0"/>
  <dataConsolidate/>
  <mergeCells count="553">
    <mergeCell ref="AU126:AV126"/>
    <mergeCell ref="E122:P122"/>
    <mergeCell ref="Q122:AB122"/>
    <mergeCell ref="AC122:AN122"/>
    <mergeCell ref="AO122:AX122"/>
    <mergeCell ref="E123:P123"/>
    <mergeCell ref="Q123:AB123"/>
    <mergeCell ref="AC123:AN123"/>
    <mergeCell ref="AO123:AX123"/>
    <mergeCell ref="X126:Y126"/>
    <mergeCell ref="AA126:AB126"/>
    <mergeCell ref="AC126:AE126"/>
    <mergeCell ref="AG126:AH126"/>
    <mergeCell ref="AJ126:AK126"/>
    <mergeCell ref="AM126:AN126"/>
    <mergeCell ref="AO126:AP126"/>
    <mergeCell ref="AR126:AS126"/>
    <mergeCell ref="A123:D123"/>
    <mergeCell ref="O127:P127"/>
    <mergeCell ref="AA127:AB127"/>
    <mergeCell ref="AM127:AN127"/>
    <mergeCell ref="AO127:AP127"/>
    <mergeCell ref="AR127:AS127"/>
    <mergeCell ref="AU127:AV127"/>
    <mergeCell ref="A124:D124"/>
    <mergeCell ref="E124:P124"/>
    <mergeCell ref="Q124:AB124"/>
    <mergeCell ref="AC124:AN124"/>
    <mergeCell ref="AO124:AX124"/>
    <mergeCell ref="A125:D125"/>
    <mergeCell ref="E125:P125"/>
    <mergeCell ref="Q125:AB125"/>
    <mergeCell ref="AC125:AN125"/>
    <mergeCell ref="AO125:AX125"/>
    <mergeCell ref="A126:D126"/>
    <mergeCell ref="E126:G126"/>
    <mergeCell ref="I126:J126"/>
    <mergeCell ref="L126:M126"/>
    <mergeCell ref="O126:P126"/>
    <mergeCell ref="Q126:S126"/>
    <mergeCell ref="U126:V126"/>
    <mergeCell ref="A12:F21"/>
    <mergeCell ref="G22:O22"/>
    <mergeCell ref="G23:O23"/>
    <mergeCell ref="G24:O24"/>
    <mergeCell ref="G25:O25"/>
    <mergeCell ref="A22:F26"/>
    <mergeCell ref="AD22:AX22"/>
    <mergeCell ref="AD23:AX26"/>
    <mergeCell ref="W22:AC22"/>
    <mergeCell ref="AD15:AJ15"/>
    <mergeCell ref="P19:V19"/>
    <mergeCell ref="I13:O13"/>
    <mergeCell ref="AD13:AJ13"/>
    <mergeCell ref="W12:AC12"/>
    <mergeCell ref="AR20:AX20"/>
    <mergeCell ref="I18:O18"/>
    <mergeCell ref="AD12:AJ12"/>
    <mergeCell ref="A120:D120"/>
    <mergeCell ref="E120:P120"/>
    <mergeCell ref="Q120:AB120"/>
    <mergeCell ref="AC120:AN120"/>
    <mergeCell ref="AO120:AX120"/>
    <mergeCell ref="E121:P121"/>
    <mergeCell ref="Q121:AB121"/>
    <mergeCell ref="AC121:AN121"/>
    <mergeCell ref="AO121:AX121"/>
    <mergeCell ref="A117:D117"/>
    <mergeCell ref="E117:P117"/>
    <mergeCell ref="Q117:AB117"/>
    <mergeCell ref="AC117:AN117"/>
    <mergeCell ref="AO117:AX117"/>
    <mergeCell ref="A118:D118"/>
    <mergeCell ref="E118:P118"/>
    <mergeCell ref="Q118:AB118"/>
    <mergeCell ref="AC118:AN118"/>
    <mergeCell ref="AO118:AX118"/>
    <mergeCell ref="A119:D119"/>
    <mergeCell ref="E119:P119"/>
    <mergeCell ref="Q119:AB119"/>
    <mergeCell ref="AC119:AN119"/>
    <mergeCell ref="AO119:AX119"/>
    <mergeCell ref="W23:AC23"/>
    <mergeCell ref="W24:AC24"/>
    <mergeCell ref="AG127:AH127"/>
    <mergeCell ref="AJ127:AK127"/>
    <mergeCell ref="A122:D122"/>
    <mergeCell ref="A121:D121"/>
    <mergeCell ref="A127:D127"/>
    <mergeCell ref="E127:G127"/>
    <mergeCell ref="I127:J127"/>
    <mergeCell ref="L127:M127"/>
    <mergeCell ref="Q127:S127"/>
    <mergeCell ref="U127:V127"/>
    <mergeCell ref="X127:Y127"/>
    <mergeCell ref="AC127:AE127"/>
    <mergeCell ref="C93:AC93"/>
    <mergeCell ref="AD93:AF93"/>
    <mergeCell ref="C67:D79"/>
    <mergeCell ref="AM74:AP74"/>
    <mergeCell ref="AQ74:AT74"/>
    <mergeCell ref="AO2:AQ2"/>
    <mergeCell ref="AS2:AU2"/>
    <mergeCell ref="P26:V26"/>
    <mergeCell ref="W26:AC26"/>
    <mergeCell ref="AD2:AH2"/>
    <mergeCell ref="AJ2:AM2"/>
    <mergeCell ref="G8:X8"/>
    <mergeCell ref="P22:V22"/>
    <mergeCell ref="P23:V23"/>
    <mergeCell ref="P24:V24"/>
    <mergeCell ref="P25:V25"/>
    <mergeCell ref="G26:O26"/>
    <mergeCell ref="W25:AC25"/>
    <mergeCell ref="A3:AH3"/>
    <mergeCell ref="AJ3:AW3"/>
    <mergeCell ref="G5:L5"/>
    <mergeCell ref="M5:R5"/>
    <mergeCell ref="S5:X5"/>
    <mergeCell ref="Y8:AD8"/>
    <mergeCell ref="A9:F9"/>
    <mergeCell ref="G9:AX9"/>
    <mergeCell ref="I15:O15"/>
    <mergeCell ref="P15:V15"/>
    <mergeCell ref="W15:AC15"/>
    <mergeCell ref="AI75:AL75"/>
    <mergeCell ref="AM75:AP75"/>
    <mergeCell ref="AQ75:AT75"/>
    <mergeCell ref="AU75:AX75"/>
    <mergeCell ref="Y76:AA76"/>
    <mergeCell ref="AB76:AD76"/>
    <mergeCell ref="AE76:AH76"/>
    <mergeCell ref="AI76:AL76"/>
    <mergeCell ref="AM76:AP76"/>
    <mergeCell ref="AQ76:AT76"/>
    <mergeCell ref="AU76:AX76"/>
    <mergeCell ref="E72:F76"/>
    <mergeCell ref="G72:X73"/>
    <mergeCell ref="Y72:AA73"/>
    <mergeCell ref="AB72:AD73"/>
    <mergeCell ref="AE72:AH72"/>
    <mergeCell ref="AI72:AL73"/>
    <mergeCell ref="AM72:AP73"/>
    <mergeCell ref="AQ72:AT72"/>
    <mergeCell ref="AU72:AX72"/>
    <mergeCell ref="AE73:AF73"/>
    <mergeCell ref="AG73:AH73"/>
    <mergeCell ref="AQ73:AR73"/>
    <mergeCell ref="AS73:AT73"/>
    <mergeCell ref="AU73:AV73"/>
    <mergeCell ref="AW73:AX73"/>
    <mergeCell ref="G74:X76"/>
    <mergeCell ref="Y74:AA74"/>
    <mergeCell ref="AB74:AD74"/>
    <mergeCell ref="AE74:AH74"/>
    <mergeCell ref="AI74:AL74"/>
    <mergeCell ref="AU74:AX74"/>
    <mergeCell ref="Y75:AA75"/>
    <mergeCell ref="AB75:AD75"/>
    <mergeCell ref="AE75:AH75"/>
    <mergeCell ref="AQ70:AT70"/>
    <mergeCell ref="Y71:AA71"/>
    <mergeCell ref="AB71:AD71"/>
    <mergeCell ref="AE71:AH71"/>
    <mergeCell ref="AB59:AD63"/>
    <mergeCell ref="AB57:AD58"/>
    <mergeCell ref="G55:X56"/>
    <mergeCell ref="E52:F52"/>
    <mergeCell ref="G52:AX52"/>
    <mergeCell ref="AU71:AX71"/>
    <mergeCell ref="G51:AX51"/>
    <mergeCell ref="E53:F63"/>
    <mergeCell ref="AE59:AX60"/>
    <mergeCell ref="AE62:AX63"/>
    <mergeCell ref="Y55:AA55"/>
    <mergeCell ref="AB55:AD55"/>
    <mergeCell ref="AE55:AH55"/>
    <mergeCell ref="Y53:AA54"/>
    <mergeCell ref="AB53:AD54"/>
    <mergeCell ref="AW54:AX54"/>
    <mergeCell ref="AS54:AT54"/>
    <mergeCell ref="AE56:AH56"/>
    <mergeCell ref="AI56:AL56"/>
    <mergeCell ref="AW28:AX28"/>
    <mergeCell ref="AU28:AV28"/>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Y31:AA31"/>
    <mergeCell ref="AE29:AH29"/>
    <mergeCell ref="AQ28:AR28"/>
    <mergeCell ref="AE30:AH30"/>
    <mergeCell ref="AS28:AT28"/>
    <mergeCell ref="AW2:AX2"/>
    <mergeCell ref="AU29:AX29"/>
    <mergeCell ref="AU30:AX30"/>
    <mergeCell ref="AU31:AX31"/>
    <mergeCell ref="AQ69:AT69"/>
    <mergeCell ref="E64:AX64"/>
    <mergeCell ref="E65:AX66"/>
    <mergeCell ref="AQ54:AR54"/>
    <mergeCell ref="AU54:AV54"/>
    <mergeCell ref="G53:X54"/>
    <mergeCell ref="AI55:AL55"/>
    <mergeCell ref="AK20:AQ20"/>
    <mergeCell ref="AM41:AP41"/>
    <mergeCell ref="AU40:AV40"/>
    <mergeCell ref="AE39:AH40"/>
    <mergeCell ref="AI39:AL40"/>
    <mergeCell ref="AM39:AP40"/>
    <mergeCell ref="AB36:AX38"/>
    <mergeCell ref="A27:F31"/>
    <mergeCell ref="AB30:AD30"/>
    <mergeCell ref="AU42:AX42"/>
    <mergeCell ref="AE43:AH43"/>
    <mergeCell ref="A34:A44"/>
    <mergeCell ref="AI53:AL54"/>
    <mergeCell ref="AM53:AP54"/>
    <mergeCell ref="AB67:AD68"/>
    <mergeCell ref="AI43:AL43"/>
    <mergeCell ref="AM43:AP43"/>
    <mergeCell ref="AQ43:AT43"/>
    <mergeCell ref="Y50:AA50"/>
    <mergeCell ref="AB50:AD50"/>
    <mergeCell ref="AQ49:AX49"/>
    <mergeCell ref="AQ53:AT53"/>
    <mergeCell ref="AU53:AX53"/>
    <mergeCell ref="AE48:AH48"/>
    <mergeCell ref="AE53:AH54"/>
    <mergeCell ref="AU39:AX39"/>
    <mergeCell ref="AS40:AT40"/>
    <mergeCell ref="AE44:AH44"/>
    <mergeCell ref="AI44:AL44"/>
    <mergeCell ref="AM44:AP44"/>
    <mergeCell ref="AQ44:AT44"/>
    <mergeCell ref="AU44:AX44"/>
    <mergeCell ref="E51:F51"/>
    <mergeCell ref="AG88:AX88"/>
    <mergeCell ref="A82:B8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B44:F44"/>
    <mergeCell ref="Y27:AA28"/>
    <mergeCell ref="Y29:AA29"/>
    <mergeCell ref="Y30:AA30"/>
    <mergeCell ref="P27:X28"/>
    <mergeCell ref="AB27:AD28"/>
    <mergeCell ref="AB29:AD29"/>
    <mergeCell ref="C106:F106"/>
    <mergeCell ref="AD87:AF87"/>
    <mergeCell ref="AD84:AF84"/>
    <mergeCell ref="AU68:AV68"/>
    <mergeCell ref="AE68:AF68"/>
    <mergeCell ref="AU55:AX55"/>
    <mergeCell ref="AG68:AH68"/>
    <mergeCell ref="AE57:AX58"/>
    <mergeCell ref="C91:AC91"/>
    <mergeCell ref="AD94:AF94"/>
    <mergeCell ref="AG92:AX92"/>
    <mergeCell ref="C88:AC88"/>
    <mergeCell ref="AW68:AX68"/>
    <mergeCell ref="AB69:AD69"/>
    <mergeCell ref="C83:AC83"/>
    <mergeCell ref="C84:AC84"/>
    <mergeCell ref="C85:AC85"/>
    <mergeCell ref="AG81:AX81"/>
    <mergeCell ref="AU70:AX70"/>
    <mergeCell ref="AG95:AX95"/>
    <mergeCell ref="AI70:AL70"/>
    <mergeCell ref="AM70:AP70"/>
    <mergeCell ref="AD83:AF83"/>
    <mergeCell ref="AG91:AX91"/>
    <mergeCell ref="A115:AX115"/>
    <mergeCell ref="AE69:AH69"/>
    <mergeCell ref="C86:D87"/>
    <mergeCell ref="A111:E111"/>
    <mergeCell ref="A106:B107"/>
    <mergeCell ref="A112:AX112"/>
    <mergeCell ref="AR15:AX15"/>
    <mergeCell ref="I14:O14"/>
    <mergeCell ref="I17:O17"/>
    <mergeCell ref="AQ27:AT27"/>
    <mergeCell ref="G27:O28"/>
    <mergeCell ref="A99:B105"/>
    <mergeCell ref="AD92:AF92"/>
    <mergeCell ref="AB70:AD70"/>
    <mergeCell ref="Y48:AA48"/>
    <mergeCell ref="AB48:AD48"/>
    <mergeCell ref="G49:X50"/>
    <mergeCell ref="Y49:AA49"/>
    <mergeCell ref="A95:B98"/>
    <mergeCell ref="C95:AC95"/>
    <mergeCell ref="AR14:AX14"/>
    <mergeCell ref="AK15:AQ15"/>
    <mergeCell ref="AG97:AX97"/>
    <mergeCell ref="AD88:AF88"/>
    <mergeCell ref="A114:AX114"/>
    <mergeCell ref="B39:F43"/>
    <mergeCell ref="AD90:AF90"/>
    <mergeCell ref="C98:AC98"/>
    <mergeCell ref="G10:AX10"/>
    <mergeCell ref="AD14:AJ14"/>
    <mergeCell ref="AK14:AQ14"/>
    <mergeCell ref="P13:V13"/>
    <mergeCell ref="P17:V17"/>
    <mergeCell ref="W17:AC17"/>
    <mergeCell ref="AD16:AJ16"/>
    <mergeCell ref="AR16:AX16"/>
    <mergeCell ref="AK16:AQ16"/>
    <mergeCell ref="P29:X31"/>
    <mergeCell ref="G12:O12"/>
    <mergeCell ref="P14:V14"/>
    <mergeCell ref="E67:F71"/>
    <mergeCell ref="AI71:AL71"/>
    <mergeCell ref="F111:AX111"/>
    <mergeCell ref="E86:AC86"/>
    <mergeCell ref="E87:AC87"/>
    <mergeCell ref="Y69:AA69"/>
    <mergeCell ref="AG94:AX94"/>
    <mergeCell ref="A110:AX110"/>
    <mergeCell ref="A108:AX108"/>
    <mergeCell ref="C107:F107"/>
    <mergeCell ref="G4:X4"/>
    <mergeCell ref="Y4:AD4"/>
    <mergeCell ref="AE4:AP4"/>
    <mergeCell ref="AQ4:AX4"/>
    <mergeCell ref="A5:F5"/>
    <mergeCell ref="C89:AC89"/>
    <mergeCell ref="G11:AX11"/>
    <mergeCell ref="Y5:AD5"/>
    <mergeCell ref="AE5:AP5"/>
    <mergeCell ref="AQ5:AX5"/>
    <mergeCell ref="A4:F4"/>
    <mergeCell ref="A6:F6"/>
    <mergeCell ref="AK12:AQ12"/>
    <mergeCell ref="W14:AC14"/>
    <mergeCell ref="AG84:AX84"/>
    <mergeCell ref="AG89:AX89"/>
    <mergeCell ref="AI69:AL69"/>
    <mergeCell ref="AM69:AP69"/>
    <mergeCell ref="C82:AC82"/>
    <mergeCell ref="I16:O16"/>
    <mergeCell ref="P16:V16"/>
    <mergeCell ref="AD85:AF85"/>
    <mergeCell ref="AD86:AF86"/>
    <mergeCell ref="AI41:AL41"/>
    <mergeCell ref="AE42:AH42"/>
    <mergeCell ref="AI42:AL42"/>
    <mergeCell ref="Y41:AA41"/>
    <mergeCell ref="AM49:AP49"/>
    <mergeCell ref="Y46:AA46"/>
    <mergeCell ref="AM48:AP48"/>
    <mergeCell ref="AB49:AD49"/>
    <mergeCell ref="AE46:AH46"/>
    <mergeCell ref="AI46:AL46"/>
    <mergeCell ref="AM46:AP46"/>
    <mergeCell ref="AE45:AH45"/>
    <mergeCell ref="AI45:AL45"/>
    <mergeCell ref="AM45:AP45"/>
    <mergeCell ref="A80:AX80"/>
    <mergeCell ref="G67:X68"/>
    <mergeCell ref="G69:X71"/>
    <mergeCell ref="AE61:AX61"/>
    <mergeCell ref="AE50:AH50"/>
    <mergeCell ref="AI48:AL48"/>
    <mergeCell ref="AM50:AP50"/>
    <mergeCell ref="AM42:AP42"/>
    <mergeCell ref="Y45:AA45"/>
    <mergeCell ref="A113:E113"/>
    <mergeCell ref="G36:AA38"/>
    <mergeCell ref="AS68:AT68"/>
    <mergeCell ref="AM55:AP55"/>
    <mergeCell ref="AQ55:AT55"/>
    <mergeCell ref="Y56:AA56"/>
    <mergeCell ref="AB56:AD56"/>
    <mergeCell ref="AM71:AP71"/>
    <mergeCell ref="P12:V12"/>
    <mergeCell ref="E77:AX77"/>
    <mergeCell ref="AB31:AD31"/>
    <mergeCell ref="AD96:AF96"/>
    <mergeCell ref="A109:AX109"/>
    <mergeCell ref="F113:AX113"/>
    <mergeCell ref="A85:B94"/>
    <mergeCell ref="C94:AC94"/>
    <mergeCell ref="G34:AA35"/>
    <mergeCell ref="AE67:AH67"/>
    <mergeCell ref="G46:X47"/>
    <mergeCell ref="AB39:AD40"/>
    <mergeCell ref="P41:X43"/>
    <mergeCell ref="AB42:AD42"/>
    <mergeCell ref="Y42:AA42"/>
    <mergeCell ref="AE41:AH41"/>
    <mergeCell ref="A116:AX116"/>
    <mergeCell ref="AD98:AF98"/>
    <mergeCell ref="AG85:AX87"/>
    <mergeCell ref="C90:AC90"/>
    <mergeCell ref="AD95:AF95"/>
    <mergeCell ref="P39:X40"/>
    <mergeCell ref="Y39:AA40"/>
    <mergeCell ref="AQ39:AT39"/>
    <mergeCell ref="AQ40:AR40"/>
    <mergeCell ref="AD99:AF99"/>
    <mergeCell ref="AG98:AX98"/>
    <mergeCell ref="C92:AC92"/>
    <mergeCell ref="AB47:AD47"/>
    <mergeCell ref="G39:O40"/>
    <mergeCell ref="AI50:AL50"/>
    <mergeCell ref="AB41:AD41"/>
    <mergeCell ref="AB43:AD43"/>
    <mergeCell ref="AQ50:AX50"/>
    <mergeCell ref="AQ48:AX48"/>
    <mergeCell ref="AE49:AH49"/>
    <mergeCell ref="AI49:AL49"/>
    <mergeCell ref="P44:X44"/>
    <mergeCell ref="Y44:AA44"/>
    <mergeCell ref="AB44:AD44"/>
    <mergeCell ref="A128:F145"/>
    <mergeCell ref="AG99:AX105"/>
    <mergeCell ref="C96:AC96"/>
    <mergeCell ref="AG96:AX96"/>
    <mergeCell ref="C99:AC99"/>
    <mergeCell ref="AD97:AF97"/>
    <mergeCell ref="AE70:AH70"/>
    <mergeCell ref="AD89:AF89"/>
    <mergeCell ref="AQ68:AR68"/>
    <mergeCell ref="G107:AX107"/>
    <mergeCell ref="G106:AX106"/>
    <mergeCell ref="AI67:AL68"/>
    <mergeCell ref="AM67:AP68"/>
    <mergeCell ref="C97:AC97"/>
    <mergeCell ref="AD81:AF81"/>
    <mergeCell ref="C81:AC81"/>
    <mergeCell ref="AG82:AX82"/>
    <mergeCell ref="E78:AX79"/>
    <mergeCell ref="AG83:AX83"/>
    <mergeCell ref="AD82:AF82"/>
    <mergeCell ref="N101:AF101"/>
    <mergeCell ref="J101:K101"/>
    <mergeCell ref="C102:F102"/>
    <mergeCell ref="C103:F103"/>
    <mergeCell ref="G7:X7"/>
    <mergeCell ref="A8:F8"/>
    <mergeCell ref="A45:F47"/>
    <mergeCell ref="G45:X45"/>
    <mergeCell ref="G44:O44"/>
    <mergeCell ref="AQ41:AT41"/>
    <mergeCell ref="AU41:AX41"/>
    <mergeCell ref="B34:F38"/>
    <mergeCell ref="Y43:AA43"/>
    <mergeCell ref="AB46:AD46"/>
    <mergeCell ref="AB45:AD45"/>
    <mergeCell ref="AE8:AX8"/>
    <mergeCell ref="W16:AC16"/>
    <mergeCell ref="A10:F10"/>
    <mergeCell ref="AR12:AX12"/>
    <mergeCell ref="G13:H18"/>
    <mergeCell ref="W13:AC13"/>
    <mergeCell ref="G29:O31"/>
    <mergeCell ref="A11:F11"/>
    <mergeCell ref="AU43:AX43"/>
    <mergeCell ref="AE47:AH47"/>
    <mergeCell ref="AI47:AL47"/>
    <mergeCell ref="AM47:AP47"/>
    <mergeCell ref="AQ42:AT42"/>
    <mergeCell ref="G6:AX6"/>
    <mergeCell ref="AQ71:AT71"/>
    <mergeCell ref="AU69:AX69"/>
    <mergeCell ref="Y70:AA70"/>
    <mergeCell ref="AW40:AX40"/>
    <mergeCell ref="AQ67:AT67"/>
    <mergeCell ref="AB34:AX35"/>
    <mergeCell ref="A48:F50"/>
    <mergeCell ref="G48:X48"/>
    <mergeCell ref="Y47:AA47"/>
    <mergeCell ref="Y67:AA68"/>
    <mergeCell ref="AU56:AX56"/>
    <mergeCell ref="AU67:AX67"/>
    <mergeCell ref="AM56:AP56"/>
    <mergeCell ref="AQ56:AT56"/>
    <mergeCell ref="AK21:AQ21"/>
    <mergeCell ref="AR21:AX21"/>
    <mergeCell ref="Q57:AA58"/>
    <mergeCell ref="G57:P58"/>
    <mergeCell ref="A32:F33"/>
    <mergeCell ref="G32:AX33"/>
    <mergeCell ref="C51:D66"/>
    <mergeCell ref="A51:B79"/>
    <mergeCell ref="A7:F7"/>
    <mergeCell ref="C104:F104"/>
    <mergeCell ref="C105:F105"/>
    <mergeCell ref="AD91:AF91"/>
    <mergeCell ref="AG90:AX90"/>
    <mergeCell ref="G59:P63"/>
    <mergeCell ref="Q59:AA63"/>
    <mergeCell ref="G21:O21"/>
    <mergeCell ref="P21:V21"/>
    <mergeCell ref="W21:AC21"/>
    <mergeCell ref="AD21:AJ21"/>
    <mergeCell ref="AQ45:AT45"/>
    <mergeCell ref="AU45:AX45"/>
    <mergeCell ref="AQ46:AT46"/>
    <mergeCell ref="AQ47:AT47"/>
    <mergeCell ref="AU46:AX46"/>
    <mergeCell ref="AU47:AX47"/>
    <mergeCell ref="C101:F101"/>
    <mergeCell ref="G100:M100"/>
    <mergeCell ref="N100:AF100"/>
    <mergeCell ref="C100:F100"/>
    <mergeCell ref="G101:H101"/>
    <mergeCell ref="N102:AF102"/>
    <mergeCell ref="N103:AF103"/>
    <mergeCell ref="N104:AF104"/>
    <mergeCell ref="AG93:AX93"/>
    <mergeCell ref="N105:AF105"/>
    <mergeCell ref="G102:H102"/>
    <mergeCell ref="G103:H103"/>
    <mergeCell ref="G104:H104"/>
    <mergeCell ref="G105:H105"/>
    <mergeCell ref="J102:K102"/>
    <mergeCell ref="J103:K103"/>
    <mergeCell ref="J104:K104"/>
    <mergeCell ref="J105:K105"/>
  </mergeCells>
  <phoneticPr fontId="5"/>
  <conditionalFormatting sqref="P14:AQ14">
    <cfRule type="expression" dxfId="153" priority="14003">
      <formula>IF(RIGHT(TEXT(P14,"0.#"),1)=".",FALSE,TRUE)</formula>
    </cfRule>
    <cfRule type="expression" dxfId="152" priority="14004">
      <formula>IF(RIGHT(TEXT(P14,"0.#"),1)=".",TRUE,FALSE)</formula>
    </cfRule>
  </conditionalFormatting>
  <conditionalFormatting sqref="AE29">
    <cfRule type="expression" dxfId="151" priority="13993">
      <formula>IF(RIGHT(TEXT(AE29,"0.#"),1)=".",FALSE,TRUE)</formula>
    </cfRule>
    <cfRule type="expression" dxfId="150" priority="13994">
      <formula>IF(RIGHT(TEXT(AE29,"0.#"),1)=".",TRUE,FALSE)</formula>
    </cfRule>
  </conditionalFormatting>
  <conditionalFormatting sqref="P18:AX18">
    <cfRule type="expression" dxfId="149" priority="13879">
      <formula>IF(RIGHT(TEXT(P18,"0.#"),1)=".",FALSE,TRUE)</formula>
    </cfRule>
    <cfRule type="expression" dxfId="148" priority="13880">
      <formula>IF(RIGHT(TEXT(P18,"0.#"),1)=".",TRUE,FALSE)</formula>
    </cfRule>
  </conditionalFormatting>
  <conditionalFormatting sqref="P16:AQ17 P15:AX15 P13:AX13">
    <cfRule type="expression" dxfId="147" priority="13701">
      <formula>IF(RIGHT(TEXT(P13,"0.#"),1)=".",FALSE,TRUE)</formula>
    </cfRule>
    <cfRule type="expression" dxfId="146" priority="13702">
      <formula>IF(RIGHT(TEXT(P13,"0.#"),1)=".",TRUE,FALSE)</formula>
    </cfRule>
  </conditionalFormatting>
  <conditionalFormatting sqref="P19:AJ19">
    <cfRule type="expression" dxfId="145" priority="13699">
      <formula>IF(RIGHT(TEXT(P19,"0.#"),1)=".",FALSE,TRUE)</formula>
    </cfRule>
    <cfRule type="expression" dxfId="144" priority="13700">
      <formula>IF(RIGHT(TEXT(P19,"0.#"),1)=".",TRUE,FALSE)</formula>
    </cfRule>
  </conditionalFormatting>
  <conditionalFormatting sqref="AE46 AQ46">
    <cfRule type="expression" dxfId="143" priority="13691">
      <formula>IF(RIGHT(TEXT(AE46,"0.#"),1)=".",FALSE,TRUE)</formula>
    </cfRule>
    <cfRule type="expression" dxfId="142" priority="13692">
      <formula>IF(RIGHT(TEXT(AE46,"0.#"),1)=".",TRUE,FALSE)</formula>
    </cfRule>
  </conditionalFormatting>
  <conditionalFormatting sqref="AM41">
    <cfRule type="expression" dxfId="141" priority="13301">
      <formula>IF(RIGHT(TEXT(AM41,"0.#"),1)=".",FALSE,TRUE)</formula>
    </cfRule>
    <cfRule type="expression" dxfId="140" priority="13302">
      <formula>IF(RIGHT(TEXT(AM41,"0.#"),1)=".",TRUE,FALSE)</formula>
    </cfRule>
  </conditionalFormatting>
  <conditionalFormatting sqref="AM31">
    <cfRule type="expression" dxfId="139" priority="13447">
      <formula>IF(RIGHT(TEXT(AM31,"0.#"),1)=".",FALSE,TRUE)</formula>
    </cfRule>
    <cfRule type="expression" dxfId="138" priority="13448">
      <formula>IF(RIGHT(TEXT(AM31,"0.#"),1)=".",TRUE,FALSE)</formula>
    </cfRule>
  </conditionalFormatting>
  <conditionalFormatting sqref="AE30">
    <cfRule type="expression" dxfId="137" priority="13461">
      <formula>IF(RIGHT(TEXT(AE30,"0.#"),1)=".",FALSE,TRUE)</formula>
    </cfRule>
    <cfRule type="expression" dxfId="136" priority="13462">
      <formula>IF(RIGHT(TEXT(AE30,"0.#"),1)=".",TRUE,FALSE)</formula>
    </cfRule>
  </conditionalFormatting>
  <conditionalFormatting sqref="AE31">
    <cfRule type="expression" dxfId="135" priority="13459">
      <formula>IF(RIGHT(TEXT(AE31,"0.#"),1)=".",FALSE,TRUE)</formula>
    </cfRule>
    <cfRule type="expression" dxfId="134" priority="13460">
      <formula>IF(RIGHT(TEXT(AE31,"0.#"),1)=".",TRUE,FALSE)</formula>
    </cfRule>
  </conditionalFormatting>
  <conditionalFormatting sqref="AI31">
    <cfRule type="expression" dxfId="133" priority="13457">
      <formula>IF(RIGHT(TEXT(AI31,"0.#"),1)=".",FALSE,TRUE)</formula>
    </cfRule>
    <cfRule type="expression" dxfId="132" priority="13458">
      <formula>IF(RIGHT(TEXT(AI31,"0.#"),1)=".",TRUE,FALSE)</formula>
    </cfRule>
  </conditionalFormatting>
  <conditionalFormatting sqref="AI30">
    <cfRule type="expression" dxfId="131" priority="13455">
      <formula>IF(RIGHT(TEXT(AI30,"0.#"),1)=".",FALSE,TRUE)</formula>
    </cfRule>
    <cfRule type="expression" dxfId="130" priority="13456">
      <formula>IF(RIGHT(TEXT(AI30,"0.#"),1)=".",TRUE,FALSE)</formula>
    </cfRule>
  </conditionalFormatting>
  <conditionalFormatting sqref="AI29">
    <cfRule type="expression" dxfId="129" priority="13453">
      <formula>IF(RIGHT(TEXT(AI29,"0.#"),1)=".",FALSE,TRUE)</formula>
    </cfRule>
    <cfRule type="expression" dxfId="128" priority="13454">
      <formula>IF(RIGHT(TEXT(AI29,"0.#"),1)=".",TRUE,FALSE)</formula>
    </cfRule>
  </conditionalFormatting>
  <conditionalFormatting sqref="AM29">
    <cfRule type="expression" dxfId="127" priority="13451">
      <formula>IF(RIGHT(TEXT(AM29,"0.#"),1)=".",FALSE,TRUE)</formula>
    </cfRule>
    <cfRule type="expression" dxfId="126" priority="13452">
      <formula>IF(RIGHT(TEXT(AM29,"0.#"),1)=".",TRUE,FALSE)</formula>
    </cfRule>
  </conditionalFormatting>
  <conditionalFormatting sqref="AM30">
    <cfRule type="expression" dxfId="125" priority="13449">
      <formula>IF(RIGHT(TEXT(AM30,"0.#"),1)=".",FALSE,TRUE)</formula>
    </cfRule>
    <cfRule type="expression" dxfId="124" priority="13450">
      <formula>IF(RIGHT(TEXT(AM30,"0.#"),1)=".",TRUE,FALSE)</formula>
    </cfRule>
  </conditionalFormatting>
  <conditionalFormatting sqref="AQ29:AQ31">
    <cfRule type="expression" dxfId="123" priority="13441">
      <formula>IF(RIGHT(TEXT(AQ29,"0.#"),1)=".",FALSE,TRUE)</formula>
    </cfRule>
    <cfRule type="expression" dxfId="122" priority="13442">
      <formula>IF(RIGHT(TEXT(AQ29,"0.#"),1)=".",TRUE,FALSE)</formula>
    </cfRule>
  </conditionalFormatting>
  <conditionalFormatting sqref="AU29:AU31">
    <cfRule type="expression" dxfId="121" priority="13439">
      <formula>IF(RIGHT(TEXT(AU29,"0.#"),1)=".",FALSE,TRUE)</formula>
    </cfRule>
    <cfRule type="expression" dxfId="120" priority="13440">
      <formula>IF(RIGHT(TEXT(AU29,"0.#"),1)=".",TRUE,FALSE)</formula>
    </cfRule>
  </conditionalFormatting>
  <conditionalFormatting sqref="AE41">
    <cfRule type="expression" dxfId="119" priority="13313">
      <formula>IF(RIGHT(TEXT(AE41,"0.#"),1)=".",FALSE,TRUE)</formula>
    </cfRule>
    <cfRule type="expression" dxfId="118" priority="13314">
      <formula>IF(RIGHT(TEXT(AE41,"0.#"),1)=".",TRUE,FALSE)</formula>
    </cfRule>
  </conditionalFormatting>
  <conditionalFormatting sqref="AE42">
    <cfRule type="expression" dxfId="117" priority="13311">
      <formula>IF(RIGHT(TEXT(AE42,"0.#"),1)=".",FALSE,TRUE)</formula>
    </cfRule>
    <cfRule type="expression" dxfId="116" priority="13312">
      <formula>IF(RIGHT(TEXT(AE42,"0.#"),1)=".",TRUE,FALSE)</formula>
    </cfRule>
  </conditionalFormatting>
  <conditionalFormatting sqref="AE43">
    <cfRule type="expression" dxfId="115" priority="13309">
      <formula>IF(RIGHT(TEXT(AE43,"0.#"),1)=".",FALSE,TRUE)</formula>
    </cfRule>
    <cfRule type="expression" dxfId="114" priority="13310">
      <formula>IF(RIGHT(TEXT(AE43,"0.#"),1)=".",TRUE,FALSE)</formula>
    </cfRule>
  </conditionalFormatting>
  <conditionalFormatting sqref="AI43">
    <cfRule type="expression" dxfId="113" priority="13307">
      <formula>IF(RIGHT(TEXT(AI43,"0.#"),1)=".",FALSE,TRUE)</formula>
    </cfRule>
    <cfRule type="expression" dxfId="112" priority="13308">
      <formula>IF(RIGHT(TEXT(AI43,"0.#"),1)=".",TRUE,FALSE)</formula>
    </cfRule>
  </conditionalFormatting>
  <conditionalFormatting sqref="AI42">
    <cfRule type="expression" dxfId="111" priority="13305">
      <formula>IF(RIGHT(TEXT(AI42,"0.#"),1)=".",FALSE,TRUE)</formula>
    </cfRule>
    <cfRule type="expression" dxfId="110" priority="13306">
      <formula>IF(RIGHT(TEXT(AI42,"0.#"),1)=".",TRUE,FALSE)</formula>
    </cfRule>
  </conditionalFormatting>
  <conditionalFormatting sqref="AI41">
    <cfRule type="expression" dxfId="109" priority="13303">
      <formula>IF(RIGHT(TEXT(AI41,"0.#"),1)=".",FALSE,TRUE)</formula>
    </cfRule>
    <cfRule type="expression" dxfId="108" priority="13304">
      <formula>IF(RIGHT(TEXT(AI41,"0.#"),1)=".",TRUE,FALSE)</formula>
    </cfRule>
  </conditionalFormatting>
  <conditionalFormatting sqref="AM42">
    <cfRule type="expression" dxfId="107" priority="13299">
      <formula>IF(RIGHT(TEXT(AM42,"0.#"),1)=".",FALSE,TRUE)</formula>
    </cfRule>
    <cfRule type="expression" dxfId="106" priority="13300">
      <formula>IF(RIGHT(TEXT(AM42,"0.#"),1)=".",TRUE,FALSE)</formula>
    </cfRule>
  </conditionalFormatting>
  <conditionalFormatting sqref="AM43">
    <cfRule type="expression" dxfId="105" priority="13297">
      <formula>IF(RIGHT(TEXT(AM43,"0.#"),1)=".",FALSE,TRUE)</formula>
    </cfRule>
    <cfRule type="expression" dxfId="104" priority="13298">
      <formula>IF(RIGHT(TEXT(AM43,"0.#"),1)=".",TRUE,FALSE)</formula>
    </cfRule>
  </conditionalFormatting>
  <conditionalFormatting sqref="AI46">
    <cfRule type="expression" dxfId="103" priority="13223">
      <formula>IF(RIGHT(TEXT(AI46,"0.#"),1)=".",FALSE,TRUE)</formula>
    </cfRule>
    <cfRule type="expression" dxfId="102" priority="13224">
      <formula>IF(RIGHT(TEXT(AI46,"0.#"),1)=".",TRUE,FALSE)</formula>
    </cfRule>
  </conditionalFormatting>
  <conditionalFormatting sqref="AM46">
    <cfRule type="expression" dxfId="101" priority="13221">
      <formula>IF(RIGHT(TEXT(AM46,"0.#"),1)=".",FALSE,TRUE)</formula>
    </cfRule>
    <cfRule type="expression" dxfId="100" priority="13222">
      <formula>IF(RIGHT(TEXT(AM46,"0.#"),1)=".",TRUE,FALSE)</formula>
    </cfRule>
  </conditionalFormatting>
  <conditionalFormatting sqref="AE47">
    <cfRule type="expression" dxfId="99" priority="13219">
      <formula>IF(RIGHT(TEXT(AE47,"0.#"),1)=".",FALSE,TRUE)</formula>
    </cfRule>
    <cfRule type="expression" dxfId="98" priority="13220">
      <formula>IF(RIGHT(TEXT(AE47,"0.#"),1)=".",TRUE,FALSE)</formula>
    </cfRule>
  </conditionalFormatting>
  <conditionalFormatting sqref="AI47">
    <cfRule type="expression" dxfId="97" priority="13217">
      <formula>IF(RIGHT(TEXT(AI47,"0.#"),1)=".",FALSE,TRUE)</formula>
    </cfRule>
    <cfRule type="expression" dxfId="96" priority="13218">
      <formula>IF(RIGHT(TEXT(AI47,"0.#"),1)=".",TRUE,FALSE)</formula>
    </cfRule>
  </conditionalFormatting>
  <conditionalFormatting sqref="AM47">
    <cfRule type="expression" dxfId="95" priority="13215">
      <formula>IF(RIGHT(TEXT(AM47,"0.#"),1)=".",FALSE,TRUE)</formula>
    </cfRule>
    <cfRule type="expression" dxfId="94" priority="13216">
      <formula>IF(RIGHT(TEXT(AM47,"0.#"),1)=".",TRUE,FALSE)</formula>
    </cfRule>
  </conditionalFormatting>
  <conditionalFormatting sqref="AQ47">
    <cfRule type="expression" dxfId="93" priority="13213">
      <formula>IF(RIGHT(TEXT(AQ47,"0.#"),1)=".",FALSE,TRUE)</formula>
    </cfRule>
    <cfRule type="expression" dxfId="92" priority="13214">
      <formula>IF(RIGHT(TEXT(AQ47,"0.#"),1)=".",TRUE,FALSE)</formula>
    </cfRule>
  </conditionalFormatting>
  <conditionalFormatting sqref="AE49 AQ49">
    <cfRule type="expression" dxfId="91" priority="13155">
      <formula>IF(RIGHT(TEXT(AE49,"0.#"),1)=".",FALSE,TRUE)</formula>
    </cfRule>
    <cfRule type="expression" dxfId="90" priority="13156">
      <formula>IF(RIGHT(TEXT(AE49,"0.#"),1)=".",TRUE,FALSE)</formula>
    </cfRule>
  </conditionalFormatting>
  <conditionalFormatting sqref="AI49">
    <cfRule type="expression" dxfId="89" priority="13153">
      <formula>IF(RIGHT(TEXT(AI49,"0.#"),1)=".",FALSE,TRUE)</formula>
    </cfRule>
    <cfRule type="expression" dxfId="88" priority="13154">
      <formula>IF(RIGHT(TEXT(AI49,"0.#"),1)=".",TRUE,FALSE)</formula>
    </cfRule>
  </conditionalFormatting>
  <conditionalFormatting sqref="AM49">
    <cfRule type="expression" dxfId="87" priority="13151">
      <formula>IF(RIGHT(TEXT(AM49,"0.#"),1)=".",FALSE,TRUE)</formula>
    </cfRule>
    <cfRule type="expression" dxfId="86" priority="13152">
      <formula>IF(RIGHT(TEXT(AM49,"0.#"),1)=".",TRUE,FALSE)</formula>
    </cfRule>
  </conditionalFormatting>
  <conditionalFormatting sqref="AE50 AM50">
    <cfRule type="expression" dxfId="85" priority="13149">
      <formula>IF(RIGHT(TEXT(AE50,"0.#"),1)=".",FALSE,TRUE)</formula>
    </cfRule>
    <cfRule type="expression" dxfId="84" priority="13150">
      <formula>IF(RIGHT(TEXT(AE50,"0.#"),1)=".",TRUE,FALSE)</formula>
    </cfRule>
  </conditionalFormatting>
  <conditionalFormatting sqref="AI50">
    <cfRule type="expression" dxfId="83" priority="13147">
      <formula>IF(RIGHT(TEXT(AI50,"0.#"),1)=".",FALSE,TRUE)</formula>
    </cfRule>
    <cfRule type="expression" dxfId="82" priority="13148">
      <formula>IF(RIGHT(TEXT(AI50,"0.#"),1)=".",TRUE,FALSE)</formula>
    </cfRule>
  </conditionalFormatting>
  <conditionalFormatting sqref="AQ50">
    <cfRule type="expression" dxfId="81" priority="13143">
      <formula>IF(RIGHT(TEXT(AQ50,"0.#"),1)=".",FALSE,TRUE)</formula>
    </cfRule>
    <cfRule type="expression" dxfId="80" priority="13144">
      <formula>IF(RIGHT(TEXT(AQ50,"0.#"),1)=".",TRUE,FALSE)</formula>
    </cfRule>
  </conditionalFormatting>
  <conditionalFormatting sqref="AE55:AE56 AI55:AI56 AM55:AM56 AQ55:AQ56 AU55:AU56">
    <cfRule type="expression" dxfId="79" priority="13055">
      <formula>IF(RIGHT(TEXT(AE55,"0.#"),1)=".",FALSE,TRUE)</formula>
    </cfRule>
    <cfRule type="expression" dxfId="78" priority="13056">
      <formula>IF(RIGHT(TEXT(AE55,"0.#"),1)=".",TRUE,FALSE)</formula>
    </cfRule>
  </conditionalFormatting>
  <conditionalFormatting sqref="AE69">
    <cfRule type="expression" dxfId="77" priority="13025">
      <formula>IF(RIGHT(TEXT(AE69,"0.#"),1)=".",FALSE,TRUE)</formula>
    </cfRule>
    <cfRule type="expression" dxfId="76" priority="13026">
      <formula>IF(RIGHT(TEXT(AE69,"0.#"),1)=".",TRUE,FALSE)</formula>
    </cfRule>
  </conditionalFormatting>
  <conditionalFormatting sqref="AM71">
    <cfRule type="expression" dxfId="75" priority="13009">
      <formula>IF(RIGHT(TEXT(AM71,"0.#"),1)=".",FALSE,TRUE)</formula>
    </cfRule>
    <cfRule type="expression" dxfId="74" priority="13010">
      <formula>IF(RIGHT(TEXT(AM71,"0.#"),1)=".",TRUE,FALSE)</formula>
    </cfRule>
  </conditionalFormatting>
  <conditionalFormatting sqref="AE70">
    <cfRule type="expression" dxfId="73" priority="13023">
      <formula>IF(RIGHT(TEXT(AE70,"0.#"),1)=".",FALSE,TRUE)</formula>
    </cfRule>
    <cfRule type="expression" dxfId="72" priority="13024">
      <formula>IF(RIGHT(TEXT(AE70,"0.#"),1)=".",TRUE,FALSE)</formula>
    </cfRule>
  </conditionalFormatting>
  <conditionalFormatting sqref="AE71">
    <cfRule type="expression" dxfId="71" priority="13021">
      <formula>IF(RIGHT(TEXT(AE71,"0.#"),1)=".",FALSE,TRUE)</formula>
    </cfRule>
    <cfRule type="expression" dxfId="70" priority="13022">
      <formula>IF(RIGHT(TEXT(AE71,"0.#"),1)=".",TRUE,FALSE)</formula>
    </cfRule>
  </conditionalFormatting>
  <conditionalFormatting sqref="AM69">
    <cfRule type="expression" dxfId="69" priority="13013">
      <formula>IF(RIGHT(TEXT(AM69,"0.#"),1)=".",FALSE,TRUE)</formula>
    </cfRule>
    <cfRule type="expression" dxfId="68" priority="13014">
      <formula>IF(RIGHT(TEXT(AM69,"0.#"),1)=".",TRUE,FALSE)</formula>
    </cfRule>
  </conditionalFormatting>
  <conditionalFormatting sqref="AM70">
    <cfRule type="expression" dxfId="67" priority="13011">
      <formula>IF(RIGHT(TEXT(AM70,"0.#"),1)=".",FALSE,TRUE)</formula>
    </cfRule>
    <cfRule type="expression" dxfId="66" priority="13012">
      <formula>IF(RIGHT(TEXT(AM70,"0.#"),1)=".",TRUE,FALSE)</formula>
    </cfRule>
  </conditionalFormatting>
  <conditionalFormatting sqref="AU69">
    <cfRule type="expression" dxfId="65" priority="13001">
      <formula>IF(RIGHT(TEXT(AU69,"0.#"),1)=".",FALSE,TRUE)</formula>
    </cfRule>
    <cfRule type="expression" dxfId="64" priority="13002">
      <formula>IF(RIGHT(TEXT(AU69,"0.#"),1)=".",TRUE,FALSE)</formula>
    </cfRule>
  </conditionalFormatting>
  <conditionalFormatting sqref="AU70">
    <cfRule type="expression" dxfId="63" priority="12999">
      <formula>IF(RIGHT(TEXT(AU70,"0.#"),1)=".",FALSE,TRUE)</formula>
    </cfRule>
    <cfRule type="expression" dxfId="62" priority="13000">
      <formula>IF(RIGHT(TEXT(AU70,"0.#"),1)=".",TRUE,FALSE)</formula>
    </cfRule>
  </conditionalFormatting>
  <conditionalFormatting sqref="AU71">
    <cfRule type="expression" dxfId="61" priority="12997">
      <formula>IF(RIGHT(TEXT(AU71,"0.#"),1)=".",FALSE,TRUE)</formula>
    </cfRule>
    <cfRule type="expression" dxfId="60" priority="12998">
      <formula>IF(RIGHT(TEXT(AU71,"0.#"),1)=".",TRUE,FALSE)</formula>
    </cfRule>
  </conditionalFormatting>
  <conditionalFormatting sqref="AI71">
    <cfRule type="expression" dxfId="59" priority="12931">
      <formula>IF(RIGHT(TEXT(AI71,"0.#"),1)=".",FALSE,TRUE)</formula>
    </cfRule>
    <cfRule type="expression" dxfId="58" priority="12932">
      <formula>IF(RIGHT(TEXT(AI71,"0.#"),1)=".",TRUE,FALSE)</formula>
    </cfRule>
  </conditionalFormatting>
  <conditionalFormatting sqref="AI69">
    <cfRule type="expression" dxfId="57" priority="12935">
      <formula>IF(RIGHT(TEXT(AI69,"0.#"),1)=".",FALSE,TRUE)</formula>
    </cfRule>
    <cfRule type="expression" dxfId="56" priority="12936">
      <formula>IF(RIGHT(TEXT(AI69,"0.#"),1)=".",TRUE,FALSE)</formula>
    </cfRule>
  </conditionalFormatting>
  <conditionalFormatting sqref="AI70">
    <cfRule type="expression" dxfId="55" priority="12933">
      <formula>IF(RIGHT(TEXT(AI70,"0.#"),1)=".",FALSE,TRUE)</formula>
    </cfRule>
    <cfRule type="expression" dxfId="54" priority="12934">
      <formula>IF(RIGHT(TEXT(AI70,"0.#"),1)=".",TRUE,FALSE)</formula>
    </cfRule>
  </conditionalFormatting>
  <conditionalFormatting sqref="AQ70">
    <cfRule type="expression" dxfId="53" priority="12917">
      <formula>IF(RIGHT(TEXT(AQ70,"0.#"),1)=".",FALSE,TRUE)</formula>
    </cfRule>
    <cfRule type="expression" dxfId="52" priority="12918">
      <formula>IF(RIGHT(TEXT(AQ70,"0.#"),1)=".",TRUE,FALSE)</formula>
    </cfRule>
  </conditionalFormatting>
  <conditionalFormatting sqref="AQ71">
    <cfRule type="expression" dxfId="51" priority="12903">
      <formula>IF(RIGHT(TEXT(AQ71,"0.#"),1)=".",FALSE,TRUE)</formula>
    </cfRule>
    <cfRule type="expression" dxfId="50" priority="12904">
      <formula>IF(RIGHT(TEXT(AQ71,"0.#"),1)=".",TRUE,FALSE)</formula>
    </cfRule>
  </conditionalFormatting>
  <conditionalFormatting sqref="AQ69">
    <cfRule type="expression" dxfId="49" priority="12901">
      <formula>IF(RIGHT(TEXT(AQ69,"0.#"),1)=".",FALSE,TRUE)</formula>
    </cfRule>
    <cfRule type="expression" dxfId="48" priority="12902">
      <formula>IF(RIGHT(TEXT(AQ69,"0.#"),1)=".",TRUE,FALSE)</formula>
    </cfRule>
  </conditionalFormatting>
  <conditionalFormatting sqref="AQ41:AQ43">
    <cfRule type="expression" dxfId="47" priority="4635">
      <formula>IF(RIGHT(TEXT(AQ41,"0.#"),1)=".",FALSE,TRUE)</formula>
    </cfRule>
    <cfRule type="expression" dxfId="46" priority="4636">
      <formula>IF(RIGHT(TEXT(AQ41,"0.#"),1)=".",TRUE,FALSE)</formula>
    </cfRule>
  </conditionalFormatting>
  <conditionalFormatting sqref="AU41:AU43">
    <cfRule type="expression" dxfId="45" priority="4633">
      <formula>IF(RIGHT(TEXT(AU41,"0.#"),1)=".",FALSE,TRUE)</formula>
    </cfRule>
    <cfRule type="expression" dxfId="44" priority="4634">
      <formula>IF(RIGHT(TEXT(AU41,"0.#"),1)=".",TRUE,FALSE)</formula>
    </cfRule>
  </conditionalFormatting>
  <conditionalFormatting sqref="AE74">
    <cfRule type="expression" dxfId="43" priority="4319">
      <formula>IF(RIGHT(TEXT(AE74,"0.#"),1)=".",FALSE,TRUE)</formula>
    </cfRule>
    <cfRule type="expression" dxfId="42" priority="4320">
      <formula>IF(RIGHT(TEXT(AE74,"0.#"),1)=".",TRUE,FALSE)</formula>
    </cfRule>
  </conditionalFormatting>
  <conditionalFormatting sqref="AM76">
    <cfRule type="expression" dxfId="41" priority="4309">
      <formula>IF(RIGHT(TEXT(AM76,"0.#"),1)=".",FALSE,TRUE)</formula>
    </cfRule>
    <cfRule type="expression" dxfId="40" priority="4310">
      <formula>IF(RIGHT(TEXT(AM76,"0.#"),1)=".",TRUE,FALSE)</formula>
    </cfRule>
  </conditionalFormatting>
  <conditionalFormatting sqref="AE75">
    <cfRule type="expression" dxfId="39" priority="4317">
      <formula>IF(RIGHT(TEXT(AE75,"0.#"),1)=".",FALSE,TRUE)</formula>
    </cfRule>
    <cfRule type="expression" dxfId="38" priority="4318">
      <formula>IF(RIGHT(TEXT(AE75,"0.#"),1)=".",TRUE,FALSE)</formula>
    </cfRule>
  </conditionalFormatting>
  <conditionalFormatting sqref="AE76">
    <cfRule type="expression" dxfId="37" priority="4315">
      <formula>IF(RIGHT(TEXT(AE76,"0.#"),1)=".",FALSE,TRUE)</formula>
    </cfRule>
    <cfRule type="expression" dxfId="36" priority="4316">
      <formula>IF(RIGHT(TEXT(AE76,"0.#"),1)=".",TRUE,FALSE)</formula>
    </cfRule>
  </conditionalFormatting>
  <conditionalFormatting sqref="AM74">
    <cfRule type="expression" dxfId="35" priority="4313">
      <formula>IF(RIGHT(TEXT(AM74,"0.#"),1)=".",FALSE,TRUE)</formula>
    </cfRule>
    <cfRule type="expression" dxfId="34" priority="4314">
      <formula>IF(RIGHT(TEXT(AM74,"0.#"),1)=".",TRUE,FALSE)</formula>
    </cfRule>
  </conditionalFormatting>
  <conditionalFormatting sqref="AM75">
    <cfRule type="expression" dxfId="33" priority="4311">
      <formula>IF(RIGHT(TEXT(AM75,"0.#"),1)=".",FALSE,TRUE)</formula>
    </cfRule>
    <cfRule type="expression" dxfId="32" priority="4312">
      <formula>IF(RIGHT(TEXT(AM75,"0.#"),1)=".",TRUE,FALSE)</formula>
    </cfRule>
  </conditionalFormatting>
  <conditionalFormatting sqref="AU74">
    <cfRule type="expression" dxfId="31" priority="4307">
      <formula>IF(RIGHT(TEXT(AU74,"0.#"),1)=".",FALSE,TRUE)</formula>
    </cfRule>
    <cfRule type="expression" dxfId="30" priority="4308">
      <formula>IF(RIGHT(TEXT(AU74,"0.#"),1)=".",TRUE,FALSE)</formula>
    </cfRule>
  </conditionalFormatting>
  <conditionalFormatting sqref="AU75">
    <cfRule type="expression" dxfId="29" priority="4305">
      <formula>IF(RIGHT(TEXT(AU75,"0.#"),1)=".",FALSE,TRUE)</formula>
    </cfRule>
    <cfRule type="expression" dxfId="28" priority="4306">
      <formula>IF(RIGHT(TEXT(AU75,"0.#"),1)=".",TRUE,FALSE)</formula>
    </cfRule>
  </conditionalFormatting>
  <conditionalFormatting sqref="AU76">
    <cfRule type="expression" dxfId="27" priority="4303">
      <formula>IF(RIGHT(TEXT(AU76,"0.#"),1)=".",FALSE,TRUE)</formula>
    </cfRule>
    <cfRule type="expression" dxfId="26" priority="4304">
      <formula>IF(RIGHT(TEXT(AU76,"0.#"),1)=".",TRUE,FALSE)</formula>
    </cfRule>
  </conditionalFormatting>
  <conditionalFormatting sqref="AI76">
    <cfRule type="expression" dxfId="25" priority="4297">
      <formula>IF(RIGHT(TEXT(AI76,"0.#"),1)=".",FALSE,TRUE)</formula>
    </cfRule>
    <cfRule type="expression" dxfId="24" priority="4298">
      <formula>IF(RIGHT(TEXT(AI76,"0.#"),1)=".",TRUE,FALSE)</formula>
    </cfRule>
  </conditionalFormatting>
  <conditionalFormatting sqref="AI74">
    <cfRule type="expression" dxfId="23" priority="4301">
      <formula>IF(RIGHT(TEXT(AI74,"0.#"),1)=".",FALSE,TRUE)</formula>
    </cfRule>
    <cfRule type="expression" dxfId="22" priority="4302">
      <formula>IF(RIGHT(TEXT(AI74,"0.#"),1)=".",TRUE,FALSE)</formula>
    </cfRule>
  </conditionalFormatting>
  <conditionalFormatting sqref="AI75">
    <cfRule type="expression" dxfId="21" priority="4299">
      <formula>IF(RIGHT(TEXT(AI75,"0.#"),1)=".",FALSE,TRUE)</formula>
    </cfRule>
    <cfRule type="expression" dxfId="20" priority="4300">
      <formula>IF(RIGHT(TEXT(AI75,"0.#"),1)=".",TRUE,FALSE)</formula>
    </cfRule>
  </conditionalFormatting>
  <conditionalFormatting sqref="AQ75">
    <cfRule type="expression" dxfId="19" priority="4295">
      <formula>IF(RIGHT(TEXT(AQ75,"0.#"),1)=".",FALSE,TRUE)</formula>
    </cfRule>
    <cfRule type="expression" dxfId="18" priority="4296">
      <formula>IF(RIGHT(TEXT(AQ75,"0.#"),1)=".",TRUE,FALSE)</formula>
    </cfRule>
  </conditionalFormatting>
  <conditionalFormatting sqref="AQ76">
    <cfRule type="expression" dxfId="17" priority="4293">
      <formula>IF(RIGHT(TEXT(AQ76,"0.#"),1)=".",FALSE,TRUE)</formula>
    </cfRule>
    <cfRule type="expression" dxfId="16" priority="4294">
      <formula>IF(RIGHT(TEXT(AQ76,"0.#"),1)=".",TRUE,FALSE)</formula>
    </cfRule>
  </conditionalFormatting>
  <conditionalFormatting sqref="AQ74">
    <cfRule type="expression" dxfId="15" priority="4291">
      <formula>IF(RIGHT(TEXT(AQ74,"0.#"),1)=".",FALSE,TRUE)</formula>
    </cfRule>
    <cfRule type="expression" dxfId="14" priority="4292">
      <formula>IF(RIGHT(TEXT(AQ74,"0.#"),1)=".",TRUE,FALSE)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W24:W25">
    <cfRule type="expression" dxfId="11" priority="2303">
      <formula>IF(RIGHT(TEXT(W24,"0.#"),1)=".",FALSE,TRUE)</formula>
    </cfRule>
    <cfRule type="expression" dxfId="10" priority="2304">
      <formula>IF(RIGHT(TEXT(W24,"0.#"),1)=".",TRUE,FALSE)</formula>
    </cfRule>
  </conditionalFormatting>
  <conditionalFormatting sqref="P23">
    <cfRule type="expression" dxfId="9" priority="2293">
      <formula>IF(RIGHT(TEXT(P23,"0.#"),1)=".",FALSE,TRUE)</formula>
    </cfRule>
    <cfRule type="expression" dxfId="8" priority="2294">
      <formula>IF(RIGHT(TEXT(P23,"0.#"),1)=".",TRUE,FALSE)</formula>
    </cfRule>
  </conditionalFormatting>
  <conditionalFormatting sqref="P24:P25">
    <cfRule type="expression" dxfId="7" priority="2291">
      <formula>IF(RIGHT(TEXT(P24,"0.#"),1)=".",FALSE,TRUE)</formula>
    </cfRule>
    <cfRule type="expression" dxfId="6" priority="2292">
      <formula>IF(RIGHT(TEXT(P24,"0.#"),1)=".",TRUE,FALSE)</formula>
    </cfRule>
  </conditionalFormatting>
  <conditionalFormatting sqref="AU46">
    <cfRule type="expression" dxfId="5" priority="457">
      <formula>IF(RIGHT(TEXT(AU46,"0.#"),1)=".",FALSE,TRUE)</formula>
    </cfRule>
    <cfRule type="expression" dxfId="4" priority="458">
      <formula>IF(RIGHT(TEXT(AU46,"0.#"),1)=".",TRUE,FALSE)</formula>
    </cfRule>
  </conditionalFormatting>
  <conditionalFormatting sqref="AU47">
    <cfRule type="expression" dxfId="3" priority="455">
      <formula>IF(RIGHT(TEXT(AU47,"0.#"),1)=".",FALSE,TRUE)</formula>
    </cfRule>
    <cfRule type="expression" dxfId="2" priority="456">
      <formula>IF(RIGHT(TEXT(AU47,"0.#"),1)=".",TRUE,FALSE)</formula>
    </cfRule>
  </conditionalFormatting>
  <conditionalFormatting sqref="P26:AC26">
    <cfRule type="expression" dxfId="1" priority="1">
      <formula>IF(RIGHT(TEXT(P26,"0.#"),1)=".",FALSE,TRUE)</formula>
    </cfRule>
    <cfRule type="expression" dxfId="0" priority="2">
      <formula>IF(RIGHT(TEXT(P26,"0.#"),1)=".",TRUE,FALSE)</formula>
    </cfRule>
  </conditionalFormatting>
  <dataValidations count="15">
    <dataValidation type="custom" imeMode="disabled" allowBlank="1" showInputMessage="1" showErrorMessage="1" sqref="AY23 AY54:AY56 J101:K105 P13:AX13 AR15:AX15 P14:AQ18 AR18:AX18 P19:AJ19 AQ28:AR28 AU28:AX28 AE29:AX31 AQ40:AR40 AU40:AX40 AE41:AX43 AE46:AX47 AE49:AX49 AQ54:AR54 AU54:AX54 AE55:AX56 AY66:AY67 AE68:AF68 AQ68:AR68 AU68:AX68 AE69:AX71 AY72 AE73:AF73 AQ73:AR73 AU73:AX73 AE74:AX76 P23:AC26">
      <formula1>OR(ISNUMBER(J13), J13="-")</formula1>
    </dataValidation>
    <dataValidation type="list" allowBlank="1" showInputMessage="1" showErrorMessage="1" sqref="G101:H10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2:AF85 AD88:AD99 AE88:AF92 AE94:AF99">
      <formula1>"○,△,×,‐"</formula1>
    </dataValidation>
    <dataValidation type="list" allowBlank="1" showInputMessage="1" showErrorMessage="1" error="プルダウンリストから選択してください。" sqref="AD86:AF87">
      <formula1>"有,無"</formula1>
    </dataValidation>
    <dataValidation type="list" allowBlank="1" showInputMessage="1" showErrorMessage="1" sqref="A113:E113">
      <formula1>T所見を踏まえた改善点</formula1>
    </dataValidation>
    <dataValidation imeMode="disabled" allowBlank="1" showInputMessage="1" showErrorMessage="1" sqref="L101:L105"/>
    <dataValidation type="whole" imeMode="disabled" allowBlank="1" showInputMessage="1" showErrorMessage="1" sqref="M101:M105 AW2:AX2">
      <formula1>0</formula1>
      <formula2>99</formula2>
    </dataValidation>
    <dataValidation type="list" allowBlank="1" showInputMessage="1" showErrorMessage="1" sqref="A111:E11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1:F105">
      <formula1>T省庁</formula1>
    </dataValidation>
    <dataValidation type="whole" imeMode="disabled" allowBlank="1" showInputMessage="1" showErrorMessage="1" sqref="AS2:AU2">
      <formula1>0</formula1>
      <formula2>9999</formula2>
    </dataValidation>
    <dataValidation type="whole" allowBlank="1" showInputMessage="1" showErrorMessage="1" sqref="L126:M127 X126:Y127 AJ126:AK127 AU126:AV127">
      <formula1>0</formula1>
      <formula2>9999</formula2>
    </dataValidation>
    <dataValidation type="whole" allowBlank="1" showInputMessage="1" showErrorMessage="1" sqref="O126:P127 AA126:AB127 AM126:AN127 AX126:AX12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9" max="49" man="1"/>
    <brk id="107"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AO127 E126:G127 Q126:S127 AC126:AE127 AO126:AP126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I126:J126 U126:V126 AG126:AH126 AR126:AS126</xm:sqref>
        </x14:dataValidation>
        <x14:dataValidation type="list" allowBlank="1" showInputMessage="1" showErrorMessage="1">
          <x14:formula1>
            <xm:f>入力規則等!$U$7:$U$9</xm:f>
          </x14:formula1>
          <xm:sqref>I127:J127 U127:V127 AG127:AH127 AR127:AS127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75</v>
      </c>
      <c r="B1" s="17" t="s">
        <v>76</v>
      </c>
      <c r="F1" s="18" t="s">
        <v>4</v>
      </c>
      <c r="G1" s="18" t="s">
        <v>65</v>
      </c>
      <c r="K1" s="19" t="s">
        <v>94</v>
      </c>
      <c r="L1" s="17" t="s">
        <v>76</v>
      </c>
      <c r="O1" s="7"/>
      <c r="P1" s="18" t="s">
        <v>5</v>
      </c>
      <c r="Q1" s="18" t="s">
        <v>65</v>
      </c>
      <c r="T1" s="7"/>
      <c r="U1" s="21" t="s">
        <v>160</v>
      </c>
      <c r="W1" s="21" t="s">
        <v>159</v>
      </c>
      <c r="Y1" s="21" t="s">
        <v>73</v>
      </c>
      <c r="Z1" s="21" t="s">
        <v>405</v>
      </c>
      <c r="AA1" s="21" t="s">
        <v>74</v>
      </c>
      <c r="AB1" s="21" t="s">
        <v>406</v>
      </c>
      <c r="AC1" s="21" t="s">
        <v>26</v>
      </c>
      <c r="AD1" s="20"/>
      <c r="AE1" s="21" t="s">
        <v>38</v>
      </c>
      <c r="AF1" s="22"/>
      <c r="AG1" s="30" t="s">
        <v>178</v>
      </c>
      <c r="AI1" s="30" t="s">
        <v>186</v>
      </c>
      <c r="AK1" s="30" t="s">
        <v>190</v>
      </c>
      <c r="AM1" s="39"/>
      <c r="AN1" s="39"/>
      <c r="AP1" s="20" t="s">
        <v>231</v>
      </c>
    </row>
    <row r="2" spans="1:42" ht="13.5" customHeight="1" x14ac:dyDescent="0.15">
      <c r="A2" s="8" t="s">
        <v>77</v>
      </c>
      <c r="B2" s="9"/>
      <c r="C2" s="7" t="str">
        <f>IF(B2="","",A2)</f>
        <v/>
      </c>
      <c r="D2" s="7" t="str">
        <f>IF(C2="","",IF(D1&lt;&gt;"",CONCATENATE(D1,"、",C2),C2))</f>
        <v/>
      </c>
      <c r="F2" s="6" t="s">
        <v>64</v>
      </c>
      <c r="G2" s="11" t="s">
        <v>570</v>
      </c>
      <c r="H2" s="7" t="str">
        <f>IF(G2="","",F2)</f>
        <v>一般会計</v>
      </c>
      <c r="I2" s="7" t="str">
        <f>IF(H2="","",IF(I1&lt;&gt;"",CONCATENATE(I1,"、",H2),H2))</f>
        <v>一般会計</v>
      </c>
      <c r="K2" s="8" t="s">
        <v>95</v>
      </c>
      <c r="L2" s="9"/>
      <c r="M2" s="7" t="str">
        <f>IF(L2="","",K2)</f>
        <v/>
      </c>
      <c r="N2" s="7" t="str">
        <f>IF(M2="","",IF(N1&lt;&gt;"",CONCATENATE(N1,"、",M2),M2))</f>
        <v/>
      </c>
      <c r="O2" s="7"/>
      <c r="P2" s="6" t="s">
        <v>66</v>
      </c>
      <c r="Q2" s="11" t="s">
        <v>570</v>
      </c>
      <c r="R2" s="7" t="str">
        <f>IF(Q2="","",P2)</f>
        <v>直接実施</v>
      </c>
      <c r="S2" s="7" t="str">
        <f>IF(R2="","",IF(S1&lt;&gt;"",CONCATENATE(S1,"、",R2),R2))</f>
        <v>直接実施</v>
      </c>
      <c r="T2" s="7"/>
      <c r="U2" s="55">
        <v>20</v>
      </c>
      <c r="W2" s="24" t="s">
        <v>165</v>
      </c>
      <c r="Y2" s="24" t="s">
        <v>60</v>
      </c>
      <c r="Z2" s="24" t="s">
        <v>60</v>
      </c>
      <c r="AA2" s="48" t="s">
        <v>270</v>
      </c>
      <c r="AB2" s="48" t="s">
        <v>500</v>
      </c>
      <c r="AC2" s="49" t="s">
        <v>127</v>
      </c>
      <c r="AD2" s="20"/>
      <c r="AE2" s="26" t="s">
        <v>161</v>
      </c>
      <c r="AF2" s="22"/>
      <c r="AG2" s="31" t="s">
        <v>237</v>
      </c>
      <c r="AI2" s="30" t="s">
        <v>266</v>
      </c>
      <c r="AK2" s="30" t="s">
        <v>191</v>
      </c>
      <c r="AM2" s="39"/>
      <c r="AN2" s="39"/>
      <c r="AP2" s="31" t="s">
        <v>237</v>
      </c>
    </row>
    <row r="3" spans="1:42" ht="13.5" customHeight="1" x14ac:dyDescent="0.15">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570</v>
      </c>
      <c r="R3" s="7" t="str">
        <f t="shared" ref="R3:R8" si="3">IF(Q3="","",P3)</f>
        <v>委託・請負</v>
      </c>
      <c r="S3" s="7" t="str">
        <f t="shared" ref="S3:S8" si="4">IF(R3="",S2,IF(S2&lt;&gt;"",CONCATENATE(S2,"、",R3),R3))</f>
        <v>直接実施、委託・請負</v>
      </c>
      <c r="T3" s="7"/>
      <c r="U3" s="24" t="s">
        <v>531</v>
      </c>
      <c r="W3" s="24" t="s">
        <v>140</v>
      </c>
      <c r="Y3" s="24" t="s">
        <v>61</v>
      </c>
      <c r="Z3" s="24" t="s">
        <v>407</v>
      </c>
      <c r="AA3" s="48" t="s">
        <v>370</v>
      </c>
      <c r="AB3" s="48" t="s">
        <v>501</v>
      </c>
      <c r="AC3" s="49" t="s">
        <v>128</v>
      </c>
      <c r="AD3" s="20"/>
      <c r="AE3" s="26" t="s">
        <v>162</v>
      </c>
      <c r="AF3" s="22"/>
      <c r="AG3" s="31" t="s">
        <v>238</v>
      </c>
      <c r="AI3" s="30" t="s">
        <v>185</v>
      </c>
      <c r="AK3" s="30" t="str">
        <f>CHAR(CODE(AK2)+1)</f>
        <v>B</v>
      </c>
      <c r="AM3" s="39"/>
      <c r="AN3" s="39"/>
      <c r="AP3" s="31" t="s">
        <v>238</v>
      </c>
    </row>
    <row r="4" spans="1:42" ht="13.5" customHeight="1" x14ac:dyDescent="0.15">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直接実施、委託・請負</v>
      </c>
      <c r="T4" s="7"/>
      <c r="U4" s="24" t="s">
        <v>532</v>
      </c>
      <c r="W4" s="24" t="s">
        <v>141</v>
      </c>
      <c r="Y4" s="24" t="s">
        <v>277</v>
      </c>
      <c r="Z4" s="24" t="s">
        <v>408</v>
      </c>
      <c r="AA4" s="48" t="s">
        <v>371</v>
      </c>
      <c r="AB4" s="48" t="s">
        <v>502</v>
      </c>
      <c r="AC4" s="48" t="s">
        <v>129</v>
      </c>
      <c r="AD4" s="20"/>
      <c r="AE4" s="26" t="s">
        <v>163</v>
      </c>
      <c r="AF4" s="22"/>
      <c r="AG4" s="31" t="s">
        <v>239</v>
      </c>
      <c r="AI4" s="30" t="s">
        <v>187</v>
      </c>
      <c r="AK4" s="30" t="str">
        <f t="shared" ref="AK4:AK49" si="7">CHAR(CODE(AK3)+1)</f>
        <v>C</v>
      </c>
      <c r="AM4" s="39"/>
      <c r="AN4" s="39"/>
      <c r="AP4" s="31" t="s">
        <v>239</v>
      </c>
    </row>
    <row r="5" spans="1:42" ht="13.5" customHeight="1" x14ac:dyDescent="0.15">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直接実施、委託・請負</v>
      </c>
      <c r="T5" s="7"/>
      <c r="W5" s="24" t="s">
        <v>556</v>
      </c>
      <c r="Y5" s="24" t="s">
        <v>278</v>
      </c>
      <c r="Z5" s="24" t="s">
        <v>409</v>
      </c>
      <c r="AA5" s="48" t="s">
        <v>372</v>
      </c>
      <c r="AB5" s="48" t="s">
        <v>503</v>
      </c>
      <c r="AC5" s="48" t="s">
        <v>164</v>
      </c>
      <c r="AD5" s="23"/>
      <c r="AE5" s="26" t="s">
        <v>249</v>
      </c>
      <c r="AF5" s="22"/>
      <c r="AG5" s="31" t="s">
        <v>240</v>
      </c>
      <c r="AI5" s="30" t="s">
        <v>274</v>
      </c>
      <c r="AK5" s="30" t="str">
        <f t="shared" si="7"/>
        <v>D</v>
      </c>
      <c r="AP5" s="31" t="s">
        <v>240</v>
      </c>
    </row>
    <row r="6" spans="1:42" ht="13.5" customHeight="1" x14ac:dyDescent="0.15">
      <c r="A6" s="8" t="s">
        <v>81</v>
      </c>
      <c r="B6" s="9" t="s">
        <v>570</v>
      </c>
      <c r="C6" s="7" t="str">
        <f t="shared" si="0"/>
        <v>科学技術・イノベーション</v>
      </c>
      <c r="D6" s="7" t="str">
        <f t="shared" ref="D6:D21" si="8">IF(C6="",D5,IF(D5&lt;&gt;"",CONCATENATE(D5,"、",C6),C6))</f>
        <v>科学技術・イノベーション</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直接実施、委託・請負</v>
      </c>
      <c r="T6" s="7"/>
      <c r="U6" s="24" t="s">
        <v>250</v>
      </c>
      <c r="W6" s="24" t="s">
        <v>142</v>
      </c>
      <c r="Y6" s="24" t="s">
        <v>279</v>
      </c>
      <c r="Z6" s="24" t="s">
        <v>410</v>
      </c>
      <c r="AA6" s="48" t="s">
        <v>373</v>
      </c>
      <c r="AB6" s="48" t="s">
        <v>504</v>
      </c>
      <c r="AC6" s="48" t="s">
        <v>130</v>
      </c>
      <c r="AD6" s="23"/>
      <c r="AE6" s="26" t="s">
        <v>247</v>
      </c>
      <c r="AF6" s="22"/>
      <c r="AG6" s="31" t="s">
        <v>241</v>
      </c>
      <c r="AI6" s="30" t="s">
        <v>275</v>
      </c>
      <c r="AK6" s="30" t="str">
        <f>CHAR(CODE(AK5)+1)</f>
        <v>E</v>
      </c>
      <c r="AP6" s="31" t="s">
        <v>241</v>
      </c>
    </row>
    <row r="7" spans="1:42" ht="13.5" customHeight="1" x14ac:dyDescent="0.15">
      <c r="A7" s="8" t="s">
        <v>82</v>
      </c>
      <c r="B7" s="9"/>
      <c r="C7" s="7" t="str">
        <f t="shared" si="0"/>
        <v/>
      </c>
      <c r="D7" s="7" t="str">
        <f t="shared" si="8"/>
        <v>科学技術・イノベーション</v>
      </c>
      <c r="F7" s="12" t="s">
        <v>196</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直接実施、委託・請負</v>
      </c>
      <c r="T7" s="7"/>
      <c r="U7" s="24"/>
      <c r="W7" s="24" t="s">
        <v>143</v>
      </c>
      <c r="Y7" s="24" t="s">
        <v>280</v>
      </c>
      <c r="Z7" s="24" t="s">
        <v>411</v>
      </c>
      <c r="AA7" s="48" t="s">
        <v>374</v>
      </c>
      <c r="AB7" s="48" t="s">
        <v>505</v>
      </c>
      <c r="AC7" s="23"/>
      <c r="AD7" s="23"/>
      <c r="AE7" s="24" t="s">
        <v>130</v>
      </c>
      <c r="AF7" s="22"/>
      <c r="AG7" s="31" t="s">
        <v>242</v>
      </c>
      <c r="AH7" s="42"/>
      <c r="AI7" s="31" t="s">
        <v>262</v>
      </c>
      <c r="AK7" s="30" t="str">
        <f>CHAR(CODE(AK6)+1)</f>
        <v>F</v>
      </c>
      <c r="AP7" s="31" t="s">
        <v>242</v>
      </c>
    </row>
    <row r="8" spans="1:42" ht="13.5" customHeight="1" x14ac:dyDescent="0.15">
      <c r="A8" s="8" t="s">
        <v>83</v>
      </c>
      <c r="B8" s="9"/>
      <c r="C8" s="7" t="str">
        <f t="shared" si="0"/>
        <v/>
      </c>
      <c r="D8" s="7" t="str">
        <f t="shared" si="8"/>
        <v>科学技術・イノベーション</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直接実施、委託・請負</v>
      </c>
      <c r="T8" s="7"/>
      <c r="U8" s="24" t="s">
        <v>272</v>
      </c>
      <c r="W8" s="24" t="s">
        <v>144</v>
      </c>
      <c r="Y8" s="24" t="s">
        <v>281</v>
      </c>
      <c r="Z8" s="24" t="s">
        <v>412</v>
      </c>
      <c r="AA8" s="48" t="s">
        <v>375</v>
      </c>
      <c r="AB8" s="48" t="s">
        <v>506</v>
      </c>
      <c r="AC8" s="23"/>
      <c r="AD8" s="23"/>
      <c r="AE8" s="23"/>
      <c r="AF8" s="22"/>
      <c r="AG8" s="31" t="s">
        <v>243</v>
      </c>
      <c r="AI8" s="30" t="s">
        <v>263</v>
      </c>
      <c r="AK8" s="30" t="str">
        <f t="shared" si="7"/>
        <v>G</v>
      </c>
      <c r="AP8" s="31" t="s">
        <v>243</v>
      </c>
    </row>
    <row r="9" spans="1:42" ht="13.5" customHeight="1" x14ac:dyDescent="0.15">
      <c r="A9" s="8" t="s">
        <v>84</v>
      </c>
      <c r="B9" s="9"/>
      <c r="C9" s="7" t="str">
        <f t="shared" si="0"/>
        <v/>
      </c>
      <c r="D9" s="7" t="str">
        <f t="shared" si="8"/>
        <v>科学技術・イノベーション</v>
      </c>
      <c r="F9" s="12" t="s">
        <v>197</v>
      </c>
      <c r="G9" s="11"/>
      <c r="H9" s="7" t="str">
        <f t="shared" si="1"/>
        <v/>
      </c>
      <c r="I9" s="7" t="str">
        <f t="shared" si="5"/>
        <v>一般会計</v>
      </c>
      <c r="K9" s="8" t="s">
        <v>102</v>
      </c>
      <c r="L9" s="9"/>
      <c r="M9" s="7" t="str">
        <f t="shared" si="2"/>
        <v/>
      </c>
      <c r="N9" s="7" t="str">
        <f t="shared" si="6"/>
        <v/>
      </c>
      <c r="O9" s="7"/>
      <c r="P9" s="7"/>
      <c r="Q9" s="13"/>
      <c r="T9" s="7"/>
      <c r="U9" s="24" t="s">
        <v>273</v>
      </c>
      <c r="W9" s="24" t="s">
        <v>145</v>
      </c>
      <c r="Y9" s="24" t="s">
        <v>282</v>
      </c>
      <c r="Z9" s="24" t="s">
        <v>413</v>
      </c>
      <c r="AA9" s="48" t="s">
        <v>376</v>
      </c>
      <c r="AB9" s="48" t="s">
        <v>507</v>
      </c>
      <c r="AC9" s="23"/>
      <c r="AD9" s="23"/>
      <c r="AE9" s="23"/>
      <c r="AF9" s="22"/>
      <c r="AG9" s="31" t="s">
        <v>244</v>
      </c>
      <c r="AI9" s="38"/>
      <c r="AK9" s="30" t="str">
        <f t="shared" si="7"/>
        <v>H</v>
      </c>
      <c r="AP9" s="31" t="s">
        <v>244</v>
      </c>
    </row>
    <row r="10" spans="1:42" ht="13.5" customHeight="1" x14ac:dyDescent="0.15">
      <c r="A10" s="8" t="s">
        <v>214</v>
      </c>
      <c r="B10" s="9"/>
      <c r="C10" s="7" t="str">
        <f t="shared" si="0"/>
        <v/>
      </c>
      <c r="D10" s="7" t="str">
        <f t="shared" si="8"/>
        <v>科学技術・イノベーション</v>
      </c>
      <c r="F10" s="12" t="s">
        <v>109</v>
      </c>
      <c r="G10" s="11"/>
      <c r="H10" s="7" t="str">
        <f t="shared" si="1"/>
        <v/>
      </c>
      <c r="I10" s="7" t="str">
        <f t="shared" si="5"/>
        <v>一般会計</v>
      </c>
      <c r="K10" s="8" t="s">
        <v>215</v>
      </c>
      <c r="L10" s="9"/>
      <c r="M10" s="7" t="str">
        <f t="shared" si="2"/>
        <v/>
      </c>
      <c r="N10" s="7" t="str">
        <f t="shared" si="6"/>
        <v/>
      </c>
      <c r="O10" s="7"/>
      <c r="P10" s="7" t="str">
        <f>S8</f>
        <v>直接実施、委託・請負</v>
      </c>
      <c r="Q10" s="13"/>
      <c r="T10" s="7"/>
      <c r="W10" s="24" t="s">
        <v>146</v>
      </c>
      <c r="Y10" s="24" t="s">
        <v>283</v>
      </c>
      <c r="Z10" s="24" t="s">
        <v>414</v>
      </c>
      <c r="AA10" s="48" t="s">
        <v>377</v>
      </c>
      <c r="AB10" s="48" t="s">
        <v>508</v>
      </c>
      <c r="AC10" s="23"/>
      <c r="AD10" s="23"/>
      <c r="AE10" s="23"/>
      <c r="AF10" s="22"/>
      <c r="AG10" s="31" t="s">
        <v>233</v>
      </c>
      <c r="AK10" s="30" t="str">
        <f t="shared" si="7"/>
        <v>I</v>
      </c>
      <c r="AP10" s="30" t="s">
        <v>232</v>
      </c>
    </row>
    <row r="11" spans="1:42" ht="13.5" customHeight="1" x14ac:dyDescent="0.15">
      <c r="A11" s="8" t="s">
        <v>85</v>
      </c>
      <c r="B11" s="9"/>
      <c r="C11" s="7" t="str">
        <f t="shared" si="0"/>
        <v/>
      </c>
      <c r="D11" s="7" t="str">
        <f t="shared" si="8"/>
        <v>科学技術・イノベーション</v>
      </c>
      <c r="F11" s="12" t="s">
        <v>110</v>
      </c>
      <c r="G11" s="11"/>
      <c r="H11" s="7" t="str">
        <f t="shared" si="1"/>
        <v/>
      </c>
      <c r="I11" s="7" t="str">
        <f t="shared" si="5"/>
        <v>一般会計</v>
      </c>
      <c r="K11" s="8" t="s">
        <v>103</v>
      </c>
      <c r="L11" s="9" t="s">
        <v>570</v>
      </c>
      <c r="M11" s="7" t="str">
        <f t="shared" si="2"/>
        <v>その他の事項経費</v>
      </c>
      <c r="N11" s="7" t="str">
        <f t="shared" si="6"/>
        <v>その他の事項経費</v>
      </c>
      <c r="O11" s="7"/>
      <c r="P11" s="7"/>
      <c r="Q11" s="13"/>
      <c r="T11" s="7"/>
      <c r="W11" s="24" t="s">
        <v>147</v>
      </c>
      <c r="Y11" s="24" t="s">
        <v>284</v>
      </c>
      <c r="Z11" s="24" t="s">
        <v>415</v>
      </c>
      <c r="AA11" s="48" t="s">
        <v>378</v>
      </c>
      <c r="AB11" s="48" t="s">
        <v>509</v>
      </c>
      <c r="AC11" s="23"/>
      <c r="AD11" s="23"/>
      <c r="AE11" s="23"/>
      <c r="AF11" s="22"/>
      <c r="AG11" s="30" t="s">
        <v>236</v>
      </c>
      <c r="AK11" s="30" t="str">
        <f t="shared" si="7"/>
        <v>J</v>
      </c>
    </row>
    <row r="12" spans="1:42" ht="13.5" customHeight="1" x14ac:dyDescent="0.15">
      <c r="A12" s="8" t="s">
        <v>86</v>
      </c>
      <c r="B12" s="9"/>
      <c r="C12" s="7" t="str">
        <f t="shared" ref="C12:C24" si="9">IF(B12="","",A12)</f>
        <v/>
      </c>
      <c r="D12" s="7" t="str">
        <f t="shared" si="8"/>
        <v>科学技術・イノベーション</v>
      </c>
      <c r="F12" s="12" t="s">
        <v>111</v>
      </c>
      <c r="G12" s="11"/>
      <c r="H12" s="7" t="str">
        <f t="shared" si="1"/>
        <v/>
      </c>
      <c r="I12" s="7" t="str">
        <f t="shared" si="5"/>
        <v>一般会計</v>
      </c>
      <c r="K12" s="7"/>
      <c r="L12" s="7"/>
      <c r="O12" s="7"/>
      <c r="P12" s="7"/>
      <c r="Q12" s="13"/>
      <c r="T12" s="7"/>
      <c r="U12" s="21" t="s">
        <v>533</v>
      </c>
      <c r="W12" s="24" t="s">
        <v>148</v>
      </c>
      <c r="Y12" s="24" t="s">
        <v>285</v>
      </c>
      <c r="Z12" s="24" t="s">
        <v>416</v>
      </c>
      <c r="AA12" s="48" t="s">
        <v>379</v>
      </c>
      <c r="AB12" s="48" t="s">
        <v>510</v>
      </c>
      <c r="AC12" s="23"/>
      <c r="AD12" s="23"/>
      <c r="AE12" s="23"/>
      <c r="AF12" s="22"/>
      <c r="AG12" s="30" t="s">
        <v>234</v>
      </c>
      <c r="AK12" s="30" t="str">
        <f t="shared" si="7"/>
        <v>K</v>
      </c>
    </row>
    <row r="13" spans="1:42" ht="13.5" customHeight="1" x14ac:dyDescent="0.15">
      <c r="A13" s="8" t="s">
        <v>87</v>
      </c>
      <c r="B13" s="9"/>
      <c r="C13" s="7" t="str">
        <f t="shared" si="9"/>
        <v/>
      </c>
      <c r="D13" s="7" t="str">
        <f t="shared" si="8"/>
        <v>科学技術・イノベーション</v>
      </c>
      <c r="F13" s="12" t="s">
        <v>112</v>
      </c>
      <c r="G13" s="11"/>
      <c r="H13" s="7" t="str">
        <f t="shared" si="1"/>
        <v/>
      </c>
      <c r="I13" s="7" t="str">
        <f t="shared" si="5"/>
        <v>一般会計</v>
      </c>
      <c r="K13" s="7" t="str">
        <f>N11</f>
        <v>その他の事項経費</v>
      </c>
      <c r="L13" s="7"/>
      <c r="O13" s="7"/>
      <c r="P13" s="7"/>
      <c r="Q13" s="13"/>
      <c r="T13" s="7"/>
      <c r="U13" s="24" t="s">
        <v>165</v>
      </c>
      <c r="W13" s="24" t="s">
        <v>149</v>
      </c>
      <c r="Y13" s="24" t="s">
        <v>286</v>
      </c>
      <c r="Z13" s="24" t="s">
        <v>417</v>
      </c>
      <c r="AA13" s="48" t="s">
        <v>380</v>
      </c>
      <c r="AB13" s="48" t="s">
        <v>511</v>
      </c>
      <c r="AC13" s="23"/>
      <c r="AD13" s="23"/>
      <c r="AE13" s="23"/>
      <c r="AF13" s="22"/>
      <c r="AG13" s="30" t="s">
        <v>235</v>
      </c>
      <c r="AK13" s="30" t="str">
        <f t="shared" si="7"/>
        <v>L</v>
      </c>
    </row>
    <row r="14" spans="1:42" ht="13.5" customHeight="1" x14ac:dyDescent="0.15">
      <c r="A14" s="8" t="s">
        <v>88</v>
      </c>
      <c r="B14" s="9"/>
      <c r="C14" s="7" t="str">
        <f t="shared" si="9"/>
        <v/>
      </c>
      <c r="D14" s="7" t="str">
        <f t="shared" si="8"/>
        <v>科学技術・イノベーション</v>
      </c>
      <c r="F14" s="12" t="s">
        <v>113</v>
      </c>
      <c r="G14" s="11"/>
      <c r="H14" s="7" t="str">
        <f t="shared" si="1"/>
        <v/>
      </c>
      <c r="I14" s="7" t="str">
        <f t="shared" si="5"/>
        <v>一般会計</v>
      </c>
      <c r="K14" s="7"/>
      <c r="L14" s="7"/>
      <c r="O14" s="7"/>
      <c r="P14" s="7"/>
      <c r="Q14" s="13"/>
      <c r="T14" s="7"/>
      <c r="U14" s="24" t="s">
        <v>534</v>
      </c>
      <c r="W14" s="24" t="s">
        <v>150</v>
      </c>
      <c r="Y14" s="24" t="s">
        <v>287</v>
      </c>
      <c r="Z14" s="24" t="s">
        <v>418</v>
      </c>
      <c r="AA14" s="48" t="s">
        <v>381</v>
      </c>
      <c r="AB14" s="48" t="s">
        <v>512</v>
      </c>
      <c r="AC14" s="23"/>
      <c r="AD14" s="23"/>
      <c r="AE14" s="23"/>
      <c r="AF14" s="22"/>
      <c r="AG14" s="38"/>
      <c r="AK14" s="30" t="str">
        <f t="shared" si="7"/>
        <v>M</v>
      </c>
    </row>
    <row r="15" spans="1:42" ht="13.5" customHeight="1" x14ac:dyDescent="0.15">
      <c r="A15" s="8" t="s">
        <v>89</v>
      </c>
      <c r="B15" s="9"/>
      <c r="C15" s="7" t="str">
        <f t="shared" si="9"/>
        <v/>
      </c>
      <c r="D15" s="7" t="str">
        <f t="shared" si="8"/>
        <v>科学技術・イノベーション</v>
      </c>
      <c r="F15" s="12" t="s">
        <v>114</v>
      </c>
      <c r="G15" s="11"/>
      <c r="H15" s="7" t="str">
        <f t="shared" si="1"/>
        <v/>
      </c>
      <c r="I15" s="7" t="str">
        <f t="shared" si="5"/>
        <v>一般会計</v>
      </c>
      <c r="K15" s="7"/>
      <c r="L15" s="7"/>
      <c r="O15" s="7"/>
      <c r="P15" s="7"/>
      <c r="Q15" s="13"/>
      <c r="T15" s="7"/>
      <c r="U15" s="24" t="s">
        <v>535</v>
      </c>
      <c r="W15" s="24" t="s">
        <v>151</v>
      </c>
      <c r="Y15" s="24" t="s">
        <v>288</v>
      </c>
      <c r="Z15" s="24" t="s">
        <v>419</v>
      </c>
      <c r="AA15" s="48" t="s">
        <v>382</v>
      </c>
      <c r="AB15" s="48" t="s">
        <v>513</v>
      </c>
      <c r="AC15" s="23"/>
      <c r="AD15" s="23"/>
      <c r="AE15" s="23"/>
      <c r="AF15" s="22"/>
      <c r="AG15" s="39"/>
      <c r="AK15" s="30" t="str">
        <f t="shared" si="7"/>
        <v>N</v>
      </c>
    </row>
    <row r="16" spans="1:42" ht="13.5" customHeight="1" x14ac:dyDescent="0.15">
      <c r="A16" s="8" t="s">
        <v>90</v>
      </c>
      <c r="B16" s="9"/>
      <c r="C16" s="7" t="str">
        <f t="shared" si="9"/>
        <v/>
      </c>
      <c r="D16" s="7" t="str">
        <f t="shared" si="8"/>
        <v>科学技術・イノベーション</v>
      </c>
      <c r="F16" s="12" t="s">
        <v>115</v>
      </c>
      <c r="G16" s="11"/>
      <c r="H16" s="7" t="str">
        <f t="shared" si="1"/>
        <v/>
      </c>
      <c r="I16" s="7" t="str">
        <f t="shared" si="5"/>
        <v>一般会計</v>
      </c>
      <c r="K16" s="7"/>
      <c r="L16" s="7"/>
      <c r="O16" s="7"/>
      <c r="P16" s="7"/>
      <c r="Q16" s="13"/>
      <c r="T16" s="7"/>
      <c r="U16" s="24" t="s">
        <v>536</v>
      </c>
      <c r="W16" s="24" t="s">
        <v>152</v>
      </c>
      <c r="Y16" s="24" t="s">
        <v>289</v>
      </c>
      <c r="Z16" s="24" t="s">
        <v>420</v>
      </c>
      <c r="AA16" s="48" t="s">
        <v>383</v>
      </c>
      <c r="AB16" s="48" t="s">
        <v>514</v>
      </c>
      <c r="AC16" s="23"/>
      <c r="AD16" s="23"/>
      <c r="AE16" s="23"/>
      <c r="AF16" s="22"/>
      <c r="AG16" s="39"/>
      <c r="AK16" s="30" t="str">
        <f t="shared" si="7"/>
        <v>O</v>
      </c>
    </row>
    <row r="17" spans="1:37" ht="13.5" customHeight="1" x14ac:dyDescent="0.15">
      <c r="A17" s="8" t="s">
        <v>91</v>
      </c>
      <c r="B17" s="9"/>
      <c r="C17" s="7" t="str">
        <f t="shared" si="9"/>
        <v/>
      </c>
      <c r="D17" s="7" t="str">
        <f t="shared" si="8"/>
        <v>科学技術・イノベーション</v>
      </c>
      <c r="F17" s="12" t="s">
        <v>116</v>
      </c>
      <c r="G17" s="11"/>
      <c r="H17" s="7" t="str">
        <f t="shared" si="1"/>
        <v/>
      </c>
      <c r="I17" s="7" t="str">
        <f t="shared" si="5"/>
        <v>一般会計</v>
      </c>
      <c r="K17" s="7"/>
      <c r="L17" s="7"/>
      <c r="O17" s="7"/>
      <c r="P17" s="7"/>
      <c r="Q17" s="13"/>
      <c r="T17" s="7"/>
      <c r="U17" s="24" t="s">
        <v>537</v>
      </c>
      <c r="W17" s="24" t="s">
        <v>153</v>
      </c>
      <c r="Y17" s="24" t="s">
        <v>290</v>
      </c>
      <c r="Z17" s="24" t="s">
        <v>421</v>
      </c>
      <c r="AA17" s="48" t="s">
        <v>384</v>
      </c>
      <c r="AB17" s="48" t="s">
        <v>515</v>
      </c>
      <c r="AC17" s="23"/>
      <c r="AD17" s="23"/>
      <c r="AE17" s="23"/>
      <c r="AF17" s="22"/>
      <c r="AG17" s="39"/>
      <c r="AK17" s="30" t="str">
        <f t="shared" si="7"/>
        <v>P</v>
      </c>
    </row>
    <row r="18" spans="1:37" ht="13.5" customHeight="1" x14ac:dyDescent="0.15">
      <c r="A18" s="8" t="s">
        <v>92</v>
      </c>
      <c r="B18" s="9"/>
      <c r="C18" s="7" t="str">
        <f t="shared" si="9"/>
        <v/>
      </c>
      <c r="D18" s="7" t="str">
        <f t="shared" si="8"/>
        <v>科学技術・イノベーション</v>
      </c>
      <c r="F18" s="12" t="s">
        <v>117</v>
      </c>
      <c r="G18" s="11"/>
      <c r="H18" s="7" t="str">
        <f t="shared" si="1"/>
        <v/>
      </c>
      <c r="I18" s="7" t="str">
        <f t="shared" si="5"/>
        <v>一般会計</v>
      </c>
      <c r="K18" s="7"/>
      <c r="L18" s="7"/>
      <c r="O18" s="7"/>
      <c r="P18" s="7"/>
      <c r="Q18" s="13"/>
      <c r="T18" s="7"/>
      <c r="U18" s="24" t="s">
        <v>538</v>
      </c>
      <c r="W18" s="24" t="s">
        <v>154</v>
      </c>
      <c r="Y18" s="24" t="s">
        <v>291</v>
      </c>
      <c r="Z18" s="24" t="s">
        <v>422</v>
      </c>
      <c r="AA18" s="48" t="s">
        <v>385</v>
      </c>
      <c r="AB18" s="48" t="s">
        <v>516</v>
      </c>
      <c r="AC18" s="23"/>
      <c r="AD18" s="23"/>
      <c r="AE18" s="23"/>
      <c r="AF18" s="22"/>
      <c r="AK18" s="30" t="str">
        <f t="shared" si="7"/>
        <v>Q</v>
      </c>
    </row>
    <row r="19" spans="1:37" ht="13.5" customHeight="1" x14ac:dyDescent="0.15">
      <c r="A19" s="8" t="s">
        <v>93</v>
      </c>
      <c r="B19" s="9"/>
      <c r="C19" s="7" t="str">
        <f t="shared" si="9"/>
        <v/>
      </c>
      <c r="D19" s="7" t="str">
        <f t="shared" si="8"/>
        <v>科学技術・イノベーション</v>
      </c>
      <c r="F19" s="12" t="s">
        <v>118</v>
      </c>
      <c r="G19" s="11"/>
      <c r="H19" s="7" t="str">
        <f t="shared" si="1"/>
        <v/>
      </c>
      <c r="I19" s="7" t="str">
        <f t="shared" si="5"/>
        <v>一般会計</v>
      </c>
      <c r="K19" s="7"/>
      <c r="L19" s="7"/>
      <c r="O19" s="7"/>
      <c r="P19" s="7"/>
      <c r="Q19" s="13"/>
      <c r="T19" s="7"/>
      <c r="U19" s="24" t="s">
        <v>539</v>
      </c>
      <c r="W19" s="24" t="s">
        <v>155</v>
      </c>
      <c r="Y19" s="24" t="s">
        <v>292</v>
      </c>
      <c r="Z19" s="24" t="s">
        <v>423</v>
      </c>
      <c r="AA19" s="48" t="s">
        <v>386</v>
      </c>
      <c r="AB19" s="48" t="s">
        <v>517</v>
      </c>
      <c r="AC19" s="23"/>
      <c r="AD19" s="23"/>
      <c r="AE19" s="23"/>
      <c r="AF19" s="22"/>
      <c r="AK19" s="30" t="str">
        <f t="shared" si="7"/>
        <v>R</v>
      </c>
    </row>
    <row r="20" spans="1:37" ht="13.5" customHeight="1" x14ac:dyDescent="0.15">
      <c r="A20" s="8" t="s">
        <v>207</v>
      </c>
      <c r="B20" s="9"/>
      <c r="C20" s="7" t="str">
        <f t="shared" si="9"/>
        <v/>
      </c>
      <c r="D20" s="7" t="str">
        <f t="shared" si="8"/>
        <v>科学技術・イノベーション</v>
      </c>
      <c r="F20" s="12" t="s">
        <v>206</v>
      </c>
      <c r="G20" s="11"/>
      <c r="H20" s="7" t="str">
        <f t="shared" si="1"/>
        <v/>
      </c>
      <c r="I20" s="7" t="str">
        <f t="shared" si="5"/>
        <v>一般会計</v>
      </c>
      <c r="K20" s="7"/>
      <c r="L20" s="7"/>
      <c r="O20" s="7"/>
      <c r="P20" s="7"/>
      <c r="Q20" s="13"/>
      <c r="T20" s="7"/>
      <c r="U20" s="24" t="s">
        <v>540</v>
      </c>
      <c r="W20" s="24" t="s">
        <v>156</v>
      </c>
      <c r="Y20" s="24" t="s">
        <v>293</v>
      </c>
      <c r="Z20" s="24" t="s">
        <v>424</v>
      </c>
      <c r="AA20" s="48" t="s">
        <v>387</v>
      </c>
      <c r="AB20" s="48" t="s">
        <v>518</v>
      </c>
      <c r="AC20" s="23"/>
      <c r="AD20" s="23"/>
      <c r="AE20" s="23"/>
      <c r="AF20" s="22"/>
      <c r="AK20" s="30" t="str">
        <f t="shared" si="7"/>
        <v>S</v>
      </c>
    </row>
    <row r="21" spans="1:37" ht="13.5" customHeight="1" x14ac:dyDescent="0.15">
      <c r="A21" s="8" t="s">
        <v>208</v>
      </c>
      <c r="B21" s="9"/>
      <c r="C21" s="7" t="str">
        <f t="shared" si="9"/>
        <v/>
      </c>
      <c r="D21" s="7" t="str">
        <f t="shared" si="8"/>
        <v>科学技術・イノベーション</v>
      </c>
      <c r="F21" s="12" t="s">
        <v>119</v>
      </c>
      <c r="G21" s="11"/>
      <c r="H21" s="7" t="str">
        <f t="shared" si="1"/>
        <v/>
      </c>
      <c r="I21" s="7" t="str">
        <f t="shared" si="5"/>
        <v>一般会計</v>
      </c>
      <c r="K21" s="7"/>
      <c r="L21" s="7"/>
      <c r="O21" s="7"/>
      <c r="P21" s="7"/>
      <c r="Q21" s="13"/>
      <c r="T21" s="7"/>
      <c r="U21" s="24" t="s">
        <v>541</v>
      </c>
      <c r="W21" s="24" t="s">
        <v>157</v>
      </c>
      <c r="Y21" s="24" t="s">
        <v>294</v>
      </c>
      <c r="Z21" s="24" t="s">
        <v>425</v>
      </c>
      <c r="AA21" s="48" t="s">
        <v>388</v>
      </c>
      <c r="AB21" s="48" t="s">
        <v>519</v>
      </c>
      <c r="AC21" s="23"/>
      <c r="AD21" s="23"/>
      <c r="AE21" s="23"/>
      <c r="AF21" s="22"/>
      <c r="AK21" s="30" t="str">
        <f t="shared" si="7"/>
        <v>T</v>
      </c>
    </row>
    <row r="22" spans="1:37" ht="13.5" customHeight="1" x14ac:dyDescent="0.15">
      <c r="A22" s="8" t="s">
        <v>209</v>
      </c>
      <c r="B22" s="9"/>
      <c r="C22" s="7" t="str">
        <f t="shared" si="9"/>
        <v/>
      </c>
      <c r="D22" s="7" t="str">
        <f>IF(C22="",D21,IF(D21&lt;&gt;"",CONCATENATE(D21,"、",C22),C22))</f>
        <v>科学技術・イノベーション</v>
      </c>
      <c r="F22" s="12" t="s">
        <v>120</v>
      </c>
      <c r="G22" s="11"/>
      <c r="H22" s="7" t="str">
        <f t="shared" si="1"/>
        <v/>
      </c>
      <c r="I22" s="7" t="str">
        <f t="shared" si="5"/>
        <v>一般会計</v>
      </c>
      <c r="K22" s="7"/>
      <c r="L22" s="7"/>
      <c r="O22" s="7"/>
      <c r="P22" s="7"/>
      <c r="Q22" s="13"/>
      <c r="T22" s="7"/>
      <c r="U22" s="24" t="s">
        <v>542</v>
      </c>
      <c r="W22" s="24" t="s">
        <v>158</v>
      </c>
      <c r="Y22" s="24" t="s">
        <v>295</v>
      </c>
      <c r="Z22" s="24" t="s">
        <v>426</v>
      </c>
      <c r="AA22" s="48" t="s">
        <v>389</v>
      </c>
      <c r="AB22" s="48" t="s">
        <v>520</v>
      </c>
      <c r="AC22" s="23"/>
      <c r="AD22" s="23"/>
      <c r="AE22" s="23"/>
      <c r="AF22" s="22"/>
      <c r="AK22" s="30" t="str">
        <f t="shared" si="7"/>
        <v>U</v>
      </c>
    </row>
    <row r="23" spans="1:37" ht="13.5" customHeight="1" x14ac:dyDescent="0.15">
      <c r="A23" s="8" t="s">
        <v>210</v>
      </c>
      <c r="B23" s="9"/>
      <c r="C23" s="7" t="str">
        <f t="shared" si="9"/>
        <v/>
      </c>
      <c r="D23" s="7" t="str">
        <f>IF(C23="",D22,IF(D22&lt;&gt;"",CONCATENATE(D22,"、",C23),C23))</f>
        <v>科学技術・イノベーション</v>
      </c>
      <c r="F23" s="12" t="s">
        <v>121</v>
      </c>
      <c r="G23" s="11"/>
      <c r="H23" s="7" t="str">
        <f t="shared" si="1"/>
        <v/>
      </c>
      <c r="I23" s="7" t="str">
        <f t="shared" si="5"/>
        <v>一般会計</v>
      </c>
      <c r="K23" s="7"/>
      <c r="L23" s="7"/>
      <c r="O23" s="7"/>
      <c r="P23" s="7"/>
      <c r="Q23" s="13"/>
      <c r="T23" s="7"/>
      <c r="U23" s="24" t="s">
        <v>543</v>
      </c>
      <c r="W23" s="24" t="s">
        <v>559</v>
      </c>
      <c r="Y23" s="24" t="s">
        <v>296</v>
      </c>
      <c r="Z23" s="24" t="s">
        <v>427</v>
      </c>
      <c r="AA23" s="48" t="s">
        <v>390</v>
      </c>
      <c r="AB23" s="48" t="s">
        <v>521</v>
      </c>
      <c r="AC23" s="23"/>
      <c r="AD23" s="23"/>
      <c r="AE23" s="23"/>
      <c r="AF23" s="22"/>
      <c r="AK23" s="30" t="str">
        <f t="shared" si="7"/>
        <v>V</v>
      </c>
    </row>
    <row r="24" spans="1:37" ht="13.5" customHeight="1" x14ac:dyDescent="0.15">
      <c r="A24" s="45" t="s">
        <v>264</v>
      </c>
      <c r="B24" s="9"/>
      <c r="C24" s="7" t="str">
        <f t="shared" si="9"/>
        <v/>
      </c>
      <c r="D24" s="7" t="str">
        <f>IF(C24="",D23,IF(D23&lt;&gt;"",CONCATENATE(D23,"、",C24),C24))</f>
        <v>科学技術・イノベーション</v>
      </c>
      <c r="F24" s="12" t="s">
        <v>268</v>
      </c>
      <c r="G24" s="11"/>
      <c r="H24" s="7" t="str">
        <f t="shared" si="1"/>
        <v/>
      </c>
      <c r="I24" s="7" t="str">
        <f t="shared" si="5"/>
        <v>一般会計</v>
      </c>
      <c r="K24" s="7"/>
      <c r="L24" s="7"/>
      <c r="O24" s="7"/>
      <c r="P24" s="7"/>
      <c r="Q24" s="13"/>
      <c r="T24" s="7"/>
      <c r="U24" s="24" t="s">
        <v>544</v>
      </c>
      <c r="Y24" s="24" t="s">
        <v>297</v>
      </c>
      <c r="Z24" s="24" t="s">
        <v>428</v>
      </c>
      <c r="AA24" s="48" t="s">
        <v>391</v>
      </c>
      <c r="AB24" s="48" t="s">
        <v>522</v>
      </c>
      <c r="AC24" s="23"/>
      <c r="AD24" s="23"/>
      <c r="AE24" s="23"/>
      <c r="AF24" s="22"/>
      <c r="AK24" s="30" t="str">
        <f>CHAR(CODE(AK23)+1)</f>
        <v>W</v>
      </c>
    </row>
    <row r="25" spans="1:37" ht="13.5" customHeight="1" x14ac:dyDescent="0.15">
      <c r="A25" s="47"/>
      <c r="B25" s="46"/>
      <c r="F25" s="12" t="s">
        <v>122</v>
      </c>
      <c r="G25" s="11"/>
      <c r="H25" s="7" t="str">
        <f t="shared" si="1"/>
        <v/>
      </c>
      <c r="I25" s="7" t="str">
        <f t="shared" si="5"/>
        <v>一般会計</v>
      </c>
      <c r="K25" s="7"/>
      <c r="L25" s="7"/>
      <c r="O25" s="7"/>
      <c r="P25" s="7"/>
      <c r="Q25" s="13"/>
      <c r="T25" s="7"/>
      <c r="U25" s="24" t="s">
        <v>545</v>
      </c>
      <c r="Y25" s="24" t="s">
        <v>298</v>
      </c>
      <c r="Z25" s="24" t="s">
        <v>429</v>
      </c>
      <c r="AA25" s="48" t="s">
        <v>392</v>
      </c>
      <c r="AB25" s="48" t="s">
        <v>523</v>
      </c>
      <c r="AC25" s="23"/>
      <c r="AD25" s="23"/>
      <c r="AE25" s="23"/>
      <c r="AF25" s="22"/>
      <c r="AK25" s="30" t="str">
        <f t="shared" si="7"/>
        <v>X</v>
      </c>
    </row>
    <row r="26" spans="1:37" ht="13.5" customHeight="1" x14ac:dyDescent="0.15">
      <c r="A26" s="44"/>
      <c r="B26" s="43"/>
      <c r="F26" s="12" t="s">
        <v>123</v>
      </c>
      <c r="G26" s="11"/>
      <c r="H26" s="7" t="str">
        <f t="shared" si="1"/>
        <v/>
      </c>
      <c r="I26" s="7" t="str">
        <f t="shared" si="5"/>
        <v>一般会計</v>
      </c>
      <c r="K26" s="7"/>
      <c r="L26" s="7"/>
      <c r="O26" s="7"/>
      <c r="P26" s="7"/>
      <c r="Q26" s="13"/>
      <c r="T26" s="7"/>
      <c r="U26" s="24" t="s">
        <v>546</v>
      </c>
      <c r="Y26" s="24" t="s">
        <v>299</v>
      </c>
      <c r="Z26" s="24" t="s">
        <v>430</v>
      </c>
      <c r="AA26" s="48" t="s">
        <v>393</v>
      </c>
      <c r="AB26" s="48" t="s">
        <v>524</v>
      </c>
      <c r="AC26" s="23"/>
      <c r="AD26" s="23"/>
      <c r="AE26" s="23"/>
      <c r="AF26" s="22"/>
      <c r="AK26" s="30" t="str">
        <f t="shared" si="7"/>
        <v>Y</v>
      </c>
    </row>
    <row r="27" spans="1:37" ht="13.5" customHeight="1" x14ac:dyDescent="0.15">
      <c r="A27" s="7" t="str">
        <f>IF(D24="", "-", D24)</f>
        <v>科学技術・イノベーション</v>
      </c>
      <c r="B27" s="7"/>
      <c r="F27" s="12" t="s">
        <v>124</v>
      </c>
      <c r="G27" s="11"/>
      <c r="H27" s="7" t="str">
        <f t="shared" si="1"/>
        <v/>
      </c>
      <c r="I27" s="7" t="str">
        <f t="shared" si="5"/>
        <v>一般会計</v>
      </c>
      <c r="K27" s="7"/>
      <c r="L27" s="7"/>
      <c r="O27" s="7"/>
      <c r="P27" s="7"/>
      <c r="Q27" s="13"/>
      <c r="T27" s="7"/>
      <c r="U27" s="24" t="s">
        <v>547</v>
      </c>
      <c r="Y27" s="24" t="s">
        <v>300</v>
      </c>
      <c r="Z27" s="24" t="s">
        <v>431</v>
      </c>
      <c r="AA27" s="48" t="s">
        <v>394</v>
      </c>
      <c r="AB27" s="48" t="s">
        <v>525</v>
      </c>
      <c r="AC27" s="23"/>
      <c r="AD27" s="23"/>
      <c r="AE27" s="23"/>
      <c r="AF27" s="22"/>
      <c r="AK27" s="30" t="str">
        <f>CHAR(CODE(AK26)+1)</f>
        <v>Z</v>
      </c>
    </row>
    <row r="28" spans="1:37" ht="13.5" customHeight="1" x14ac:dyDescent="0.15">
      <c r="B28" s="7"/>
      <c r="F28" s="12" t="s">
        <v>125</v>
      </c>
      <c r="G28" s="11"/>
      <c r="H28" s="7" t="str">
        <f t="shared" si="1"/>
        <v/>
      </c>
      <c r="I28" s="7" t="str">
        <f t="shared" si="5"/>
        <v>一般会計</v>
      </c>
      <c r="K28" s="7"/>
      <c r="L28" s="7"/>
      <c r="O28" s="7"/>
      <c r="P28" s="7"/>
      <c r="Q28" s="13"/>
      <c r="T28" s="7"/>
      <c r="U28" s="24" t="s">
        <v>548</v>
      </c>
      <c r="Y28" s="24" t="s">
        <v>301</v>
      </c>
      <c r="Z28" s="24" t="s">
        <v>432</v>
      </c>
      <c r="AA28" s="48" t="s">
        <v>395</v>
      </c>
      <c r="AB28" s="48" t="s">
        <v>526</v>
      </c>
      <c r="AC28" s="23"/>
      <c r="AD28" s="23"/>
      <c r="AE28" s="23"/>
      <c r="AF28" s="22"/>
      <c r="AK28" s="30" t="s">
        <v>192</v>
      </c>
    </row>
    <row r="29" spans="1:37" ht="13.5" customHeight="1" x14ac:dyDescent="0.15">
      <c r="A29" s="7"/>
      <c r="B29" s="7"/>
      <c r="F29" s="12" t="s">
        <v>198</v>
      </c>
      <c r="G29" s="11"/>
      <c r="H29" s="7" t="str">
        <f t="shared" si="1"/>
        <v/>
      </c>
      <c r="I29" s="7" t="str">
        <f t="shared" si="5"/>
        <v>一般会計</v>
      </c>
      <c r="K29" s="7"/>
      <c r="L29" s="7"/>
      <c r="O29" s="7"/>
      <c r="P29" s="7"/>
      <c r="Q29" s="13"/>
      <c r="T29" s="7"/>
      <c r="U29" s="24" t="s">
        <v>549</v>
      </c>
      <c r="Y29" s="24" t="s">
        <v>302</v>
      </c>
      <c r="Z29" s="24" t="s">
        <v>433</v>
      </c>
      <c r="AA29" s="48" t="s">
        <v>396</v>
      </c>
      <c r="AB29" s="48" t="s">
        <v>527</v>
      </c>
      <c r="AC29" s="23"/>
      <c r="AD29" s="23"/>
      <c r="AE29" s="23"/>
      <c r="AF29" s="22"/>
      <c r="AK29" s="30" t="str">
        <f t="shared" si="7"/>
        <v>b</v>
      </c>
    </row>
    <row r="30" spans="1:37" ht="13.5" customHeight="1" x14ac:dyDescent="0.15">
      <c r="A30" s="7"/>
      <c r="B30" s="7"/>
      <c r="F30" s="12" t="s">
        <v>199</v>
      </c>
      <c r="G30" s="11"/>
      <c r="H30" s="7" t="str">
        <f t="shared" si="1"/>
        <v/>
      </c>
      <c r="I30" s="7" t="str">
        <f t="shared" si="5"/>
        <v>一般会計</v>
      </c>
      <c r="K30" s="7"/>
      <c r="L30" s="7"/>
      <c r="O30" s="7"/>
      <c r="P30" s="7"/>
      <c r="Q30" s="13"/>
      <c r="T30" s="7"/>
      <c r="U30" s="24" t="s">
        <v>550</v>
      </c>
      <c r="Y30" s="24" t="s">
        <v>303</v>
      </c>
      <c r="Z30" s="24" t="s">
        <v>434</v>
      </c>
      <c r="AA30" s="48" t="s">
        <v>397</v>
      </c>
      <c r="AB30" s="48" t="s">
        <v>528</v>
      </c>
      <c r="AC30" s="23"/>
      <c r="AD30" s="23"/>
      <c r="AE30" s="23"/>
      <c r="AF30" s="22"/>
      <c r="AK30" s="30" t="str">
        <f t="shared" si="7"/>
        <v>c</v>
      </c>
    </row>
    <row r="31" spans="1:37" ht="13.5" customHeight="1" x14ac:dyDescent="0.15">
      <c r="A31" s="7"/>
      <c r="B31" s="7"/>
      <c r="F31" s="12" t="s">
        <v>200</v>
      </c>
      <c r="G31" s="11"/>
      <c r="H31" s="7" t="str">
        <f t="shared" si="1"/>
        <v/>
      </c>
      <c r="I31" s="7" t="str">
        <f t="shared" si="5"/>
        <v>一般会計</v>
      </c>
      <c r="K31" s="7"/>
      <c r="L31" s="7"/>
      <c r="O31" s="7"/>
      <c r="P31" s="7"/>
      <c r="Q31" s="13"/>
      <c r="T31" s="7"/>
      <c r="U31" s="24" t="s">
        <v>551</v>
      </c>
      <c r="Y31" s="24" t="s">
        <v>304</v>
      </c>
      <c r="Z31" s="24" t="s">
        <v>435</v>
      </c>
      <c r="AA31" s="48" t="s">
        <v>398</v>
      </c>
      <c r="AB31" s="48" t="s">
        <v>529</v>
      </c>
      <c r="AC31" s="23"/>
      <c r="AD31" s="23"/>
      <c r="AE31" s="23"/>
      <c r="AF31" s="22"/>
      <c r="AK31" s="30" t="str">
        <f t="shared" si="7"/>
        <v>d</v>
      </c>
    </row>
    <row r="32" spans="1:37" ht="13.5" customHeight="1" x14ac:dyDescent="0.15">
      <c r="A32" s="7"/>
      <c r="B32" s="7"/>
      <c r="F32" s="12" t="s">
        <v>201</v>
      </c>
      <c r="G32" s="11"/>
      <c r="H32" s="7" t="str">
        <f t="shared" si="1"/>
        <v/>
      </c>
      <c r="I32" s="7" t="str">
        <f t="shared" si="5"/>
        <v>一般会計</v>
      </c>
      <c r="K32" s="7"/>
      <c r="L32" s="7"/>
      <c r="O32" s="7"/>
      <c r="P32" s="7"/>
      <c r="Q32" s="13"/>
      <c r="T32" s="7"/>
      <c r="U32" s="24" t="s">
        <v>552</v>
      </c>
      <c r="Y32" s="24" t="s">
        <v>305</v>
      </c>
      <c r="Z32" s="24" t="s">
        <v>436</v>
      </c>
      <c r="AA32" s="48" t="s">
        <v>62</v>
      </c>
      <c r="AB32" s="48" t="s">
        <v>62</v>
      </c>
      <c r="AC32" s="23"/>
      <c r="AD32" s="23"/>
      <c r="AE32" s="23"/>
      <c r="AF32" s="22"/>
      <c r="AK32" s="30" t="str">
        <f t="shared" si="7"/>
        <v>e</v>
      </c>
    </row>
    <row r="33" spans="1:37" ht="13.5" customHeight="1" x14ac:dyDescent="0.15">
      <c r="A33" s="7"/>
      <c r="B33" s="7"/>
      <c r="F33" s="12" t="s">
        <v>202</v>
      </c>
      <c r="G33" s="11"/>
      <c r="H33" s="7" t="str">
        <f t="shared" si="1"/>
        <v/>
      </c>
      <c r="I33" s="7" t="str">
        <f t="shared" si="5"/>
        <v>一般会計</v>
      </c>
      <c r="K33" s="7"/>
      <c r="L33" s="7"/>
      <c r="O33" s="7"/>
      <c r="P33" s="7"/>
      <c r="Q33" s="13"/>
      <c r="T33" s="7"/>
      <c r="U33" s="24" t="s">
        <v>553</v>
      </c>
      <c r="Y33" s="24" t="s">
        <v>306</v>
      </c>
      <c r="Z33" s="24" t="s">
        <v>437</v>
      </c>
      <c r="AA33" s="33"/>
      <c r="AB33" s="23"/>
      <c r="AC33" s="23"/>
      <c r="AD33" s="23"/>
      <c r="AE33" s="23"/>
      <c r="AF33" s="22"/>
      <c r="AK33" s="30" t="str">
        <f t="shared" si="7"/>
        <v>f</v>
      </c>
    </row>
    <row r="34" spans="1:37" ht="13.5" customHeight="1" x14ac:dyDescent="0.15">
      <c r="A34" s="7"/>
      <c r="B34" s="7"/>
      <c r="F34" s="12" t="s">
        <v>203</v>
      </c>
      <c r="G34" s="11"/>
      <c r="H34" s="7" t="str">
        <f t="shared" si="1"/>
        <v/>
      </c>
      <c r="I34" s="7" t="str">
        <f t="shared" si="5"/>
        <v>一般会計</v>
      </c>
      <c r="K34" s="7"/>
      <c r="L34" s="7"/>
      <c r="O34" s="7"/>
      <c r="P34" s="7"/>
      <c r="Q34" s="13"/>
      <c r="T34" s="7"/>
      <c r="U34" s="24" t="s">
        <v>554</v>
      </c>
      <c r="Y34" s="24" t="s">
        <v>307</v>
      </c>
      <c r="Z34" s="24" t="s">
        <v>438</v>
      </c>
      <c r="AB34" s="23"/>
      <c r="AC34" s="23"/>
      <c r="AD34" s="23"/>
      <c r="AE34" s="23"/>
      <c r="AF34" s="22"/>
      <c r="AK34" s="30" t="str">
        <f t="shared" si="7"/>
        <v>g</v>
      </c>
    </row>
    <row r="35" spans="1:37" ht="13.5" customHeight="1" x14ac:dyDescent="0.15">
      <c r="A35" s="7"/>
      <c r="B35" s="7"/>
      <c r="F35" s="12" t="s">
        <v>204</v>
      </c>
      <c r="G35" s="11"/>
      <c r="H35" s="7" t="str">
        <f t="shared" si="1"/>
        <v/>
      </c>
      <c r="I35" s="7" t="str">
        <f t="shared" si="5"/>
        <v>一般会計</v>
      </c>
      <c r="K35" s="7"/>
      <c r="L35" s="7"/>
      <c r="O35" s="7"/>
      <c r="P35" s="7"/>
      <c r="Q35" s="13"/>
      <c r="T35" s="7"/>
      <c r="Y35" s="24" t="s">
        <v>308</v>
      </c>
      <c r="Z35" s="24" t="s">
        <v>439</v>
      </c>
      <c r="AC35" s="23"/>
      <c r="AF35" s="22"/>
      <c r="AK35" s="30" t="str">
        <f t="shared" si="7"/>
        <v>h</v>
      </c>
    </row>
    <row r="36" spans="1:37" ht="13.5" customHeight="1" x14ac:dyDescent="0.15">
      <c r="A36" s="7"/>
      <c r="B36" s="7"/>
      <c r="F36" s="12" t="s">
        <v>205</v>
      </c>
      <c r="G36" s="11"/>
      <c r="H36" s="7" t="str">
        <f t="shared" si="1"/>
        <v/>
      </c>
      <c r="I36" s="7" t="str">
        <f t="shared" si="5"/>
        <v>一般会計</v>
      </c>
      <c r="K36" s="7"/>
      <c r="L36" s="7"/>
      <c r="O36" s="7"/>
      <c r="P36" s="7"/>
      <c r="Q36" s="13"/>
      <c r="T36" s="7"/>
      <c r="U36" s="24" t="s">
        <v>555</v>
      </c>
      <c r="Y36" s="24" t="s">
        <v>309</v>
      </c>
      <c r="Z36" s="24" t="s">
        <v>440</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310</v>
      </c>
      <c r="Z37" s="24" t="s">
        <v>441</v>
      </c>
      <c r="AF37" s="22"/>
      <c r="AK37" s="30" t="str">
        <f t="shared" si="7"/>
        <v>j</v>
      </c>
    </row>
    <row r="38" spans="1:37" x14ac:dyDescent="0.15">
      <c r="A38" s="7"/>
      <c r="B38" s="7"/>
      <c r="F38" s="7"/>
      <c r="G38" s="13"/>
      <c r="K38" s="7"/>
      <c r="L38" s="7"/>
      <c r="O38" s="7"/>
      <c r="P38" s="7"/>
      <c r="Q38" s="13"/>
      <c r="T38" s="7"/>
      <c r="U38" s="24" t="s">
        <v>251</v>
      </c>
      <c r="Y38" s="24" t="s">
        <v>311</v>
      </c>
      <c r="Z38" s="24" t="s">
        <v>442</v>
      </c>
      <c r="AF38" s="22"/>
      <c r="AK38" s="30" t="str">
        <f t="shared" si="7"/>
        <v>k</v>
      </c>
    </row>
    <row r="39" spans="1:37" x14ac:dyDescent="0.15">
      <c r="A39" s="7"/>
      <c r="B39" s="7"/>
      <c r="F39" s="7" t="str">
        <f>I37</f>
        <v>一般会計</v>
      </c>
      <c r="G39" s="13"/>
      <c r="K39" s="7"/>
      <c r="L39" s="7"/>
      <c r="O39" s="7"/>
      <c r="P39" s="7"/>
      <c r="Q39" s="13"/>
      <c r="T39" s="7"/>
      <c r="U39" s="24" t="s">
        <v>261</v>
      </c>
      <c r="Y39" s="24" t="s">
        <v>312</v>
      </c>
      <c r="Z39" s="24" t="s">
        <v>443</v>
      </c>
      <c r="AF39" s="22"/>
      <c r="AK39" s="30" t="str">
        <f t="shared" si="7"/>
        <v>l</v>
      </c>
    </row>
    <row r="40" spans="1:37" x14ac:dyDescent="0.15">
      <c r="A40" s="7"/>
      <c r="B40" s="7"/>
      <c r="F40" s="7"/>
      <c r="G40" s="13"/>
      <c r="K40" s="7"/>
      <c r="L40" s="7"/>
      <c r="O40" s="7"/>
      <c r="P40" s="7"/>
      <c r="Q40" s="13"/>
      <c r="T40" s="7"/>
      <c r="Y40" s="24" t="s">
        <v>313</v>
      </c>
      <c r="Z40" s="24" t="s">
        <v>444</v>
      </c>
      <c r="AF40" s="22"/>
      <c r="AK40" s="30" t="str">
        <f t="shared" si="7"/>
        <v>m</v>
      </c>
    </row>
    <row r="41" spans="1:37" x14ac:dyDescent="0.15">
      <c r="A41" s="7"/>
      <c r="B41" s="7"/>
      <c r="F41" s="7"/>
      <c r="G41" s="13"/>
      <c r="K41" s="7"/>
      <c r="L41" s="7"/>
      <c r="O41" s="7"/>
      <c r="P41" s="7"/>
      <c r="Q41" s="13"/>
      <c r="T41" s="7"/>
      <c r="Y41" s="24" t="s">
        <v>314</v>
      </c>
      <c r="Z41" s="24" t="s">
        <v>445</v>
      </c>
      <c r="AF41" s="22"/>
      <c r="AK41" s="30" t="str">
        <f t="shared" si="7"/>
        <v>n</v>
      </c>
    </row>
    <row r="42" spans="1:37" x14ac:dyDescent="0.15">
      <c r="A42" s="7"/>
      <c r="B42" s="7"/>
      <c r="F42" s="7"/>
      <c r="G42" s="13"/>
      <c r="K42" s="7"/>
      <c r="L42" s="7"/>
      <c r="O42" s="7"/>
      <c r="P42" s="7"/>
      <c r="Q42" s="13"/>
      <c r="T42" s="7"/>
      <c r="Y42" s="24" t="s">
        <v>315</v>
      </c>
      <c r="Z42" s="24" t="s">
        <v>446</v>
      </c>
      <c r="AF42" s="22"/>
      <c r="AK42" s="30" t="str">
        <f t="shared" si="7"/>
        <v>o</v>
      </c>
    </row>
    <row r="43" spans="1:37" x14ac:dyDescent="0.15">
      <c r="A43" s="7"/>
      <c r="B43" s="7"/>
      <c r="F43" s="7"/>
      <c r="G43" s="13"/>
      <c r="K43" s="7"/>
      <c r="L43" s="7"/>
      <c r="O43" s="7"/>
      <c r="P43" s="7"/>
      <c r="Q43" s="13"/>
      <c r="T43" s="7"/>
      <c r="Y43" s="24" t="s">
        <v>316</v>
      </c>
      <c r="Z43" s="24" t="s">
        <v>447</v>
      </c>
      <c r="AF43" s="22"/>
      <c r="AK43" s="30" t="str">
        <f t="shared" si="7"/>
        <v>p</v>
      </c>
    </row>
    <row r="44" spans="1:37" x14ac:dyDescent="0.15">
      <c r="A44" s="7"/>
      <c r="B44" s="7"/>
      <c r="F44" s="7"/>
      <c r="G44" s="13"/>
      <c r="K44" s="7"/>
      <c r="L44" s="7"/>
      <c r="O44" s="7"/>
      <c r="P44" s="7"/>
      <c r="Q44" s="13"/>
      <c r="T44" s="7"/>
      <c r="Y44" s="24" t="s">
        <v>317</v>
      </c>
      <c r="Z44" s="24" t="s">
        <v>448</v>
      </c>
      <c r="AF44" s="22"/>
      <c r="AK44" s="30" t="str">
        <f t="shared" si="7"/>
        <v>q</v>
      </c>
    </row>
    <row r="45" spans="1:37" x14ac:dyDescent="0.15">
      <c r="A45" s="7"/>
      <c r="B45" s="7"/>
      <c r="F45" s="7"/>
      <c r="G45" s="13"/>
      <c r="K45" s="7"/>
      <c r="L45" s="7"/>
      <c r="O45" s="7"/>
      <c r="P45" s="7"/>
      <c r="Q45" s="13"/>
      <c r="T45" s="7"/>
      <c r="Y45" s="24" t="s">
        <v>318</v>
      </c>
      <c r="Z45" s="24" t="s">
        <v>449</v>
      </c>
      <c r="AF45" s="22"/>
      <c r="AK45" s="30" t="str">
        <f t="shared" si="7"/>
        <v>r</v>
      </c>
    </row>
    <row r="46" spans="1:37" x14ac:dyDescent="0.15">
      <c r="A46" s="7"/>
      <c r="B46" s="7"/>
      <c r="F46" s="7"/>
      <c r="G46" s="13"/>
      <c r="K46" s="7"/>
      <c r="L46" s="7"/>
      <c r="O46" s="7"/>
      <c r="P46" s="7"/>
      <c r="Q46" s="13"/>
      <c r="T46" s="7"/>
      <c r="Y46" s="24" t="s">
        <v>319</v>
      </c>
      <c r="Z46" s="24" t="s">
        <v>450</v>
      </c>
      <c r="AF46" s="22"/>
      <c r="AK46" s="30" t="str">
        <f t="shared" si="7"/>
        <v>s</v>
      </c>
    </row>
    <row r="47" spans="1:37" x14ac:dyDescent="0.15">
      <c r="A47" s="7"/>
      <c r="B47" s="7"/>
      <c r="F47" s="7"/>
      <c r="G47" s="13"/>
      <c r="K47" s="7"/>
      <c r="L47" s="7"/>
      <c r="O47" s="7"/>
      <c r="P47" s="7"/>
      <c r="Q47" s="13"/>
      <c r="T47" s="7"/>
      <c r="Y47" s="24" t="s">
        <v>320</v>
      </c>
      <c r="Z47" s="24" t="s">
        <v>451</v>
      </c>
      <c r="AF47" s="22"/>
      <c r="AK47" s="30" t="str">
        <f t="shared" si="7"/>
        <v>t</v>
      </c>
    </row>
    <row r="48" spans="1:37" x14ac:dyDescent="0.15">
      <c r="A48" s="7"/>
      <c r="B48" s="7"/>
      <c r="F48" s="7"/>
      <c r="G48" s="13"/>
      <c r="K48" s="7"/>
      <c r="L48" s="7"/>
      <c r="O48" s="7"/>
      <c r="P48" s="7"/>
      <c r="Q48" s="13"/>
      <c r="T48" s="7"/>
      <c r="Y48" s="24" t="s">
        <v>321</v>
      </c>
      <c r="Z48" s="24" t="s">
        <v>452</v>
      </c>
      <c r="AF48" s="22"/>
      <c r="AK48" s="30" t="str">
        <f t="shared" si="7"/>
        <v>u</v>
      </c>
    </row>
    <row r="49" spans="1:37" x14ac:dyDescent="0.15">
      <c r="A49" s="7"/>
      <c r="B49" s="7"/>
      <c r="F49" s="7"/>
      <c r="G49" s="13"/>
      <c r="K49" s="7"/>
      <c r="L49" s="7"/>
      <c r="O49" s="7"/>
      <c r="P49" s="7"/>
      <c r="Q49" s="13"/>
      <c r="T49" s="7"/>
      <c r="Y49" s="24" t="s">
        <v>322</v>
      </c>
      <c r="Z49" s="24" t="s">
        <v>453</v>
      </c>
      <c r="AF49" s="22"/>
      <c r="AK49" s="30" t="str">
        <f t="shared" si="7"/>
        <v>v</v>
      </c>
    </row>
    <row r="50" spans="1:37" x14ac:dyDescent="0.15">
      <c r="A50" s="7"/>
      <c r="B50" s="7"/>
      <c r="F50" s="7"/>
      <c r="G50" s="13"/>
      <c r="K50" s="7"/>
      <c r="L50" s="7"/>
      <c r="O50" s="7"/>
      <c r="P50" s="7"/>
      <c r="Q50" s="13"/>
      <c r="T50" s="7"/>
      <c r="Y50" s="24" t="s">
        <v>323</v>
      </c>
      <c r="Z50" s="24" t="s">
        <v>454</v>
      </c>
      <c r="AF50" s="22"/>
    </row>
    <row r="51" spans="1:37" x14ac:dyDescent="0.15">
      <c r="A51" s="7"/>
      <c r="B51" s="7"/>
      <c r="F51" s="7"/>
      <c r="G51" s="13"/>
      <c r="K51" s="7"/>
      <c r="L51" s="7"/>
      <c r="O51" s="7"/>
      <c r="P51" s="7"/>
      <c r="Q51" s="13"/>
      <c r="T51" s="7"/>
      <c r="Y51" s="24" t="s">
        <v>324</v>
      </c>
      <c r="Z51" s="24" t="s">
        <v>455</v>
      </c>
      <c r="AF51" s="22"/>
    </row>
    <row r="52" spans="1:37" x14ac:dyDescent="0.15">
      <c r="A52" s="7"/>
      <c r="B52" s="7"/>
      <c r="F52" s="7"/>
      <c r="G52" s="13"/>
      <c r="K52" s="7"/>
      <c r="L52" s="7"/>
      <c r="O52" s="7"/>
      <c r="P52" s="7"/>
      <c r="Q52" s="13"/>
      <c r="T52" s="7"/>
      <c r="Y52" s="24" t="s">
        <v>325</v>
      </c>
      <c r="Z52" s="24" t="s">
        <v>456</v>
      </c>
      <c r="AF52" s="22"/>
    </row>
    <row r="53" spans="1:37" x14ac:dyDescent="0.15">
      <c r="A53" s="7"/>
      <c r="B53" s="7"/>
      <c r="F53" s="7"/>
      <c r="G53" s="13"/>
      <c r="K53" s="7"/>
      <c r="L53" s="7"/>
      <c r="O53" s="7"/>
      <c r="P53" s="7"/>
      <c r="Q53" s="13"/>
      <c r="T53" s="7"/>
      <c r="Y53" s="24" t="s">
        <v>326</v>
      </c>
      <c r="Z53" s="24" t="s">
        <v>457</v>
      </c>
      <c r="AF53" s="22"/>
    </row>
    <row r="54" spans="1:37" x14ac:dyDescent="0.15">
      <c r="A54" s="7"/>
      <c r="B54" s="7"/>
      <c r="F54" s="7"/>
      <c r="G54" s="13"/>
      <c r="K54" s="7"/>
      <c r="L54" s="7"/>
      <c r="O54" s="7"/>
      <c r="P54" s="14"/>
      <c r="Q54" s="13"/>
      <c r="T54" s="7"/>
      <c r="Y54" s="24" t="s">
        <v>327</v>
      </c>
      <c r="Z54" s="24" t="s">
        <v>458</v>
      </c>
      <c r="AF54" s="22"/>
    </row>
    <row r="55" spans="1:37" x14ac:dyDescent="0.15">
      <c r="A55" s="7"/>
      <c r="B55" s="7"/>
      <c r="F55" s="7"/>
      <c r="G55" s="13"/>
      <c r="K55" s="7"/>
      <c r="L55" s="7"/>
      <c r="O55" s="7"/>
      <c r="P55" s="7"/>
      <c r="Q55" s="13"/>
      <c r="T55" s="7"/>
      <c r="Y55" s="24" t="s">
        <v>328</v>
      </c>
      <c r="Z55" s="24" t="s">
        <v>459</v>
      </c>
      <c r="AF55" s="22"/>
    </row>
    <row r="56" spans="1:37" x14ac:dyDescent="0.15">
      <c r="A56" s="7"/>
      <c r="B56" s="7"/>
      <c r="F56" s="7"/>
      <c r="G56" s="13"/>
      <c r="K56" s="7"/>
      <c r="L56" s="7"/>
      <c r="O56" s="7"/>
      <c r="P56" s="7"/>
      <c r="Q56" s="13"/>
      <c r="T56" s="7"/>
      <c r="Y56" s="24" t="s">
        <v>329</v>
      </c>
      <c r="Z56" s="24" t="s">
        <v>460</v>
      </c>
      <c r="AF56" s="22"/>
    </row>
    <row r="57" spans="1:37" x14ac:dyDescent="0.15">
      <c r="A57" s="7"/>
      <c r="B57" s="7"/>
      <c r="F57" s="7"/>
      <c r="G57" s="13"/>
      <c r="K57" s="7"/>
      <c r="L57" s="7"/>
      <c r="O57" s="7"/>
      <c r="P57" s="7"/>
      <c r="Q57" s="13"/>
      <c r="T57" s="7"/>
      <c r="Y57" s="24" t="s">
        <v>330</v>
      </c>
      <c r="Z57" s="24" t="s">
        <v>461</v>
      </c>
      <c r="AF57" s="22"/>
    </row>
    <row r="58" spans="1:37" x14ac:dyDescent="0.15">
      <c r="A58" s="7"/>
      <c r="B58" s="7"/>
      <c r="F58" s="7"/>
      <c r="G58" s="13"/>
      <c r="K58" s="7"/>
      <c r="L58" s="7"/>
      <c r="O58" s="7"/>
      <c r="P58" s="7"/>
      <c r="Q58" s="13"/>
      <c r="T58" s="7"/>
      <c r="Y58" s="24" t="s">
        <v>331</v>
      </c>
      <c r="Z58" s="24" t="s">
        <v>462</v>
      </c>
      <c r="AF58" s="22"/>
    </row>
    <row r="59" spans="1:37" x14ac:dyDescent="0.15">
      <c r="A59" s="7"/>
      <c r="B59" s="7"/>
      <c r="F59" s="7"/>
      <c r="G59" s="13"/>
      <c r="K59" s="7"/>
      <c r="L59" s="7"/>
      <c r="O59" s="7"/>
      <c r="P59" s="7"/>
      <c r="Q59" s="13"/>
      <c r="T59" s="7"/>
      <c r="Y59" s="24" t="s">
        <v>332</v>
      </c>
      <c r="Z59" s="24" t="s">
        <v>463</v>
      </c>
      <c r="AF59" s="22"/>
    </row>
    <row r="60" spans="1:37" x14ac:dyDescent="0.15">
      <c r="A60" s="7"/>
      <c r="B60" s="7"/>
      <c r="F60" s="7"/>
      <c r="G60" s="13"/>
      <c r="K60" s="7"/>
      <c r="L60" s="7"/>
      <c r="O60" s="7"/>
      <c r="P60" s="7"/>
      <c r="Q60" s="13"/>
      <c r="T60" s="7"/>
      <c r="Y60" s="24" t="s">
        <v>333</v>
      </c>
      <c r="Z60" s="24" t="s">
        <v>464</v>
      </c>
      <c r="AF60" s="22"/>
    </row>
    <row r="61" spans="1:37" x14ac:dyDescent="0.15">
      <c r="A61" s="7"/>
      <c r="B61" s="7"/>
      <c r="F61" s="7"/>
      <c r="G61" s="13"/>
      <c r="K61" s="7"/>
      <c r="L61" s="7"/>
      <c r="O61" s="7"/>
      <c r="P61" s="7"/>
      <c r="Q61" s="13"/>
      <c r="T61" s="7"/>
      <c r="Y61" s="24" t="s">
        <v>334</v>
      </c>
      <c r="Z61" s="24" t="s">
        <v>465</v>
      </c>
      <c r="AF61" s="22"/>
    </row>
    <row r="62" spans="1:37" x14ac:dyDescent="0.15">
      <c r="A62" s="7"/>
      <c r="B62" s="7"/>
      <c r="F62" s="7"/>
      <c r="G62" s="13"/>
      <c r="K62" s="7"/>
      <c r="L62" s="7"/>
      <c r="O62" s="7"/>
      <c r="P62" s="7"/>
      <c r="Q62" s="13"/>
      <c r="T62" s="7"/>
      <c r="Y62" s="24" t="s">
        <v>335</v>
      </c>
      <c r="Z62" s="24" t="s">
        <v>466</v>
      </c>
      <c r="AF62" s="22"/>
    </row>
    <row r="63" spans="1:37" x14ac:dyDescent="0.15">
      <c r="A63" s="7"/>
      <c r="B63" s="7"/>
      <c r="F63" s="7"/>
      <c r="G63" s="13"/>
      <c r="K63" s="7"/>
      <c r="L63" s="7"/>
      <c r="O63" s="7"/>
      <c r="P63" s="7"/>
      <c r="Q63" s="13"/>
      <c r="T63" s="7"/>
      <c r="Y63" s="24" t="s">
        <v>336</v>
      </c>
      <c r="Z63" s="24" t="s">
        <v>467</v>
      </c>
      <c r="AF63" s="22"/>
    </row>
    <row r="64" spans="1:37" x14ac:dyDescent="0.15">
      <c r="A64" s="7"/>
      <c r="B64" s="7"/>
      <c r="F64" s="7"/>
      <c r="G64" s="13"/>
      <c r="K64" s="7"/>
      <c r="L64" s="7"/>
      <c r="O64" s="7"/>
      <c r="P64" s="7"/>
      <c r="Q64" s="13"/>
      <c r="T64" s="7"/>
      <c r="Y64" s="24" t="s">
        <v>337</v>
      </c>
      <c r="Z64" s="24" t="s">
        <v>468</v>
      </c>
      <c r="AF64" s="22"/>
    </row>
    <row r="65" spans="1:32" x14ac:dyDescent="0.15">
      <c r="A65" s="7"/>
      <c r="B65" s="7"/>
      <c r="F65" s="7"/>
      <c r="G65" s="13"/>
      <c r="K65" s="7"/>
      <c r="L65" s="7"/>
      <c r="O65" s="7"/>
      <c r="P65" s="7"/>
      <c r="Q65" s="13"/>
      <c r="T65" s="7"/>
      <c r="Y65" s="24" t="s">
        <v>338</v>
      </c>
      <c r="Z65" s="24" t="s">
        <v>469</v>
      </c>
      <c r="AF65" s="22"/>
    </row>
    <row r="66" spans="1:32" x14ac:dyDescent="0.15">
      <c r="A66" s="7"/>
      <c r="B66" s="7"/>
      <c r="F66" s="7"/>
      <c r="G66" s="13"/>
      <c r="K66" s="7"/>
      <c r="L66" s="7"/>
      <c r="O66" s="7"/>
      <c r="P66" s="7"/>
      <c r="Q66" s="13"/>
      <c r="T66" s="7"/>
      <c r="Y66" s="24" t="s">
        <v>63</v>
      </c>
      <c r="Z66" s="24" t="s">
        <v>470</v>
      </c>
      <c r="AF66" s="22"/>
    </row>
    <row r="67" spans="1:32" x14ac:dyDescent="0.15">
      <c r="A67" s="7"/>
      <c r="B67" s="7"/>
      <c r="F67" s="7"/>
      <c r="G67" s="13"/>
      <c r="K67" s="7"/>
      <c r="L67" s="7"/>
      <c r="O67" s="7"/>
      <c r="P67" s="7"/>
      <c r="Q67" s="13"/>
      <c r="T67" s="7"/>
      <c r="Y67" s="24" t="s">
        <v>339</v>
      </c>
      <c r="Z67" s="24" t="s">
        <v>471</v>
      </c>
      <c r="AF67" s="22"/>
    </row>
    <row r="68" spans="1:32" x14ac:dyDescent="0.15">
      <c r="A68" s="7"/>
      <c r="B68" s="7"/>
      <c r="F68" s="7"/>
      <c r="G68" s="13"/>
      <c r="K68" s="7"/>
      <c r="L68" s="7"/>
      <c r="O68" s="7"/>
      <c r="P68" s="7"/>
      <c r="Q68" s="13"/>
      <c r="T68" s="7"/>
      <c r="Y68" s="24" t="s">
        <v>340</v>
      </c>
      <c r="Z68" s="24" t="s">
        <v>472</v>
      </c>
      <c r="AF68" s="22"/>
    </row>
    <row r="69" spans="1:32" x14ac:dyDescent="0.15">
      <c r="A69" s="7"/>
      <c r="B69" s="7"/>
      <c r="F69" s="7"/>
      <c r="G69" s="13"/>
      <c r="K69" s="7"/>
      <c r="L69" s="7"/>
      <c r="O69" s="7"/>
      <c r="P69" s="7"/>
      <c r="Q69" s="13"/>
      <c r="T69" s="7"/>
      <c r="Y69" s="24" t="s">
        <v>341</v>
      </c>
      <c r="Z69" s="24" t="s">
        <v>473</v>
      </c>
      <c r="AF69" s="22"/>
    </row>
    <row r="70" spans="1:32" x14ac:dyDescent="0.15">
      <c r="A70" s="7"/>
      <c r="B70" s="7"/>
      <c r="Y70" s="24" t="s">
        <v>342</v>
      </c>
      <c r="Z70" s="24" t="s">
        <v>474</v>
      </c>
    </row>
    <row r="71" spans="1:32" x14ac:dyDescent="0.15">
      <c r="Y71" s="24" t="s">
        <v>343</v>
      </c>
      <c r="Z71" s="24" t="s">
        <v>475</v>
      </c>
    </row>
    <row r="72" spans="1:32" x14ac:dyDescent="0.15">
      <c r="Y72" s="24" t="s">
        <v>344</v>
      </c>
      <c r="Z72" s="24" t="s">
        <v>476</v>
      </c>
    </row>
    <row r="73" spans="1:32" x14ac:dyDescent="0.15">
      <c r="Y73" s="24" t="s">
        <v>345</v>
      </c>
      <c r="Z73" s="24" t="s">
        <v>477</v>
      </c>
    </row>
    <row r="74" spans="1:32" x14ac:dyDescent="0.15">
      <c r="Y74" s="24" t="s">
        <v>346</v>
      </c>
      <c r="Z74" s="24" t="s">
        <v>478</v>
      </c>
    </row>
    <row r="75" spans="1:32" x14ac:dyDescent="0.15">
      <c r="Y75" s="24" t="s">
        <v>347</v>
      </c>
      <c r="Z75" s="24" t="s">
        <v>479</v>
      </c>
    </row>
    <row r="76" spans="1:32" x14ac:dyDescent="0.15">
      <c r="Y76" s="24" t="s">
        <v>348</v>
      </c>
      <c r="Z76" s="24" t="s">
        <v>480</v>
      </c>
    </row>
    <row r="77" spans="1:32" x14ac:dyDescent="0.15">
      <c r="Y77" s="24" t="s">
        <v>349</v>
      </c>
      <c r="Z77" s="24" t="s">
        <v>481</v>
      </c>
    </row>
    <row r="78" spans="1:32" x14ac:dyDescent="0.15">
      <c r="Y78" s="24" t="s">
        <v>350</v>
      </c>
      <c r="Z78" s="24" t="s">
        <v>482</v>
      </c>
    </row>
    <row r="79" spans="1:32" x14ac:dyDescent="0.15">
      <c r="Y79" s="24" t="s">
        <v>351</v>
      </c>
      <c r="Z79" s="24" t="s">
        <v>483</v>
      </c>
    </row>
    <row r="80" spans="1:32" x14ac:dyDescent="0.15">
      <c r="Y80" s="24" t="s">
        <v>352</v>
      </c>
      <c r="Z80" s="24" t="s">
        <v>484</v>
      </c>
    </row>
    <row r="81" spans="25:26" x14ac:dyDescent="0.15">
      <c r="Y81" s="24" t="s">
        <v>353</v>
      </c>
      <c r="Z81" s="24" t="s">
        <v>485</v>
      </c>
    </row>
    <row r="82" spans="25:26" x14ac:dyDescent="0.15">
      <c r="Y82" s="24" t="s">
        <v>354</v>
      </c>
      <c r="Z82" s="24" t="s">
        <v>486</v>
      </c>
    </row>
    <row r="83" spans="25:26" x14ac:dyDescent="0.15">
      <c r="Y83" s="24" t="s">
        <v>355</v>
      </c>
      <c r="Z83" s="24" t="s">
        <v>487</v>
      </c>
    </row>
    <row r="84" spans="25:26" x14ac:dyDescent="0.15">
      <c r="Y84" s="24" t="s">
        <v>356</v>
      </c>
      <c r="Z84" s="24" t="s">
        <v>488</v>
      </c>
    </row>
    <row r="85" spans="25:26" x14ac:dyDescent="0.15">
      <c r="Y85" s="24" t="s">
        <v>357</v>
      </c>
      <c r="Z85" s="24" t="s">
        <v>489</v>
      </c>
    </row>
    <row r="86" spans="25:26" x14ac:dyDescent="0.15">
      <c r="Y86" s="24" t="s">
        <v>358</v>
      </c>
      <c r="Z86" s="24" t="s">
        <v>490</v>
      </c>
    </row>
    <row r="87" spans="25:26" x14ac:dyDescent="0.15">
      <c r="Y87" s="24" t="s">
        <v>359</v>
      </c>
      <c r="Z87" s="24" t="s">
        <v>491</v>
      </c>
    </row>
    <row r="88" spans="25:26" x14ac:dyDescent="0.15">
      <c r="Y88" s="24" t="s">
        <v>360</v>
      </c>
      <c r="Z88" s="24" t="s">
        <v>492</v>
      </c>
    </row>
    <row r="89" spans="25:26" x14ac:dyDescent="0.15">
      <c r="Y89" s="24" t="s">
        <v>361</v>
      </c>
      <c r="Z89" s="24" t="s">
        <v>493</v>
      </c>
    </row>
    <row r="90" spans="25:26" x14ac:dyDescent="0.15">
      <c r="Y90" s="24" t="s">
        <v>362</v>
      </c>
      <c r="Z90" s="24" t="s">
        <v>494</v>
      </c>
    </row>
    <row r="91" spans="25:26" x14ac:dyDescent="0.15">
      <c r="Y91" s="24" t="s">
        <v>363</v>
      </c>
      <c r="Z91" s="24" t="s">
        <v>495</v>
      </c>
    </row>
    <row r="92" spans="25:26" x14ac:dyDescent="0.15">
      <c r="Y92" s="24" t="s">
        <v>364</v>
      </c>
      <c r="Z92" s="24" t="s">
        <v>496</v>
      </c>
    </row>
    <row r="93" spans="25:26" x14ac:dyDescent="0.15">
      <c r="Y93" s="24" t="s">
        <v>365</v>
      </c>
      <c r="Z93" s="24" t="s">
        <v>497</v>
      </c>
    </row>
    <row r="94" spans="25:26" x14ac:dyDescent="0.15">
      <c r="Y94" s="24" t="s">
        <v>366</v>
      </c>
      <c r="Z94" s="24" t="s">
        <v>498</v>
      </c>
    </row>
    <row r="95" spans="25:26" x14ac:dyDescent="0.15">
      <c r="Y95" s="24" t="s">
        <v>367</v>
      </c>
      <c r="Z95" s="24" t="s">
        <v>499</v>
      </c>
    </row>
    <row r="96" spans="25:26" x14ac:dyDescent="0.15">
      <c r="Y96" s="24" t="s">
        <v>269</v>
      </c>
      <c r="Z96" s="24" t="s">
        <v>500</v>
      </c>
    </row>
    <row r="97" spans="25:26" x14ac:dyDescent="0.15">
      <c r="Y97" s="24" t="s">
        <v>368</v>
      </c>
      <c r="Z97" s="24" t="s">
        <v>501</v>
      </c>
    </row>
    <row r="98" spans="25:26" x14ac:dyDescent="0.15">
      <c r="Y98" s="24" t="s">
        <v>369</v>
      </c>
      <c r="Z98" s="24" t="s">
        <v>502</v>
      </c>
    </row>
    <row r="99" spans="25:26" x14ac:dyDescent="0.15">
      <c r="Y99" s="24" t="s">
        <v>399</v>
      </c>
      <c r="Z99" s="24" t="s">
        <v>503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2021-09-07T09:33:22Z</dcterms:created>
  <dcterms:modified xsi:type="dcterms:W3CDTF">2021-09-07T09:37:38Z</dcterms:modified>
</cp:coreProperties>
</file>