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行政事業レビューシート!$BF$1:$BF$165</definedName>
    <definedName name="_xlnm.Print_Area" localSheetId="0">行政事業レビューシート!$A$1:$AX$165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26" i="3" l="1"/>
  <c r="I126" i="3"/>
  <c r="L125" i="3"/>
  <c r="I125" i="3"/>
  <c r="L124" i="3"/>
  <c r="I124" i="3"/>
  <c r="L123" i="3"/>
  <c r="I123" i="3"/>
  <c r="L122" i="3"/>
  <c r="I122" i="3"/>
  <c r="AY98" i="3" l="1"/>
  <c r="AY99" i="3" s="1"/>
  <c r="AY100" i="3" s="1"/>
  <c r="AY93" i="3"/>
  <c r="AY94" i="3" s="1"/>
  <c r="AY88" i="3"/>
  <c r="AY91" i="3" s="1"/>
  <c r="AY87" i="3"/>
  <c r="AY85" i="3"/>
  <c r="AY78" i="3"/>
  <c r="AY82" i="3" s="1"/>
  <c r="AY74" i="3"/>
  <c r="AY77" i="3" s="1"/>
  <c r="AY72" i="3"/>
  <c r="AY73" i="3" s="1"/>
  <c r="AY66" i="3"/>
  <c r="AY68" i="3" s="1"/>
  <c r="AY63" i="3"/>
  <c r="AY64" i="3" s="1"/>
  <c r="AY50" i="3"/>
  <c r="AY55" i="3" s="1"/>
  <c r="AY49" i="3"/>
  <c r="AY41" i="3"/>
  <c r="AY45" i="3" s="1"/>
  <c r="AY34" i="3"/>
  <c r="AY36" i="3" s="1"/>
  <c r="AY96" i="3" l="1"/>
  <c r="AY76" i="3"/>
  <c r="AY84" i="3"/>
  <c r="AY90" i="3"/>
  <c r="AY92" i="3"/>
  <c r="AY89" i="3"/>
  <c r="AY95" i="3"/>
  <c r="AY97" i="3"/>
  <c r="AY75" i="3"/>
  <c r="AY83" i="3"/>
  <c r="AY54" i="3"/>
  <c r="AY39" i="3"/>
  <c r="AY47" i="3"/>
  <c r="AY56" i="3"/>
  <c r="AY46" i="3"/>
  <c r="AY40" i="3"/>
  <c r="AY35" i="3"/>
  <c r="AY42" i="3"/>
  <c r="AY57" i="3"/>
  <c r="AY51" i="3"/>
  <c r="AY58" i="3"/>
  <c r="AY65" i="3"/>
  <c r="AY37" i="3"/>
  <c r="AY43" i="3"/>
  <c r="AY52" i="3"/>
  <c r="AY59" i="3"/>
  <c r="AY81" i="3"/>
  <c r="AY79" i="3"/>
  <c r="AY38" i="3"/>
  <c r="AY44" i="3"/>
  <c r="AY53" i="3"/>
  <c r="AY67" i="3"/>
  <c r="AY80" i="3"/>
  <c r="AY86" i="3"/>
  <c r="AY48" i="3"/>
  <c r="AW148" i="3"/>
  <c r="AT148" i="3"/>
  <c r="AQ148" i="3"/>
  <c r="AL148" i="3"/>
  <c r="AI148" i="3"/>
  <c r="AF148" i="3"/>
  <c r="Z148" i="3"/>
  <c r="W148" i="3"/>
  <c r="T148" i="3"/>
  <c r="N148" i="3"/>
  <c r="K148" i="3"/>
  <c r="H148" i="3"/>
  <c r="AW147" i="3"/>
  <c r="AT147" i="3"/>
  <c r="AQ147" i="3"/>
  <c r="AL147" i="3"/>
  <c r="AI147" i="3"/>
  <c r="AF147" i="3"/>
  <c r="Z147" i="3"/>
  <c r="W147" i="3"/>
  <c r="T147" i="3"/>
  <c r="N147" i="3"/>
  <c r="K147" i="3"/>
  <c r="H147" i="3"/>
  <c r="AV2" i="3" l="1"/>
  <c r="C12" i="4" l="1"/>
  <c r="P26" i="3" l="1"/>
  <c r="W26"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<sst xmlns="http://schemas.openxmlformats.org/spreadsheetml/2006/main" count="836" uniqueCount="613">
  <si>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</si>
  <si>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</si>
  <si>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</si>
  <si>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</si>
  <si>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</si>
  <si>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</si>
  <si>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</si>
  <si>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</si>
  <si>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</si>
  <si>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</si>
  <si>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</si>
  <si>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</si>
  <si>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</si>
  <si>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</si>
  <si>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</si>
  <si>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</si>
  <si>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</si>
  <si>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</si>
  <si>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</si>
  <si>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</si>
  <si>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</si>
  <si>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</si>
  <si>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</si>
  <si>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</si>
  <si>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</si>
  <si>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</si>
  <si>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</si>
  <si>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</si>
  <si>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</si>
  <si>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</si>
  <si>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</si>
  <si>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</si>
  <si>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</si>
  <si>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</si>
  <si>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</si>
  <si>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</si>
  <si>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</si>
  <si>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</si>
  <si>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</si>
  <si>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</si>
  <si>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</si>
  <si>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</si>
  <si>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</si>
  <si>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</si>
  <si>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</si>
  <si>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</si>
  <si>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</si>
  <si>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</si>
  <si>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</si>
  <si>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</si>
  <si>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</si>
  <si>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</si>
  <si>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</si>
  <si>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</si>
  <si>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</si>
  <si>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</si>
  <si>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</si>
  <si>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</si>
  <si>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</si>
  <si>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</si>
  <si>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</si>
  <si>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</si>
  <si>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</si>
  <si>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</si>
  <si>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</si>
  <si>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</si>
  <si>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</si>
  <si>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</si>
  <si>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</si>
  <si>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</si>
  <si>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</si>
  <si>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</si>
  <si>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</si>
  <si>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</si>
  <si>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</si>
  <si>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</si>
  <si>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</si>
  <si>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</si>
  <si>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</si>
  <si>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</si>
  <si>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</si>
  <si>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</si>
  <si>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</si>
  <si>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</si>
  <si>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</si>
  <si>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</si>
  <si>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</si>
  <si>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</si>
  <si>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</si>
  <si>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</si>
  <si>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</si>
  <si>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</si>
  <si>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</si>
  <si>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</si>
  <si>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</si>
  <si>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</si>
  <si>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</si>
  <si>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</si>
  <si>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</si>
  <si>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</si>
  <si>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</si>
  <si>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</si>
  <si>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</si>
  <si>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</si>
  <si>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</si>
  <si>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</si>
  <si>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</si>
  <si>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</si>
  <si>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</si>
  <si>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</si>
  <si>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</si>
  <si>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</si>
  <si>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</si>
  <si>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</si>
  <si>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</si>
  <si>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</si>
  <si>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</si>
  <si>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</si>
  <si>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</si>
  <si>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</si>
  <si>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</si>
  <si>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</si>
  <si>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</si>
  <si>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</si>
  <si>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</si>
  <si>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</si>
  <si>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</si>
  <si>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</si>
  <si>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</si>
  <si>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</si>
  <si>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</si>
  <si>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</si>
  <si>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</si>
  <si>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</si>
  <si>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</si>
  <si>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</si>
  <si>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</si>
  <si>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</si>
  <si>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</si>
  <si>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</si>
  <si>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</si>
  <si>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</si>
  <si>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</si>
  <si>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</si>
  <si>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</si>
  <si>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</si>
  <si>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</si>
  <si>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</si>
  <si>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</si>
  <si>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</si>
  <si>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</si>
  <si>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</si>
  <si>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</si>
  <si>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</si>
  <si>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</si>
  <si>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</si>
  <si>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</si>
  <si>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</si>
  <si>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</si>
  <si>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</si>
  <si>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</si>
  <si>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</si>
  <si>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</si>
  <si>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</si>
  <si>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</si>
  <si>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</si>
  <si>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</si>
  <si>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</si>
  <si>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</si>
  <si>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</si>
  <si>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</si>
  <si>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</si>
  <si>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</si>
  <si>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</si>
  <si>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</si>
  <si>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</si>
  <si>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</si>
  <si>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</si>
  <si>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</si>
  <si>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</si>
  <si>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</si>
  <si>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</si>
  <si>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</si>
  <si>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</si>
  <si>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</si>
  <si>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</si>
  <si>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</si>
  <si>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</si>
  <si>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</si>
  <si>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</si>
  <si>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</si>
  <si>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</si>
  <si>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</si>
  <si>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</si>
  <si>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</si>
  <si>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</si>
  <si>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</si>
  <si>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</si>
  <si>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</si>
  <si>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</si>
  <si>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</si>
  <si>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</si>
  <si>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</si>
  <si>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</si>
  <si>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</si>
  <si>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</si>
  <si>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</si>
  <si>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</si>
  <si>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</si>
  <si>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</si>
  <si>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</si>
  <si>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</si>
  <si>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</si>
  <si>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</si>
  <si>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</si>
  <si>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</si>
  <si>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</si>
  <si>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</si>
  <si>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</si>
  <si>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</si>
  <si>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</si>
  <si>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</si>
  <si>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</si>
  <si>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</si>
  <si>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</si>
  <si>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</si>
  <si>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</si>
  <si>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</si>
  <si>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</si>
  <si>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</si>
  <si>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</si>
  <si>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</si>
  <si>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</si>
  <si>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</si>
  <si>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</si>
  <si>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</si>
  <si>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</si>
  <si>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</si>
  <si>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</si>
  <si>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</si>
  <si>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</si>
  <si>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</si>
  <si>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</si>
  <si>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</si>
  <si>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</si>
  <si>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</si>
  <si>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</si>
  <si>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</si>
  <si>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</si>
  <si>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</si>
  <si>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</si>
  <si>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</si>
  <si>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</si>
  <si>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</si>
  <si>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</si>
  <si>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</si>
  <si>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</si>
  <si>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</si>
  <si>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</si>
  <si>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</si>
  <si>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</si>
  <si>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</si>
  <si>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</si>
  <si>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</si>
  <si>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</si>
  <si>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</si>
  <si>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</si>
  <si>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</si>
  <si>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</si>
  <si>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</si>
  <si>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</si>
  <si>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</si>
  <si>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</si>
  <si>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</si>
  <si>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</si>
  <si>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</si>
  <si>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</si>
  <si>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</si>
  <si>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</si>
  <si>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</si>
  <si>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</si>
  <si>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</si>
  <si>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</si>
  <si>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</si>
  <si>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</si>
  <si>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</si>
  <si>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</si>
  <si>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</si>
  <si>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</si>
  <si>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</si>
  <si>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</si>
  <si>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</si>
  <si>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</si>
  <si>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</si>
  <si>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</si>
  <si>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</si>
  <si>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</si>
  <si>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</si>
  <si>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</si>
  <si>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</si>
  <si>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</si>
  <si>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</si>
  <si>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</si>
  <si>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</si>
  <si>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</si>
  <si>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</si>
  <si>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</si>
  <si>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</si>
  <si>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</si>
  <si>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</si>
  <si>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</si>
  <si>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</si>
  <si>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</si>
  <si>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</si>
  <si>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</si>
  <si>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</si>
  <si>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</si>
  <si>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</si>
  <si>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</si>
  <si>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</si>
  <si>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</si>
  <si>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</si>
  <si>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</si>
  <si>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</si>
  <si>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</si>
  <si>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</si>
  <si>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</si>
  <si>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</si>
  <si>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</si>
  <si>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</si>
  <si>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</si>
  <si>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</si>
  <si>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</si>
  <si>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</si>
  <si>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</si>
  <si>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</si>
  <si>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</si>
  <si>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</si>
  <si>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</si>
  <si>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</si>
  <si>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</si>
  <si>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</si>
  <si>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</si>
  <si>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</si>
  <si>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</si>
  <si>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</si>
  <si>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</si>
  <si>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</si>
  <si>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</si>
  <si>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</si>
  <si>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</si>
  <si>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</si>
  <si>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</si>
  <si>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</si>
  <si>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</si>
  <si>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</si>
  <si>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</si>
  <si>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</si>
  <si>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</si>
  <si>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</si>
  <si>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</si>
  <si>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</si>
  <si>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</si>
  <si>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</si>
  <si>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</si>
  <si>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</si>
  <si>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</si>
  <si>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</si>
  <si>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</si>
  <si>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</si>
  <si>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</si>
  <si>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</si>
  <si>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</si>
  <si>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</si>
  <si>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</si>
  <si>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</si>
  <si>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</si>
  <si>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</si>
  <si>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</si>
  <si>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</si>
  <si>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</si>
  <si>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</si>
  <si>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</si>
  <si>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</si>
  <si>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</si>
  <si>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</si>
  <si>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</si>
  <si>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</si>
  <si>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</si>
  <si>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</si>
  <si>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</si>
  <si>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</si>
  <si>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</si>
  <si>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</si>
  <si>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</si>
  <si>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</si>
  <si>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</si>
  <si>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</si>
  <si>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</si>
  <si>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</si>
  <si>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</si>
  <si>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</si>
  <si>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</si>
  <si>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</si>
  <si>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</si>
  <si>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</si>
  <si>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</si>
  <si>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</si>
  <si>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</si>
  <si>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</si>
  <si>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</si>
  <si>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</si>
  <si>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</si>
  <si>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</si>
  <si>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</si>
  <si>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</si>
  <si>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</si>
  <si>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</si>
  <si>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</si>
  <si>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</si>
  <si>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</si>
  <si>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</si>
  <si>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</si>
  <si>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</si>
  <si>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</si>
  <si>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</si>
  <si>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</si>
  <si>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</si>
  <si>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</si>
  <si>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</si>
  <si>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</si>
  <si>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</si>
  <si>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</si>
  <si>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</si>
  <si>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</si>
  <si>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</si>
  <si>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</si>
  <si>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</si>
  <si>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</si>
  <si>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</si>
  <si>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</si>
  <si>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</si>
  <si>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</si>
  <si>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</si>
  <si>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</si>
  <si>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</si>
  <si>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</si>
  <si>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</si>
  <si>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</si>
  <si>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</si>
  <si>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</si>
  <si>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</si>
  <si>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</si>
  <si>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</si>
  <si>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</si>
  <si>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</si>
  <si>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</si>
  <si>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</si>
  <si>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</si>
  <si>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</si>
  <si>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</si>
  <si>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</si>
  <si>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</si>
  <si>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</si>
  <si>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</si>
  <si>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</si>
  <si>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</si>
  <si>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</si>
  <si>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</si>
  <si>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</si>
  <si>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</si>
  <si>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</si>
  <si>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</si>
  <si>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</si>
  <si>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</si>
  <si>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</si>
  <si>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</si>
  <si>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</si>
  <si>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</si>
  <si>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</si>
  <si>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</si>
  <si>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</si>
  <si>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</si>
  <si>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</si>
  <si>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</si>
  <si>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</si>
  <si>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</si>
  <si>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</si>
  <si>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</si>
  <si>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</si>
  <si>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</si>
  <si>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</si>
  <si>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</si>
  <si>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</si>
  <si>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</si>
  <si>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</si>
  <si>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</si>
  <si>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</si>
  <si>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</si>
  <si>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</si>
  <si>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</si>
  <si>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</si>
  <si>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</si>
  <si>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</si>
  <si>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</si>
  <si>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</si>
  <si>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</si>
  <si>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</si>
  <si>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</si>
  <si>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</si>
  <si>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</si>
  <si>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</si>
  <si>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</si>
  <si>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</si>
  <si>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</si>
  <si>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</si>
  <si>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</si>
  <si>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</si>
  <si>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</si>
  <si>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</si>
  <si>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</si>
  <si>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</si>
  <si>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</si>
  <si>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</si>
  <si>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</si>
  <si>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</si>
  <si>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</si>
  <si>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</si>
  <si>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</si>
  <si>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</si>
  <si>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</si>
  <si>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</si>
  <si>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</si>
  <si>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</si>
  <si>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</si>
  <si>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</si>
  <si>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</si>
  <si>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</si>
  <si>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</si>
  <si>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</si>
  <si>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</si>
  <si>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</si>
  <si>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</si>
  <si>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</si>
  <si>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</si>
  <si>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</si>
  <si>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</si>
  <si>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</si>
  <si>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</si>
  <si>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</si>
  <si>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</si>
  <si>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</si>
  <si>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</si>
  <si>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</si>
  <si>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</si>
  <si>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</si>
  <si>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</si>
  <si>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</si>
  <si>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</si>
  <si>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</si>
  <si>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</si>
  <si>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</si>
  <si>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</si>
  <si>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</si>
  <si>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</si>
  <si>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</si>
  <si>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</si>
  <si>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</si>
  <si>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</si>
  <si>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</si>
  <si>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</si>
  <si>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</si>
  <si>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</si>
  <si>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</si>
  <si>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</si>
  <si>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</si>
  <si>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</si>
  <si>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</si>
  <si>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</si>
  <si>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</si>
  <si>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</si>
  <si>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</si>
  <si>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</si>
  <si>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</si>
  <si>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連携型インフラデータプラットフォーム運営体制の構築</t>
    <rPh sb="0" eb="3">
      <t>レンケイガタ</t>
    </rPh>
    <rPh sb="18" eb="20">
      <t>ウンエイ</t>
    </rPh>
    <rPh sb="20" eb="22">
      <t>タイセイ</t>
    </rPh>
    <rPh sb="23" eb="25">
      <t>コウチク</t>
    </rPh>
    <phoneticPr fontId="5"/>
  </si>
  <si>
    <t>科学技術イノベーション推進事務局</t>
    <rPh sb="0" eb="2">
      <t>カガク</t>
    </rPh>
    <rPh sb="2" eb="4">
      <t>ギジュツ</t>
    </rPh>
    <rPh sb="11" eb="13">
      <t>スイシン</t>
    </rPh>
    <rPh sb="13" eb="16">
      <t>ジムキョク</t>
    </rPh>
    <phoneticPr fontId="5"/>
  </si>
  <si>
    <t>参事官（インフラ・防災）</t>
    <rPh sb="9" eb="11">
      <t>ボウサイ</t>
    </rPh>
    <phoneticPr fontId="5"/>
  </si>
  <si>
    <t>○</t>
  </si>
  <si>
    <t>国土強靭化その他の付加価値創出に向け、インフラ管理者間のデータ連携を進めるとともに、防災分野、都市分野、産業分野等とのデータ連携を実施する。</t>
    <phoneticPr fontId="5"/>
  </si>
  <si>
    <t>内閣府設置法第４条及び第26条
科学技術・イノベーション基本法第１９条及び２０条</t>
    <rPh sb="31" eb="32">
      <t>ダイ</t>
    </rPh>
    <rPh sb="34" eb="35">
      <t>ジョウ</t>
    </rPh>
    <rPh sb="35" eb="36">
      <t>オヨ</t>
    </rPh>
    <rPh sb="39" eb="40">
      <t>ジョウ</t>
    </rPh>
    <phoneticPr fontId="5"/>
  </si>
  <si>
    <t>対象とするインフラデータプラットフォームの数に対する、実際に連携したインフラデータプラットフォームの数</t>
    <rPh sb="0" eb="2">
      <t>タイショウ</t>
    </rPh>
    <rPh sb="21" eb="22">
      <t>カズ</t>
    </rPh>
    <rPh sb="23" eb="24">
      <t>タイ</t>
    </rPh>
    <rPh sb="27" eb="29">
      <t>ジッサイ</t>
    </rPh>
    <rPh sb="30" eb="32">
      <t>レンケイ</t>
    </rPh>
    <rPh sb="50" eb="51">
      <t>カズ</t>
    </rPh>
    <phoneticPr fontId="5"/>
  </si>
  <si>
    <t>協議会に参加する省庁数</t>
    <rPh sb="0" eb="3">
      <t>キョウギカイ</t>
    </rPh>
    <rPh sb="4" eb="6">
      <t>サンカ</t>
    </rPh>
    <rPh sb="8" eb="10">
      <t>ショウチョウ</t>
    </rPh>
    <rPh sb="10" eb="11">
      <t>スウ</t>
    </rPh>
    <phoneticPr fontId="5"/>
  </si>
  <si>
    <t>省庁</t>
    <rPh sb="0" eb="2">
      <t>ショウチョウ</t>
    </rPh>
    <phoneticPr fontId="5"/>
  </si>
  <si>
    <t>令和３年度調査において必要とされたデータ活用ルールについて、ルールの整備率（ガイドライン化）</t>
    <rPh sb="0" eb="2">
      <t>レイワ</t>
    </rPh>
    <rPh sb="3" eb="5">
      <t>ネンド</t>
    </rPh>
    <rPh sb="5" eb="7">
      <t>チョウサ</t>
    </rPh>
    <rPh sb="11" eb="13">
      <t>ヒツヨウ</t>
    </rPh>
    <rPh sb="20" eb="22">
      <t>カツヨウ</t>
    </rPh>
    <rPh sb="44" eb="45">
      <t>カ</t>
    </rPh>
    <phoneticPr fontId="5"/>
  </si>
  <si>
    <t>令和３年度調査において必要とされた連携ツールについて、ツールの整備率</t>
    <rPh sb="0" eb="2">
      <t>レイワ</t>
    </rPh>
    <rPh sb="3" eb="5">
      <t>ネンド</t>
    </rPh>
    <rPh sb="5" eb="7">
      <t>チョウサ</t>
    </rPh>
    <rPh sb="11" eb="13">
      <t>ヒツヨウ</t>
    </rPh>
    <rPh sb="17" eb="19">
      <t>レンケイ</t>
    </rPh>
    <rPh sb="33" eb="34">
      <t>リツ</t>
    </rPh>
    <phoneticPr fontId="5"/>
  </si>
  <si>
    <t>継続的な運営体制の構築を完了</t>
    <rPh sb="0" eb="3">
      <t>ケイゾクテキ</t>
    </rPh>
    <rPh sb="4" eb="6">
      <t>ウンエイ</t>
    </rPh>
    <rPh sb="6" eb="8">
      <t>タイセイ</t>
    </rPh>
    <rPh sb="9" eb="11">
      <t>コウチク</t>
    </rPh>
    <rPh sb="12" eb="14">
      <t>カンリョウ</t>
    </rPh>
    <phoneticPr fontId="5"/>
  </si>
  <si>
    <t>運営経費の自己捻出率</t>
    <rPh sb="0" eb="2">
      <t>ウンエイ</t>
    </rPh>
    <rPh sb="2" eb="4">
      <t>ケイヒ</t>
    </rPh>
    <rPh sb="5" eb="7">
      <t>ジコ</t>
    </rPh>
    <rPh sb="7" eb="9">
      <t>ネンシュツ</t>
    </rPh>
    <rPh sb="9" eb="10">
      <t>リツ</t>
    </rPh>
    <phoneticPr fontId="5"/>
  </si>
  <si>
    <t>府省庁の本施策に対する予算</t>
    <rPh sb="0" eb="3">
      <t>フショウチョウ</t>
    </rPh>
    <rPh sb="4" eb="5">
      <t>ホン</t>
    </rPh>
    <rPh sb="5" eb="7">
      <t>シサク</t>
    </rPh>
    <rPh sb="8" eb="9">
      <t>タイ</t>
    </rPh>
    <rPh sb="11" eb="13">
      <t>ヨサン</t>
    </rPh>
    <phoneticPr fontId="5"/>
  </si>
  <si>
    <t>内閣府において、コネクタまたは独自APIにより連携したプラットフォーム・データベース数を集計</t>
    <rPh sb="0" eb="2">
      <t>ナイカク</t>
    </rPh>
    <rPh sb="2" eb="3">
      <t>フ</t>
    </rPh>
    <rPh sb="15" eb="17">
      <t>ドクジ</t>
    </rPh>
    <rPh sb="23" eb="25">
      <t>レンケイ</t>
    </rPh>
    <rPh sb="42" eb="43">
      <t>スウ</t>
    </rPh>
    <rPh sb="44" eb="46">
      <t>シュウケイ</t>
    </rPh>
    <phoneticPr fontId="5"/>
  </si>
  <si>
    <t>第６期科学技術・イノベーション基本計画（令和3年3月26日閣議決定）
統合イノベーション戦略2020(令和2年7月17日閣議決定)
統合イノベーション戦略2021（令和3年6月18日閣議決定）
デジタル社会の実現に向けた重点計画（令和3年6月18日閣議決定）
防災・減災、国土強靱化のための５か年加速化対策（令和2年12月11日閣議決定）
国土強靱化年次計画２０２１（令和３年６月１７日国土強靱化推進本部決定）</t>
    <rPh sb="66" eb="68">
      <t>トウゴウ</t>
    </rPh>
    <rPh sb="75" eb="77">
      <t>センリャク</t>
    </rPh>
    <rPh sb="82" eb="84">
      <t>レイワ</t>
    </rPh>
    <rPh sb="85" eb="86">
      <t>ネン</t>
    </rPh>
    <rPh sb="87" eb="88">
      <t>ガツ</t>
    </rPh>
    <rPh sb="90" eb="91">
      <t>ニチ</t>
    </rPh>
    <rPh sb="91" eb="93">
      <t>カクギ</t>
    </rPh>
    <rPh sb="93" eb="95">
      <t>ケッテイ</t>
    </rPh>
    <rPh sb="101" eb="103">
      <t>シャカイ</t>
    </rPh>
    <rPh sb="104" eb="106">
      <t>ジツゲン</t>
    </rPh>
    <rPh sb="107" eb="108">
      <t>ム</t>
    </rPh>
    <rPh sb="110" eb="112">
      <t>ジュウテン</t>
    </rPh>
    <rPh sb="112" eb="114">
      <t>ケイカク</t>
    </rPh>
    <rPh sb="115" eb="117">
      <t>レイワ</t>
    </rPh>
    <rPh sb="118" eb="119">
      <t>ネン</t>
    </rPh>
    <rPh sb="120" eb="121">
      <t>ガツ</t>
    </rPh>
    <rPh sb="123" eb="124">
      <t>ニチ</t>
    </rPh>
    <rPh sb="124" eb="126">
      <t>カクギ</t>
    </rPh>
    <rPh sb="126" eb="128">
      <t>ケッテイ</t>
    </rPh>
    <rPh sb="151" eb="153">
      <t>タイサク</t>
    </rPh>
    <rPh sb="163" eb="164">
      <t>ニチ</t>
    </rPh>
    <rPh sb="164" eb="166">
      <t>カクギ</t>
    </rPh>
    <rPh sb="166" eb="168">
      <t>ケッテイ</t>
    </rPh>
    <phoneticPr fontId="5"/>
  </si>
  <si>
    <t xml:space="preserve">各インフラ管理者のデータプラットフォームやデータベースを連携する連携型インフラデータプラットフォーム（ネットワーク）として官民による協議会を設立、運営する。
・官民による協議会の設立、運営：協議会の設立、協議会及びデータ連携検討会の運営等
・構成員との間でのルール締結：ルールの整備、ルール締結のシステム化等
・必要な情報やツールの提供：更新情報の共有、必要ツールの共有及び必要に応じた開発等
・実際の連携のサポート等：連携に係る質問や要望に対する対応、フィードバック等
</t>
    <phoneticPr fontId="5"/>
  </si>
  <si>
    <t>府省庁及び主要な地⽅公共団体・⺠間企業（電力、鉄道、道路等）のインフラデータプラットフォーム間の連携及び主要他分野とのデータ連携を完了</t>
    <rPh sb="20" eb="22">
      <t>デンリョク</t>
    </rPh>
    <rPh sb="23" eb="25">
      <t>テツドウ</t>
    </rPh>
    <rPh sb="26" eb="28">
      <t>ドウロ</t>
    </rPh>
    <rPh sb="28" eb="29">
      <t>トウ</t>
    </rPh>
    <phoneticPr fontId="5"/>
  </si>
  <si>
    <t>東出 成記</t>
    <rPh sb="0" eb="2">
      <t>ヒガシデ</t>
    </rPh>
    <rPh sb="3" eb="4">
      <t>シゲ</t>
    </rPh>
    <rPh sb="4" eb="5">
      <t>キ</t>
    </rPh>
    <phoneticPr fontId="5"/>
  </si>
  <si>
    <t>-</t>
  </si>
  <si>
    <t>-</t>
    <phoneticPr fontId="5"/>
  </si>
  <si>
    <t>‐</t>
  </si>
  <si>
    <t>インフラ管理者は省庁（国交省、農林水産省、厚生労働省、経済産業省など）や地方自治体、民間（電気、ガス、鉄道、道路など）など多岐にわたり、かつ公共的側面が大きいため、公平性や信頼性の観点から国が実施すべき事業である。</t>
    <rPh sb="4" eb="6">
      <t>カンリ</t>
    </rPh>
    <rPh sb="6" eb="7">
      <t>シャ</t>
    </rPh>
    <rPh sb="8" eb="10">
      <t>ショウチョウ</t>
    </rPh>
    <rPh sb="11" eb="14">
      <t>コッコウショウ</t>
    </rPh>
    <rPh sb="15" eb="17">
      <t>ノウリン</t>
    </rPh>
    <rPh sb="17" eb="20">
      <t>スイサンショウ</t>
    </rPh>
    <rPh sb="21" eb="23">
      <t>コウセイ</t>
    </rPh>
    <rPh sb="23" eb="26">
      <t>ロウドウショウ</t>
    </rPh>
    <rPh sb="27" eb="29">
      <t>ケイザイ</t>
    </rPh>
    <rPh sb="29" eb="32">
      <t>サンギョウショウ</t>
    </rPh>
    <rPh sb="36" eb="38">
      <t>チホウ</t>
    </rPh>
    <rPh sb="38" eb="41">
      <t>ジチタイ</t>
    </rPh>
    <rPh sb="42" eb="44">
      <t>ミンカン</t>
    </rPh>
    <rPh sb="45" eb="47">
      <t>デンキ</t>
    </rPh>
    <rPh sb="51" eb="53">
      <t>テツドウ</t>
    </rPh>
    <rPh sb="54" eb="56">
      <t>ドウロ</t>
    </rPh>
    <rPh sb="61" eb="63">
      <t>タキ</t>
    </rPh>
    <rPh sb="70" eb="73">
      <t>コウキョウテキ</t>
    </rPh>
    <rPh sb="73" eb="75">
      <t>ソクメン</t>
    </rPh>
    <rPh sb="76" eb="77">
      <t>オオ</t>
    </rPh>
    <rPh sb="82" eb="85">
      <t>コウヘイセイ</t>
    </rPh>
    <rPh sb="86" eb="89">
      <t>シンライセイ</t>
    </rPh>
    <rPh sb="90" eb="92">
      <t>カンテン</t>
    </rPh>
    <rPh sb="94" eb="95">
      <t>クニ</t>
    </rPh>
    <rPh sb="96" eb="98">
      <t>ジッシ</t>
    </rPh>
    <rPh sb="101" eb="103">
      <t>ジギョウ</t>
    </rPh>
    <phoneticPr fontId="5"/>
  </si>
  <si>
    <t>政府全体のデータ戦略において重点的に取り組むべき分野とされているインフラ分野のSociety5.0実現を図るものであり、政策目的の達成手段として、必要かつ適切な事業であり、優先度は高い。</t>
    <rPh sb="0" eb="2">
      <t>セイフ</t>
    </rPh>
    <rPh sb="2" eb="4">
      <t>ゼンタイ</t>
    </rPh>
    <rPh sb="8" eb="10">
      <t>センリャク</t>
    </rPh>
    <rPh sb="14" eb="16">
      <t>ジュウテン</t>
    </rPh>
    <rPh sb="16" eb="17">
      <t>テキ</t>
    </rPh>
    <rPh sb="24" eb="26">
      <t>ブンヤ</t>
    </rPh>
    <rPh sb="52" eb="53">
      <t>ハカ</t>
    </rPh>
    <phoneticPr fontId="5"/>
  </si>
  <si>
    <t>本施策は、国土強靭化に向けたインフラの効率的なマネジメントや防災減災対策に資する国としての重要な施策であり、国土強靭化やデジタル化に対する注目度も高まっていることから、国民や社会のニーズを的確に反映している。</t>
    <rPh sb="0" eb="1">
      <t>ホン</t>
    </rPh>
    <rPh sb="1" eb="3">
      <t>シサク</t>
    </rPh>
    <rPh sb="54" eb="56">
      <t>コクド</t>
    </rPh>
    <rPh sb="56" eb="58">
      <t>キョウジン</t>
    </rPh>
    <rPh sb="58" eb="59">
      <t>カ</t>
    </rPh>
    <rPh sb="64" eb="65">
      <t>カ</t>
    </rPh>
    <rPh sb="66" eb="67">
      <t>タイ</t>
    </rPh>
    <rPh sb="69" eb="72">
      <t>チュウモクド</t>
    </rPh>
    <rPh sb="73" eb="74">
      <t>タカ</t>
    </rPh>
    <rPh sb="84" eb="86">
      <t>コクミン</t>
    </rPh>
    <rPh sb="87" eb="89">
      <t>シャカイ</t>
    </rPh>
    <rPh sb="94" eb="96">
      <t>テキカク</t>
    </rPh>
    <rPh sb="97" eb="99">
      <t>ハンエイ</t>
    </rPh>
    <phoneticPr fontId="5"/>
  </si>
  <si>
    <t>府</t>
  </si>
  <si>
    <t>科学技術基礎調査等委託費</t>
    <rPh sb="4" eb="6">
      <t>キソ</t>
    </rPh>
    <rPh sb="6" eb="8">
      <t>チョウサ</t>
    </rPh>
    <rPh sb="8" eb="9">
      <t>トウ</t>
    </rPh>
    <rPh sb="9" eb="11">
      <t>イタク</t>
    </rPh>
    <rPh sb="11" eb="12">
      <t>ヒ</t>
    </rPh>
    <phoneticPr fontId="5"/>
  </si>
  <si>
    <t>諸謝金</t>
    <rPh sb="0" eb="3">
      <t>ショシャキン</t>
    </rPh>
    <phoneticPr fontId="5"/>
  </si>
  <si>
    <t>新たな成長推進枠：99.8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</si>
</sst>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0000"/>
    <numFmt numFmtId="179" formatCode="0;&quot;▲ &quot;0"/>
    <numFmt numFmtId="180"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9" fontId="0" fillId="5" borderId="16"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33"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4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xf>
    <xf numFmtId="176" fontId="0" fillId="5" borderId="23" xfId="0" applyNumberFormat="1"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9" xfId="0" applyFont="1" applyFill="1" applyBorder="1" applyAlignment="1">
      <alignment horizontal="center"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33"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5"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shrinkToFit="1"/>
      <protection locked="0"/>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46"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0" xfId="0" applyFont="1" applyFill="1" applyBorder="1" applyAlignment="1">
      <alignment vertical="center" wrapText="1"/>
    </xf>
    <xf numFmtId="0" fontId="0" fillId="5" borderId="105" xfId="0" applyFont="1" applyFill="1" applyBorder="1" applyAlignment="1">
      <alignment vertical="center" wrapText="1"/>
    </xf>
    <xf numFmtId="0" fontId="0" fillId="5" borderId="13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45"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48"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0" xfId="0"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37" xfId="0" applyFont="1" applyBorder="1" applyAlignment="1">
      <alignment horizontal="center" vertical="center"/>
    </xf>
    <xf numFmtId="49" fontId="0" fillId="0" borderId="12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3" fillId="6" borderId="120"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37"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72"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25"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6" fontId="0" fillId="0" borderId="125"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176" fontId="0" fillId="0" borderId="41" xfId="0" applyNumberFormat="1" applyFont="1" applyFill="1" applyBorder="1" applyAlignment="1" applyProtection="1">
      <alignment horizontal="center" vertical="center" shrinkToFit="1"/>
      <protection locked="0"/>
    </xf>
    <xf numFmtId="0" fontId="11" fillId="4" borderId="128" xfId="0" applyFont="1" applyFill="1" applyBorder="1" applyAlignment="1">
      <alignment horizontal="center" vertical="center" textRotation="255"/>
    </xf>
    <xf numFmtId="180" fontId="0" fillId="0" borderId="37" xfId="0" applyNumberFormat="1" applyFont="1" applyFill="1" applyBorder="1" applyAlignment="1" applyProtection="1">
      <alignment horizontal="center" vertical="center" wrapText="1"/>
      <protection locked="0"/>
    </xf>
    <xf numFmtId="180" fontId="0" fillId="0" borderId="136" xfId="0" applyNumberFormat="1" applyFont="1" applyFill="1" applyBorder="1" applyAlignment="1" applyProtection="1">
      <alignment horizontal="center" vertical="center" wrapText="1"/>
      <protection locked="0"/>
    </xf>
    <xf numFmtId="180" fontId="0" fillId="0" borderId="124"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5" xfId="0" applyFont="1" applyFill="1" applyBorder="1" applyAlignment="1" applyProtection="1">
      <alignment horizontal="center" vertical="center" textRotation="255" wrapText="1"/>
    </xf>
    <xf numFmtId="0" fontId="0" fillId="4" borderId="17" xfId="0" applyFont="1" applyFill="1" applyBorder="1" applyAlignment="1" applyProtection="1">
      <alignment horizontal="center" vertical="center" textRotation="255" wrapTex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0"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9" xfId="0" applyNumberFormat="1" applyFont="1" applyFill="1" applyBorder="1" applyAlignment="1" applyProtection="1">
      <alignment horizontal="center" vertical="center" wrapText="1"/>
      <protection locked="0"/>
    </xf>
    <xf numFmtId="180" fontId="0" fillId="0" borderId="39" xfId="0" applyNumberFormat="1" applyFont="1" applyFill="1" applyBorder="1" applyAlignment="1" applyProtection="1">
      <alignment horizontal="center" vertical="center" wrapText="1"/>
      <protection locked="0"/>
    </xf>
    <xf numFmtId="180" fontId="0" fillId="0" borderId="40" xfId="0" applyNumberFormat="1" applyFont="1" applyFill="1" applyBorder="1" applyAlignment="1" applyProtection="1">
      <alignment horizontal="center" vertical="center" wrapText="1"/>
      <protection locked="0"/>
    </xf>
    <xf numFmtId="180" fontId="0" fillId="0" borderId="41" xfId="0" applyNumberFormat="1" applyFont="1" applyFill="1" applyBorder="1" applyAlignment="1" applyProtection="1">
      <alignment horizontal="center" vertical="center" wrapText="1"/>
      <protection locked="0"/>
    </xf>
    <xf numFmtId="180" fontId="0" fillId="0" borderId="62"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88" xfId="0" applyNumberFormat="1" applyFont="1" applyFill="1" applyBorder="1" applyAlignment="1" applyProtection="1">
      <alignment horizontal="center" vertical="center" wrapText="1"/>
      <protection locked="0"/>
    </xf>
    <xf numFmtId="0" fontId="0" fillId="4" borderId="152"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27"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5" fillId="3" borderId="146"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191861</xdr:colOff>
      <xdr:row>149</xdr:row>
      <xdr:rowOff>244929</xdr:rowOff>
    </xdr:from>
    <xdr:to>
      <xdr:col>34</xdr:col>
      <xdr:colOff>137432</xdr:colOff>
      <xdr:row>151</xdr:row>
      <xdr:rowOff>68035</xdr:rowOff>
    </xdr:to>
    <xdr:sp macro="" textlink="">
      <xdr:nvSpPr>
        <xdr:cNvPr id="2" name="正方形/長方形 1"/>
        <xdr:cNvSpPr/>
      </xdr:nvSpPr>
      <xdr:spPr>
        <a:xfrm>
          <a:off x="3253468" y="238206643"/>
          <a:ext cx="3823607" cy="5306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内閣府　科学技術・イノベーション推進事務局</a:t>
          </a:r>
          <a:endParaRPr kumimoji="1" lang="en-US" altLang="ja-JP" sz="1200">
            <a:solidFill>
              <a:schemeClr val="tx1"/>
            </a:solidFill>
          </a:endParaRPr>
        </a:p>
        <a:p>
          <a:pPr algn="ctr"/>
          <a:r>
            <a:rPr kumimoji="1" lang="en-US" altLang="ja-JP" sz="1200">
              <a:solidFill>
                <a:schemeClr val="tx1"/>
              </a:solidFill>
            </a:rPr>
            <a:t>100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15</xdr:col>
      <xdr:colOff>178253</xdr:colOff>
      <xdr:row>151</xdr:row>
      <xdr:rowOff>136072</xdr:rowOff>
    </xdr:from>
    <xdr:to>
      <xdr:col>34</xdr:col>
      <xdr:colOff>151039</xdr:colOff>
      <xdr:row>155</xdr:row>
      <xdr:rowOff>100853</xdr:rowOff>
    </xdr:to>
    <xdr:sp macro="" textlink="">
      <xdr:nvSpPr>
        <xdr:cNvPr id="4" name="大かっこ 3"/>
        <xdr:cNvSpPr/>
      </xdr:nvSpPr>
      <xdr:spPr>
        <a:xfrm>
          <a:off x="3203841" y="58922131"/>
          <a:ext cx="3805198" cy="1354310"/>
        </a:xfrm>
        <a:prstGeom prst="bracketPair">
          <a:avLst>
            <a:gd name="adj" fmla="val 59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連携型インフラデータプラットフォームの官民による協議会を設立、運営（データ利活用ルールの整備、ルール締結のシステム化等、必要な情報の共有・更新、必要ツールの共有及び必要に応じた開発等、連携に係る質問や要望に対する対応、フィードバック等）を委託</a:t>
          </a:r>
        </a:p>
      </xdr:txBody>
    </xdr:sp>
    <xdr:clientData/>
  </xdr:twoCellAnchor>
  <xdr:twoCellAnchor>
    <xdr:from>
      <xdr:col>15</xdr:col>
      <xdr:colOff>191861</xdr:colOff>
      <xdr:row>159</xdr:row>
      <xdr:rowOff>125183</xdr:rowOff>
    </xdr:from>
    <xdr:to>
      <xdr:col>34</xdr:col>
      <xdr:colOff>137432</xdr:colOff>
      <xdr:row>160</xdr:row>
      <xdr:rowOff>302075</xdr:rowOff>
    </xdr:to>
    <xdr:sp macro="" textlink="">
      <xdr:nvSpPr>
        <xdr:cNvPr id="7" name="正方形/長方形 6"/>
        <xdr:cNvSpPr/>
      </xdr:nvSpPr>
      <xdr:spPr>
        <a:xfrm>
          <a:off x="3253468" y="241624754"/>
          <a:ext cx="3823607" cy="5306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委託先</a:t>
          </a:r>
          <a:endParaRPr kumimoji="1" lang="en-US" altLang="ja-JP" sz="1200">
            <a:solidFill>
              <a:schemeClr val="tx1"/>
            </a:solidFill>
          </a:endParaRPr>
        </a:p>
        <a:p>
          <a:pPr algn="ctr"/>
          <a:r>
            <a:rPr kumimoji="1" lang="en-US" altLang="ja-JP" sz="1200">
              <a:solidFill>
                <a:schemeClr val="tx1"/>
              </a:solidFill>
            </a:rPr>
            <a:t>100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15</xdr:col>
      <xdr:colOff>178253</xdr:colOff>
      <xdr:row>161</xdr:row>
      <xdr:rowOff>152398</xdr:rowOff>
    </xdr:from>
    <xdr:to>
      <xdr:col>34</xdr:col>
      <xdr:colOff>151039</xdr:colOff>
      <xdr:row>164</xdr:row>
      <xdr:rowOff>246530</xdr:rowOff>
    </xdr:to>
    <xdr:sp macro="" textlink="">
      <xdr:nvSpPr>
        <xdr:cNvPr id="9" name="大かっこ 8"/>
        <xdr:cNvSpPr/>
      </xdr:nvSpPr>
      <xdr:spPr>
        <a:xfrm>
          <a:off x="3203841" y="62412280"/>
          <a:ext cx="3805198" cy="1136279"/>
        </a:xfrm>
        <a:prstGeom prst="bracketPair">
          <a:avLst>
            <a:gd name="adj" fmla="val 59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連携型インフラデータプラットフォームの官民による協議会を設立、運営（データ利活用ルールの整備、ルール締結のシステム化等、必要な情報の共有・更新、必要ツールの共有及び必要に応じた開発等、連携に係る質問や要望に対する対応、フィードバック等）を委託</a:t>
          </a:r>
        </a:p>
      </xdr:txBody>
    </xdr:sp>
    <xdr:clientData/>
  </xdr:twoCellAnchor>
  <xdr:oneCellAnchor>
    <xdr:from>
      <xdr:col>20</xdr:col>
      <xdr:colOff>3345</xdr:colOff>
      <xdr:row>158</xdr:row>
      <xdr:rowOff>182332</xdr:rowOff>
    </xdr:from>
    <xdr:ext cx="2159566" cy="275717"/>
    <xdr:sp macro="" textlink="">
      <xdr:nvSpPr>
        <xdr:cNvPr id="11" name="正方形/長方形 10"/>
        <xdr:cNvSpPr/>
      </xdr:nvSpPr>
      <xdr:spPr>
        <a:xfrm>
          <a:off x="4085488" y="241328118"/>
          <a:ext cx="2159566"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sz="1200">
            <a:solidFill>
              <a:schemeClr val="tx1"/>
            </a:solidFill>
            <a:effectLst/>
          </a:endParaRPr>
        </a:p>
      </xdr:txBody>
    </xdr:sp>
    <xdr:clientData fLocksWithSheet="0"/>
  </xdr:oneCellAnchor>
  <xdr:twoCellAnchor>
    <xdr:from>
      <xdr:col>25</xdr:col>
      <xdr:colOff>62592</xdr:colOff>
      <xdr:row>155</xdr:row>
      <xdr:rowOff>112059</xdr:rowOff>
    </xdr:from>
    <xdr:to>
      <xdr:col>25</xdr:col>
      <xdr:colOff>62592</xdr:colOff>
      <xdr:row>158</xdr:row>
      <xdr:rowOff>40821</xdr:rowOff>
    </xdr:to>
    <xdr:cxnSp macro="">
      <xdr:nvCxnSpPr>
        <xdr:cNvPr id="13" name="直線矢印コネクタ 12"/>
        <xdr:cNvCxnSpPr/>
      </xdr:nvCxnSpPr>
      <xdr:spPr>
        <a:xfrm>
          <a:off x="5105239" y="60287647"/>
          <a:ext cx="0" cy="9709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52" t="s">
        <v>0</v>
      </c>
      <c r="Y2" s="42"/>
      <c r="Z2" s="32"/>
      <c r="AA2" s="32"/>
      <c r="AB2" s="32"/>
      <c r="AC2" s="32"/>
      <c r="AD2" s="127">
        <v>2021</v>
      </c>
      <c r="AE2" s="127"/>
      <c r="AF2" s="127"/>
      <c r="AG2" s="127"/>
      <c r="AH2" s="127"/>
      <c r="AI2" s="54" t="s">
        <v>279</v>
      </c>
      <c r="AJ2" s="127" t="s">
        <v>609</v>
      </c>
      <c r="AK2" s="127"/>
      <c r="AL2" s="127"/>
      <c r="AM2" s="127"/>
      <c r="AN2" s="54" t="s">
        <v>279</v>
      </c>
      <c r="AO2" s="127" t="s">
        <v>547</v>
      </c>
      <c r="AP2" s="127"/>
      <c r="AQ2" s="127"/>
      <c r="AR2" s="55" t="s">
        <v>582</v>
      </c>
      <c r="AS2" s="128">
        <v>13</v>
      </c>
      <c r="AT2" s="128"/>
      <c r="AU2" s="128"/>
      <c r="AV2" s="54" t="str">
        <f>IF(AW2="","","-")</f>
        <v/>
      </c>
      <c r="AW2" s="251"/>
      <c r="AX2" s="251"/>
    </row>
    <row r="3" spans="1:50" ht="21" customHeight="1" thickBot="1" x14ac:dyDescent="0.2">
      <c r="A3" s="325" t="s">
        <v>575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15" t="s">
        <v>56</v>
      </c>
      <c r="AJ3" s="327" t="s">
        <v>583</v>
      </c>
      <c r="AK3" s="327"/>
      <c r="AL3" s="327"/>
      <c r="AM3" s="327"/>
      <c r="AN3" s="327"/>
      <c r="AO3" s="327"/>
      <c r="AP3" s="327"/>
      <c r="AQ3" s="327"/>
      <c r="AR3" s="327"/>
      <c r="AS3" s="327"/>
      <c r="AT3" s="327"/>
      <c r="AU3" s="327"/>
      <c r="AV3" s="327"/>
      <c r="AW3" s="327"/>
      <c r="AX3" s="16" t="s">
        <v>57</v>
      </c>
    </row>
    <row r="4" spans="1:50" ht="24.75" customHeight="1" x14ac:dyDescent="0.15">
      <c r="A4" s="537" t="s">
        <v>21</v>
      </c>
      <c r="B4" s="538"/>
      <c r="C4" s="538"/>
      <c r="D4" s="538"/>
      <c r="E4" s="538"/>
      <c r="F4" s="538"/>
      <c r="G4" s="513" t="s">
        <v>584</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585</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59</v>
      </c>
      <c r="B5" s="524"/>
      <c r="C5" s="524"/>
      <c r="D5" s="524"/>
      <c r="E5" s="524"/>
      <c r="F5" s="525"/>
      <c r="G5" s="357" t="s">
        <v>413</v>
      </c>
      <c r="H5" s="358"/>
      <c r="I5" s="358"/>
      <c r="J5" s="358"/>
      <c r="K5" s="358"/>
      <c r="L5" s="358"/>
      <c r="M5" s="359" t="s">
        <v>58</v>
      </c>
      <c r="N5" s="360"/>
      <c r="O5" s="360"/>
      <c r="P5" s="360"/>
      <c r="Q5" s="360"/>
      <c r="R5" s="361"/>
      <c r="S5" s="362" t="s">
        <v>390</v>
      </c>
      <c r="T5" s="358"/>
      <c r="U5" s="358"/>
      <c r="V5" s="358"/>
      <c r="W5" s="358"/>
      <c r="X5" s="363"/>
      <c r="Y5" s="529" t="s">
        <v>3</v>
      </c>
      <c r="Z5" s="530"/>
      <c r="AA5" s="530"/>
      <c r="AB5" s="530"/>
      <c r="AC5" s="530"/>
      <c r="AD5" s="531"/>
      <c r="AE5" s="532" t="s">
        <v>586</v>
      </c>
      <c r="AF5" s="532"/>
      <c r="AG5" s="532"/>
      <c r="AH5" s="532"/>
      <c r="AI5" s="532"/>
      <c r="AJ5" s="532"/>
      <c r="AK5" s="532"/>
      <c r="AL5" s="532"/>
      <c r="AM5" s="532"/>
      <c r="AN5" s="532"/>
      <c r="AO5" s="532"/>
      <c r="AP5" s="533"/>
      <c r="AQ5" s="534" t="s">
        <v>602</v>
      </c>
      <c r="AR5" s="535"/>
      <c r="AS5" s="535"/>
      <c r="AT5" s="535"/>
      <c r="AU5" s="535"/>
      <c r="AV5" s="535"/>
      <c r="AW5" s="535"/>
      <c r="AX5" s="536"/>
    </row>
    <row r="6" spans="1:50" ht="39" customHeight="1" x14ac:dyDescent="0.15">
      <c r="A6" s="539" t="s">
        <v>4</v>
      </c>
      <c r="B6" s="540"/>
      <c r="C6" s="540"/>
      <c r="D6" s="540"/>
      <c r="E6" s="540"/>
      <c r="F6" s="54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50" ht="158.25" customHeight="1" x14ac:dyDescent="0.15">
      <c r="A7" s="624" t="s">
        <v>18</v>
      </c>
      <c r="B7" s="625"/>
      <c r="C7" s="625"/>
      <c r="D7" s="625"/>
      <c r="E7" s="625"/>
      <c r="F7" s="626"/>
      <c r="G7" s="627" t="s">
        <v>589</v>
      </c>
      <c r="H7" s="628"/>
      <c r="I7" s="628"/>
      <c r="J7" s="628"/>
      <c r="K7" s="628"/>
      <c r="L7" s="628"/>
      <c r="M7" s="628"/>
      <c r="N7" s="628"/>
      <c r="O7" s="628"/>
      <c r="P7" s="628"/>
      <c r="Q7" s="628"/>
      <c r="R7" s="628"/>
      <c r="S7" s="628"/>
      <c r="T7" s="628"/>
      <c r="U7" s="628"/>
      <c r="V7" s="628"/>
      <c r="W7" s="628"/>
      <c r="X7" s="629"/>
      <c r="Y7" s="245" t="s">
        <v>264</v>
      </c>
      <c r="Z7" s="246"/>
      <c r="AA7" s="246"/>
      <c r="AB7" s="246"/>
      <c r="AC7" s="246"/>
      <c r="AD7" s="247"/>
      <c r="AE7" s="229" t="s">
        <v>599</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624" t="s">
        <v>192</v>
      </c>
      <c r="B8" s="625"/>
      <c r="C8" s="625"/>
      <c r="D8" s="625"/>
      <c r="E8" s="625"/>
      <c r="F8" s="626"/>
      <c r="G8" s="132" t="str">
        <f>入力規則等!A27</f>
        <v>科学技術・イノベーション</v>
      </c>
      <c r="H8" s="133"/>
      <c r="I8" s="133"/>
      <c r="J8" s="133"/>
      <c r="K8" s="133"/>
      <c r="L8" s="133"/>
      <c r="M8" s="133"/>
      <c r="N8" s="133"/>
      <c r="O8" s="133"/>
      <c r="P8" s="133"/>
      <c r="Q8" s="133"/>
      <c r="R8" s="133"/>
      <c r="S8" s="133"/>
      <c r="T8" s="133"/>
      <c r="U8" s="133"/>
      <c r="V8" s="133"/>
      <c r="W8" s="133"/>
      <c r="X8" s="134"/>
      <c r="Y8" s="364" t="s">
        <v>193</v>
      </c>
      <c r="Z8" s="365"/>
      <c r="AA8" s="365"/>
      <c r="AB8" s="365"/>
      <c r="AC8" s="365"/>
      <c r="AD8" s="366"/>
      <c r="AE8" s="54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549"/>
    </row>
    <row r="9" spans="1:50" ht="51.6" customHeight="1" x14ac:dyDescent="0.15">
      <c r="A9" s="78" t="s">
        <v>19</v>
      </c>
      <c r="B9" s="79"/>
      <c r="C9" s="79"/>
      <c r="D9" s="79"/>
      <c r="E9" s="79"/>
      <c r="F9" s="79"/>
      <c r="G9" s="367" t="s">
        <v>588</v>
      </c>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9"/>
    </row>
    <row r="10" spans="1:50" ht="80.25" customHeight="1" x14ac:dyDescent="0.15">
      <c r="A10" s="550" t="s">
        <v>22</v>
      </c>
      <c r="B10" s="551"/>
      <c r="C10" s="551"/>
      <c r="D10" s="551"/>
      <c r="E10" s="551"/>
      <c r="F10" s="551"/>
      <c r="G10" s="487" t="s">
        <v>600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550" t="s">
        <v>5</v>
      </c>
      <c r="B11" s="551"/>
      <c r="C11" s="551"/>
      <c r="D11" s="551"/>
      <c r="E11" s="551"/>
      <c r="F11" s="559"/>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72" t="s">
        <v>20</v>
      </c>
      <c r="B12" s="73"/>
      <c r="C12" s="73"/>
      <c r="D12" s="73"/>
      <c r="E12" s="73"/>
      <c r="F12" s="74"/>
      <c r="G12" s="493"/>
      <c r="H12" s="494"/>
      <c r="I12" s="494"/>
      <c r="J12" s="494"/>
      <c r="K12" s="494"/>
      <c r="L12" s="494"/>
      <c r="M12" s="494"/>
      <c r="N12" s="494"/>
      <c r="O12" s="494"/>
      <c r="P12" s="248" t="s">
        <v>265</v>
      </c>
      <c r="Q12" s="249"/>
      <c r="R12" s="249"/>
      <c r="S12" s="249"/>
      <c r="T12" s="249"/>
      <c r="U12" s="249"/>
      <c r="V12" s="250"/>
      <c r="W12" s="248" t="s">
        <v>284</v>
      </c>
      <c r="X12" s="249"/>
      <c r="Y12" s="249"/>
      <c r="Z12" s="249"/>
      <c r="AA12" s="249"/>
      <c r="AB12" s="249"/>
      <c r="AC12" s="250"/>
      <c r="AD12" s="248" t="s">
        <v>572</v>
      </c>
      <c r="AE12" s="249"/>
      <c r="AF12" s="249"/>
      <c r="AG12" s="249"/>
      <c r="AH12" s="249"/>
      <c r="AI12" s="249"/>
      <c r="AJ12" s="250"/>
      <c r="AK12" s="248" t="s">
        <v>576</v>
      </c>
      <c r="AL12" s="249"/>
      <c r="AM12" s="249"/>
      <c r="AN12" s="249"/>
      <c r="AO12" s="249"/>
      <c r="AP12" s="249"/>
      <c r="AQ12" s="250"/>
      <c r="AR12" s="248" t="s">
        <v>577</v>
      </c>
      <c r="AS12" s="249"/>
      <c r="AT12" s="249"/>
      <c r="AU12" s="249"/>
      <c r="AV12" s="249"/>
      <c r="AW12" s="249"/>
      <c r="AX12" s="552"/>
    </row>
    <row r="13" spans="1:50" ht="21" customHeight="1" x14ac:dyDescent="0.15">
      <c r="A13" s="75"/>
      <c r="B13" s="76"/>
      <c r="C13" s="76"/>
      <c r="D13" s="76"/>
      <c r="E13" s="76"/>
      <c r="F13" s="77"/>
      <c r="G13" s="553" t="s">
        <v>6</v>
      </c>
      <c r="H13" s="554"/>
      <c r="I13" s="437" t="s">
        <v>7</v>
      </c>
      <c r="J13" s="438"/>
      <c r="K13" s="438"/>
      <c r="L13" s="438"/>
      <c r="M13" s="438"/>
      <c r="N13" s="438"/>
      <c r="O13" s="439"/>
      <c r="P13" s="118"/>
      <c r="Q13" s="119"/>
      <c r="R13" s="119"/>
      <c r="S13" s="119"/>
      <c r="T13" s="119"/>
      <c r="U13" s="119"/>
      <c r="V13" s="120"/>
      <c r="W13" s="118"/>
      <c r="X13" s="119"/>
      <c r="Y13" s="119"/>
      <c r="Z13" s="119"/>
      <c r="AA13" s="119"/>
      <c r="AB13" s="119"/>
      <c r="AC13" s="120"/>
      <c r="AD13" s="118"/>
      <c r="AE13" s="119"/>
      <c r="AF13" s="119"/>
      <c r="AG13" s="119"/>
      <c r="AH13" s="119"/>
      <c r="AI13" s="119"/>
      <c r="AJ13" s="120"/>
      <c r="AK13" s="118"/>
      <c r="AL13" s="119"/>
      <c r="AM13" s="119"/>
      <c r="AN13" s="119"/>
      <c r="AO13" s="119"/>
      <c r="AP13" s="119"/>
      <c r="AQ13" s="120"/>
      <c r="AR13" s="115">
        <v>99.801000000000002</v>
      </c>
      <c r="AS13" s="116"/>
      <c r="AT13" s="116"/>
      <c r="AU13" s="116"/>
      <c r="AV13" s="116"/>
      <c r="AW13" s="116"/>
      <c r="AX13" s="244"/>
    </row>
    <row r="14" spans="1:50" ht="21" customHeight="1" x14ac:dyDescent="0.15">
      <c r="A14" s="75"/>
      <c r="B14" s="76"/>
      <c r="C14" s="76"/>
      <c r="D14" s="76"/>
      <c r="E14" s="76"/>
      <c r="F14" s="77"/>
      <c r="G14" s="555"/>
      <c r="H14" s="556"/>
      <c r="I14" s="370" t="s">
        <v>8</v>
      </c>
      <c r="J14" s="427"/>
      <c r="K14" s="427"/>
      <c r="L14" s="427"/>
      <c r="M14" s="427"/>
      <c r="N14" s="427"/>
      <c r="O14" s="428"/>
      <c r="P14" s="118"/>
      <c r="Q14" s="119"/>
      <c r="R14" s="119"/>
      <c r="S14" s="119"/>
      <c r="T14" s="119"/>
      <c r="U14" s="119"/>
      <c r="V14" s="120"/>
      <c r="W14" s="118"/>
      <c r="X14" s="119"/>
      <c r="Y14" s="119"/>
      <c r="Z14" s="119"/>
      <c r="AA14" s="119"/>
      <c r="AB14" s="119"/>
      <c r="AC14" s="120"/>
      <c r="AD14" s="118"/>
      <c r="AE14" s="119"/>
      <c r="AF14" s="119"/>
      <c r="AG14" s="119"/>
      <c r="AH14" s="119"/>
      <c r="AI14" s="119"/>
      <c r="AJ14" s="120"/>
      <c r="AK14" s="118"/>
      <c r="AL14" s="119"/>
      <c r="AM14" s="119"/>
      <c r="AN14" s="119"/>
      <c r="AO14" s="119"/>
      <c r="AP14" s="119"/>
      <c r="AQ14" s="120"/>
      <c r="AR14" s="473"/>
      <c r="AS14" s="473"/>
      <c r="AT14" s="473"/>
      <c r="AU14" s="473"/>
      <c r="AV14" s="473"/>
      <c r="AW14" s="473"/>
      <c r="AX14" s="474"/>
    </row>
    <row r="15" spans="1:50" ht="21" customHeight="1" x14ac:dyDescent="0.15">
      <c r="A15" s="75"/>
      <c r="B15" s="76"/>
      <c r="C15" s="76"/>
      <c r="D15" s="76"/>
      <c r="E15" s="76"/>
      <c r="F15" s="77"/>
      <c r="G15" s="555"/>
      <c r="H15" s="556"/>
      <c r="I15" s="370" t="s">
        <v>43</v>
      </c>
      <c r="J15" s="371"/>
      <c r="K15" s="371"/>
      <c r="L15" s="371"/>
      <c r="M15" s="371"/>
      <c r="N15" s="371"/>
      <c r="O15" s="372"/>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19"/>
      <c r="AU15" s="119"/>
      <c r="AV15" s="119"/>
      <c r="AW15" s="119"/>
      <c r="AX15" s="426"/>
    </row>
    <row r="16" spans="1:50" ht="21" customHeight="1" x14ac:dyDescent="0.15">
      <c r="A16" s="75"/>
      <c r="B16" s="76"/>
      <c r="C16" s="76"/>
      <c r="D16" s="76"/>
      <c r="E16" s="76"/>
      <c r="F16" s="77"/>
      <c r="G16" s="555"/>
      <c r="H16" s="556"/>
      <c r="I16" s="370" t="s">
        <v>44</v>
      </c>
      <c r="J16" s="371"/>
      <c r="K16" s="371"/>
      <c r="L16" s="371"/>
      <c r="M16" s="371"/>
      <c r="N16" s="371"/>
      <c r="O16" s="372"/>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490"/>
      <c r="AS16" s="491"/>
      <c r="AT16" s="491"/>
      <c r="AU16" s="491"/>
      <c r="AV16" s="491"/>
      <c r="AW16" s="491"/>
      <c r="AX16" s="492"/>
    </row>
    <row r="17" spans="1:50" ht="24.75" customHeight="1" x14ac:dyDescent="0.15">
      <c r="A17" s="75"/>
      <c r="B17" s="76"/>
      <c r="C17" s="76"/>
      <c r="D17" s="76"/>
      <c r="E17" s="76"/>
      <c r="F17" s="77"/>
      <c r="G17" s="555"/>
      <c r="H17" s="556"/>
      <c r="I17" s="370" t="s">
        <v>42</v>
      </c>
      <c r="J17" s="427"/>
      <c r="K17" s="427"/>
      <c r="L17" s="427"/>
      <c r="M17" s="427"/>
      <c r="N17" s="427"/>
      <c r="O17" s="428"/>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242"/>
      <c r="AS17" s="242"/>
      <c r="AT17" s="242"/>
      <c r="AU17" s="242"/>
      <c r="AV17" s="242"/>
      <c r="AW17" s="242"/>
      <c r="AX17" s="243"/>
    </row>
    <row r="18" spans="1:50" ht="24.75" customHeight="1" x14ac:dyDescent="0.15">
      <c r="A18" s="75"/>
      <c r="B18" s="76"/>
      <c r="C18" s="76"/>
      <c r="D18" s="76"/>
      <c r="E18" s="76"/>
      <c r="F18" s="77"/>
      <c r="G18" s="557"/>
      <c r="H18" s="558"/>
      <c r="I18" s="545" t="s">
        <v>17</v>
      </c>
      <c r="J18" s="546"/>
      <c r="K18" s="546"/>
      <c r="L18" s="546"/>
      <c r="M18" s="546"/>
      <c r="N18" s="546"/>
      <c r="O18" s="547"/>
      <c r="P18" s="339">
        <f>SUM(P13:V17)</f>
        <v>0</v>
      </c>
      <c r="Q18" s="340"/>
      <c r="R18" s="340"/>
      <c r="S18" s="340"/>
      <c r="T18" s="340"/>
      <c r="U18" s="340"/>
      <c r="V18" s="341"/>
      <c r="W18" s="339">
        <f>SUM(W13:AC17)</f>
        <v>0</v>
      </c>
      <c r="X18" s="340"/>
      <c r="Y18" s="340"/>
      <c r="Z18" s="340"/>
      <c r="AA18" s="340"/>
      <c r="AB18" s="340"/>
      <c r="AC18" s="341"/>
      <c r="AD18" s="339">
        <f>SUM(AD13:AJ17)</f>
        <v>0</v>
      </c>
      <c r="AE18" s="340"/>
      <c r="AF18" s="340"/>
      <c r="AG18" s="340"/>
      <c r="AH18" s="340"/>
      <c r="AI18" s="340"/>
      <c r="AJ18" s="341"/>
      <c r="AK18" s="339">
        <f>SUM(AK13:AQ17)</f>
        <v>0</v>
      </c>
      <c r="AL18" s="340"/>
      <c r="AM18" s="340"/>
      <c r="AN18" s="340"/>
      <c r="AO18" s="340"/>
      <c r="AP18" s="340"/>
      <c r="AQ18" s="341"/>
      <c r="AR18" s="339">
        <f>SUM(AR13:AX17)</f>
        <v>99.801000000000002</v>
      </c>
      <c r="AS18" s="340"/>
      <c r="AT18" s="340"/>
      <c r="AU18" s="340"/>
      <c r="AV18" s="340"/>
      <c r="AW18" s="340"/>
      <c r="AX18" s="342"/>
    </row>
    <row r="19" spans="1:50" ht="24.75" customHeight="1" x14ac:dyDescent="0.15">
      <c r="A19" s="75"/>
      <c r="B19" s="76"/>
      <c r="C19" s="76"/>
      <c r="D19" s="76"/>
      <c r="E19" s="76"/>
      <c r="F19" s="77"/>
      <c r="G19" s="337" t="s">
        <v>9</v>
      </c>
      <c r="H19" s="338"/>
      <c r="I19" s="338"/>
      <c r="J19" s="338"/>
      <c r="K19" s="338"/>
      <c r="L19" s="338"/>
      <c r="M19" s="338"/>
      <c r="N19" s="338"/>
      <c r="O19" s="338"/>
      <c r="P19" s="118"/>
      <c r="Q19" s="119"/>
      <c r="R19" s="119"/>
      <c r="S19" s="119"/>
      <c r="T19" s="119"/>
      <c r="U19" s="119"/>
      <c r="V19" s="120"/>
      <c r="W19" s="118"/>
      <c r="X19" s="119"/>
      <c r="Y19" s="119"/>
      <c r="Z19" s="119"/>
      <c r="AA19" s="119"/>
      <c r="AB19" s="119"/>
      <c r="AC19" s="120"/>
      <c r="AD19" s="118"/>
      <c r="AE19" s="119"/>
      <c r="AF19" s="119"/>
      <c r="AG19" s="119"/>
      <c r="AH19" s="119"/>
      <c r="AI19" s="119"/>
      <c r="AJ19" s="120"/>
      <c r="AK19" s="286"/>
      <c r="AL19" s="286"/>
      <c r="AM19" s="286"/>
      <c r="AN19" s="286"/>
      <c r="AO19" s="286"/>
      <c r="AP19" s="286"/>
      <c r="AQ19" s="286"/>
      <c r="AR19" s="286"/>
      <c r="AS19" s="286"/>
      <c r="AT19" s="286"/>
      <c r="AU19" s="286"/>
      <c r="AV19" s="286"/>
      <c r="AW19" s="286"/>
      <c r="AX19" s="343"/>
    </row>
    <row r="20" spans="1:50" ht="24.75" customHeight="1" x14ac:dyDescent="0.15">
      <c r="A20" s="75"/>
      <c r="B20" s="76"/>
      <c r="C20" s="76"/>
      <c r="D20" s="76"/>
      <c r="E20" s="76"/>
      <c r="F20" s="77"/>
      <c r="G20" s="337" t="s">
        <v>10</v>
      </c>
      <c r="H20" s="338"/>
      <c r="I20" s="338"/>
      <c r="J20" s="338"/>
      <c r="K20" s="338"/>
      <c r="L20" s="338"/>
      <c r="M20" s="338"/>
      <c r="N20" s="338"/>
      <c r="O20" s="338"/>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286"/>
      <c r="AL20" s="286"/>
      <c r="AM20" s="286"/>
      <c r="AN20" s="286"/>
      <c r="AO20" s="286"/>
      <c r="AP20" s="286"/>
      <c r="AQ20" s="287"/>
      <c r="AR20" s="287"/>
      <c r="AS20" s="287"/>
      <c r="AT20" s="287"/>
      <c r="AU20" s="286"/>
      <c r="AV20" s="286"/>
      <c r="AW20" s="286"/>
      <c r="AX20" s="343"/>
    </row>
    <row r="21" spans="1:50" ht="25.5" customHeight="1" x14ac:dyDescent="0.15">
      <c r="A21" s="78"/>
      <c r="B21" s="79"/>
      <c r="C21" s="79"/>
      <c r="D21" s="79"/>
      <c r="E21" s="79"/>
      <c r="F21" s="80"/>
      <c r="G21" s="719" t="s">
        <v>237</v>
      </c>
      <c r="H21" s="720"/>
      <c r="I21" s="720"/>
      <c r="J21" s="720"/>
      <c r="K21" s="720"/>
      <c r="L21" s="720"/>
      <c r="M21" s="720"/>
      <c r="N21" s="720"/>
      <c r="O21" s="720"/>
      <c r="P21" s="344" t="str">
        <f>IF(P19=0, "-", SUM(P19)/SUM(P13,P14))</f>
        <v>-</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286"/>
      <c r="AL21" s="286"/>
      <c r="AM21" s="286"/>
      <c r="AN21" s="286"/>
      <c r="AO21" s="286"/>
      <c r="AP21" s="286"/>
      <c r="AQ21" s="287"/>
      <c r="AR21" s="287"/>
      <c r="AS21" s="287"/>
      <c r="AT21" s="287"/>
      <c r="AU21" s="286"/>
      <c r="AV21" s="286"/>
      <c r="AW21" s="286"/>
      <c r="AX21" s="343"/>
    </row>
    <row r="22" spans="1:50" ht="18.75" customHeight="1" x14ac:dyDescent="0.15">
      <c r="A22" s="93" t="s">
        <v>580</v>
      </c>
      <c r="B22" s="94"/>
      <c r="C22" s="94"/>
      <c r="D22" s="94"/>
      <c r="E22" s="94"/>
      <c r="F22" s="95"/>
      <c r="G22" s="84" t="s">
        <v>220</v>
      </c>
      <c r="H22" s="85"/>
      <c r="I22" s="85"/>
      <c r="J22" s="85"/>
      <c r="K22" s="85"/>
      <c r="L22" s="85"/>
      <c r="M22" s="85"/>
      <c r="N22" s="85"/>
      <c r="O22" s="86"/>
      <c r="P22" s="102" t="s">
        <v>578</v>
      </c>
      <c r="Q22" s="85"/>
      <c r="R22" s="85"/>
      <c r="S22" s="85"/>
      <c r="T22" s="85"/>
      <c r="U22" s="85"/>
      <c r="V22" s="86"/>
      <c r="W22" s="102" t="s">
        <v>579</v>
      </c>
      <c r="X22" s="85"/>
      <c r="Y22" s="85"/>
      <c r="Z22" s="85"/>
      <c r="AA22" s="85"/>
      <c r="AB22" s="85"/>
      <c r="AC22" s="86"/>
      <c r="AD22" s="102" t="s">
        <v>219</v>
      </c>
      <c r="AE22" s="85"/>
      <c r="AF22" s="85"/>
      <c r="AG22" s="85"/>
      <c r="AH22" s="85"/>
      <c r="AI22" s="85"/>
      <c r="AJ22" s="85"/>
      <c r="AK22" s="85"/>
      <c r="AL22" s="85"/>
      <c r="AM22" s="85"/>
      <c r="AN22" s="85"/>
      <c r="AO22" s="85"/>
      <c r="AP22" s="85"/>
      <c r="AQ22" s="85"/>
      <c r="AR22" s="85"/>
      <c r="AS22" s="85"/>
      <c r="AT22" s="85"/>
      <c r="AU22" s="85"/>
      <c r="AV22" s="85"/>
      <c r="AW22" s="85"/>
      <c r="AX22" s="103"/>
    </row>
    <row r="23" spans="1:50" ht="31.15" customHeight="1" x14ac:dyDescent="0.15">
      <c r="A23" s="96"/>
      <c r="B23" s="97"/>
      <c r="C23" s="97"/>
      <c r="D23" s="97"/>
      <c r="E23" s="97"/>
      <c r="F23" s="98"/>
      <c r="G23" s="87" t="s">
        <v>610</v>
      </c>
      <c r="H23" s="88"/>
      <c r="I23" s="88"/>
      <c r="J23" s="88"/>
      <c r="K23" s="88"/>
      <c r="L23" s="88"/>
      <c r="M23" s="88"/>
      <c r="N23" s="88"/>
      <c r="O23" s="89"/>
      <c r="P23" s="115">
        <v>0</v>
      </c>
      <c r="Q23" s="116"/>
      <c r="R23" s="116"/>
      <c r="S23" s="116"/>
      <c r="T23" s="116"/>
      <c r="U23" s="116"/>
      <c r="V23" s="117"/>
      <c r="W23" s="115">
        <v>99.784000000000006</v>
      </c>
      <c r="X23" s="116"/>
      <c r="Y23" s="116"/>
      <c r="Z23" s="116"/>
      <c r="AA23" s="116"/>
      <c r="AB23" s="116"/>
      <c r="AC23" s="117"/>
      <c r="AD23" s="104" t="s">
        <v>612</v>
      </c>
      <c r="AE23" s="105"/>
      <c r="AF23" s="105"/>
      <c r="AG23" s="105"/>
      <c r="AH23" s="105"/>
      <c r="AI23" s="105"/>
      <c r="AJ23" s="105"/>
      <c r="AK23" s="105"/>
      <c r="AL23" s="105"/>
      <c r="AM23" s="105"/>
      <c r="AN23" s="105"/>
      <c r="AO23" s="105"/>
      <c r="AP23" s="105"/>
      <c r="AQ23" s="105"/>
      <c r="AR23" s="105"/>
      <c r="AS23" s="105"/>
      <c r="AT23" s="105"/>
      <c r="AU23" s="105"/>
      <c r="AV23" s="105"/>
      <c r="AW23" s="105"/>
      <c r="AX23" s="106"/>
    </row>
    <row r="24" spans="1:50" ht="25.5" customHeight="1" x14ac:dyDescent="0.15">
      <c r="A24" s="96"/>
      <c r="B24" s="97"/>
      <c r="C24" s="97"/>
      <c r="D24" s="97"/>
      <c r="E24" s="97"/>
      <c r="F24" s="98"/>
      <c r="G24" s="90" t="s">
        <v>611</v>
      </c>
      <c r="H24" s="91"/>
      <c r="I24" s="91"/>
      <c r="J24" s="91"/>
      <c r="K24" s="91"/>
      <c r="L24" s="91"/>
      <c r="M24" s="91"/>
      <c r="N24" s="91"/>
      <c r="O24" s="92"/>
      <c r="P24" s="118">
        <v>0</v>
      </c>
      <c r="Q24" s="119"/>
      <c r="R24" s="119"/>
      <c r="S24" s="119"/>
      <c r="T24" s="119"/>
      <c r="U24" s="119"/>
      <c r="V24" s="120"/>
      <c r="W24" s="118">
        <v>1.7000000000000001E-2</v>
      </c>
      <c r="X24" s="119"/>
      <c r="Y24" s="119"/>
      <c r="Z24" s="119"/>
      <c r="AA24" s="119"/>
      <c r="AB24" s="119"/>
      <c r="AC24" s="120"/>
      <c r="AD24" s="107"/>
      <c r="AE24" s="108"/>
      <c r="AF24" s="108"/>
      <c r="AG24" s="108"/>
      <c r="AH24" s="108"/>
      <c r="AI24" s="108"/>
      <c r="AJ24" s="108"/>
      <c r="AK24" s="108"/>
      <c r="AL24" s="108"/>
      <c r="AM24" s="108"/>
      <c r="AN24" s="108"/>
      <c r="AO24" s="108"/>
      <c r="AP24" s="108"/>
      <c r="AQ24" s="108"/>
      <c r="AR24" s="108"/>
      <c r="AS24" s="108"/>
      <c r="AT24" s="108"/>
      <c r="AU24" s="108"/>
      <c r="AV24" s="108"/>
      <c r="AW24" s="108"/>
      <c r="AX24" s="109"/>
    </row>
    <row r="25" spans="1:50" ht="25.5" customHeight="1" x14ac:dyDescent="0.15">
      <c r="A25" s="96"/>
      <c r="B25" s="97"/>
      <c r="C25" s="97"/>
      <c r="D25" s="97"/>
      <c r="E25" s="97"/>
      <c r="F25" s="98"/>
      <c r="G25" s="90"/>
      <c r="H25" s="91"/>
      <c r="I25" s="91"/>
      <c r="J25" s="91"/>
      <c r="K25" s="91"/>
      <c r="L25" s="91"/>
      <c r="M25" s="91"/>
      <c r="N25" s="91"/>
      <c r="O25" s="92"/>
      <c r="P25" s="118"/>
      <c r="Q25" s="119"/>
      <c r="R25" s="119"/>
      <c r="S25" s="119"/>
      <c r="T25" s="119"/>
      <c r="U25" s="119"/>
      <c r="V25" s="120"/>
      <c r="W25" s="118"/>
      <c r="X25" s="119"/>
      <c r="Y25" s="119"/>
      <c r="Z25" s="119"/>
      <c r="AA25" s="119"/>
      <c r="AB25" s="119"/>
      <c r="AC25" s="120"/>
      <c r="AD25" s="107"/>
      <c r="AE25" s="108"/>
      <c r="AF25" s="108"/>
      <c r="AG25" s="108"/>
      <c r="AH25" s="108"/>
      <c r="AI25" s="108"/>
      <c r="AJ25" s="108"/>
      <c r="AK25" s="108"/>
      <c r="AL25" s="108"/>
      <c r="AM25" s="108"/>
      <c r="AN25" s="108"/>
      <c r="AO25" s="108"/>
      <c r="AP25" s="108"/>
      <c r="AQ25" s="108"/>
      <c r="AR25" s="108"/>
      <c r="AS25" s="108"/>
      <c r="AT25" s="108"/>
      <c r="AU25" s="108"/>
      <c r="AV25" s="108"/>
      <c r="AW25" s="108"/>
      <c r="AX25" s="109"/>
    </row>
    <row r="26" spans="1:50" ht="25.5" customHeight="1" thickBot="1" x14ac:dyDescent="0.2">
      <c r="A26" s="99"/>
      <c r="B26" s="100"/>
      <c r="C26" s="100"/>
      <c r="D26" s="100"/>
      <c r="E26" s="100"/>
      <c r="F26" s="101"/>
      <c r="G26" s="135" t="s">
        <v>221</v>
      </c>
      <c r="H26" s="136"/>
      <c r="I26" s="136"/>
      <c r="J26" s="136"/>
      <c r="K26" s="136"/>
      <c r="L26" s="136"/>
      <c r="M26" s="136"/>
      <c r="N26" s="136"/>
      <c r="O26" s="137"/>
      <c r="P26" s="118">
        <f>AK13</f>
        <v>0</v>
      </c>
      <c r="Q26" s="119"/>
      <c r="R26" s="119"/>
      <c r="S26" s="119"/>
      <c r="T26" s="119"/>
      <c r="U26" s="119"/>
      <c r="V26" s="120"/>
      <c r="W26" s="129">
        <f>AR13</f>
        <v>99.801000000000002</v>
      </c>
      <c r="X26" s="130"/>
      <c r="Y26" s="130"/>
      <c r="Z26" s="130"/>
      <c r="AA26" s="130"/>
      <c r="AB26" s="130"/>
      <c r="AC26" s="131"/>
      <c r="AD26" s="110"/>
      <c r="AE26" s="110"/>
      <c r="AF26" s="110"/>
      <c r="AG26" s="110"/>
      <c r="AH26" s="110"/>
      <c r="AI26" s="110"/>
      <c r="AJ26" s="110"/>
      <c r="AK26" s="110"/>
      <c r="AL26" s="110"/>
      <c r="AM26" s="110"/>
      <c r="AN26" s="110"/>
      <c r="AO26" s="110"/>
      <c r="AP26" s="110"/>
      <c r="AQ26" s="110"/>
      <c r="AR26" s="110"/>
      <c r="AS26" s="110"/>
      <c r="AT26" s="110"/>
      <c r="AU26" s="110"/>
      <c r="AV26" s="110"/>
      <c r="AW26" s="110"/>
      <c r="AX26" s="111"/>
    </row>
    <row r="27" spans="1:50" ht="18.75" customHeight="1" x14ac:dyDescent="0.15">
      <c r="A27" s="312" t="s">
        <v>233</v>
      </c>
      <c r="B27" s="313"/>
      <c r="C27" s="313"/>
      <c r="D27" s="313"/>
      <c r="E27" s="313"/>
      <c r="F27" s="314"/>
      <c r="G27" s="449" t="s">
        <v>138</v>
      </c>
      <c r="H27" s="240"/>
      <c r="I27" s="240"/>
      <c r="J27" s="240"/>
      <c r="K27" s="240"/>
      <c r="L27" s="240"/>
      <c r="M27" s="240"/>
      <c r="N27" s="240"/>
      <c r="O27" s="374"/>
      <c r="P27" s="373" t="s">
        <v>51</v>
      </c>
      <c r="Q27" s="240"/>
      <c r="R27" s="240"/>
      <c r="S27" s="240"/>
      <c r="T27" s="240"/>
      <c r="U27" s="240"/>
      <c r="V27" s="240"/>
      <c r="W27" s="240"/>
      <c r="X27" s="374"/>
      <c r="Y27" s="271"/>
      <c r="Z27" s="272"/>
      <c r="AA27" s="273"/>
      <c r="AB27" s="232" t="s">
        <v>11</v>
      </c>
      <c r="AC27" s="233"/>
      <c r="AD27" s="234"/>
      <c r="AE27" s="232" t="s">
        <v>265</v>
      </c>
      <c r="AF27" s="233"/>
      <c r="AG27" s="233"/>
      <c r="AH27" s="234"/>
      <c r="AI27" s="238" t="s">
        <v>284</v>
      </c>
      <c r="AJ27" s="238"/>
      <c r="AK27" s="238"/>
      <c r="AL27" s="232"/>
      <c r="AM27" s="238" t="s">
        <v>381</v>
      </c>
      <c r="AN27" s="238"/>
      <c r="AO27" s="238"/>
      <c r="AP27" s="232"/>
      <c r="AQ27" s="440" t="s">
        <v>169</v>
      </c>
      <c r="AR27" s="441"/>
      <c r="AS27" s="441"/>
      <c r="AT27" s="442"/>
      <c r="AU27" s="240" t="s">
        <v>126</v>
      </c>
      <c r="AV27" s="240"/>
      <c r="AW27" s="240"/>
      <c r="AX27" s="241"/>
    </row>
    <row r="28" spans="1:50" ht="18.75" customHeight="1" x14ac:dyDescent="0.15">
      <c r="A28" s="315"/>
      <c r="B28" s="316"/>
      <c r="C28" s="316"/>
      <c r="D28" s="316"/>
      <c r="E28" s="316"/>
      <c r="F28" s="317"/>
      <c r="G28" s="450"/>
      <c r="H28" s="224"/>
      <c r="I28" s="224"/>
      <c r="J28" s="224"/>
      <c r="K28" s="224"/>
      <c r="L28" s="224"/>
      <c r="M28" s="224"/>
      <c r="N28" s="224"/>
      <c r="O28" s="376"/>
      <c r="P28" s="375"/>
      <c r="Q28" s="224"/>
      <c r="R28" s="224"/>
      <c r="S28" s="224"/>
      <c r="T28" s="224"/>
      <c r="U28" s="224"/>
      <c r="V28" s="224"/>
      <c r="W28" s="224"/>
      <c r="X28" s="376"/>
      <c r="Y28" s="297"/>
      <c r="Z28" s="298"/>
      <c r="AA28" s="299"/>
      <c r="AB28" s="235"/>
      <c r="AC28" s="236"/>
      <c r="AD28" s="237"/>
      <c r="AE28" s="235"/>
      <c r="AF28" s="236"/>
      <c r="AG28" s="236"/>
      <c r="AH28" s="237"/>
      <c r="AI28" s="239"/>
      <c r="AJ28" s="239"/>
      <c r="AK28" s="239"/>
      <c r="AL28" s="235"/>
      <c r="AM28" s="239"/>
      <c r="AN28" s="239"/>
      <c r="AO28" s="239"/>
      <c r="AP28" s="235"/>
      <c r="AQ28" s="170"/>
      <c r="AR28" s="169"/>
      <c r="AS28" s="155" t="s">
        <v>170</v>
      </c>
      <c r="AT28" s="156"/>
      <c r="AU28" s="226">
        <v>7</v>
      </c>
      <c r="AV28" s="226"/>
      <c r="AW28" s="224" t="s">
        <v>167</v>
      </c>
      <c r="AX28" s="225"/>
    </row>
    <row r="29" spans="1:50" ht="27" customHeight="1" x14ac:dyDescent="0.15">
      <c r="A29" s="318"/>
      <c r="B29" s="316"/>
      <c r="C29" s="316"/>
      <c r="D29" s="316"/>
      <c r="E29" s="316"/>
      <c r="F29" s="317"/>
      <c r="G29" s="345" t="s">
        <v>601</v>
      </c>
      <c r="H29" s="346"/>
      <c r="I29" s="346"/>
      <c r="J29" s="346"/>
      <c r="K29" s="346"/>
      <c r="L29" s="346"/>
      <c r="M29" s="346"/>
      <c r="N29" s="346"/>
      <c r="O29" s="347"/>
      <c r="P29" s="173" t="s">
        <v>590</v>
      </c>
      <c r="Q29" s="173"/>
      <c r="R29" s="173"/>
      <c r="S29" s="173"/>
      <c r="T29" s="173"/>
      <c r="U29" s="173"/>
      <c r="V29" s="173"/>
      <c r="W29" s="173"/>
      <c r="X29" s="174"/>
      <c r="Y29" s="354" t="s">
        <v>12</v>
      </c>
      <c r="Z29" s="355"/>
      <c r="AA29" s="356"/>
      <c r="AB29" s="324" t="s">
        <v>14</v>
      </c>
      <c r="AC29" s="324"/>
      <c r="AD29" s="324"/>
      <c r="AE29" s="217"/>
      <c r="AF29" s="218"/>
      <c r="AG29" s="218"/>
      <c r="AH29" s="218"/>
      <c r="AI29" s="217"/>
      <c r="AJ29" s="218"/>
      <c r="AK29" s="218"/>
      <c r="AL29" s="218"/>
      <c r="AM29" s="217"/>
      <c r="AN29" s="218"/>
      <c r="AO29" s="218"/>
      <c r="AP29" s="218"/>
      <c r="AQ29" s="142"/>
      <c r="AR29" s="143"/>
      <c r="AS29" s="143"/>
      <c r="AT29" s="147"/>
      <c r="AU29" s="218"/>
      <c r="AV29" s="218"/>
      <c r="AW29" s="218"/>
      <c r="AX29" s="219"/>
    </row>
    <row r="30" spans="1:50" ht="27" customHeight="1" x14ac:dyDescent="0.15">
      <c r="A30" s="319"/>
      <c r="B30" s="320"/>
      <c r="C30" s="320"/>
      <c r="D30" s="320"/>
      <c r="E30" s="320"/>
      <c r="F30" s="321"/>
      <c r="G30" s="348"/>
      <c r="H30" s="349"/>
      <c r="I30" s="349"/>
      <c r="J30" s="349"/>
      <c r="K30" s="349"/>
      <c r="L30" s="349"/>
      <c r="M30" s="349"/>
      <c r="N30" s="349"/>
      <c r="O30" s="350"/>
      <c r="P30" s="176"/>
      <c r="Q30" s="176"/>
      <c r="R30" s="176"/>
      <c r="S30" s="176"/>
      <c r="T30" s="176"/>
      <c r="U30" s="176"/>
      <c r="V30" s="176"/>
      <c r="W30" s="176"/>
      <c r="X30" s="177"/>
      <c r="Y30" s="248" t="s">
        <v>46</v>
      </c>
      <c r="Z30" s="249"/>
      <c r="AA30" s="250"/>
      <c r="AB30" s="324" t="s">
        <v>14</v>
      </c>
      <c r="AC30" s="324"/>
      <c r="AD30" s="324"/>
      <c r="AE30" s="217"/>
      <c r="AF30" s="218"/>
      <c r="AG30" s="218"/>
      <c r="AH30" s="218"/>
      <c r="AI30" s="217"/>
      <c r="AJ30" s="218"/>
      <c r="AK30" s="218"/>
      <c r="AL30" s="218"/>
      <c r="AM30" s="217"/>
      <c r="AN30" s="218"/>
      <c r="AO30" s="218"/>
      <c r="AP30" s="218"/>
      <c r="AQ30" s="142"/>
      <c r="AR30" s="143"/>
      <c r="AS30" s="143"/>
      <c r="AT30" s="147"/>
      <c r="AU30" s="218">
        <v>100</v>
      </c>
      <c r="AV30" s="218"/>
      <c r="AW30" s="218"/>
      <c r="AX30" s="219"/>
    </row>
    <row r="31" spans="1:50" ht="27" customHeight="1" x14ac:dyDescent="0.15">
      <c r="A31" s="318"/>
      <c r="B31" s="316"/>
      <c r="C31" s="316"/>
      <c r="D31" s="316"/>
      <c r="E31" s="316"/>
      <c r="F31" s="317"/>
      <c r="G31" s="351"/>
      <c r="H31" s="352"/>
      <c r="I31" s="352"/>
      <c r="J31" s="352"/>
      <c r="K31" s="352"/>
      <c r="L31" s="352"/>
      <c r="M31" s="352"/>
      <c r="N31" s="352"/>
      <c r="O31" s="353"/>
      <c r="P31" s="179"/>
      <c r="Q31" s="179"/>
      <c r="R31" s="179"/>
      <c r="S31" s="179"/>
      <c r="T31" s="179"/>
      <c r="U31" s="179"/>
      <c r="V31" s="179"/>
      <c r="W31" s="179"/>
      <c r="X31" s="180"/>
      <c r="Y31" s="248" t="s">
        <v>13</v>
      </c>
      <c r="Z31" s="249"/>
      <c r="AA31" s="250"/>
      <c r="AB31" s="566" t="s">
        <v>168</v>
      </c>
      <c r="AC31" s="566"/>
      <c r="AD31" s="566"/>
      <c r="AE31" s="217"/>
      <c r="AF31" s="218"/>
      <c r="AG31" s="218"/>
      <c r="AH31" s="218"/>
      <c r="AI31" s="217"/>
      <c r="AJ31" s="218"/>
      <c r="AK31" s="218"/>
      <c r="AL31" s="218"/>
      <c r="AM31" s="217"/>
      <c r="AN31" s="218"/>
      <c r="AO31" s="218"/>
      <c r="AP31" s="218"/>
      <c r="AQ31" s="142"/>
      <c r="AR31" s="143"/>
      <c r="AS31" s="143"/>
      <c r="AT31" s="147"/>
      <c r="AU31" s="218"/>
      <c r="AV31" s="218"/>
      <c r="AW31" s="218"/>
      <c r="AX31" s="219"/>
    </row>
    <row r="32" spans="1:50" ht="23.25" customHeight="1" x14ac:dyDescent="0.15">
      <c r="A32" s="691" t="s">
        <v>257</v>
      </c>
      <c r="B32" s="692"/>
      <c r="C32" s="692"/>
      <c r="D32" s="692"/>
      <c r="E32" s="692"/>
      <c r="F32" s="693"/>
      <c r="G32" s="697" t="s">
        <v>598</v>
      </c>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9"/>
    </row>
    <row r="33" spans="1:51" ht="23.25" customHeight="1" x14ac:dyDescent="0.15">
      <c r="A33" s="694"/>
      <c r="B33" s="695"/>
      <c r="C33" s="695"/>
      <c r="D33" s="695"/>
      <c r="E33" s="695"/>
      <c r="F33" s="696"/>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2"/>
      <c r="AF33" s="702"/>
      <c r="AG33" s="702"/>
      <c r="AH33" s="702"/>
      <c r="AI33" s="702"/>
      <c r="AJ33" s="702"/>
      <c r="AK33" s="702"/>
      <c r="AL33" s="702"/>
      <c r="AM33" s="702"/>
      <c r="AN33" s="702"/>
      <c r="AO33" s="702"/>
      <c r="AP33" s="702"/>
      <c r="AQ33" s="702"/>
      <c r="AR33" s="702"/>
      <c r="AS33" s="702"/>
      <c r="AT33" s="702"/>
      <c r="AU33" s="701"/>
      <c r="AV33" s="701"/>
      <c r="AW33" s="701"/>
      <c r="AX33" s="703"/>
    </row>
    <row r="34" spans="1:51" ht="18.75" customHeight="1" x14ac:dyDescent="0.15">
      <c r="A34" s="443" t="s">
        <v>233</v>
      </c>
      <c r="B34" s="444"/>
      <c r="C34" s="444"/>
      <c r="D34" s="444"/>
      <c r="E34" s="444"/>
      <c r="F34" s="445"/>
      <c r="G34" s="563" t="s">
        <v>138</v>
      </c>
      <c r="H34" s="227"/>
      <c r="I34" s="227"/>
      <c r="J34" s="227"/>
      <c r="K34" s="227"/>
      <c r="L34" s="227"/>
      <c r="M34" s="227"/>
      <c r="N34" s="227"/>
      <c r="O34" s="430"/>
      <c r="P34" s="429" t="s">
        <v>51</v>
      </c>
      <c r="Q34" s="227"/>
      <c r="R34" s="227"/>
      <c r="S34" s="227"/>
      <c r="T34" s="227"/>
      <c r="U34" s="227"/>
      <c r="V34" s="227"/>
      <c r="W34" s="227"/>
      <c r="X34" s="430"/>
      <c r="Y34" s="431"/>
      <c r="Z34" s="432"/>
      <c r="AA34" s="433"/>
      <c r="AB34" s="434" t="s">
        <v>11</v>
      </c>
      <c r="AC34" s="435"/>
      <c r="AD34" s="436"/>
      <c r="AE34" s="209" t="s">
        <v>265</v>
      </c>
      <c r="AF34" s="209"/>
      <c r="AG34" s="209"/>
      <c r="AH34" s="209"/>
      <c r="AI34" s="209" t="s">
        <v>284</v>
      </c>
      <c r="AJ34" s="209"/>
      <c r="AK34" s="209"/>
      <c r="AL34" s="209"/>
      <c r="AM34" s="209" t="s">
        <v>381</v>
      </c>
      <c r="AN34" s="209"/>
      <c r="AO34" s="209"/>
      <c r="AP34" s="209"/>
      <c r="AQ34" s="214" t="s">
        <v>169</v>
      </c>
      <c r="AR34" s="215"/>
      <c r="AS34" s="215"/>
      <c r="AT34" s="216"/>
      <c r="AU34" s="227" t="s">
        <v>126</v>
      </c>
      <c r="AV34" s="227"/>
      <c r="AW34" s="227"/>
      <c r="AX34" s="228"/>
      <c r="AY34">
        <f>COUNTA($G$36)</f>
        <v>1</v>
      </c>
    </row>
    <row r="35" spans="1:51" ht="18.75" customHeight="1" x14ac:dyDescent="0.15">
      <c r="A35" s="315"/>
      <c r="B35" s="316"/>
      <c r="C35" s="316"/>
      <c r="D35" s="316"/>
      <c r="E35" s="316"/>
      <c r="F35" s="317"/>
      <c r="G35" s="450"/>
      <c r="H35" s="224"/>
      <c r="I35" s="224"/>
      <c r="J35" s="224"/>
      <c r="K35" s="224"/>
      <c r="L35" s="224"/>
      <c r="M35" s="224"/>
      <c r="N35" s="224"/>
      <c r="O35" s="376"/>
      <c r="P35" s="375"/>
      <c r="Q35" s="224"/>
      <c r="R35" s="224"/>
      <c r="S35" s="224"/>
      <c r="T35" s="224"/>
      <c r="U35" s="224"/>
      <c r="V35" s="224"/>
      <c r="W35" s="224"/>
      <c r="X35" s="376"/>
      <c r="Y35" s="297"/>
      <c r="Z35" s="298"/>
      <c r="AA35" s="299"/>
      <c r="AB35" s="235"/>
      <c r="AC35" s="236"/>
      <c r="AD35" s="237"/>
      <c r="AE35" s="209"/>
      <c r="AF35" s="209"/>
      <c r="AG35" s="209"/>
      <c r="AH35" s="209"/>
      <c r="AI35" s="209"/>
      <c r="AJ35" s="209"/>
      <c r="AK35" s="209"/>
      <c r="AL35" s="209"/>
      <c r="AM35" s="209"/>
      <c r="AN35" s="209"/>
      <c r="AO35" s="209"/>
      <c r="AP35" s="209"/>
      <c r="AQ35" s="170"/>
      <c r="AR35" s="169"/>
      <c r="AS35" s="155" t="s">
        <v>170</v>
      </c>
      <c r="AT35" s="156"/>
      <c r="AU35" s="226">
        <v>9</v>
      </c>
      <c r="AV35" s="226"/>
      <c r="AW35" s="224" t="s">
        <v>167</v>
      </c>
      <c r="AX35" s="225"/>
      <c r="AY35">
        <f>$AY$34</f>
        <v>1</v>
      </c>
    </row>
    <row r="36" spans="1:51" ht="23.25" customHeight="1" x14ac:dyDescent="0.15">
      <c r="A36" s="318"/>
      <c r="B36" s="316"/>
      <c r="C36" s="316"/>
      <c r="D36" s="316"/>
      <c r="E36" s="316"/>
      <c r="F36" s="317"/>
      <c r="G36" s="345" t="s">
        <v>595</v>
      </c>
      <c r="H36" s="346"/>
      <c r="I36" s="346"/>
      <c r="J36" s="346"/>
      <c r="K36" s="346"/>
      <c r="L36" s="346"/>
      <c r="M36" s="346"/>
      <c r="N36" s="346"/>
      <c r="O36" s="347"/>
      <c r="P36" s="173" t="s">
        <v>596</v>
      </c>
      <c r="Q36" s="173"/>
      <c r="R36" s="173"/>
      <c r="S36" s="173"/>
      <c r="T36" s="173"/>
      <c r="U36" s="173"/>
      <c r="V36" s="173"/>
      <c r="W36" s="173"/>
      <c r="X36" s="174"/>
      <c r="Y36" s="354" t="s">
        <v>12</v>
      </c>
      <c r="Z36" s="355"/>
      <c r="AA36" s="356"/>
      <c r="AB36" s="324" t="s">
        <v>14</v>
      </c>
      <c r="AC36" s="324"/>
      <c r="AD36" s="324"/>
      <c r="AE36" s="217"/>
      <c r="AF36" s="218"/>
      <c r="AG36" s="218"/>
      <c r="AH36" s="218"/>
      <c r="AI36" s="217"/>
      <c r="AJ36" s="218"/>
      <c r="AK36" s="218"/>
      <c r="AL36" s="218"/>
      <c r="AM36" s="217"/>
      <c r="AN36" s="218"/>
      <c r="AO36" s="218"/>
      <c r="AP36" s="218"/>
      <c r="AQ36" s="142"/>
      <c r="AR36" s="143"/>
      <c r="AS36" s="143"/>
      <c r="AT36" s="147"/>
      <c r="AU36" s="218"/>
      <c r="AV36" s="218"/>
      <c r="AW36" s="218"/>
      <c r="AX36" s="219"/>
      <c r="AY36">
        <f t="shared" ref="AY36:AY40" si="4">$AY$34</f>
        <v>1</v>
      </c>
    </row>
    <row r="37" spans="1:51" ht="23.25" customHeight="1" x14ac:dyDescent="0.15">
      <c r="A37" s="319"/>
      <c r="B37" s="320"/>
      <c r="C37" s="320"/>
      <c r="D37" s="320"/>
      <c r="E37" s="320"/>
      <c r="F37" s="321"/>
      <c r="G37" s="348"/>
      <c r="H37" s="349"/>
      <c r="I37" s="349"/>
      <c r="J37" s="349"/>
      <c r="K37" s="349"/>
      <c r="L37" s="349"/>
      <c r="M37" s="349"/>
      <c r="N37" s="349"/>
      <c r="O37" s="350"/>
      <c r="P37" s="176"/>
      <c r="Q37" s="176"/>
      <c r="R37" s="176"/>
      <c r="S37" s="176"/>
      <c r="T37" s="176"/>
      <c r="U37" s="176"/>
      <c r="V37" s="176"/>
      <c r="W37" s="176"/>
      <c r="X37" s="177"/>
      <c r="Y37" s="248" t="s">
        <v>46</v>
      </c>
      <c r="Z37" s="249"/>
      <c r="AA37" s="250"/>
      <c r="AB37" s="324" t="s">
        <v>14</v>
      </c>
      <c r="AC37" s="324"/>
      <c r="AD37" s="324"/>
      <c r="AE37" s="217"/>
      <c r="AF37" s="218"/>
      <c r="AG37" s="218"/>
      <c r="AH37" s="218"/>
      <c r="AI37" s="217"/>
      <c r="AJ37" s="218"/>
      <c r="AK37" s="218"/>
      <c r="AL37" s="218"/>
      <c r="AM37" s="217"/>
      <c r="AN37" s="218"/>
      <c r="AO37" s="218"/>
      <c r="AP37" s="218"/>
      <c r="AQ37" s="142"/>
      <c r="AR37" s="143"/>
      <c r="AS37" s="143"/>
      <c r="AT37" s="147"/>
      <c r="AU37" s="218">
        <v>100</v>
      </c>
      <c r="AV37" s="218"/>
      <c r="AW37" s="218"/>
      <c r="AX37" s="219"/>
      <c r="AY37">
        <f t="shared" si="4"/>
        <v>1</v>
      </c>
    </row>
    <row r="38" spans="1:51" ht="23.25" customHeight="1" x14ac:dyDescent="0.15">
      <c r="A38" s="446"/>
      <c r="B38" s="447"/>
      <c r="C38" s="447"/>
      <c r="D38" s="447"/>
      <c r="E38" s="447"/>
      <c r="F38" s="448"/>
      <c r="G38" s="351"/>
      <c r="H38" s="352"/>
      <c r="I38" s="352"/>
      <c r="J38" s="352"/>
      <c r="K38" s="352"/>
      <c r="L38" s="352"/>
      <c r="M38" s="352"/>
      <c r="N38" s="352"/>
      <c r="O38" s="353"/>
      <c r="P38" s="179"/>
      <c r="Q38" s="179"/>
      <c r="R38" s="179"/>
      <c r="S38" s="179"/>
      <c r="T38" s="179"/>
      <c r="U38" s="179"/>
      <c r="V38" s="179"/>
      <c r="W38" s="179"/>
      <c r="X38" s="180"/>
      <c r="Y38" s="248" t="s">
        <v>13</v>
      </c>
      <c r="Z38" s="249"/>
      <c r="AA38" s="250"/>
      <c r="AB38" s="566" t="s">
        <v>168</v>
      </c>
      <c r="AC38" s="566"/>
      <c r="AD38" s="566"/>
      <c r="AE38" s="217"/>
      <c r="AF38" s="218"/>
      <c r="AG38" s="218"/>
      <c r="AH38" s="218"/>
      <c r="AI38" s="217"/>
      <c r="AJ38" s="218"/>
      <c r="AK38" s="218"/>
      <c r="AL38" s="218"/>
      <c r="AM38" s="217"/>
      <c r="AN38" s="218"/>
      <c r="AO38" s="218"/>
      <c r="AP38" s="218"/>
      <c r="AQ38" s="142"/>
      <c r="AR38" s="143"/>
      <c r="AS38" s="143"/>
      <c r="AT38" s="147"/>
      <c r="AU38" s="218"/>
      <c r="AV38" s="218"/>
      <c r="AW38" s="218"/>
      <c r="AX38" s="219"/>
      <c r="AY38">
        <f t="shared" si="4"/>
        <v>1</v>
      </c>
    </row>
    <row r="39" spans="1:51" ht="23.25" customHeight="1" x14ac:dyDescent="0.15">
      <c r="A39" s="691" t="s">
        <v>257</v>
      </c>
      <c r="B39" s="692"/>
      <c r="C39" s="692"/>
      <c r="D39" s="692"/>
      <c r="E39" s="692"/>
      <c r="F39" s="693"/>
      <c r="G39" s="697" t="s">
        <v>597</v>
      </c>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4"/>
        <v>1</v>
      </c>
    </row>
    <row r="40" spans="1:51" ht="23.25" customHeight="1" x14ac:dyDescent="0.15">
      <c r="A40" s="694"/>
      <c r="B40" s="695"/>
      <c r="C40" s="695"/>
      <c r="D40" s="695"/>
      <c r="E40" s="695"/>
      <c r="F40" s="696"/>
      <c r="G40" s="700"/>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2"/>
      <c r="AF40" s="702"/>
      <c r="AG40" s="702"/>
      <c r="AH40" s="702"/>
      <c r="AI40" s="702"/>
      <c r="AJ40" s="702"/>
      <c r="AK40" s="702"/>
      <c r="AL40" s="702"/>
      <c r="AM40" s="702"/>
      <c r="AN40" s="702"/>
      <c r="AO40" s="702"/>
      <c r="AP40" s="702"/>
      <c r="AQ40" s="701"/>
      <c r="AR40" s="701"/>
      <c r="AS40" s="701"/>
      <c r="AT40" s="701"/>
      <c r="AU40" s="701"/>
      <c r="AV40" s="701"/>
      <c r="AW40" s="701"/>
      <c r="AX40" s="703"/>
      <c r="AY40">
        <f t="shared" si="4"/>
        <v>1</v>
      </c>
    </row>
    <row r="41" spans="1:51" ht="18.75" customHeight="1" x14ac:dyDescent="0.15">
      <c r="A41" s="652" t="s">
        <v>234</v>
      </c>
      <c r="B41" s="653"/>
      <c r="C41" s="653"/>
      <c r="D41" s="653"/>
      <c r="E41" s="653"/>
      <c r="F41" s="654"/>
      <c r="G41" s="655"/>
      <c r="H41" s="657" t="s">
        <v>138</v>
      </c>
      <c r="I41" s="657"/>
      <c r="J41" s="657"/>
      <c r="K41" s="657"/>
      <c r="L41" s="657"/>
      <c r="M41" s="657"/>
      <c r="N41" s="657"/>
      <c r="O41" s="658"/>
      <c r="P41" s="661" t="s">
        <v>51</v>
      </c>
      <c r="Q41" s="657"/>
      <c r="R41" s="657"/>
      <c r="S41" s="657"/>
      <c r="T41" s="657"/>
      <c r="U41" s="657"/>
      <c r="V41" s="658"/>
      <c r="W41" s="663" t="s">
        <v>229</v>
      </c>
      <c r="X41" s="664"/>
      <c r="Y41" s="667"/>
      <c r="Z41" s="667"/>
      <c r="AA41" s="668"/>
      <c r="AB41" s="661" t="s">
        <v>11</v>
      </c>
      <c r="AC41" s="657"/>
      <c r="AD41" s="658"/>
      <c r="AE41" s="209" t="s">
        <v>265</v>
      </c>
      <c r="AF41" s="209"/>
      <c r="AG41" s="209"/>
      <c r="AH41" s="209"/>
      <c r="AI41" s="209" t="s">
        <v>284</v>
      </c>
      <c r="AJ41" s="209"/>
      <c r="AK41" s="209"/>
      <c r="AL41" s="209"/>
      <c r="AM41" s="209" t="s">
        <v>381</v>
      </c>
      <c r="AN41" s="209"/>
      <c r="AO41" s="209"/>
      <c r="AP41" s="209"/>
      <c r="AQ41" s="160" t="s">
        <v>169</v>
      </c>
      <c r="AR41" s="152"/>
      <c r="AS41" s="152"/>
      <c r="AT41" s="153"/>
      <c r="AU41" s="767" t="s">
        <v>126</v>
      </c>
      <c r="AV41" s="767"/>
      <c r="AW41" s="767"/>
      <c r="AX41" s="768"/>
      <c r="AY41">
        <f>COUNTA($H$43)</f>
        <v>0</v>
      </c>
    </row>
    <row r="42" spans="1:51" ht="18.75" customHeight="1" x14ac:dyDescent="0.15">
      <c r="A42" s="645"/>
      <c r="B42" s="646"/>
      <c r="C42" s="646"/>
      <c r="D42" s="646"/>
      <c r="E42" s="646"/>
      <c r="F42" s="647"/>
      <c r="G42" s="656"/>
      <c r="H42" s="659"/>
      <c r="I42" s="659"/>
      <c r="J42" s="659"/>
      <c r="K42" s="659"/>
      <c r="L42" s="659"/>
      <c r="M42" s="659"/>
      <c r="N42" s="659"/>
      <c r="O42" s="660"/>
      <c r="P42" s="662"/>
      <c r="Q42" s="659"/>
      <c r="R42" s="659"/>
      <c r="S42" s="659"/>
      <c r="T42" s="659"/>
      <c r="U42" s="659"/>
      <c r="V42" s="660"/>
      <c r="W42" s="665"/>
      <c r="X42" s="666"/>
      <c r="Y42" s="669"/>
      <c r="Z42" s="669"/>
      <c r="AA42" s="670"/>
      <c r="AB42" s="662"/>
      <c r="AC42" s="659"/>
      <c r="AD42" s="660"/>
      <c r="AE42" s="209"/>
      <c r="AF42" s="209"/>
      <c r="AG42" s="209"/>
      <c r="AH42" s="209"/>
      <c r="AI42" s="209"/>
      <c r="AJ42" s="209"/>
      <c r="AK42" s="209"/>
      <c r="AL42" s="209"/>
      <c r="AM42" s="209"/>
      <c r="AN42" s="209"/>
      <c r="AO42" s="209"/>
      <c r="AP42" s="209"/>
      <c r="AQ42" s="170"/>
      <c r="AR42" s="169"/>
      <c r="AS42" s="155" t="s">
        <v>170</v>
      </c>
      <c r="AT42" s="156"/>
      <c r="AU42" s="226"/>
      <c r="AV42" s="226"/>
      <c r="AW42" s="659" t="s">
        <v>232</v>
      </c>
      <c r="AX42" s="769"/>
      <c r="AY42">
        <f>$AY$41</f>
        <v>0</v>
      </c>
    </row>
    <row r="43" spans="1:51" ht="23.25" customHeight="1" x14ac:dyDescent="0.15">
      <c r="A43" s="645"/>
      <c r="B43" s="646"/>
      <c r="C43" s="646"/>
      <c r="D43" s="646"/>
      <c r="E43" s="646"/>
      <c r="F43" s="647"/>
      <c r="G43" s="770" t="s">
        <v>171</v>
      </c>
      <c r="H43" s="753"/>
      <c r="I43" s="754"/>
      <c r="J43" s="754"/>
      <c r="K43" s="754"/>
      <c r="L43" s="754"/>
      <c r="M43" s="754"/>
      <c r="N43" s="754"/>
      <c r="O43" s="755"/>
      <c r="P43" s="753"/>
      <c r="Q43" s="754"/>
      <c r="R43" s="754"/>
      <c r="S43" s="754"/>
      <c r="T43" s="754"/>
      <c r="U43" s="754"/>
      <c r="V43" s="755"/>
      <c r="W43" s="759"/>
      <c r="X43" s="760"/>
      <c r="Y43" s="744" t="s">
        <v>12</v>
      </c>
      <c r="Z43" s="744"/>
      <c r="AA43" s="745"/>
      <c r="AB43" s="746" t="s">
        <v>247</v>
      </c>
      <c r="AC43" s="746"/>
      <c r="AD43" s="746"/>
      <c r="AE43" s="217"/>
      <c r="AF43" s="218"/>
      <c r="AG43" s="218"/>
      <c r="AH43" s="218"/>
      <c r="AI43" s="217"/>
      <c r="AJ43" s="218"/>
      <c r="AK43" s="218"/>
      <c r="AL43" s="218"/>
      <c r="AM43" s="217"/>
      <c r="AN43" s="218"/>
      <c r="AO43" s="218"/>
      <c r="AP43" s="218"/>
      <c r="AQ43" s="217"/>
      <c r="AR43" s="218"/>
      <c r="AS43" s="218"/>
      <c r="AT43" s="704"/>
      <c r="AU43" s="218"/>
      <c r="AV43" s="218"/>
      <c r="AW43" s="218"/>
      <c r="AX43" s="219"/>
      <c r="AY43">
        <f t="shared" ref="AY43:AY48" si="5">$AY$41</f>
        <v>0</v>
      </c>
    </row>
    <row r="44" spans="1:51" ht="23.25" customHeight="1" x14ac:dyDescent="0.15">
      <c r="A44" s="645"/>
      <c r="B44" s="646"/>
      <c r="C44" s="646"/>
      <c r="D44" s="646"/>
      <c r="E44" s="646"/>
      <c r="F44" s="647"/>
      <c r="G44" s="734"/>
      <c r="H44" s="756"/>
      <c r="I44" s="757"/>
      <c r="J44" s="757"/>
      <c r="K44" s="757"/>
      <c r="L44" s="757"/>
      <c r="M44" s="757"/>
      <c r="N44" s="757"/>
      <c r="O44" s="758"/>
      <c r="P44" s="756"/>
      <c r="Q44" s="757"/>
      <c r="R44" s="757"/>
      <c r="S44" s="757"/>
      <c r="T44" s="757"/>
      <c r="U44" s="757"/>
      <c r="V44" s="758"/>
      <c r="W44" s="761"/>
      <c r="X44" s="762"/>
      <c r="Y44" s="85" t="s">
        <v>46</v>
      </c>
      <c r="Z44" s="85"/>
      <c r="AA44" s="86"/>
      <c r="AB44" s="765" t="s">
        <v>247</v>
      </c>
      <c r="AC44" s="765"/>
      <c r="AD44" s="765"/>
      <c r="AE44" s="217"/>
      <c r="AF44" s="218"/>
      <c r="AG44" s="218"/>
      <c r="AH44" s="218"/>
      <c r="AI44" s="217"/>
      <c r="AJ44" s="218"/>
      <c r="AK44" s="218"/>
      <c r="AL44" s="218"/>
      <c r="AM44" s="217"/>
      <c r="AN44" s="218"/>
      <c r="AO44" s="218"/>
      <c r="AP44" s="218"/>
      <c r="AQ44" s="217"/>
      <c r="AR44" s="218"/>
      <c r="AS44" s="218"/>
      <c r="AT44" s="704"/>
      <c r="AU44" s="218"/>
      <c r="AV44" s="218"/>
      <c r="AW44" s="218"/>
      <c r="AX44" s="219"/>
      <c r="AY44">
        <f t="shared" si="5"/>
        <v>0</v>
      </c>
    </row>
    <row r="45" spans="1:51" ht="23.25" customHeight="1" x14ac:dyDescent="0.15">
      <c r="A45" s="645"/>
      <c r="B45" s="646"/>
      <c r="C45" s="646"/>
      <c r="D45" s="646"/>
      <c r="E45" s="646"/>
      <c r="F45" s="647"/>
      <c r="G45" s="771"/>
      <c r="H45" s="756"/>
      <c r="I45" s="757"/>
      <c r="J45" s="757"/>
      <c r="K45" s="757"/>
      <c r="L45" s="757"/>
      <c r="M45" s="757"/>
      <c r="N45" s="757"/>
      <c r="O45" s="758"/>
      <c r="P45" s="756"/>
      <c r="Q45" s="757"/>
      <c r="R45" s="757"/>
      <c r="S45" s="757"/>
      <c r="T45" s="757"/>
      <c r="U45" s="757"/>
      <c r="V45" s="758"/>
      <c r="W45" s="763"/>
      <c r="X45" s="764"/>
      <c r="Y45" s="85" t="s">
        <v>13</v>
      </c>
      <c r="Z45" s="85"/>
      <c r="AA45" s="86"/>
      <c r="AB45" s="766" t="s">
        <v>248</v>
      </c>
      <c r="AC45" s="766"/>
      <c r="AD45" s="766"/>
      <c r="AE45" s="310"/>
      <c r="AF45" s="311"/>
      <c r="AG45" s="311"/>
      <c r="AH45" s="311"/>
      <c r="AI45" s="310"/>
      <c r="AJ45" s="311"/>
      <c r="AK45" s="311"/>
      <c r="AL45" s="311"/>
      <c r="AM45" s="310"/>
      <c r="AN45" s="311"/>
      <c r="AO45" s="311"/>
      <c r="AP45" s="311"/>
      <c r="AQ45" s="217"/>
      <c r="AR45" s="218"/>
      <c r="AS45" s="218"/>
      <c r="AT45" s="704"/>
      <c r="AU45" s="218"/>
      <c r="AV45" s="218"/>
      <c r="AW45" s="218"/>
      <c r="AX45" s="219"/>
      <c r="AY45">
        <f t="shared" si="5"/>
        <v>0</v>
      </c>
    </row>
    <row r="46" spans="1:51" ht="23.25" customHeight="1" x14ac:dyDescent="0.15">
      <c r="A46" s="645" t="s">
        <v>238</v>
      </c>
      <c r="B46" s="646"/>
      <c r="C46" s="646"/>
      <c r="D46" s="646"/>
      <c r="E46" s="646"/>
      <c r="F46" s="647"/>
      <c r="G46" s="734" t="s">
        <v>172</v>
      </c>
      <c r="H46" s="735"/>
      <c r="I46" s="735"/>
      <c r="J46" s="735"/>
      <c r="K46" s="735"/>
      <c r="L46" s="735"/>
      <c r="M46" s="735"/>
      <c r="N46" s="735"/>
      <c r="O46" s="735"/>
      <c r="P46" s="735"/>
      <c r="Q46" s="735"/>
      <c r="R46" s="735"/>
      <c r="S46" s="735"/>
      <c r="T46" s="735"/>
      <c r="U46" s="735"/>
      <c r="V46" s="735"/>
      <c r="W46" s="738" t="s">
        <v>246</v>
      </c>
      <c r="X46" s="739"/>
      <c r="Y46" s="744" t="s">
        <v>12</v>
      </c>
      <c r="Z46" s="744"/>
      <c r="AA46" s="745"/>
      <c r="AB46" s="746" t="s">
        <v>247</v>
      </c>
      <c r="AC46" s="746"/>
      <c r="AD46" s="746"/>
      <c r="AE46" s="217"/>
      <c r="AF46" s="218"/>
      <c r="AG46" s="218"/>
      <c r="AH46" s="218"/>
      <c r="AI46" s="217"/>
      <c r="AJ46" s="218"/>
      <c r="AK46" s="218"/>
      <c r="AL46" s="218"/>
      <c r="AM46" s="217"/>
      <c r="AN46" s="218"/>
      <c r="AO46" s="218"/>
      <c r="AP46" s="218"/>
      <c r="AQ46" s="217"/>
      <c r="AR46" s="218"/>
      <c r="AS46" s="218"/>
      <c r="AT46" s="704"/>
      <c r="AU46" s="218"/>
      <c r="AV46" s="218"/>
      <c r="AW46" s="218"/>
      <c r="AX46" s="219"/>
      <c r="AY46">
        <f t="shared" si="5"/>
        <v>0</v>
      </c>
    </row>
    <row r="47" spans="1:51" ht="23.25" customHeight="1" x14ac:dyDescent="0.15">
      <c r="A47" s="645"/>
      <c r="B47" s="646"/>
      <c r="C47" s="646"/>
      <c r="D47" s="646"/>
      <c r="E47" s="646"/>
      <c r="F47" s="647"/>
      <c r="G47" s="734"/>
      <c r="H47" s="736"/>
      <c r="I47" s="736"/>
      <c r="J47" s="736"/>
      <c r="K47" s="736"/>
      <c r="L47" s="736"/>
      <c r="M47" s="736"/>
      <c r="N47" s="736"/>
      <c r="O47" s="736"/>
      <c r="P47" s="736"/>
      <c r="Q47" s="736"/>
      <c r="R47" s="736"/>
      <c r="S47" s="736"/>
      <c r="T47" s="736"/>
      <c r="U47" s="736"/>
      <c r="V47" s="736"/>
      <c r="W47" s="740"/>
      <c r="X47" s="741"/>
      <c r="Y47" s="85" t="s">
        <v>46</v>
      </c>
      <c r="Z47" s="85"/>
      <c r="AA47" s="86"/>
      <c r="AB47" s="765" t="s">
        <v>247</v>
      </c>
      <c r="AC47" s="765"/>
      <c r="AD47" s="765"/>
      <c r="AE47" s="217"/>
      <c r="AF47" s="218"/>
      <c r="AG47" s="218"/>
      <c r="AH47" s="218"/>
      <c r="AI47" s="217"/>
      <c r="AJ47" s="218"/>
      <c r="AK47" s="218"/>
      <c r="AL47" s="218"/>
      <c r="AM47" s="217"/>
      <c r="AN47" s="218"/>
      <c r="AO47" s="218"/>
      <c r="AP47" s="218"/>
      <c r="AQ47" s="217"/>
      <c r="AR47" s="218"/>
      <c r="AS47" s="218"/>
      <c r="AT47" s="704"/>
      <c r="AU47" s="218"/>
      <c r="AV47" s="218"/>
      <c r="AW47" s="218"/>
      <c r="AX47" s="219"/>
      <c r="AY47">
        <f t="shared" si="5"/>
        <v>0</v>
      </c>
    </row>
    <row r="48" spans="1:51" ht="23.25" customHeight="1" x14ac:dyDescent="0.15">
      <c r="A48" s="648"/>
      <c r="B48" s="649"/>
      <c r="C48" s="649"/>
      <c r="D48" s="649"/>
      <c r="E48" s="649"/>
      <c r="F48" s="650"/>
      <c r="G48" s="734"/>
      <c r="H48" s="737"/>
      <c r="I48" s="737"/>
      <c r="J48" s="737"/>
      <c r="K48" s="737"/>
      <c r="L48" s="737"/>
      <c r="M48" s="737"/>
      <c r="N48" s="737"/>
      <c r="O48" s="737"/>
      <c r="P48" s="737"/>
      <c r="Q48" s="737"/>
      <c r="R48" s="737"/>
      <c r="S48" s="737"/>
      <c r="T48" s="737"/>
      <c r="U48" s="737"/>
      <c r="V48" s="737"/>
      <c r="W48" s="742"/>
      <c r="X48" s="743"/>
      <c r="Y48" s="85" t="s">
        <v>13</v>
      </c>
      <c r="Z48" s="85"/>
      <c r="AA48" s="86"/>
      <c r="AB48" s="766" t="s">
        <v>248</v>
      </c>
      <c r="AC48" s="766"/>
      <c r="AD48" s="766"/>
      <c r="AE48" s="310"/>
      <c r="AF48" s="311"/>
      <c r="AG48" s="311"/>
      <c r="AH48" s="311"/>
      <c r="AI48" s="310"/>
      <c r="AJ48" s="311"/>
      <c r="AK48" s="311"/>
      <c r="AL48" s="311"/>
      <c r="AM48" s="310"/>
      <c r="AN48" s="311"/>
      <c r="AO48" s="311"/>
      <c r="AP48" s="733"/>
      <c r="AQ48" s="217"/>
      <c r="AR48" s="218"/>
      <c r="AS48" s="218"/>
      <c r="AT48" s="704"/>
      <c r="AU48" s="218"/>
      <c r="AV48" s="218"/>
      <c r="AW48" s="218"/>
      <c r="AX48" s="219"/>
      <c r="AY48">
        <f t="shared" si="5"/>
        <v>0</v>
      </c>
    </row>
    <row r="49" spans="1:60" ht="18.75" customHeight="1" x14ac:dyDescent="0.15">
      <c r="A49" s="615" t="s">
        <v>140</v>
      </c>
      <c r="B49" s="616"/>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81" t="s">
        <v>228</v>
      </c>
      <c r="AP49" s="82"/>
      <c r="AQ49" s="82"/>
      <c r="AR49" s="34"/>
      <c r="AS49" s="81"/>
      <c r="AT49" s="82"/>
      <c r="AU49" s="82"/>
      <c r="AV49" s="82"/>
      <c r="AW49" s="82"/>
      <c r="AX49" s="83"/>
      <c r="AY49">
        <f>COUNTIF($AR$49,"☑")</f>
        <v>0</v>
      </c>
    </row>
    <row r="50" spans="1:60" ht="18.75" customHeight="1" x14ac:dyDescent="0.15">
      <c r="A50" s="322" t="s">
        <v>139</v>
      </c>
      <c r="B50" s="635" t="s">
        <v>226</v>
      </c>
      <c r="C50" s="636"/>
      <c r="D50" s="636"/>
      <c r="E50" s="636"/>
      <c r="F50" s="637"/>
      <c r="G50" s="582" t="s">
        <v>131</v>
      </c>
      <c r="H50" s="582"/>
      <c r="I50" s="582"/>
      <c r="J50" s="582"/>
      <c r="K50" s="582"/>
      <c r="L50" s="582"/>
      <c r="M50" s="582"/>
      <c r="N50" s="582"/>
      <c r="O50" s="582"/>
      <c r="P50" s="582"/>
      <c r="Q50" s="582"/>
      <c r="R50" s="582"/>
      <c r="S50" s="582"/>
      <c r="T50" s="582"/>
      <c r="U50" s="582"/>
      <c r="V50" s="582"/>
      <c r="W50" s="582"/>
      <c r="X50" s="582"/>
      <c r="Y50" s="582"/>
      <c r="Z50" s="582"/>
      <c r="AA50" s="583"/>
      <c r="AB50" s="581" t="s">
        <v>573</v>
      </c>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674"/>
      <c r="AY50">
        <f>COUNTA($G$52)</f>
        <v>0</v>
      </c>
    </row>
    <row r="51" spans="1:60" ht="22.5" customHeight="1" x14ac:dyDescent="0.15">
      <c r="A51" s="323"/>
      <c r="B51" s="638"/>
      <c r="C51" s="483"/>
      <c r="D51" s="483"/>
      <c r="E51" s="483"/>
      <c r="F51" s="484"/>
      <c r="G51" s="224"/>
      <c r="H51" s="224"/>
      <c r="I51" s="224"/>
      <c r="J51" s="224"/>
      <c r="K51" s="224"/>
      <c r="L51" s="224"/>
      <c r="M51" s="224"/>
      <c r="N51" s="224"/>
      <c r="O51" s="224"/>
      <c r="P51" s="224"/>
      <c r="Q51" s="224"/>
      <c r="R51" s="224"/>
      <c r="S51" s="224"/>
      <c r="T51" s="224"/>
      <c r="U51" s="224"/>
      <c r="V51" s="224"/>
      <c r="W51" s="224"/>
      <c r="X51" s="224"/>
      <c r="Y51" s="224"/>
      <c r="Z51" s="224"/>
      <c r="AA51" s="376"/>
      <c r="AB51" s="375"/>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5"/>
      <c r="AY51">
        <f>$AY$50</f>
        <v>0</v>
      </c>
    </row>
    <row r="52" spans="1:60" ht="22.5" customHeight="1" x14ac:dyDescent="0.15">
      <c r="A52" s="323"/>
      <c r="B52" s="638"/>
      <c r="C52" s="483"/>
      <c r="D52" s="483"/>
      <c r="E52" s="483"/>
      <c r="F52" s="484"/>
      <c r="G52" s="302"/>
      <c r="H52" s="302"/>
      <c r="I52" s="302"/>
      <c r="J52" s="302"/>
      <c r="K52" s="302"/>
      <c r="L52" s="302"/>
      <c r="M52" s="302"/>
      <c r="N52" s="302"/>
      <c r="O52" s="302"/>
      <c r="P52" s="302"/>
      <c r="Q52" s="302"/>
      <c r="R52" s="302"/>
      <c r="S52" s="302"/>
      <c r="T52" s="302"/>
      <c r="U52" s="302"/>
      <c r="V52" s="302"/>
      <c r="W52" s="302"/>
      <c r="X52" s="302"/>
      <c r="Y52" s="302"/>
      <c r="Z52" s="302"/>
      <c r="AA52" s="560"/>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3"/>
      <c r="AY52">
        <f t="shared" ref="AY52:AY59" si="6">$AY$50</f>
        <v>0</v>
      </c>
    </row>
    <row r="53" spans="1:60" ht="22.5" customHeight="1" x14ac:dyDescent="0.15">
      <c r="A53" s="323"/>
      <c r="B53" s="638"/>
      <c r="C53" s="483"/>
      <c r="D53" s="483"/>
      <c r="E53" s="483"/>
      <c r="F53" s="484"/>
      <c r="G53" s="305"/>
      <c r="H53" s="305"/>
      <c r="I53" s="305"/>
      <c r="J53" s="305"/>
      <c r="K53" s="305"/>
      <c r="L53" s="305"/>
      <c r="M53" s="305"/>
      <c r="N53" s="305"/>
      <c r="O53" s="305"/>
      <c r="P53" s="305"/>
      <c r="Q53" s="305"/>
      <c r="R53" s="305"/>
      <c r="S53" s="305"/>
      <c r="T53" s="305"/>
      <c r="U53" s="305"/>
      <c r="V53" s="305"/>
      <c r="W53" s="305"/>
      <c r="X53" s="305"/>
      <c r="Y53" s="305"/>
      <c r="Z53" s="305"/>
      <c r="AA53" s="561"/>
      <c r="AB53" s="304"/>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c r="AY53">
        <f t="shared" si="6"/>
        <v>0</v>
      </c>
    </row>
    <row r="54" spans="1:60" ht="19.5" customHeight="1" x14ac:dyDescent="0.15">
      <c r="A54" s="323"/>
      <c r="B54" s="639"/>
      <c r="C54" s="485"/>
      <c r="D54" s="485"/>
      <c r="E54" s="485"/>
      <c r="F54" s="486"/>
      <c r="G54" s="308"/>
      <c r="H54" s="308"/>
      <c r="I54" s="308"/>
      <c r="J54" s="308"/>
      <c r="K54" s="308"/>
      <c r="L54" s="308"/>
      <c r="M54" s="308"/>
      <c r="N54" s="308"/>
      <c r="O54" s="308"/>
      <c r="P54" s="308"/>
      <c r="Q54" s="308"/>
      <c r="R54" s="308"/>
      <c r="S54" s="308"/>
      <c r="T54" s="308"/>
      <c r="U54" s="308"/>
      <c r="V54" s="308"/>
      <c r="W54" s="308"/>
      <c r="X54" s="308"/>
      <c r="Y54" s="308"/>
      <c r="Z54" s="308"/>
      <c r="AA54" s="562"/>
      <c r="AB54" s="307"/>
      <c r="AC54" s="308"/>
      <c r="AD54" s="308"/>
      <c r="AE54" s="305"/>
      <c r="AF54" s="305"/>
      <c r="AG54" s="305"/>
      <c r="AH54" s="305"/>
      <c r="AI54" s="305"/>
      <c r="AJ54" s="305"/>
      <c r="AK54" s="305"/>
      <c r="AL54" s="305"/>
      <c r="AM54" s="305"/>
      <c r="AN54" s="305"/>
      <c r="AO54" s="305"/>
      <c r="AP54" s="305"/>
      <c r="AQ54" s="305"/>
      <c r="AR54" s="305"/>
      <c r="AS54" s="305"/>
      <c r="AT54" s="305"/>
      <c r="AU54" s="308"/>
      <c r="AV54" s="308"/>
      <c r="AW54" s="308"/>
      <c r="AX54" s="309"/>
      <c r="AY54">
        <f t="shared" si="6"/>
        <v>0</v>
      </c>
    </row>
    <row r="55" spans="1:60" ht="18.75" customHeight="1" x14ac:dyDescent="0.15">
      <c r="A55" s="323"/>
      <c r="B55" s="483" t="s">
        <v>137</v>
      </c>
      <c r="C55" s="483"/>
      <c r="D55" s="483"/>
      <c r="E55" s="483"/>
      <c r="F55" s="484"/>
      <c r="G55" s="590" t="s">
        <v>53</v>
      </c>
      <c r="H55" s="582"/>
      <c r="I55" s="582"/>
      <c r="J55" s="582"/>
      <c r="K55" s="582"/>
      <c r="L55" s="582"/>
      <c r="M55" s="582"/>
      <c r="N55" s="582"/>
      <c r="O55" s="583"/>
      <c r="P55" s="581" t="s">
        <v>55</v>
      </c>
      <c r="Q55" s="582"/>
      <c r="R55" s="582"/>
      <c r="S55" s="582"/>
      <c r="T55" s="582"/>
      <c r="U55" s="582"/>
      <c r="V55" s="582"/>
      <c r="W55" s="582"/>
      <c r="X55" s="583"/>
      <c r="Y55" s="157"/>
      <c r="Z55" s="158"/>
      <c r="AA55" s="159"/>
      <c r="AB55" s="600" t="s">
        <v>11</v>
      </c>
      <c r="AC55" s="601"/>
      <c r="AD55" s="602"/>
      <c r="AE55" s="209" t="s">
        <v>265</v>
      </c>
      <c r="AF55" s="209"/>
      <c r="AG55" s="209"/>
      <c r="AH55" s="209"/>
      <c r="AI55" s="209" t="s">
        <v>284</v>
      </c>
      <c r="AJ55" s="209"/>
      <c r="AK55" s="209"/>
      <c r="AL55" s="209"/>
      <c r="AM55" s="209" t="s">
        <v>381</v>
      </c>
      <c r="AN55" s="209"/>
      <c r="AO55" s="209"/>
      <c r="AP55" s="209"/>
      <c r="AQ55" s="160" t="s">
        <v>169</v>
      </c>
      <c r="AR55" s="152"/>
      <c r="AS55" s="152"/>
      <c r="AT55" s="153"/>
      <c r="AU55" s="222" t="s">
        <v>126</v>
      </c>
      <c r="AV55" s="222"/>
      <c r="AW55" s="222"/>
      <c r="AX55" s="223"/>
      <c r="AY55">
        <f t="shared" si="6"/>
        <v>0</v>
      </c>
      <c r="AZ55" s="4"/>
      <c r="BA55" s="4"/>
      <c r="BB55" s="4"/>
      <c r="BC55" s="4"/>
    </row>
    <row r="56" spans="1:60" ht="18.75" customHeight="1" x14ac:dyDescent="0.15">
      <c r="A56" s="323"/>
      <c r="B56" s="483"/>
      <c r="C56" s="483"/>
      <c r="D56" s="483"/>
      <c r="E56" s="483"/>
      <c r="F56" s="484"/>
      <c r="G56" s="450"/>
      <c r="H56" s="224"/>
      <c r="I56" s="224"/>
      <c r="J56" s="224"/>
      <c r="K56" s="224"/>
      <c r="L56" s="224"/>
      <c r="M56" s="224"/>
      <c r="N56" s="224"/>
      <c r="O56" s="376"/>
      <c r="P56" s="375"/>
      <c r="Q56" s="224"/>
      <c r="R56" s="224"/>
      <c r="S56" s="224"/>
      <c r="T56" s="224"/>
      <c r="U56" s="224"/>
      <c r="V56" s="224"/>
      <c r="W56" s="224"/>
      <c r="X56" s="376"/>
      <c r="Y56" s="157"/>
      <c r="Z56" s="158"/>
      <c r="AA56" s="159"/>
      <c r="AB56" s="235"/>
      <c r="AC56" s="236"/>
      <c r="AD56" s="237"/>
      <c r="AE56" s="209"/>
      <c r="AF56" s="209"/>
      <c r="AG56" s="209"/>
      <c r="AH56" s="209"/>
      <c r="AI56" s="209"/>
      <c r="AJ56" s="209"/>
      <c r="AK56" s="209"/>
      <c r="AL56" s="209"/>
      <c r="AM56" s="209"/>
      <c r="AN56" s="209"/>
      <c r="AO56" s="209"/>
      <c r="AP56" s="209"/>
      <c r="AQ56" s="255"/>
      <c r="AR56" s="226"/>
      <c r="AS56" s="155" t="s">
        <v>170</v>
      </c>
      <c r="AT56" s="156"/>
      <c r="AU56" s="226"/>
      <c r="AV56" s="226"/>
      <c r="AW56" s="224" t="s">
        <v>167</v>
      </c>
      <c r="AX56" s="225"/>
      <c r="AY56">
        <f t="shared" si="6"/>
        <v>0</v>
      </c>
      <c r="AZ56" s="4"/>
      <c r="BA56" s="4"/>
      <c r="BB56" s="4"/>
      <c r="BC56" s="4"/>
      <c r="BD56" s="4"/>
      <c r="BE56" s="4"/>
      <c r="BG56" s="4"/>
      <c r="BH56" s="4"/>
    </row>
    <row r="57" spans="1:60" ht="23.25" customHeight="1" x14ac:dyDescent="0.15">
      <c r="A57" s="323"/>
      <c r="B57" s="483"/>
      <c r="C57" s="483"/>
      <c r="D57" s="483"/>
      <c r="E57" s="483"/>
      <c r="F57" s="484"/>
      <c r="G57" s="172"/>
      <c r="H57" s="173"/>
      <c r="I57" s="173"/>
      <c r="J57" s="173"/>
      <c r="K57" s="173"/>
      <c r="L57" s="173"/>
      <c r="M57" s="173"/>
      <c r="N57" s="173"/>
      <c r="O57" s="174"/>
      <c r="P57" s="173"/>
      <c r="Q57" s="603"/>
      <c r="R57" s="603"/>
      <c r="S57" s="603"/>
      <c r="T57" s="603"/>
      <c r="U57" s="603"/>
      <c r="V57" s="603"/>
      <c r="W57" s="603"/>
      <c r="X57" s="604"/>
      <c r="Y57" s="612" t="s">
        <v>54</v>
      </c>
      <c r="Z57" s="613"/>
      <c r="AA57" s="614"/>
      <c r="AB57" s="589"/>
      <c r="AC57" s="589"/>
      <c r="AD57" s="589"/>
      <c r="AE57" s="217"/>
      <c r="AF57" s="218"/>
      <c r="AG57" s="218"/>
      <c r="AH57" s="218"/>
      <c r="AI57" s="217"/>
      <c r="AJ57" s="218"/>
      <c r="AK57" s="218"/>
      <c r="AL57" s="218"/>
      <c r="AM57" s="217"/>
      <c r="AN57" s="218"/>
      <c r="AO57" s="218"/>
      <c r="AP57" s="218"/>
      <c r="AQ57" s="142"/>
      <c r="AR57" s="143"/>
      <c r="AS57" s="143"/>
      <c r="AT57" s="147"/>
      <c r="AU57" s="218"/>
      <c r="AV57" s="218"/>
      <c r="AW57" s="218"/>
      <c r="AX57" s="219"/>
      <c r="AY57">
        <f t="shared" si="6"/>
        <v>0</v>
      </c>
    </row>
    <row r="58" spans="1:60" ht="23.25" customHeight="1" x14ac:dyDescent="0.15">
      <c r="A58" s="323"/>
      <c r="B58" s="483"/>
      <c r="C58" s="483"/>
      <c r="D58" s="483"/>
      <c r="E58" s="483"/>
      <c r="F58" s="484"/>
      <c r="G58" s="175"/>
      <c r="H58" s="176"/>
      <c r="I58" s="176"/>
      <c r="J58" s="176"/>
      <c r="K58" s="176"/>
      <c r="L58" s="176"/>
      <c r="M58" s="176"/>
      <c r="N58" s="176"/>
      <c r="O58" s="177"/>
      <c r="P58" s="605"/>
      <c r="Q58" s="605"/>
      <c r="R58" s="605"/>
      <c r="S58" s="605"/>
      <c r="T58" s="605"/>
      <c r="U58" s="605"/>
      <c r="V58" s="605"/>
      <c r="W58" s="605"/>
      <c r="X58" s="606"/>
      <c r="Y58" s="609" t="s">
        <v>46</v>
      </c>
      <c r="Z58" s="610"/>
      <c r="AA58" s="611"/>
      <c r="AB58" s="608"/>
      <c r="AC58" s="608"/>
      <c r="AD58" s="608"/>
      <c r="AE58" s="217"/>
      <c r="AF58" s="218"/>
      <c r="AG58" s="218"/>
      <c r="AH58" s="218"/>
      <c r="AI58" s="217"/>
      <c r="AJ58" s="218"/>
      <c r="AK58" s="218"/>
      <c r="AL58" s="218"/>
      <c r="AM58" s="217"/>
      <c r="AN58" s="218"/>
      <c r="AO58" s="218"/>
      <c r="AP58" s="218"/>
      <c r="AQ58" s="142"/>
      <c r="AR58" s="143"/>
      <c r="AS58" s="143"/>
      <c r="AT58" s="147"/>
      <c r="AU58" s="218"/>
      <c r="AV58" s="218"/>
      <c r="AW58" s="218"/>
      <c r="AX58" s="219"/>
      <c r="AY58">
        <f t="shared" si="6"/>
        <v>0</v>
      </c>
      <c r="AZ58" s="4"/>
      <c r="BA58" s="4"/>
      <c r="BB58" s="4"/>
      <c r="BC58" s="4"/>
    </row>
    <row r="59" spans="1:60" ht="23.25" customHeight="1" thickBot="1" x14ac:dyDescent="0.2">
      <c r="A59" s="323"/>
      <c r="B59" s="485"/>
      <c r="C59" s="485"/>
      <c r="D59" s="485"/>
      <c r="E59" s="485"/>
      <c r="F59" s="486"/>
      <c r="G59" s="178"/>
      <c r="H59" s="179"/>
      <c r="I59" s="179"/>
      <c r="J59" s="179"/>
      <c r="K59" s="179"/>
      <c r="L59" s="179"/>
      <c r="M59" s="179"/>
      <c r="N59" s="179"/>
      <c r="O59" s="180"/>
      <c r="P59" s="194"/>
      <c r="Q59" s="194"/>
      <c r="R59" s="194"/>
      <c r="S59" s="194"/>
      <c r="T59" s="194"/>
      <c r="U59" s="194"/>
      <c r="V59" s="194"/>
      <c r="W59" s="194"/>
      <c r="X59" s="607"/>
      <c r="Y59" s="609" t="s">
        <v>13</v>
      </c>
      <c r="Z59" s="610"/>
      <c r="AA59" s="611"/>
      <c r="AB59" s="591" t="s">
        <v>14</v>
      </c>
      <c r="AC59" s="591"/>
      <c r="AD59" s="591"/>
      <c r="AE59" s="310"/>
      <c r="AF59" s="311"/>
      <c r="AG59" s="311"/>
      <c r="AH59" s="311"/>
      <c r="AI59" s="310"/>
      <c r="AJ59" s="311"/>
      <c r="AK59" s="311"/>
      <c r="AL59" s="311"/>
      <c r="AM59" s="310"/>
      <c r="AN59" s="311"/>
      <c r="AO59" s="311"/>
      <c r="AP59" s="311"/>
      <c r="AQ59" s="142"/>
      <c r="AR59" s="143"/>
      <c r="AS59" s="143"/>
      <c r="AT59" s="147"/>
      <c r="AU59" s="218"/>
      <c r="AV59" s="218"/>
      <c r="AW59" s="218"/>
      <c r="AX59" s="219"/>
      <c r="AY59">
        <f t="shared" si="6"/>
        <v>0</v>
      </c>
      <c r="AZ59" s="4"/>
      <c r="BA59" s="4"/>
      <c r="BB59" s="4"/>
      <c r="BC59" s="4"/>
      <c r="BD59" s="4"/>
      <c r="BE59" s="4"/>
      <c r="BG59" s="4"/>
      <c r="BH59" s="4"/>
    </row>
    <row r="60" spans="1:60" ht="31.5" customHeight="1" x14ac:dyDescent="0.15">
      <c r="A60" s="630" t="s">
        <v>235</v>
      </c>
      <c r="B60" s="631"/>
      <c r="C60" s="631"/>
      <c r="D60" s="631"/>
      <c r="E60" s="631"/>
      <c r="F60" s="632"/>
      <c r="G60" s="633" t="s">
        <v>52</v>
      </c>
      <c r="H60" s="633"/>
      <c r="I60" s="633"/>
      <c r="J60" s="633"/>
      <c r="K60" s="633"/>
      <c r="L60" s="633"/>
      <c r="M60" s="633"/>
      <c r="N60" s="633"/>
      <c r="O60" s="633"/>
      <c r="P60" s="633"/>
      <c r="Q60" s="633"/>
      <c r="R60" s="633"/>
      <c r="S60" s="633"/>
      <c r="T60" s="633"/>
      <c r="U60" s="633"/>
      <c r="V60" s="633"/>
      <c r="W60" s="633"/>
      <c r="X60" s="634"/>
      <c r="Y60" s="271"/>
      <c r="Z60" s="272"/>
      <c r="AA60" s="273"/>
      <c r="AB60" s="651" t="s">
        <v>11</v>
      </c>
      <c r="AC60" s="651"/>
      <c r="AD60" s="651"/>
      <c r="AE60" s="621" t="s">
        <v>265</v>
      </c>
      <c r="AF60" s="622"/>
      <c r="AG60" s="622"/>
      <c r="AH60" s="623"/>
      <c r="AI60" s="621" t="s">
        <v>284</v>
      </c>
      <c r="AJ60" s="622"/>
      <c r="AK60" s="622"/>
      <c r="AL60" s="623"/>
      <c r="AM60" s="621" t="s">
        <v>381</v>
      </c>
      <c r="AN60" s="622"/>
      <c r="AO60" s="622"/>
      <c r="AP60" s="623"/>
      <c r="AQ60" s="721" t="s">
        <v>289</v>
      </c>
      <c r="AR60" s="722"/>
      <c r="AS60" s="722"/>
      <c r="AT60" s="723"/>
      <c r="AU60" s="721" t="s">
        <v>414</v>
      </c>
      <c r="AV60" s="722"/>
      <c r="AW60" s="722"/>
      <c r="AX60" s="724"/>
    </row>
    <row r="61" spans="1:60" ht="23.25" customHeight="1" x14ac:dyDescent="0.15">
      <c r="A61" s="291"/>
      <c r="B61" s="292"/>
      <c r="C61" s="292"/>
      <c r="D61" s="292"/>
      <c r="E61" s="292"/>
      <c r="F61" s="293"/>
      <c r="G61" s="173" t="s">
        <v>591</v>
      </c>
      <c r="H61" s="173"/>
      <c r="I61" s="173"/>
      <c r="J61" s="173"/>
      <c r="K61" s="173"/>
      <c r="L61" s="173"/>
      <c r="M61" s="173"/>
      <c r="N61" s="173"/>
      <c r="O61" s="173"/>
      <c r="P61" s="173"/>
      <c r="Q61" s="173"/>
      <c r="R61" s="173"/>
      <c r="S61" s="173"/>
      <c r="T61" s="173"/>
      <c r="U61" s="173"/>
      <c r="V61" s="173"/>
      <c r="W61" s="173"/>
      <c r="X61" s="174"/>
      <c r="Y61" s="617" t="s">
        <v>47</v>
      </c>
      <c r="Z61" s="530"/>
      <c r="AA61" s="531"/>
      <c r="AB61" s="589"/>
      <c r="AC61" s="589"/>
      <c r="AD61" s="589"/>
      <c r="AE61" s="300"/>
      <c r="AF61" s="300"/>
      <c r="AG61" s="300"/>
      <c r="AH61" s="300"/>
      <c r="AI61" s="300"/>
      <c r="AJ61" s="300"/>
      <c r="AK61" s="300"/>
      <c r="AL61" s="300"/>
      <c r="AM61" s="300"/>
      <c r="AN61" s="300"/>
      <c r="AO61" s="300"/>
      <c r="AP61" s="300"/>
      <c r="AQ61" s="300"/>
      <c r="AR61" s="300"/>
      <c r="AS61" s="300"/>
      <c r="AT61" s="300"/>
      <c r="AU61" s="217"/>
      <c r="AV61" s="218"/>
      <c r="AW61" s="218"/>
      <c r="AX61" s="219"/>
    </row>
    <row r="62" spans="1:60" ht="23.25" customHeight="1" x14ac:dyDescent="0.15">
      <c r="A62" s="294"/>
      <c r="B62" s="295"/>
      <c r="C62" s="295"/>
      <c r="D62" s="295"/>
      <c r="E62" s="295"/>
      <c r="F62" s="296"/>
      <c r="G62" s="179"/>
      <c r="H62" s="179"/>
      <c r="I62" s="179"/>
      <c r="J62" s="179"/>
      <c r="K62" s="179"/>
      <c r="L62" s="179"/>
      <c r="M62" s="179"/>
      <c r="N62" s="179"/>
      <c r="O62" s="179"/>
      <c r="P62" s="179"/>
      <c r="Q62" s="179"/>
      <c r="R62" s="179"/>
      <c r="S62" s="179"/>
      <c r="T62" s="179"/>
      <c r="U62" s="179"/>
      <c r="V62" s="179"/>
      <c r="W62" s="179"/>
      <c r="X62" s="180"/>
      <c r="Y62" s="280" t="s">
        <v>48</v>
      </c>
      <c r="Z62" s="640"/>
      <c r="AA62" s="641"/>
      <c r="AB62" s="589" t="s">
        <v>592</v>
      </c>
      <c r="AC62" s="589"/>
      <c r="AD62" s="589"/>
      <c r="AE62" s="300"/>
      <c r="AF62" s="300"/>
      <c r="AG62" s="300"/>
      <c r="AH62" s="300"/>
      <c r="AI62" s="300"/>
      <c r="AJ62" s="300"/>
      <c r="AK62" s="300"/>
      <c r="AL62" s="300"/>
      <c r="AM62" s="300"/>
      <c r="AN62" s="300"/>
      <c r="AO62" s="300"/>
      <c r="AP62" s="300"/>
      <c r="AQ62" s="300"/>
      <c r="AR62" s="300"/>
      <c r="AS62" s="300"/>
      <c r="AT62" s="300"/>
      <c r="AU62" s="310">
        <v>4</v>
      </c>
      <c r="AV62" s="311"/>
      <c r="AW62" s="311"/>
      <c r="AX62" s="725"/>
    </row>
    <row r="63" spans="1:60" ht="31.5" customHeight="1" x14ac:dyDescent="0.15">
      <c r="A63" s="288" t="s">
        <v>235</v>
      </c>
      <c r="B63" s="289"/>
      <c r="C63" s="289"/>
      <c r="D63" s="289"/>
      <c r="E63" s="289"/>
      <c r="F63" s="290"/>
      <c r="G63" s="610" t="s">
        <v>52</v>
      </c>
      <c r="H63" s="610"/>
      <c r="I63" s="610"/>
      <c r="J63" s="610"/>
      <c r="K63" s="610"/>
      <c r="L63" s="610"/>
      <c r="M63" s="610"/>
      <c r="N63" s="610"/>
      <c r="O63" s="610"/>
      <c r="P63" s="610"/>
      <c r="Q63" s="610"/>
      <c r="R63" s="610"/>
      <c r="S63" s="610"/>
      <c r="T63" s="610"/>
      <c r="U63" s="610"/>
      <c r="V63" s="610"/>
      <c r="W63" s="610"/>
      <c r="X63" s="611"/>
      <c r="Y63" s="297"/>
      <c r="Z63" s="298"/>
      <c r="AA63" s="299"/>
      <c r="AB63" s="248" t="s">
        <v>11</v>
      </c>
      <c r="AC63" s="249"/>
      <c r="AD63" s="250"/>
      <c r="AE63" s="209" t="s">
        <v>265</v>
      </c>
      <c r="AF63" s="209"/>
      <c r="AG63" s="209"/>
      <c r="AH63" s="209"/>
      <c r="AI63" s="209" t="s">
        <v>284</v>
      </c>
      <c r="AJ63" s="209"/>
      <c r="AK63" s="209"/>
      <c r="AL63" s="209"/>
      <c r="AM63" s="209" t="s">
        <v>381</v>
      </c>
      <c r="AN63" s="209"/>
      <c r="AO63" s="209"/>
      <c r="AP63" s="209"/>
      <c r="AQ63" s="713" t="s">
        <v>289</v>
      </c>
      <c r="AR63" s="714"/>
      <c r="AS63" s="714"/>
      <c r="AT63" s="714"/>
      <c r="AU63" s="713" t="s">
        <v>414</v>
      </c>
      <c r="AV63" s="714"/>
      <c r="AW63" s="714"/>
      <c r="AX63" s="715"/>
      <c r="AY63">
        <f>COUNTA($G$64)</f>
        <v>1</v>
      </c>
    </row>
    <row r="64" spans="1:60" ht="23.25" customHeight="1" x14ac:dyDescent="0.15">
      <c r="A64" s="291"/>
      <c r="B64" s="292"/>
      <c r="C64" s="292"/>
      <c r="D64" s="292"/>
      <c r="E64" s="292"/>
      <c r="F64" s="293"/>
      <c r="G64" s="173" t="s">
        <v>593</v>
      </c>
      <c r="H64" s="173"/>
      <c r="I64" s="173"/>
      <c r="J64" s="173"/>
      <c r="K64" s="173"/>
      <c r="L64" s="173"/>
      <c r="M64" s="173"/>
      <c r="N64" s="173"/>
      <c r="O64" s="173"/>
      <c r="P64" s="173"/>
      <c r="Q64" s="173"/>
      <c r="R64" s="173"/>
      <c r="S64" s="173"/>
      <c r="T64" s="173"/>
      <c r="U64" s="173"/>
      <c r="V64" s="173"/>
      <c r="W64" s="173"/>
      <c r="X64" s="174"/>
      <c r="Y64" s="274" t="s">
        <v>47</v>
      </c>
      <c r="Z64" s="275"/>
      <c r="AA64" s="276"/>
      <c r="AB64" s="277"/>
      <c r="AC64" s="278"/>
      <c r="AD64" s="279"/>
      <c r="AE64" s="300"/>
      <c r="AF64" s="300"/>
      <c r="AG64" s="300"/>
      <c r="AH64" s="300"/>
      <c r="AI64" s="300"/>
      <c r="AJ64" s="300"/>
      <c r="AK64" s="300"/>
      <c r="AL64" s="300"/>
      <c r="AM64" s="300"/>
      <c r="AN64" s="300"/>
      <c r="AO64" s="300"/>
      <c r="AP64" s="300"/>
      <c r="AQ64" s="300"/>
      <c r="AR64" s="300"/>
      <c r="AS64" s="300"/>
      <c r="AT64" s="300"/>
      <c r="AU64" s="300"/>
      <c r="AV64" s="300"/>
      <c r="AW64" s="300"/>
      <c r="AX64" s="712"/>
      <c r="AY64">
        <f>$AY$63</f>
        <v>1</v>
      </c>
    </row>
    <row r="65" spans="1:51" ht="23.25" customHeight="1" x14ac:dyDescent="0.15">
      <c r="A65" s="294"/>
      <c r="B65" s="295"/>
      <c r="C65" s="295"/>
      <c r="D65" s="295"/>
      <c r="E65" s="295"/>
      <c r="F65" s="296"/>
      <c r="G65" s="179"/>
      <c r="H65" s="179"/>
      <c r="I65" s="179"/>
      <c r="J65" s="179"/>
      <c r="K65" s="179"/>
      <c r="L65" s="179"/>
      <c r="M65" s="179"/>
      <c r="N65" s="179"/>
      <c r="O65" s="179"/>
      <c r="P65" s="179"/>
      <c r="Q65" s="179"/>
      <c r="R65" s="179"/>
      <c r="S65" s="179"/>
      <c r="T65" s="179"/>
      <c r="U65" s="179"/>
      <c r="V65" s="179"/>
      <c r="W65" s="179"/>
      <c r="X65" s="180"/>
      <c r="Y65" s="280" t="s">
        <v>48</v>
      </c>
      <c r="Z65" s="281"/>
      <c r="AA65" s="282"/>
      <c r="AB65" s="283" t="s">
        <v>14</v>
      </c>
      <c r="AC65" s="284"/>
      <c r="AD65" s="285"/>
      <c r="AE65" s="300"/>
      <c r="AF65" s="300"/>
      <c r="AG65" s="300"/>
      <c r="AH65" s="300"/>
      <c r="AI65" s="300"/>
      <c r="AJ65" s="300"/>
      <c r="AK65" s="300"/>
      <c r="AL65" s="300"/>
      <c r="AM65" s="300"/>
      <c r="AN65" s="300"/>
      <c r="AO65" s="300"/>
      <c r="AP65" s="300"/>
      <c r="AQ65" s="300"/>
      <c r="AR65" s="300"/>
      <c r="AS65" s="300"/>
      <c r="AT65" s="300"/>
      <c r="AU65" s="300">
        <v>100</v>
      </c>
      <c r="AV65" s="300"/>
      <c r="AW65" s="300"/>
      <c r="AX65" s="712"/>
      <c r="AY65">
        <f>$AY$63</f>
        <v>1</v>
      </c>
    </row>
    <row r="66" spans="1:51" ht="31.5" customHeight="1" x14ac:dyDescent="0.15">
      <c r="A66" s="288" t="s">
        <v>235</v>
      </c>
      <c r="B66" s="289"/>
      <c r="C66" s="289"/>
      <c r="D66" s="289"/>
      <c r="E66" s="289"/>
      <c r="F66" s="290"/>
      <c r="G66" s="610" t="s">
        <v>52</v>
      </c>
      <c r="H66" s="610"/>
      <c r="I66" s="610"/>
      <c r="J66" s="610"/>
      <c r="K66" s="610"/>
      <c r="L66" s="610"/>
      <c r="M66" s="610"/>
      <c r="N66" s="610"/>
      <c r="O66" s="610"/>
      <c r="P66" s="610"/>
      <c r="Q66" s="610"/>
      <c r="R66" s="610"/>
      <c r="S66" s="610"/>
      <c r="T66" s="610"/>
      <c r="U66" s="610"/>
      <c r="V66" s="610"/>
      <c r="W66" s="610"/>
      <c r="X66" s="611"/>
      <c r="Y66" s="297"/>
      <c r="Z66" s="298"/>
      <c r="AA66" s="299"/>
      <c r="AB66" s="248" t="s">
        <v>11</v>
      </c>
      <c r="AC66" s="249"/>
      <c r="AD66" s="250"/>
      <c r="AE66" s="209" t="s">
        <v>265</v>
      </c>
      <c r="AF66" s="209"/>
      <c r="AG66" s="209"/>
      <c r="AH66" s="209"/>
      <c r="AI66" s="209" t="s">
        <v>284</v>
      </c>
      <c r="AJ66" s="209"/>
      <c r="AK66" s="209"/>
      <c r="AL66" s="209"/>
      <c r="AM66" s="209" t="s">
        <v>381</v>
      </c>
      <c r="AN66" s="209"/>
      <c r="AO66" s="209"/>
      <c r="AP66" s="209"/>
      <c r="AQ66" s="713" t="s">
        <v>289</v>
      </c>
      <c r="AR66" s="714"/>
      <c r="AS66" s="714"/>
      <c r="AT66" s="714"/>
      <c r="AU66" s="713" t="s">
        <v>414</v>
      </c>
      <c r="AV66" s="714"/>
      <c r="AW66" s="714"/>
      <c r="AX66" s="715"/>
      <c r="AY66">
        <f>COUNTA($G$67)</f>
        <v>1</v>
      </c>
    </row>
    <row r="67" spans="1:51" ht="23.25" customHeight="1" x14ac:dyDescent="0.15">
      <c r="A67" s="291"/>
      <c r="B67" s="292"/>
      <c r="C67" s="292"/>
      <c r="D67" s="292"/>
      <c r="E67" s="292"/>
      <c r="F67" s="293"/>
      <c r="G67" s="173" t="s">
        <v>594</v>
      </c>
      <c r="H67" s="173"/>
      <c r="I67" s="173"/>
      <c r="J67" s="173"/>
      <c r="K67" s="173"/>
      <c r="L67" s="173"/>
      <c r="M67" s="173"/>
      <c r="N67" s="173"/>
      <c r="O67" s="173"/>
      <c r="P67" s="173"/>
      <c r="Q67" s="173"/>
      <c r="R67" s="173"/>
      <c r="S67" s="173"/>
      <c r="T67" s="173"/>
      <c r="U67" s="173"/>
      <c r="V67" s="173"/>
      <c r="W67" s="173"/>
      <c r="X67" s="174"/>
      <c r="Y67" s="274" t="s">
        <v>47</v>
      </c>
      <c r="Z67" s="275"/>
      <c r="AA67" s="276"/>
      <c r="AB67" s="277"/>
      <c r="AC67" s="278"/>
      <c r="AD67" s="279"/>
      <c r="AE67" s="300"/>
      <c r="AF67" s="300"/>
      <c r="AG67" s="300"/>
      <c r="AH67" s="300"/>
      <c r="AI67" s="300"/>
      <c r="AJ67" s="300"/>
      <c r="AK67" s="300"/>
      <c r="AL67" s="300"/>
      <c r="AM67" s="300"/>
      <c r="AN67" s="300"/>
      <c r="AO67" s="300"/>
      <c r="AP67" s="300"/>
      <c r="AQ67" s="300"/>
      <c r="AR67" s="300"/>
      <c r="AS67" s="300"/>
      <c r="AT67" s="300"/>
      <c r="AU67" s="300"/>
      <c r="AV67" s="300"/>
      <c r="AW67" s="300"/>
      <c r="AX67" s="712"/>
      <c r="AY67">
        <f>$AY$66</f>
        <v>1</v>
      </c>
    </row>
    <row r="68" spans="1:51" ht="23.25" customHeight="1" x14ac:dyDescent="0.15">
      <c r="A68" s="294"/>
      <c r="B68" s="295"/>
      <c r="C68" s="295"/>
      <c r="D68" s="295"/>
      <c r="E68" s="295"/>
      <c r="F68" s="296"/>
      <c r="G68" s="179"/>
      <c r="H68" s="179"/>
      <c r="I68" s="179"/>
      <c r="J68" s="179"/>
      <c r="K68" s="179"/>
      <c r="L68" s="179"/>
      <c r="M68" s="179"/>
      <c r="N68" s="179"/>
      <c r="O68" s="179"/>
      <c r="P68" s="179"/>
      <c r="Q68" s="179"/>
      <c r="R68" s="179"/>
      <c r="S68" s="179"/>
      <c r="T68" s="179"/>
      <c r="U68" s="179"/>
      <c r="V68" s="179"/>
      <c r="W68" s="179"/>
      <c r="X68" s="180"/>
      <c r="Y68" s="280" t="s">
        <v>48</v>
      </c>
      <c r="Z68" s="281"/>
      <c r="AA68" s="282"/>
      <c r="AB68" s="283" t="s">
        <v>14</v>
      </c>
      <c r="AC68" s="284"/>
      <c r="AD68" s="285"/>
      <c r="AE68" s="300"/>
      <c r="AF68" s="300"/>
      <c r="AG68" s="300"/>
      <c r="AH68" s="300"/>
      <c r="AI68" s="300"/>
      <c r="AJ68" s="300"/>
      <c r="AK68" s="300"/>
      <c r="AL68" s="300"/>
      <c r="AM68" s="300"/>
      <c r="AN68" s="300"/>
      <c r="AO68" s="300"/>
      <c r="AP68" s="300"/>
      <c r="AQ68" s="300"/>
      <c r="AR68" s="300"/>
      <c r="AS68" s="300"/>
      <c r="AT68" s="300"/>
      <c r="AU68" s="300">
        <v>100</v>
      </c>
      <c r="AV68" s="300"/>
      <c r="AW68" s="300"/>
      <c r="AX68" s="712"/>
      <c r="AY68">
        <f>$AY$66</f>
        <v>1</v>
      </c>
    </row>
    <row r="69" spans="1:51" ht="23.25" customHeight="1" x14ac:dyDescent="0.15">
      <c r="A69" s="675" t="s">
        <v>15</v>
      </c>
      <c r="B69" s="676"/>
      <c r="C69" s="676"/>
      <c r="D69" s="676"/>
      <c r="E69" s="676"/>
      <c r="F69" s="677"/>
      <c r="G69" s="249" t="s">
        <v>16</v>
      </c>
      <c r="H69" s="249"/>
      <c r="I69" s="249"/>
      <c r="J69" s="249"/>
      <c r="K69" s="249"/>
      <c r="L69" s="249"/>
      <c r="M69" s="249"/>
      <c r="N69" s="249"/>
      <c r="O69" s="249"/>
      <c r="P69" s="249"/>
      <c r="Q69" s="249"/>
      <c r="R69" s="249"/>
      <c r="S69" s="249"/>
      <c r="T69" s="249"/>
      <c r="U69" s="249"/>
      <c r="V69" s="249"/>
      <c r="W69" s="249"/>
      <c r="X69" s="250"/>
      <c r="Y69" s="457"/>
      <c r="Z69" s="458"/>
      <c r="AA69" s="459"/>
      <c r="AB69" s="248" t="s">
        <v>11</v>
      </c>
      <c r="AC69" s="249"/>
      <c r="AD69" s="250"/>
      <c r="AE69" s="209" t="s">
        <v>265</v>
      </c>
      <c r="AF69" s="209"/>
      <c r="AG69" s="209"/>
      <c r="AH69" s="209"/>
      <c r="AI69" s="209" t="s">
        <v>284</v>
      </c>
      <c r="AJ69" s="209"/>
      <c r="AK69" s="209"/>
      <c r="AL69" s="209"/>
      <c r="AM69" s="209" t="s">
        <v>381</v>
      </c>
      <c r="AN69" s="209"/>
      <c r="AO69" s="209"/>
      <c r="AP69" s="209"/>
      <c r="AQ69" s="593" t="s">
        <v>415</v>
      </c>
      <c r="AR69" s="594"/>
      <c r="AS69" s="594"/>
      <c r="AT69" s="594"/>
      <c r="AU69" s="594"/>
      <c r="AV69" s="594"/>
      <c r="AW69" s="594"/>
      <c r="AX69" s="595"/>
    </row>
    <row r="70" spans="1:51" ht="23.25" customHeight="1" x14ac:dyDescent="0.15">
      <c r="A70" s="678"/>
      <c r="B70" s="679"/>
      <c r="C70" s="679"/>
      <c r="D70" s="679"/>
      <c r="E70" s="679"/>
      <c r="F70" s="680"/>
      <c r="G70" s="460" t="s">
        <v>412</v>
      </c>
      <c r="H70" s="460"/>
      <c r="I70" s="460"/>
      <c r="J70" s="460"/>
      <c r="K70" s="460"/>
      <c r="L70" s="460"/>
      <c r="M70" s="460"/>
      <c r="N70" s="460"/>
      <c r="O70" s="460"/>
      <c r="P70" s="460"/>
      <c r="Q70" s="460"/>
      <c r="R70" s="460"/>
      <c r="S70" s="460"/>
      <c r="T70" s="460"/>
      <c r="U70" s="460"/>
      <c r="V70" s="460"/>
      <c r="W70" s="460"/>
      <c r="X70" s="460"/>
      <c r="Y70" s="462" t="s">
        <v>15</v>
      </c>
      <c r="Z70" s="463"/>
      <c r="AA70" s="464"/>
      <c r="AB70" s="618"/>
      <c r="AC70" s="619"/>
      <c r="AD70" s="620"/>
      <c r="AE70" s="300"/>
      <c r="AF70" s="300"/>
      <c r="AG70" s="300"/>
      <c r="AH70" s="300"/>
      <c r="AI70" s="300"/>
      <c r="AJ70" s="300"/>
      <c r="AK70" s="300"/>
      <c r="AL70" s="300"/>
      <c r="AM70" s="300"/>
      <c r="AN70" s="300"/>
      <c r="AO70" s="300"/>
      <c r="AP70" s="300"/>
      <c r="AQ70" s="217"/>
      <c r="AR70" s="218"/>
      <c r="AS70" s="218"/>
      <c r="AT70" s="218"/>
      <c r="AU70" s="218"/>
      <c r="AV70" s="218"/>
      <c r="AW70" s="218"/>
      <c r="AX70" s="219"/>
    </row>
    <row r="71" spans="1:51" ht="46.5" customHeight="1" thickBot="1" x14ac:dyDescent="0.2">
      <c r="A71" s="681"/>
      <c r="B71" s="246"/>
      <c r="C71" s="246"/>
      <c r="D71" s="246"/>
      <c r="E71" s="246"/>
      <c r="F71" s="682"/>
      <c r="G71" s="461"/>
      <c r="H71" s="461"/>
      <c r="I71" s="461"/>
      <c r="J71" s="461"/>
      <c r="K71" s="461"/>
      <c r="L71" s="461"/>
      <c r="M71" s="461"/>
      <c r="N71" s="461"/>
      <c r="O71" s="461"/>
      <c r="P71" s="461"/>
      <c r="Q71" s="461"/>
      <c r="R71" s="461"/>
      <c r="S71" s="461"/>
      <c r="T71" s="461"/>
      <c r="U71" s="461"/>
      <c r="V71" s="461"/>
      <c r="W71" s="461"/>
      <c r="X71" s="461"/>
      <c r="Y71" s="354" t="s">
        <v>41</v>
      </c>
      <c r="Z71" s="640"/>
      <c r="AA71" s="641"/>
      <c r="AB71" s="642" t="s">
        <v>241</v>
      </c>
      <c r="AC71" s="643"/>
      <c r="AD71" s="644"/>
      <c r="AE71" s="270"/>
      <c r="AF71" s="270"/>
      <c r="AG71" s="270"/>
      <c r="AH71" s="270"/>
      <c r="AI71" s="270"/>
      <c r="AJ71" s="270"/>
      <c r="AK71" s="270"/>
      <c r="AL71" s="270"/>
      <c r="AM71" s="270"/>
      <c r="AN71" s="270"/>
      <c r="AO71" s="270"/>
      <c r="AP71" s="270"/>
      <c r="AQ71" s="270"/>
      <c r="AR71" s="270"/>
      <c r="AS71" s="270"/>
      <c r="AT71" s="270"/>
      <c r="AU71" s="270"/>
      <c r="AV71" s="270"/>
      <c r="AW71" s="270"/>
      <c r="AX71" s="592"/>
    </row>
    <row r="72" spans="1:51" ht="45" customHeight="1" x14ac:dyDescent="0.15">
      <c r="A72" s="774" t="s">
        <v>278</v>
      </c>
      <c r="B72" s="773"/>
      <c r="C72" s="772" t="s">
        <v>173</v>
      </c>
      <c r="D72" s="773"/>
      <c r="E72" s="196" t="s">
        <v>198</v>
      </c>
      <c r="F72" s="197"/>
      <c r="G72" s="198" t="s">
        <v>604</v>
      </c>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200"/>
      <c r="AY72">
        <f>COUNTA($G$72)</f>
        <v>1</v>
      </c>
    </row>
    <row r="73" spans="1:51" ht="45" customHeight="1" x14ac:dyDescent="0.15">
      <c r="A73" s="775"/>
      <c r="B73" s="141"/>
      <c r="C73" s="140"/>
      <c r="D73" s="141"/>
      <c r="E73" s="192" t="s">
        <v>197</v>
      </c>
      <c r="F73" s="193"/>
      <c r="G73" s="178" t="s">
        <v>604</v>
      </c>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5"/>
      <c r="AY73">
        <f>$AY$72</f>
        <v>1</v>
      </c>
    </row>
    <row r="74" spans="1:51" ht="18.75" customHeight="1" x14ac:dyDescent="0.15">
      <c r="A74" s="775"/>
      <c r="B74" s="141"/>
      <c r="C74" s="140"/>
      <c r="D74" s="141"/>
      <c r="E74" s="138" t="s">
        <v>174</v>
      </c>
      <c r="F74" s="201"/>
      <c r="G74" s="256" t="s">
        <v>182</v>
      </c>
      <c r="H74" s="215"/>
      <c r="I74" s="215"/>
      <c r="J74" s="215"/>
      <c r="K74" s="215"/>
      <c r="L74" s="215"/>
      <c r="M74" s="215"/>
      <c r="N74" s="215"/>
      <c r="O74" s="215"/>
      <c r="P74" s="215"/>
      <c r="Q74" s="215"/>
      <c r="R74" s="215"/>
      <c r="S74" s="215"/>
      <c r="T74" s="215"/>
      <c r="U74" s="215"/>
      <c r="V74" s="215"/>
      <c r="W74" s="215"/>
      <c r="X74" s="216"/>
      <c r="Y74" s="211"/>
      <c r="Z74" s="212"/>
      <c r="AA74" s="213"/>
      <c r="AB74" s="214" t="s">
        <v>11</v>
      </c>
      <c r="AC74" s="215"/>
      <c r="AD74" s="216"/>
      <c r="AE74" s="160" t="s">
        <v>265</v>
      </c>
      <c r="AF74" s="152"/>
      <c r="AG74" s="152"/>
      <c r="AH74" s="153"/>
      <c r="AI74" s="160" t="s">
        <v>284</v>
      </c>
      <c r="AJ74" s="152"/>
      <c r="AK74" s="152"/>
      <c r="AL74" s="153"/>
      <c r="AM74" s="160" t="s">
        <v>572</v>
      </c>
      <c r="AN74" s="152"/>
      <c r="AO74" s="152"/>
      <c r="AP74" s="153"/>
      <c r="AQ74" s="214" t="s">
        <v>169</v>
      </c>
      <c r="AR74" s="215"/>
      <c r="AS74" s="215"/>
      <c r="AT74" s="216"/>
      <c r="AU74" s="220" t="s">
        <v>184</v>
      </c>
      <c r="AV74" s="220"/>
      <c r="AW74" s="220"/>
      <c r="AX74" s="221"/>
      <c r="AY74">
        <f>COUNTA($G$76)</f>
        <v>1</v>
      </c>
    </row>
    <row r="75" spans="1:51" ht="18.75" customHeight="1" x14ac:dyDescent="0.15">
      <c r="A75" s="775"/>
      <c r="B75" s="141"/>
      <c r="C75" s="140"/>
      <c r="D75" s="141"/>
      <c r="E75" s="140"/>
      <c r="F75" s="202"/>
      <c r="G75" s="154"/>
      <c r="H75" s="155"/>
      <c r="I75" s="155"/>
      <c r="J75" s="155"/>
      <c r="K75" s="155"/>
      <c r="L75" s="155"/>
      <c r="M75" s="155"/>
      <c r="N75" s="155"/>
      <c r="O75" s="155"/>
      <c r="P75" s="155"/>
      <c r="Q75" s="155"/>
      <c r="R75" s="155"/>
      <c r="S75" s="155"/>
      <c r="T75" s="155"/>
      <c r="U75" s="155"/>
      <c r="V75" s="155"/>
      <c r="W75" s="155"/>
      <c r="X75" s="156"/>
      <c r="Y75" s="157"/>
      <c r="Z75" s="158"/>
      <c r="AA75" s="159"/>
      <c r="AB75" s="161"/>
      <c r="AC75" s="155"/>
      <c r="AD75" s="156"/>
      <c r="AE75" s="161"/>
      <c r="AF75" s="155"/>
      <c r="AG75" s="155"/>
      <c r="AH75" s="156"/>
      <c r="AI75" s="161"/>
      <c r="AJ75" s="155"/>
      <c r="AK75" s="155"/>
      <c r="AL75" s="156"/>
      <c r="AM75" s="161"/>
      <c r="AN75" s="155"/>
      <c r="AO75" s="155"/>
      <c r="AP75" s="156"/>
      <c r="AQ75" s="255"/>
      <c r="AR75" s="226"/>
      <c r="AS75" s="155" t="s">
        <v>170</v>
      </c>
      <c r="AT75" s="156"/>
      <c r="AU75" s="169"/>
      <c r="AV75" s="169"/>
      <c r="AW75" s="155" t="s">
        <v>167</v>
      </c>
      <c r="AX75" s="171"/>
      <c r="AY75">
        <f>$AY$74</f>
        <v>1</v>
      </c>
    </row>
    <row r="76" spans="1:51" ht="39.75" customHeight="1" x14ac:dyDescent="0.15">
      <c r="A76" s="775"/>
      <c r="B76" s="141"/>
      <c r="C76" s="140"/>
      <c r="D76" s="141"/>
      <c r="E76" s="140"/>
      <c r="F76" s="202"/>
      <c r="G76" s="172" t="s">
        <v>604</v>
      </c>
      <c r="H76" s="173"/>
      <c r="I76" s="173"/>
      <c r="J76" s="173"/>
      <c r="K76" s="173"/>
      <c r="L76" s="173"/>
      <c r="M76" s="173"/>
      <c r="N76" s="173"/>
      <c r="O76" s="173"/>
      <c r="P76" s="173"/>
      <c r="Q76" s="173"/>
      <c r="R76" s="173"/>
      <c r="S76" s="173"/>
      <c r="T76" s="173"/>
      <c r="U76" s="173"/>
      <c r="V76" s="173"/>
      <c r="W76" s="173"/>
      <c r="X76" s="174"/>
      <c r="Y76" s="181" t="s">
        <v>183</v>
      </c>
      <c r="Z76" s="182"/>
      <c r="AA76" s="183"/>
      <c r="AB76" s="145" t="s">
        <v>604</v>
      </c>
      <c r="AC76" s="146"/>
      <c r="AD76" s="146"/>
      <c r="AE76" s="210" t="s">
        <v>603</v>
      </c>
      <c r="AF76" s="143"/>
      <c r="AG76" s="143"/>
      <c r="AH76" s="143"/>
      <c r="AI76" s="210" t="s">
        <v>603</v>
      </c>
      <c r="AJ76" s="143"/>
      <c r="AK76" s="143"/>
      <c r="AL76" s="143"/>
      <c r="AM76" s="210" t="s">
        <v>603</v>
      </c>
      <c r="AN76" s="143"/>
      <c r="AO76" s="143"/>
      <c r="AP76" s="143"/>
      <c r="AQ76" s="210" t="s">
        <v>603</v>
      </c>
      <c r="AR76" s="143"/>
      <c r="AS76" s="143"/>
      <c r="AT76" s="143"/>
      <c r="AU76" s="210" t="s">
        <v>603</v>
      </c>
      <c r="AV76" s="143"/>
      <c r="AW76" s="143"/>
      <c r="AX76" s="254"/>
      <c r="AY76">
        <f t="shared" ref="AY76:AY77" si="7">$AY$74</f>
        <v>1</v>
      </c>
    </row>
    <row r="77" spans="1:51" ht="39.75" customHeight="1" x14ac:dyDescent="0.15">
      <c r="A77" s="775"/>
      <c r="B77" s="141"/>
      <c r="C77" s="140"/>
      <c r="D77" s="141"/>
      <c r="E77" s="140"/>
      <c r="F77" s="202"/>
      <c r="G77" s="178"/>
      <c r="H77" s="179"/>
      <c r="I77" s="179"/>
      <c r="J77" s="179"/>
      <c r="K77" s="179"/>
      <c r="L77" s="179"/>
      <c r="M77" s="179"/>
      <c r="N77" s="179"/>
      <c r="O77" s="179"/>
      <c r="P77" s="179"/>
      <c r="Q77" s="179"/>
      <c r="R77" s="179"/>
      <c r="S77" s="179"/>
      <c r="T77" s="179"/>
      <c r="U77" s="179"/>
      <c r="V77" s="179"/>
      <c r="W77" s="179"/>
      <c r="X77" s="180"/>
      <c r="Y77" s="144" t="s">
        <v>46</v>
      </c>
      <c r="Z77" s="113"/>
      <c r="AA77" s="114"/>
      <c r="AB77" s="145" t="s">
        <v>604</v>
      </c>
      <c r="AC77" s="146"/>
      <c r="AD77" s="146"/>
      <c r="AE77" s="210" t="s">
        <v>603</v>
      </c>
      <c r="AF77" s="143"/>
      <c r="AG77" s="143"/>
      <c r="AH77" s="143"/>
      <c r="AI77" s="210" t="s">
        <v>603</v>
      </c>
      <c r="AJ77" s="143"/>
      <c r="AK77" s="143"/>
      <c r="AL77" s="143"/>
      <c r="AM77" s="210" t="s">
        <v>603</v>
      </c>
      <c r="AN77" s="143"/>
      <c r="AO77" s="143"/>
      <c r="AP77" s="143"/>
      <c r="AQ77" s="210" t="s">
        <v>603</v>
      </c>
      <c r="AR77" s="143"/>
      <c r="AS77" s="143"/>
      <c r="AT77" s="143"/>
      <c r="AU77" s="210" t="s">
        <v>603</v>
      </c>
      <c r="AV77" s="143"/>
      <c r="AW77" s="143"/>
      <c r="AX77" s="254"/>
      <c r="AY77">
        <f t="shared" si="7"/>
        <v>1</v>
      </c>
    </row>
    <row r="78" spans="1:51" ht="22.5" customHeight="1" x14ac:dyDescent="0.15">
      <c r="A78" s="775"/>
      <c r="B78" s="141"/>
      <c r="C78" s="140"/>
      <c r="D78" s="141"/>
      <c r="E78" s="140"/>
      <c r="F78" s="202"/>
      <c r="G78" s="690" t="s">
        <v>185</v>
      </c>
      <c r="H78" s="152"/>
      <c r="I78" s="152"/>
      <c r="J78" s="152"/>
      <c r="K78" s="152"/>
      <c r="L78" s="152"/>
      <c r="M78" s="152"/>
      <c r="N78" s="152"/>
      <c r="O78" s="152"/>
      <c r="P78" s="153"/>
      <c r="Q78" s="160" t="s">
        <v>222</v>
      </c>
      <c r="R78" s="152"/>
      <c r="S78" s="152"/>
      <c r="T78" s="152"/>
      <c r="U78" s="152"/>
      <c r="V78" s="152"/>
      <c r="W78" s="152"/>
      <c r="X78" s="152"/>
      <c r="Y78" s="152"/>
      <c r="Z78" s="152"/>
      <c r="AA78" s="152"/>
      <c r="AB78" s="190" t="s">
        <v>223</v>
      </c>
      <c r="AC78" s="152"/>
      <c r="AD78" s="153"/>
      <c r="AE78" s="160" t="s">
        <v>186</v>
      </c>
      <c r="AF78" s="152"/>
      <c r="AG78" s="152"/>
      <c r="AH78" s="152"/>
      <c r="AI78" s="152"/>
      <c r="AJ78" s="152"/>
      <c r="AK78" s="152"/>
      <c r="AL78" s="152"/>
      <c r="AM78" s="152"/>
      <c r="AN78" s="152"/>
      <c r="AO78" s="152"/>
      <c r="AP78" s="152"/>
      <c r="AQ78" s="152"/>
      <c r="AR78" s="152"/>
      <c r="AS78" s="152"/>
      <c r="AT78" s="152"/>
      <c r="AU78" s="152"/>
      <c r="AV78" s="152"/>
      <c r="AW78" s="152"/>
      <c r="AX78" s="385"/>
      <c r="AY78">
        <f>COUNTA($G$80)</f>
        <v>1</v>
      </c>
    </row>
    <row r="79" spans="1:51" ht="22.5" customHeight="1" x14ac:dyDescent="0.15">
      <c r="A79" s="775"/>
      <c r="B79" s="141"/>
      <c r="C79" s="140"/>
      <c r="D79" s="141"/>
      <c r="E79" s="140"/>
      <c r="F79" s="202"/>
      <c r="G79" s="154"/>
      <c r="H79" s="155"/>
      <c r="I79" s="155"/>
      <c r="J79" s="155"/>
      <c r="K79" s="155"/>
      <c r="L79" s="155"/>
      <c r="M79" s="155"/>
      <c r="N79" s="155"/>
      <c r="O79" s="155"/>
      <c r="P79" s="156"/>
      <c r="Q79" s="161"/>
      <c r="R79" s="155"/>
      <c r="S79" s="155"/>
      <c r="T79" s="155"/>
      <c r="U79" s="155"/>
      <c r="V79" s="155"/>
      <c r="W79" s="155"/>
      <c r="X79" s="155"/>
      <c r="Y79" s="155"/>
      <c r="Z79" s="155"/>
      <c r="AA79" s="155"/>
      <c r="AB79" s="191"/>
      <c r="AC79" s="155"/>
      <c r="AD79" s="156"/>
      <c r="AE79" s="161"/>
      <c r="AF79" s="155"/>
      <c r="AG79" s="155"/>
      <c r="AH79" s="155"/>
      <c r="AI79" s="155"/>
      <c r="AJ79" s="155"/>
      <c r="AK79" s="155"/>
      <c r="AL79" s="155"/>
      <c r="AM79" s="155"/>
      <c r="AN79" s="155"/>
      <c r="AO79" s="155"/>
      <c r="AP79" s="155"/>
      <c r="AQ79" s="155"/>
      <c r="AR79" s="155"/>
      <c r="AS79" s="155"/>
      <c r="AT79" s="155"/>
      <c r="AU79" s="155"/>
      <c r="AV79" s="155"/>
      <c r="AW79" s="155"/>
      <c r="AX79" s="171"/>
      <c r="AY79">
        <f>$AY$78</f>
        <v>1</v>
      </c>
    </row>
    <row r="80" spans="1:51" ht="22.5" customHeight="1" x14ac:dyDescent="0.15">
      <c r="A80" s="775"/>
      <c r="B80" s="141"/>
      <c r="C80" s="140"/>
      <c r="D80" s="141"/>
      <c r="E80" s="140"/>
      <c r="F80" s="202"/>
      <c r="G80" s="172" t="s">
        <v>603</v>
      </c>
      <c r="H80" s="173"/>
      <c r="I80" s="173"/>
      <c r="J80" s="173"/>
      <c r="K80" s="173"/>
      <c r="L80" s="173"/>
      <c r="M80" s="173"/>
      <c r="N80" s="173"/>
      <c r="O80" s="173"/>
      <c r="P80" s="174"/>
      <c r="Q80" s="205" t="s">
        <v>603</v>
      </c>
      <c r="R80" s="173"/>
      <c r="S80" s="173"/>
      <c r="T80" s="173"/>
      <c r="U80" s="173"/>
      <c r="V80" s="173"/>
      <c r="W80" s="173"/>
      <c r="X80" s="173"/>
      <c r="Y80" s="173"/>
      <c r="Z80" s="173"/>
      <c r="AA80" s="716"/>
      <c r="AB80" s="184" t="s">
        <v>603</v>
      </c>
      <c r="AC80" s="185"/>
      <c r="AD80" s="185"/>
      <c r="AE80" s="203" t="s">
        <v>603</v>
      </c>
      <c r="AF80" s="203"/>
      <c r="AG80" s="203"/>
      <c r="AH80" s="203"/>
      <c r="AI80" s="203"/>
      <c r="AJ80" s="203"/>
      <c r="AK80" s="203"/>
      <c r="AL80" s="203"/>
      <c r="AM80" s="203"/>
      <c r="AN80" s="203"/>
      <c r="AO80" s="203"/>
      <c r="AP80" s="203"/>
      <c r="AQ80" s="203"/>
      <c r="AR80" s="203"/>
      <c r="AS80" s="203"/>
      <c r="AT80" s="203"/>
      <c r="AU80" s="203"/>
      <c r="AV80" s="203"/>
      <c r="AW80" s="203"/>
      <c r="AX80" s="204"/>
      <c r="AY80">
        <f t="shared" ref="AY80:AY84" si="8">$AY$78</f>
        <v>1</v>
      </c>
    </row>
    <row r="81" spans="1:51" ht="22.5" customHeight="1" x14ac:dyDescent="0.15">
      <c r="A81" s="775"/>
      <c r="B81" s="141"/>
      <c r="C81" s="140"/>
      <c r="D81" s="141"/>
      <c r="E81" s="140"/>
      <c r="F81" s="202"/>
      <c r="G81" s="175"/>
      <c r="H81" s="176"/>
      <c r="I81" s="176"/>
      <c r="J81" s="176"/>
      <c r="K81" s="176"/>
      <c r="L81" s="176"/>
      <c r="M81" s="176"/>
      <c r="N81" s="176"/>
      <c r="O81" s="176"/>
      <c r="P81" s="177"/>
      <c r="Q81" s="252"/>
      <c r="R81" s="176"/>
      <c r="S81" s="176"/>
      <c r="T81" s="176"/>
      <c r="U81" s="176"/>
      <c r="V81" s="176"/>
      <c r="W81" s="176"/>
      <c r="X81" s="176"/>
      <c r="Y81" s="176"/>
      <c r="Z81" s="176"/>
      <c r="AA81" s="717"/>
      <c r="AB81" s="186"/>
      <c r="AC81" s="187"/>
      <c r="AD81" s="187"/>
      <c r="AE81" s="203"/>
      <c r="AF81" s="203"/>
      <c r="AG81" s="203"/>
      <c r="AH81" s="203"/>
      <c r="AI81" s="203"/>
      <c r="AJ81" s="203"/>
      <c r="AK81" s="203"/>
      <c r="AL81" s="203"/>
      <c r="AM81" s="203"/>
      <c r="AN81" s="203"/>
      <c r="AO81" s="203"/>
      <c r="AP81" s="203"/>
      <c r="AQ81" s="203"/>
      <c r="AR81" s="203"/>
      <c r="AS81" s="203"/>
      <c r="AT81" s="203"/>
      <c r="AU81" s="203"/>
      <c r="AV81" s="203"/>
      <c r="AW81" s="203"/>
      <c r="AX81" s="204"/>
      <c r="AY81">
        <f t="shared" si="8"/>
        <v>1</v>
      </c>
    </row>
    <row r="82" spans="1:51" ht="25.5" customHeight="1" x14ac:dyDescent="0.15">
      <c r="A82" s="775"/>
      <c r="B82" s="141"/>
      <c r="C82" s="140"/>
      <c r="D82" s="141"/>
      <c r="E82" s="140"/>
      <c r="F82" s="202"/>
      <c r="G82" s="175"/>
      <c r="H82" s="176"/>
      <c r="I82" s="176"/>
      <c r="J82" s="176"/>
      <c r="K82" s="176"/>
      <c r="L82" s="176"/>
      <c r="M82" s="176"/>
      <c r="N82" s="176"/>
      <c r="O82" s="176"/>
      <c r="P82" s="177"/>
      <c r="Q82" s="252"/>
      <c r="R82" s="176"/>
      <c r="S82" s="176"/>
      <c r="T82" s="176"/>
      <c r="U82" s="176"/>
      <c r="V82" s="176"/>
      <c r="W82" s="176"/>
      <c r="X82" s="176"/>
      <c r="Y82" s="176"/>
      <c r="Z82" s="176"/>
      <c r="AA82" s="717"/>
      <c r="AB82" s="186"/>
      <c r="AC82" s="187"/>
      <c r="AD82" s="187"/>
      <c r="AE82" s="268" t="s">
        <v>187</v>
      </c>
      <c r="AF82" s="268"/>
      <c r="AG82" s="268"/>
      <c r="AH82" s="268"/>
      <c r="AI82" s="268"/>
      <c r="AJ82" s="268"/>
      <c r="AK82" s="268"/>
      <c r="AL82" s="268"/>
      <c r="AM82" s="268"/>
      <c r="AN82" s="268"/>
      <c r="AO82" s="268"/>
      <c r="AP82" s="268"/>
      <c r="AQ82" s="268"/>
      <c r="AR82" s="268"/>
      <c r="AS82" s="268"/>
      <c r="AT82" s="268"/>
      <c r="AU82" s="268"/>
      <c r="AV82" s="268"/>
      <c r="AW82" s="268"/>
      <c r="AX82" s="269"/>
      <c r="AY82">
        <f t="shared" si="8"/>
        <v>1</v>
      </c>
    </row>
    <row r="83" spans="1:51" ht="22.5" customHeight="1" x14ac:dyDescent="0.15">
      <c r="A83" s="775"/>
      <c r="B83" s="141"/>
      <c r="C83" s="140"/>
      <c r="D83" s="141"/>
      <c r="E83" s="140"/>
      <c r="F83" s="202"/>
      <c r="G83" s="175"/>
      <c r="H83" s="176"/>
      <c r="I83" s="176"/>
      <c r="J83" s="176"/>
      <c r="K83" s="176"/>
      <c r="L83" s="176"/>
      <c r="M83" s="176"/>
      <c r="N83" s="176"/>
      <c r="O83" s="176"/>
      <c r="P83" s="177"/>
      <c r="Q83" s="252"/>
      <c r="R83" s="176"/>
      <c r="S83" s="176"/>
      <c r="T83" s="176"/>
      <c r="U83" s="176"/>
      <c r="V83" s="176"/>
      <c r="W83" s="176"/>
      <c r="X83" s="176"/>
      <c r="Y83" s="176"/>
      <c r="Z83" s="176"/>
      <c r="AA83" s="717"/>
      <c r="AB83" s="186"/>
      <c r="AC83" s="187"/>
      <c r="AD83" s="187"/>
      <c r="AE83" s="205" t="s">
        <v>603</v>
      </c>
      <c r="AF83" s="173"/>
      <c r="AG83" s="173"/>
      <c r="AH83" s="173"/>
      <c r="AI83" s="173"/>
      <c r="AJ83" s="173"/>
      <c r="AK83" s="173"/>
      <c r="AL83" s="173"/>
      <c r="AM83" s="173"/>
      <c r="AN83" s="173"/>
      <c r="AO83" s="173"/>
      <c r="AP83" s="173"/>
      <c r="AQ83" s="173"/>
      <c r="AR83" s="173"/>
      <c r="AS83" s="173"/>
      <c r="AT83" s="173"/>
      <c r="AU83" s="173"/>
      <c r="AV83" s="173"/>
      <c r="AW83" s="173"/>
      <c r="AX83" s="206"/>
      <c r="AY83">
        <f t="shared" si="8"/>
        <v>1</v>
      </c>
    </row>
    <row r="84" spans="1:51" ht="22.5" customHeight="1" x14ac:dyDescent="0.15">
      <c r="A84" s="775"/>
      <c r="B84" s="141"/>
      <c r="C84" s="140"/>
      <c r="D84" s="141"/>
      <c r="E84" s="140"/>
      <c r="F84" s="202"/>
      <c r="G84" s="178"/>
      <c r="H84" s="179"/>
      <c r="I84" s="179"/>
      <c r="J84" s="179"/>
      <c r="K84" s="179"/>
      <c r="L84" s="179"/>
      <c r="M84" s="179"/>
      <c r="N84" s="179"/>
      <c r="O84" s="179"/>
      <c r="P84" s="180"/>
      <c r="Q84" s="207"/>
      <c r="R84" s="179"/>
      <c r="S84" s="179"/>
      <c r="T84" s="179"/>
      <c r="U84" s="179"/>
      <c r="V84" s="179"/>
      <c r="W84" s="179"/>
      <c r="X84" s="179"/>
      <c r="Y84" s="179"/>
      <c r="Z84" s="179"/>
      <c r="AA84" s="718"/>
      <c r="AB84" s="188"/>
      <c r="AC84" s="189"/>
      <c r="AD84" s="189"/>
      <c r="AE84" s="207"/>
      <c r="AF84" s="179"/>
      <c r="AG84" s="179"/>
      <c r="AH84" s="179"/>
      <c r="AI84" s="179"/>
      <c r="AJ84" s="179"/>
      <c r="AK84" s="179"/>
      <c r="AL84" s="179"/>
      <c r="AM84" s="179"/>
      <c r="AN84" s="179"/>
      <c r="AO84" s="179"/>
      <c r="AP84" s="179"/>
      <c r="AQ84" s="179"/>
      <c r="AR84" s="179"/>
      <c r="AS84" s="179"/>
      <c r="AT84" s="179"/>
      <c r="AU84" s="179"/>
      <c r="AV84" s="179"/>
      <c r="AW84" s="179"/>
      <c r="AX84" s="208"/>
      <c r="AY84">
        <f t="shared" si="8"/>
        <v>1</v>
      </c>
    </row>
    <row r="85" spans="1:51" ht="24.75" customHeight="1" x14ac:dyDescent="0.15">
      <c r="A85" s="775"/>
      <c r="B85" s="141"/>
      <c r="C85" s="140"/>
      <c r="D85" s="141"/>
      <c r="E85" s="205" t="s">
        <v>603</v>
      </c>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206"/>
      <c r="AY85" t="e">
        <f>#REF!</f>
        <v>#REF!</v>
      </c>
    </row>
    <row r="86" spans="1:51" ht="24.75" customHeight="1" x14ac:dyDescent="0.15">
      <c r="A86" s="775"/>
      <c r="B86" s="141"/>
      <c r="C86" s="140"/>
      <c r="D86" s="141"/>
      <c r="E86" s="252"/>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253"/>
      <c r="AY86" t="e">
        <f>#REF!</f>
        <v>#REF!</v>
      </c>
    </row>
    <row r="87" spans="1:51" ht="34.5" customHeight="1" x14ac:dyDescent="0.15">
      <c r="A87" s="775"/>
      <c r="B87" s="141"/>
      <c r="C87" s="138" t="s">
        <v>544</v>
      </c>
      <c r="D87" s="139"/>
      <c r="E87" s="192" t="s">
        <v>274</v>
      </c>
      <c r="F87" s="260"/>
      <c r="G87" s="261" t="s">
        <v>188</v>
      </c>
      <c r="H87" s="262"/>
      <c r="I87" s="262"/>
      <c r="J87" s="263" t="s">
        <v>603</v>
      </c>
      <c r="K87" s="264"/>
      <c r="L87" s="264"/>
      <c r="M87" s="264"/>
      <c r="N87" s="264"/>
      <c r="O87" s="264"/>
      <c r="P87" s="264"/>
      <c r="Q87" s="264"/>
      <c r="R87" s="264"/>
      <c r="S87" s="264"/>
      <c r="T87" s="265"/>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s="49" t="str">
        <f>IF(SUBSTITUTE($J$87,"-","")="","0","1")</f>
        <v>0</v>
      </c>
    </row>
    <row r="88" spans="1:51" ht="18.75" customHeight="1" x14ac:dyDescent="0.15">
      <c r="A88" s="775"/>
      <c r="B88" s="141"/>
      <c r="C88" s="140"/>
      <c r="D88" s="141"/>
      <c r="E88" s="149" t="s">
        <v>178</v>
      </c>
      <c r="F88" s="150"/>
      <c r="G88" s="151" t="s">
        <v>175</v>
      </c>
      <c r="H88" s="152"/>
      <c r="I88" s="152"/>
      <c r="J88" s="152"/>
      <c r="K88" s="152"/>
      <c r="L88" s="152"/>
      <c r="M88" s="152"/>
      <c r="N88" s="152"/>
      <c r="O88" s="152"/>
      <c r="P88" s="152"/>
      <c r="Q88" s="152"/>
      <c r="R88" s="152"/>
      <c r="S88" s="152"/>
      <c r="T88" s="152"/>
      <c r="U88" s="152"/>
      <c r="V88" s="152"/>
      <c r="W88" s="152"/>
      <c r="X88" s="153"/>
      <c r="Y88" s="157"/>
      <c r="Z88" s="158"/>
      <c r="AA88" s="159"/>
      <c r="AB88" s="160" t="s">
        <v>11</v>
      </c>
      <c r="AC88" s="152"/>
      <c r="AD88" s="153"/>
      <c r="AE88" s="162" t="s">
        <v>177</v>
      </c>
      <c r="AF88" s="163"/>
      <c r="AG88" s="163"/>
      <c r="AH88" s="164"/>
      <c r="AI88" s="165" t="s">
        <v>416</v>
      </c>
      <c r="AJ88" s="165"/>
      <c r="AK88" s="165"/>
      <c r="AL88" s="160"/>
      <c r="AM88" s="165" t="s">
        <v>417</v>
      </c>
      <c r="AN88" s="165"/>
      <c r="AO88" s="165"/>
      <c r="AP88" s="160"/>
      <c r="AQ88" s="160" t="s">
        <v>169</v>
      </c>
      <c r="AR88" s="152"/>
      <c r="AS88" s="152"/>
      <c r="AT88" s="153"/>
      <c r="AU88" s="167" t="s">
        <v>126</v>
      </c>
      <c r="AV88" s="167"/>
      <c r="AW88" s="167"/>
      <c r="AX88" s="168"/>
      <c r="AY88">
        <f>COUNTA($G$90)</f>
        <v>1</v>
      </c>
    </row>
    <row r="89" spans="1:51" ht="18.75" customHeight="1" x14ac:dyDescent="0.15">
      <c r="A89" s="775"/>
      <c r="B89" s="141"/>
      <c r="C89" s="140"/>
      <c r="D89" s="141"/>
      <c r="E89" s="149"/>
      <c r="F89" s="150"/>
      <c r="G89" s="154"/>
      <c r="H89" s="155"/>
      <c r="I89" s="155"/>
      <c r="J89" s="155"/>
      <c r="K89" s="155"/>
      <c r="L89" s="155"/>
      <c r="M89" s="155"/>
      <c r="N89" s="155"/>
      <c r="O89" s="155"/>
      <c r="P89" s="155"/>
      <c r="Q89" s="155"/>
      <c r="R89" s="155"/>
      <c r="S89" s="155"/>
      <c r="T89" s="155"/>
      <c r="U89" s="155"/>
      <c r="V89" s="155"/>
      <c r="W89" s="155"/>
      <c r="X89" s="156"/>
      <c r="Y89" s="157"/>
      <c r="Z89" s="158"/>
      <c r="AA89" s="159"/>
      <c r="AB89" s="161"/>
      <c r="AC89" s="155"/>
      <c r="AD89" s="156"/>
      <c r="AE89" s="169"/>
      <c r="AF89" s="169"/>
      <c r="AG89" s="155" t="s">
        <v>170</v>
      </c>
      <c r="AH89" s="156"/>
      <c r="AI89" s="166"/>
      <c r="AJ89" s="166"/>
      <c r="AK89" s="166"/>
      <c r="AL89" s="161"/>
      <c r="AM89" s="166"/>
      <c r="AN89" s="166"/>
      <c r="AO89" s="166"/>
      <c r="AP89" s="161"/>
      <c r="AQ89" s="170"/>
      <c r="AR89" s="169"/>
      <c r="AS89" s="155" t="s">
        <v>170</v>
      </c>
      <c r="AT89" s="156"/>
      <c r="AU89" s="169"/>
      <c r="AV89" s="169"/>
      <c r="AW89" s="155" t="s">
        <v>167</v>
      </c>
      <c r="AX89" s="171"/>
      <c r="AY89">
        <f>$AY$88</f>
        <v>1</v>
      </c>
    </row>
    <row r="90" spans="1:51" ht="23.25" customHeight="1" x14ac:dyDescent="0.15">
      <c r="A90" s="775"/>
      <c r="B90" s="141"/>
      <c r="C90" s="140"/>
      <c r="D90" s="141"/>
      <c r="E90" s="149"/>
      <c r="F90" s="150"/>
      <c r="G90" s="172" t="s">
        <v>603</v>
      </c>
      <c r="H90" s="173"/>
      <c r="I90" s="173"/>
      <c r="J90" s="173"/>
      <c r="K90" s="173"/>
      <c r="L90" s="173"/>
      <c r="M90" s="173"/>
      <c r="N90" s="173"/>
      <c r="O90" s="173"/>
      <c r="P90" s="173"/>
      <c r="Q90" s="173"/>
      <c r="R90" s="173"/>
      <c r="S90" s="173"/>
      <c r="T90" s="173"/>
      <c r="U90" s="173"/>
      <c r="V90" s="173"/>
      <c r="W90" s="173"/>
      <c r="X90" s="174"/>
      <c r="Y90" s="181" t="s">
        <v>12</v>
      </c>
      <c r="Z90" s="182"/>
      <c r="AA90" s="183"/>
      <c r="AB90" s="145" t="s">
        <v>604</v>
      </c>
      <c r="AC90" s="146"/>
      <c r="AD90" s="146"/>
      <c r="AE90" s="142" t="s">
        <v>603</v>
      </c>
      <c r="AF90" s="143"/>
      <c r="AG90" s="143"/>
      <c r="AH90" s="143"/>
      <c r="AI90" s="142" t="s">
        <v>603</v>
      </c>
      <c r="AJ90" s="143"/>
      <c r="AK90" s="143"/>
      <c r="AL90" s="143"/>
      <c r="AM90" s="142" t="s">
        <v>603</v>
      </c>
      <c r="AN90" s="143"/>
      <c r="AO90" s="143"/>
      <c r="AP90" s="143"/>
      <c r="AQ90" s="142"/>
      <c r="AR90" s="143"/>
      <c r="AS90" s="143"/>
      <c r="AT90" s="147"/>
      <c r="AU90" s="143"/>
      <c r="AV90" s="143"/>
      <c r="AW90" s="143"/>
      <c r="AX90" s="254"/>
      <c r="AY90">
        <f t="shared" ref="AY90:AY92" si="9">$AY$88</f>
        <v>1</v>
      </c>
    </row>
    <row r="91" spans="1:51" ht="23.25" customHeight="1" x14ac:dyDescent="0.15">
      <c r="A91" s="775"/>
      <c r="B91" s="141"/>
      <c r="C91" s="140"/>
      <c r="D91" s="141"/>
      <c r="E91" s="149"/>
      <c r="F91" s="150"/>
      <c r="G91" s="175"/>
      <c r="H91" s="176"/>
      <c r="I91" s="176"/>
      <c r="J91" s="176"/>
      <c r="K91" s="176"/>
      <c r="L91" s="176"/>
      <c r="M91" s="176"/>
      <c r="N91" s="176"/>
      <c r="O91" s="176"/>
      <c r="P91" s="176"/>
      <c r="Q91" s="176"/>
      <c r="R91" s="176"/>
      <c r="S91" s="176"/>
      <c r="T91" s="176"/>
      <c r="U91" s="176"/>
      <c r="V91" s="176"/>
      <c r="W91" s="176"/>
      <c r="X91" s="177"/>
      <c r="Y91" s="144" t="s">
        <v>46</v>
      </c>
      <c r="Z91" s="113"/>
      <c r="AA91" s="114"/>
      <c r="AB91" s="145" t="s">
        <v>604</v>
      </c>
      <c r="AC91" s="146"/>
      <c r="AD91" s="146"/>
      <c r="AE91" s="142" t="s">
        <v>603</v>
      </c>
      <c r="AF91" s="143"/>
      <c r="AG91" s="143"/>
      <c r="AH91" s="147"/>
      <c r="AI91" s="142" t="s">
        <v>603</v>
      </c>
      <c r="AJ91" s="143"/>
      <c r="AK91" s="143"/>
      <c r="AL91" s="147"/>
      <c r="AM91" s="142" t="s">
        <v>603</v>
      </c>
      <c r="AN91" s="143"/>
      <c r="AO91" s="143"/>
      <c r="AP91" s="147"/>
      <c r="AQ91" s="142"/>
      <c r="AR91" s="143"/>
      <c r="AS91" s="143"/>
      <c r="AT91" s="147"/>
      <c r="AU91" s="143"/>
      <c r="AV91" s="143"/>
      <c r="AW91" s="143"/>
      <c r="AX91" s="254"/>
      <c r="AY91">
        <f t="shared" si="9"/>
        <v>1</v>
      </c>
    </row>
    <row r="92" spans="1:51" ht="23.25" customHeight="1" x14ac:dyDescent="0.15">
      <c r="A92" s="775"/>
      <c r="B92" s="141"/>
      <c r="C92" s="140"/>
      <c r="D92" s="141"/>
      <c r="E92" s="149"/>
      <c r="F92" s="150"/>
      <c r="G92" s="178"/>
      <c r="H92" s="179"/>
      <c r="I92" s="179"/>
      <c r="J92" s="179"/>
      <c r="K92" s="179"/>
      <c r="L92" s="179"/>
      <c r="M92" s="179"/>
      <c r="N92" s="179"/>
      <c r="O92" s="179"/>
      <c r="P92" s="179"/>
      <c r="Q92" s="179"/>
      <c r="R92" s="179"/>
      <c r="S92" s="179"/>
      <c r="T92" s="179"/>
      <c r="U92" s="179"/>
      <c r="V92" s="179"/>
      <c r="W92" s="179"/>
      <c r="X92" s="180"/>
      <c r="Y92" s="144" t="s">
        <v>13</v>
      </c>
      <c r="Z92" s="113"/>
      <c r="AA92" s="114"/>
      <c r="AB92" s="148" t="s">
        <v>168</v>
      </c>
      <c r="AC92" s="148"/>
      <c r="AD92" s="148"/>
      <c r="AE92" s="142" t="s">
        <v>603</v>
      </c>
      <c r="AF92" s="143"/>
      <c r="AG92" s="143"/>
      <c r="AH92" s="147"/>
      <c r="AI92" s="142" t="s">
        <v>603</v>
      </c>
      <c r="AJ92" s="143"/>
      <c r="AK92" s="143"/>
      <c r="AL92" s="147"/>
      <c r="AM92" s="142" t="s">
        <v>603</v>
      </c>
      <c r="AN92" s="143"/>
      <c r="AO92" s="143"/>
      <c r="AP92" s="147"/>
      <c r="AQ92" s="142"/>
      <c r="AR92" s="143"/>
      <c r="AS92" s="143"/>
      <c r="AT92" s="147"/>
      <c r="AU92" s="143"/>
      <c r="AV92" s="143"/>
      <c r="AW92" s="143"/>
      <c r="AX92" s="254"/>
      <c r="AY92">
        <f t="shared" si="9"/>
        <v>1</v>
      </c>
    </row>
    <row r="93" spans="1:51" ht="18.75" customHeight="1" x14ac:dyDescent="0.15">
      <c r="A93" s="775"/>
      <c r="B93" s="141"/>
      <c r="C93" s="140"/>
      <c r="D93" s="141"/>
      <c r="E93" s="149" t="s">
        <v>179</v>
      </c>
      <c r="F93" s="150"/>
      <c r="G93" s="151" t="s">
        <v>176</v>
      </c>
      <c r="H93" s="152"/>
      <c r="I93" s="152"/>
      <c r="J93" s="152"/>
      <c r="K93" s="152"/>
      <c r="L93" s="152"/>
      <c r="M93" s="152"/>
      <c r="N93" s="152"/>
      <c r="O93" s="152"/>
      <c r="P93" s="152"/>
      <c r="Q93" s="152"/>
      <c r="R93" s="152"/>
      <c r="S93" s="152"/>
      <c r="T93" s="152"/>
      <c r="U93" s="152"/>
      <c r="V93" s="152"/>
      <c r="W93" s="152"/>
      <c r="X93" s="153"/>
      <c r="Y93" s="157"/>
      <c r="Z93" s="158"/>
      <c r="AA93" s="159"/>
      <c r="AB93" s="160" t="s">
        <v>11</v>
      </c>
      <c r="AC93" s="152"/>
      <c r="AD93" s="153"/>
      <c r="AE93" s="162" t="s">
        <v>177</v>
      </c>
      <c r="AF93" s="163"/>
      <c r="AG93" s="163"/>
      <c r="AH93" s="164"/>
      <c r="AI93" s="165" t="s">
        <v>416</v>
      </c>
      <c r="AJ93" s="165"/>
      <c r="AK93" s="165"/>
      <c r="AL93" s="160"/>
      <c r="AM93" s="165" t="s">
        <v>417</v>
      </c>
      <c r="AN93" s="165"/>
      <c r="AO93" s="165"/>
      <c r="AP93" s="160"/>
      <c r="AQ93" s="160" t="s">
        <v>169</v>
      </c>
      <c r="AR93" s="152"/>
      <c r="AS93" s="152"/>
      <c r="AT93" s="153"/>
      <c r="AU93" s="167" t="s">
        <v>126</v>
      </c>
      <c r="AV93" s="167"/>
      <c r="AW93" s="167"/>
      <c r="AX93" s="168"/>
      <c r="AY93">
        <f>COUNTA($G$95)</f>
        <v>1</v>
      </c>
    </row>
    <row r="94" spans="1:51" ht="18.75" customHeight="1" x14ac:dyDescent="0.15">
      <c r="A94" s="775"/>
      <c r="B94" s="141"/>
      <c r="C94" s="140"/>
      <c r="D94" s="141"/>
      <c r="E94" s="149"/>
      <c r="F94" s="150"/>
      <c r="G94" s="154"/>
      <c r="H94" s="155"/>
      <c r="I94" s="155"/>
      <c r="J94" s="155"/>
      <c r="K94" s="155"/>
      <c r="L94" s="155"/>
      <c r="M94" s="155"/>
      <c r="N94" s="155"/>
      <c r="O94" s="155"/>
      <c r="P94" s="155"/>
      <c r="Q94" s="155"/>
      <c r="R94" s="155"/>
      <c r="S94" s="155"/>
      <c r="T94" s="155"/>
      <c r="U94" s="155"/>
      <c r="V94" s="155"/>
      <c r="W94" s="155"/>
      <c r="X94" s="156"/>
      <c r="Y94" s="157"/>
      <c r="Z94" s="158"/>
      <c r="AA94" s="159"/>
      <c r="AB94" s="161"/>
      <c r="AC94" s="155"/>
      <c r="AD94" s="156"/>
      <c r="AE94" s="169"/>
      <c r="AF94" s="169"/>
      <c r="AG94" s="155" t="s">
        <v>170</v>
      </c>
      <c r="AH94" s="156"/>
      <c r="AI94" s="166"/>
      <c r="AJ94" s="166"/>
      <c r="AK94" s="166"/>
      <c r="AL94" s="161"/>
      <c r="AM94" s="166"/>
      <c r="AN94" s="166"/>
      <c r="AO94" s="166"/>
      <c r="AP94" s="161"/>
      <c r="AQ94" s="170"/>
      <c r="AR94" s="169"/>
      <c r="AS94" s="155" t="s">
        <v>170</v>
      </c>
      <c r="AT94" s="156"/>
      <c r="AU94" s="169"/>
      <c r="AV94" s="169"/>
      <c r="AW94" s="155" t="s">
        <v>167</v>
      </c>
      <c r="AX94" s="171"/>
      <c r="AY94">
        <f>$AY$93</f>
        <v>1</v>
      </c>
    </row>
    <row r="95" spans="1:51" ht="23.25" customHeight="1" x14ac:dyDescent="0.15">
      <c r="A95" s="775"/>
      <c r="B95" s="141"/>
      <c r="C95" s="140"/>
      <c r="D95" s="141"/>
      <c r="E95" s="149"/>
      <c r="F95" s="150"/>
      <c r="G95" s="172" t="s">
        <v>603</v>
      </c>
      <c r="H95" s="173"/>
      <c r="I95" s="173"/>
      <c r="J95" s="173"/>
      <c r="K95" s="173"/>
      <c r="L95" s="173"/>
      <c r="M95" s="173"/>
      <c r="N95" s="173"/>
      <c r="O95" s="173"/>
      <c r="P95" s="173"/>
      <c r="Q95" s="173"/>
      <c r="R95" s="173"/>
      <c r="S95" s="173"/>
      <c r="T95" s="173"/>
      <c r="U95" s="173"/>
      <c r="V95" s="173"/>
      <c r="W95" s="173"/>
      <c r="X95" s="174"/>
      <c r="Y95" s="181" t="s">
        <v>12</v>
      </c>
      <c r="Z95" s="182"/>
      <c r="AA95" s="183"/>
      <c r="AB95" s="145" t="s">
        <v>604</v>
      </c>
      <c r="AC95" s="146"/>
      <c r="AD95" s="146"/>
      <c r="AE95" s="142" t="s">
        <v>603</v>
      </c>
      <c r="AF95" s="143"/>
      <c r="AG95" s="143"/>
      <c r="AH95" s="143"/>
      <c r="AI95" s="142" t="s">
        <v>603</v>
      </c>
      <c r="AJ95" s="143"/>
      <c r="AK95" s="143"/>
      <c r="AL95" s="143"/>
      <c r="AM95" s="142" t="s">
        <v>603</v>
      </c>
      <c r="AN95" s="143"/>
      <c r="AO95" s="143"/>
      <c r="AP95" s="143"/>
      <c r="AQ95" s="142" t="s">
        <v>603</v>
      </c>
      <c r="AR95" s="143"/>
      <c r="AS95" s="143"/>
      <c r="AT95" s="143"/>
      <c r="AU95" s="142" t="s">
        <v>603</v>
      </c>
      <c r="AV95" s="143"/>
      <c r="AW95" s="143"/>
      <c r="AX95" s="143"/>
      <c r="AY95">
        <f t="shared" ref="AY95:AY97" si="10">$AY$93</f>
        <v>1</v>
      </c>
    </row>
    <row r="96" spans="1:51" ht="23.25" customHeight="1" x14ac:dyDescent="0.15">
      <c r="A96" s="775"/>
      <c r="B96" s="141"/>
      <c r="C96" s="140"/>
      <c r="D96" s="141"/>
      <c r="E96" s="149"/>
      <c r="F96" s="150"/>
      <c r="G96" s="175"/>
      <c r="H96" s="176"/>
      <c r="I96" s="176"/>
      <c r="J96" s="176"/>
      <c r="K96" s="176"/>
      <c r="L96" s="176"/>
      <c r="M96" s="176"/>
      <c r="N96" s="176"/>
      <c r="O96" s="176"/>
      <c r="P96" s="176"/>
      <c r="Q96" s="176"/>
      <c r="R96" s="176"/>
      <c r="S96" s="176"/>
      <c r="T96" s="176"/>
      <c r="U96" s="176"/>
      <c r="V96" s="176"/>
      <c r="W96" s="176"/>
      <c r="X96" s="177"/>
      <c r="Y96" s="144" t="s">
        <v>46</v>
      </c>
      <c r="Z96" s="113"/>
      <c r="AA96" s="114"/>
      <c r="AB96" s="145" t="s">
        <v>604</v>
      </c>
      <c r="AC96" s="146"/>
      <c r="AD96" s="146"/>
      <c r="AE96" s="142" t="s">
        <v>603</v>
      </c>
      <c r="AF96" s="143"/>
      <c r="AG96" s="143"/>
      <c r="AH96" s="147"/>
      <c r="AI96" s="142" t="s">
        <v>603</v>
      </c>
      <c r="AJ96" s="143"/>
      <c r="AK96" s="143"/>
      <c r="AL96" s="147"/>
      <c r="AM96" s="142" t="s">
        <v>603</v>
      </c>
      <c r="AN96" s="143"/>
      <c r="AO96" s="143"/>
      <c r="AP96" s="147"/>
      <c r="AQ96" s="142" t="s">
        <v>603</v>
      </c>
      <c r="AR96" s="143"/>
      <c r="AS96" s="143"/>
      <c r="AT96" s="147"/>
      <c r="AU96" s="142" t="s">
        <v>603</v>
      </c>
      <c r="AV96" s="143"/>
      <c r="AW96" s="143"/>
      <c r="AX96" s="147"/>
      <c r="AY96">
        <f t="shared" si="10"/>
        <v>1</v>
      </c>
    </row>
    <row r="97" spans="1:51" ht="23.25" customHeight="1" x14ac:dyDescent="0.15">
      <c r="A97" s="775"/>
      <c r="B97" s="141"/>
      <c r="C97" s="140"/>
      <c r="D97" s="141"/>
      <c r="E97" s="149"/>
      <c r="F97" s="150"/>
      <c r="G97" s="178"/>
      <c r="H97" s="179"/>
      <c r="I97" s="179"/>
      <c r="J97" s="179"/>
      <c r="K97" s="179"/>
      <c r="L97" s="179"/>
      <c r="M97" s="179"/>
      <c r="N97" s="179"/>
      <c r="O97" s="179"/>
      <c r="P97" s="179"/>
      <c r="Q97" s="179"/>
      <c r="R97" s="179"/>
      <c r="S97" s="179"/>
      <c r="T97" s="179"/>
      <c r="U97" s="179"/>
      <c r="V97" s="179"/>
      <c r="W97" s="179"/>
      <c r="X97" s="180"/>
      <c r="Y97" s="144" t="s">
        <v>13</v>
      </c>
      <c r="Z97" s="113"/>
      <c r="AA97" s="114"/>
      <c r="AB97" s="148" t="s">
        <v>14</v>
      </c>
      <c r="AC97" s="148"/>
      <c r="AD97" s="148"/>
      <c r="AE97" s="142" t="s">
        <v>603</v>
      </c>
      <c r="AF97" s="143"/>
      <c r="AG97" s="143"/>
      <c r="AH97" s="147"/>
      <c r="AI97" s="142" t="s">
        <v>603</v>
      </c>
      <c r="AJ97" s="143"/>
      <c r="AK97" s="143"/>
      <c r="AL97" s="147"/>
      <c r="AM97" s="142" t="s">
        <v>603</v>
      </c>
      <c r="AN97" s="143"/>
      <c r="AO97" s="143"/>
      <c r="AP97" s="147"/>
      <c r="AQ97" s="142" t="s">
        <v>603</v>
      </c>
      <c r="AR97" s="143"/>
      <c r="AS97" s="143"/>
      <c r="AT97" s="147"/>
      <c r="AU97" s="142" t="s">
        <v>603</v>
      </c>
      <c r="AV97" s="143"/>
      <c r="AW97" s="143"/>
      <c r="AX97" s="147"/>
      <c r="AY97">
        <f t="shared" si="10"/>
        <v>1</v>
      </c>
    </row>
    <row r="98" spans="1:51" ht="23.85" customHeight="1" x14ac:dyDescent="0.15">
      <c r="A98" s="775"/>
      <c r="B98" s="141"/>
      <c r="C98" s="140"/>
      <c r="D98" s="141"/>
      <c r="E98" s="564" t="s">
        <v>280</v>
      </c>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565"/>
      <c r="AY98">
        <f>COUNTA($E$99)</f>
        <v>1</v>
      </c>
    </row>
    <row r="99" spans="1:51" ht="24.75" customHeight="1" x14ac:dyDescent="0.15">
      <c r="A99" s="775"/>
      <c r="B99" s="141"/>
      <c r="C99" s="140"/>
      <c r="D99" s="141"/>
      <c r="E99" s="205" t="s">
        <v>603</v>
      </c>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206"/>
      <c r="AY99">
        <f>$AY$98</f>
        <v>1</v>
      </c>
    </row>
    <row r="100" spans="1:51" ht="24.75" customHeight="1" thickBot="1" x14ac:dyDescent="0.2">
      <c r="A100" s="775"/>
      <c r="B100" s="141"/>
      <c r="C100" s="140"/>
      <c r="D100" s="141"/>
      <c r="E100" s="207"/>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208"/>
      <c r="AY100">
        <f>$AY$99</f>
        <v>1</v>
      </c>
    </row>
    <row r="101" spans="1:51" ht="27" customHeight="1" x14ac:dyDescent="0.15">
      <c r="A101" s="257" t="s">
        <v>39</v>
      </c>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9"/>
    </row>
    <row r="102" spans="1:51" ht="27" customHeight="1" x14ac:dyDescent="0.15">
      <c r="A102" s="2"/>
      <c r="B102" s="3"/>
      <c r="C102" s="683" t="s">
        <v>24</v>
      </c>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684"/>
      <c r="AD102" s="407" t="s">
        <v>28</v>
      </c>
      <c r="AE102" s="407"/>
      <c r="AF102" s="407"/>
      <c r="AG102" s="406" t="s">
        <v>23</v>
      </c>
      <c r="AH102" s="407"/>
      <c r="AI102" s="407"/>
      <c r="AJ102" s="407"/>
      <c r="AK102" s="407"/>
      <c r="AL102" s="407"/>
      <c r="AM102" s="407"/>
      <c r="AN102" s="407"/>
      <c r="AO102" s="407"/>
      <c r="AP102" s="407"/>
      <c r="AQ102" s="407"/>
      <c r="AR102" s="407"/>
      <c r="AS102" s="407"/>
      <c r="AT102" s="407"/>
      <c r="AU102" s="407"/>
      <c r="AV102" s="407"/>
      <c r="AW102" s="407"/>
      <c r="AX102" s="408"/>
    </row>
    <row r="103" spans="1:51" ht="75" customHeight="1" x14ac:dyDescent="0.15">
      <c r="A103" s="331" t="s">
        <v>132</v>
      </c>
      <c r="B103" s="332"/>
      <c r="C103" s="541" t="s">
        <v>133</v>
      </c>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3"/>
      <c r="AD103" s="688" t="s">
        <v>587</v>
      </c>
      <c r="AE103" s="689"/>
      <c r="AF103" s="689"/>
      <c r="AG103" s="685" t="s">
        <v>608</v>
      </c>
      <c r="AH103" s="686"/>
      <c r="AI103" s="686"/>
      <c r="AJ103" s="686"/>
      <c r="AK103" s="686"/>
      <c r="AL103" s="686"/>
      <c r="AM103" s="686"/>
      <c r="AN103" s="686"/>
      <c r="AO103" s="686"/>
      <c r="AP103" s="686"/>
      <c r="AQ103" s="686"/>
      <c r="AR103" s="686"/>
      <c r="AS103" s="686"/>
      <c r="AT103" s="686"/>
      <c r="AU103" s="686"/>
      <c r="AV103" s="686"/>
      <c r="AW103" s="686"/>
      <c r="AX103" s="687"/>
    </row>
    <row r="104" spans="1:51" ht="76.5" customHeight="1" x14ac:dyDescent="0.15">
      <c r="A104" s="333"/>
      <c r="B104" s="334"/>
      <c r="C104" s="397" t="s">
        <v>29</v>
      </c>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87"/>
      <c r="AD104" s="124" t="s">
        <v>587</v>
      </c>
      <c r="AE104" s="125"/>
      <c r="AF104" s="125"/>
      <c r="AG104" s="475" t="s">
        <v>606</v>
      </c>
      <c r="AH104" s="476"/>
      <c r="AI104" s="476"/>
      <c r="AJ104" s="476"/>
      <c r="AK104" s="476"/>
      <c r="AL104" s="476"/>
      <c r="AM104" s="476"/>
      <c r="AN104" s="476"/>
      <c r="AO104" s="476"/>
      <c r="AP104" s="476"/>
      <c r="AQ104" s="476"/>
      <c r="AR104" s="476"/>
      <c r="AS104" s="476"/>
      <c r="AT104" s="476"/>
      <c r="AU104" s="476"/>
      <c r="AV104" s="476"/>
      <c r="AW104" s="476"/>
      <c r="AX104" s="477"/>
    </row>
    <row r="105" spans="1:51" ht="65.25" customHeight="1" x14ac:dyDescent="0.15">
      <c r="A105" s="335"/>
      <c r="B105" s="336"/>
      <c r="C105" s="399" t="s">
        <v>134</v>
      </c>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1"/>
      <c r="AD105" s="383" t="s">
        <v>587</v>
      </c>
      <c r="AE105" s="384"/>
      <c r="AF105" s="384"/>
      <c r="AG105" s="252" t="s">
        <v>607</v>
      </c>
      <c r="AH105" s="176"/>
      <c r="AI105" s="176"/>
      <c r="AJ105" s="176"/>
      <c r="AK105" s="176"/>
      <c r="AL105" s="176"/>
      <c r="AM105" s="176"/>
      <c r="AN105" s="176"/>
      <c r="AO105" s="176"/>
      <c r="AP105" s="176"/>
      <c r="AQ105" s="176"/>
      <c r="AR105" s="176"/>
      <c r="AS105" s="176"/>
      <c r="AT105" s="176"/>
      <c r="AU105" s="176"/>
      <c r="AV105" s="176"/>
      <c r="AW105" s="176"/>
      <c r="AX105" s="253"/>
    </row>
    <row r="106" spans="1:51" ht="27" customHeight="1" x14ac:dyDescent="0.15">
      <c r="A106" s="419" t="s">
        <v>31</v>
      </c>
      <c r="B106" s="573"/>
      <c r="C106" s="402" t="s">
        <v>33</v>
      </c>
      <c r="D106" s="403"/>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5"/>
      <c r="AD106" s="478" t="s">
        <v>605</v>
      </c>
      <c r="AE106" s="479"/>
      <c r="AF106" s="544"/>
      <c r="AG106" s="205" t="s">
        <v>604</v>
      </c>
      <c r="AH106" s="173"/>
      <c r="AI106" s="173"/>
      <c r="AJ106" s="173"/>
      <c r="AK106" s="173"/>
      <c r="AL106" s="173"/>
      <c r="AM106" s="173"/>
      <c r="AN106" s="173"/>
      <c r="AO106" s="173"/>
      <c r="AP106" s="173"/>
      <c r="AQ106" s="173"/>
      <c r="AR106" s="173"/>
      <c r="AS106" s="173"/>
      <c r="AT106" s="173"/>
      <c r="AU106" s="173"/>
      <c r="AV106" s="173"/>
      <c r="AW106" s="173"/>
      <c r="AX106" s="206"/>
    </row>
    <row r="107" spans="1:51" ht="35.25" customHeight="1" x14ac:dyDescent="0.15">
      <c r="A107" s="466"/>
      <c r="B107" s="574"/>
      <c r="C107" s="412"/>
      <c r="D107" s="413"/>
      <c r="E107" s="498" t="s">
        <v>258</v>
      </c>
      <c r="F107" s="499"/>
      <c r="G107" s="499"/>
      <c r="H107" s="499"/>
      <c r="I107" s="499"/>
      <c r="J107" s="499"/>
      <c r="K107" s="499"/>
      <c r="L107" s="499"/>
      <c r="M107" s="499"/>
      <c r="N107" s="499"/>
      <c r="O107" s="499"/>
      <c r="P107" s="499"/>
      <c r="Q107" s="499"/>
      <c r="R107" s="499"/>
      <c r="S107" s="499"/>
      <c r="T107" s="499"/>
      <c r="U107" s="499"/>
      <c r="V107" s="499"/>
      <c r="W107" s="499"/>
      <c r="X107" s="499"/>
      <c r="Y107" s="499"/>
      <c r="Z107" s="499"/>
      <c r="AA107" s="499"/>
      <c r="AB107" s="499"/>
      <c r="AC107" s="500"/>
      <c r="AD107" s="124"/>
      <c r="AE107" s="125"/>
      <c r="AF107" s="126"/>
      <c r="AG107" s="252"/>
      <c r="AH107" s="176"/>
      <c r="AI107" s="176"/>
      <c r="AJ107" s="176"/>
      <c r="AK107" s="176"/>
      <c r="AL107" s="176"/>
      <c r="AM107" s="176"/>
      <c r="AN107" s="176"/>
      <c r="AO107" s="176"/>
      <c r="AP107" s="176"/>
      <c r="AQ107" s="176"/>
      <c r="AR107" s="176"/>
      <c r="AS107" s="176"/>
      <c r="AT107" s="176"/>
      <c r="AU107" s="176"/>
      <c r="AV107" s="176"/>
      <c r="AW107" s="176"/>
      <c r="AX107" s="253"/>
    </row>
    <row r="108" spans="1:51" ht="26.25" customHeight="1" x14ac:dyDescent="0.15">
      <c r="A108" s="466"/>
      <c r="B108" s="574"/>
      <c r="C108" s="414"/>
      <c r="D108" s="415"/>
      <c r="E108" s="501" t="s">
        <v>214</v>
      </c>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80"/>
      <c r="AE108" s="381"/>
      <c r="AF108" s="382"/>
      <c r="AG108" s="252"/>
      <c r="AH108" s="176"/>
      <c r="AI108" s="176"/>
      <c r="AJ108" s="176"/>
      <c r="AK108" s="176"/>
      <c r="AL108" s="176"/>
      <c r="AM108" s="176"/>
      <c r="AN108" s="176"/>
      <c r="AO108" s="176"/>
      <c r="AP108" s="176"/>
      <c r="AQ108" s="176"/>
      <c r="AR108" s="176"/>
      <c r="AS108" s="176"/>
      <c r="AT108" s="176"/>
      <c r="AU108" s="176"/>
      <c r="AV108" s="176"/>
      <c r="AW108" s="176"/>
      <c r="AX108" s="253"/>
    </row>
    <row r="109" spans="1:51" ht="26.25" customHeight="1" x14ac:dyDescent="0.15">
      <c r="A109" s="466"/>
      <c r="B109" s="467"/>
      <c r="C109" s="395" t="s">
        <v>34</v>
      </c>
      <c r="D109" s="396"/>
      <c r="E109" s="396"/>
      <c r="F109" s="396"/>
      <c r="G109" s="396"/>
      <c r="H109" s="396"/>
      <c r="I109" s="396"/>
      <c r="J109" s="396"/>
      <c r="K109" s="396"/>
      <c r="L109" s="396"/>
      <c r="M109" s="396"/>
      <c r="N109" s="396"/>
      <c r="O109" s="396"/>
      <c r="P109" s="396"/>
      <c r="Q109" s="396"/>
      <c r="R109" s="396"/>
      <c r="S109" s="396"/>
      <c r="T109" s="396"/>
      <c r="U109" s="396"/>
      <c r="V109" s="396"/>
      <c r="W109" s="396"/>
      <c r="X109" s="396"/>
      <c r="Y109" s="396"/>
      <c r="Z109" s="396"/>
      <c r="AA109" s="396"/>
      <c r="AB109" s="396"/>
      <c r="AC109" s="396"/>
      <c r="AD109" s="478" t="s">
        <v>605</v>
      </c>
      <c r="AE109" s="479"/>
      <c r="AF109" s="479"/>
      <c r="AG109" s="328" t="s">
        <v>603</v>
      </c>
      <c r="AH109" s="329"/>
      <c r="AI109" s="329"/>
      <c r="AJ109" s="329"/>
      <c r="AK109" s="329"/>
      <c r="AL109" s="329"/>
      <c r="AM109" s="329"/>
      <c r="AN109" s="329"/>
      <c r="AO109" s="329"/>
      <c r="AP109" s="329"/>
      <c r="AQ109" s="329"/>
      <c r="AR109" s="329"/>
      <c r="AS109" s="329"/>
      <c r="AT109" s="329"/>
      <c r="AU109" s="329"/>
      <c r="AV109" s="329"/>
      <c r="AW109" s="329"/>
      <c r="AX109" s="330"/>
    </row>
    <row r="110" spans="1:51" ht="26.25" customHeight="1" x14ac:dyDescent="0.15">
      <c r="A110" s="466"/>
      <c r="B110" s="467"/>
      <c r="C110" s="386" t="s">
        <v>135</v>
      </c>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124" t="s">
        <v>605</v>
      </c>
      <c r="AE110" s="125"/>
      <c r="AF110" s="125"/>
      <c r="AG110" s="475" t="s">
        <v>603</v>
      </c>
      <c r="AH110" s="476"/>
      <c r="AI110" s="476"/>
      <c r="AJ110" s="476"/>
      <c r="AK110" s="476"/>
      <c r="AL110" s="476"/>
      <c r="AM110" s="476"/>
      <c r="AN110" s="476"/>
      <c r="AO110" s="476"/>
      <c r="AP110" s="476"/>
      <c r="AQ110" s="476"/>
      <c r="AR110" s="476"/>
      <c r="AS110" s="476"/>
      <c r="AT110" s="476"/>
      <c r="AU110" s="476"/>
      <c r="AV110" s="476"/>
      <c r="AW110" s="476"/>
      <c r="AX110" s="477"/>
    </row>
    <row r="111" spans="1:51" ht="26.25" customHeight="1" x14ac:dyDescent="0.15">
      <c r="A111" s="466"/>
      <c r="B111" s="467"/>
      <c r="C111" s="386" t="s">
        <v>30</v>
      </c>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124" t="s">
        <v>605</v>
      </c>
      <c r="AE111" s="125"/>
      <c r="AF111" s="125"/>
      <c r="AG111" s="475" t="s">
        <v>603</v>
      </c>
      <c r="AH111" s="476"/>
      <c r="AI111" s="476"/>
      <c r="AJ111" s="476"/>
      <c r="AK111" s="476"/>
      <c r="AL111" s="476"/>
      <c r="AM111" s="476"/>
      <c r="AN111" s="476"/>
      <c r="AO111" s="476"/>
      <c r="AP111" s="476"/>
      <c r="AQ111" s="476"/>
      <c r="AR111" s="476"/>
      <c r="AS111" s="476"/>
      <c r="AT111" s="476"/>
      <c r="AU111" s="476"/>
      <c r="AV111" s="476"/>
      <c r="AW111" s="476"/>
      <c r="AX111" s="477"/>
    </row>
    <row r="112" spans="1:51" ht="26.25" customHeight="1" x14ac:dyDescent="0.15">
      <c r="A112" s="466"/>
      <c r="B112" s="467"/>
      <c r="C112" s="386" t="s">
        <v>35</v>
      </c>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8"/>
      <c r="AD112" s="124" t="s">
        <v>605</v>
      </c>
      <c r="AE112" s="125"/>
      <c r="AF112" s="125"/>
      <c r="AG112" s="475" t="s">
        <v>603</v>
      </c>
      <c r="AH112" s="476"/>
      <c r="AI112" s="476"/>
      <c r="AJ112" s="476"/>
      <c r="AK112" s="476"/>
      <c r="AL112" s="476"/>
      <c r="AM112" s="476"/>
      <c r="AN112" s="476"/>
      <c r="AO112" s="476"/>
      <c r="AP112" s="476"/>
      <c r="AQ112" s="476"/>
      <c r="AR112" s="476"/>
      <c r="AS112" s="476"/>
      <c r="AT112" s="476"/>
      <c r="AU112" s="476"/>
      <c r="AV112" s="476"/>
      <c r="AW112" s="476"/>
      <c r="AX112" s="477"/>
    </row>
    <row r="113" spans="1:50" ht="26.25" customHeight="1" x14ac:dyDescent="0.15">
      <c r="A113" s="466"/>
      <c r="B113" s="467"/>
      <c r="C113" s="386" t="s">
        <v>230</v>
      </c>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8"/>
      <c r="AD113" s="383" t="s">
        <v>605</v>
      </c>
      <c r="AE113" s="384"/>
      <c r="AF113" s="384"/>
      <c r="AG113" s="392" t="s">
        <v>603</v>
      </c>
      <c r="AH113" s="393"/>
      <c r="AI113" s="393"/>
      <c r="AJ113" s="393"/>
      <c r="AK113" s="393"/>
      <c r="AL113" s="393"/>
      <c r="AM113" s="393"/>
      <c r="AN113" s="393"/>
      <c r="AO113" s="393"/>
      <c r="AP113" s="393"/>
      <c r="AQ113" s="393"/>
      <c r="AR113" s="393"/>
      <c r="AS113" s="393"/>
      <c r="AT113" s="393"/>
      <c r="AU113" s="393"/>
      <c r="AV113" s="393"/>
      <c r="AW113" s="393"/>
      <c r="AX113" s="394"/>
    </row>
    <row r="114" spans="1:50" ht="26.25" customHeight="1" x14ac:dyDescent="0.15">
      <c r="A114" s="466"/>
      <c r="B114" s="467"/>
      <c r="C114" s="121" t="s">
        <v>231</v>
      </c>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3"/>
      <c r="AD114" s="124" t="s">
        <v>605</v>
      </c>
      <c r="AE114" s="125"/>
      <c r="AF114" s="126"/>
      <c r="AG114" s="475" t="s">
        <v>603</v>
      </c>
      <c r="AH114" s="476"/>
      <c r="AI114" s="476"/>
      <c r="AJ114" s="476"/>
      <c r="AK114" s="476"/>
      <c r="AL114" s="476"/>
      <c r="AM114" s="476"/>
      <c r="AN114" s="476"/>
      <c r="AO114" s="476"/>
      <c r="AP114" s="476"/>
      <c r="AQ114" s="476"/>
      <c r="AR114" s="476"/>
      <c r="AS114" s="476"/>
      <c r="AT114" s="476"/>
      <c r="AU114" s="476"/>
      <c r="AV114" s="476"/>
      <c r="AW114" s="476"/>
      <c r="AX114" s="477"/>
    </row>
    <row r="115" spans="1:50" ht="26.25" customHeight="1" x14ac:dyDescent="0.15">
      <c r="A115" s="468"/>
      <c r="B115" s="469"/>
      <c r="C115" s="575" t="s">
        <v>215</v>
      </c>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7"/>
      <c r="AD115" s="389" t="s">
        <v>605</v>
      </c>
      <c r="AE115" s="390"/>
      <c r="AF115" s="391"/>
      <c r="AG115" s="504" t="s">
        <v>603</v>
      </c>
      <c r="AH115" s="505"/>
      <c r="AI115" s="505"/>
      <c r="AJ115" s="505"/>
      <c r="AK115" s="505"/>
      <c r="AL115" s="505"/>
      <c r="AM115" s="505"/>
      <c r="AN115" s="505"/>
      <c r="AO115" s="505"/>
      <c r="AP115" s="505"/>
      <c r="AQ115" s="505"/>
      <c r="AR115" s="505"/>
      <c r="AS115" s="505"/>
      <c r="AT115" s="505"/>
      <c r="AU115" s="505"/>
      <c r="AV115" s="505"/>
      <c r="AW115" s="505"/>
      <c r="AX115" s="506"/>
    </row>
    <row r="116" spans="1:50" ht="27" customHeight="1" x14ac:dyDescent="0.15">
      <c r="A116" s="419" t="s">
        <v>32</v>
      </c>
      <c r="B116" s="465"/>
      <c r="C116" s="470" t="s">
        <v>216</v>
      </c>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2"/>
      <c r="AD116" s="478" t="s">
        <v>605</v>
      </c>
      <c r="AE116" s="479"/>
      <c r="AF116" s="544"/>
      <c r="AG116" s="328" t="s">
        <v>603</v>
      </c>
      <c r="AH116" s="329"/>
      <c r="AI116" s="329"/>
      <c r="AJ116" s="329"/>
      <c r="AK116" s="329"/>
      <c r="AL116" s="329"/>
      <c r="AM116" s="329"/>
      <c r="AN116" s="329"/>
      <c r="AO116" s="329"/>
      <c r="AP116" s="329"/>
      <c r="AQ116" s="329"/>
      <c r="AR116" s="329"/>
      <c r="AS116" s="329"/>
      <c r="AT116" s="329"/>
      <c r="AU116" s="329"/>
      <c r="AV116" s="329"/>
      <c r="AW116" s="329"/>
      <c r="AX116" s="330"/>
    </row>
    <row r="117" spans="1:50" ht="35.25" customHeight="1" x14ac:dyDescent="0.15">
      <c r="A117" s="466"/>
      <c r="B117" s="467"/>
      <c r="C117" s="584" t="s">
        <v>37</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67" t="s">
        <v>605</v>
      </c>
      <c r="AE117" s="568"/>
      <c r="AF117" s="568"/>
      <c r="AG117" s="475" t="s">
        <v>603</v>
      </c>
      <c r="AH117" s="476"/>
      <c r="AI117" s="476"/>
      <c r="AJ117" s="476"/>
      <c r="AK117" s="476"/>
      <c r="AL117" s="476"/>
      <c r="AM117" s="476"/>
      <c r="AN117" s="476"/>
      <c r="AO117" s="476"/>
      <c r="AP117" s="476"/>
      <c r="AQ117" s="476"/>
      <c r="AR117" s="476"/>
      <c r="AS117" s="476"/>
      <c r="AT117" s="476"/>
      <c r="AU117" s="476"/>
      <c r="AV117" s="476"/>
      <c r="AW117" s="476"/>
      <c r="AX117" s="477"/>
    </row>
    <row r="118" spans="1:50" ht="27" customHeight="1" x14ac:dyDescent="0.15">
      <c r="A118" s="466"/>
      <c r="B118" s="467"/>
      <c r="C118" s="386" t="s">
        <v>180</v>
      </c>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124" t="s">
        <v>605</v>
      </c>
      <c r="AE118" s="125"/>
      <c r="AF118" s="125"/>
      <c r="AG118" s="475" t="s">
        <v>603</v>
      </c>
      <c r="AH118" s="476"/>
      <c r="AI118" s="476"/>
      <c r="AJ118" s="476"/>
      <c r="AK118" s="476"/>
      <c r="AL118" s="476"/>
      <c r="AM118" s="476"/>
      <c r="AN118" s="476"/>
      <c r="AO118" s="476"/>
      <c r="AP118" s="476"/>
      <c r="AQ118" s="476"/>
      <c r="AR118" s="476"/>
      <c r="AS118" s="476"/>
      <c r="AT118" s="476"/>
      <c r="AU118" s="476"/>
      <c r="AV118" s="476"/>
      <c r="AW118" s="476"/>
      <c r="AX118" s="477"/>
    </row>
    <row r="119" spans="1:50" ht="27" customHeight="1" x14ac:dyDescent="0.15">
      <c r="A119" s="468"/>
      <c r="B119" s="469"/>
      <c r="C119" s="386" t="s">
        <v>36</v>
      </c>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124" t="s">
        <v>605</v>
      </c>
      <c r="AE119" s="125"/>
      <c r="AF119" s="125"/>
      <c r="AG119" s="207" t="s">
        <v>603</v>
      </c>
      <c r="AH119" s="179"/>
      <c r="AI119" s="179"/>
      <c r="AJ119" s="179"/>
      <c r="AK119" s="179"/>
      <c r="AL119" s="179"/>
      <c r="AM119" s="179"/>
      <c r="AN119" s="179"/>
      <c r="AO119" s="179"/>
      <c r="AP119" s="179"/>
      <c r="AQ119" s="179"/>
      <c r="AR119" s="179"/>
      <c r="AS119" s="179"/>
      <c r="AT119" s="179"/>
      <c r="AU119" s="179"/>
      <c r="AV119" s="179"/>
      <c r="AW119" s="179"/>
      <c r="AX119" s="208"/>
    </row>
    <row r="120" spans="1:50" ht="41.25" customHeight="1" x14ac:dyDescent="0.15">
      <c r="A120" s="451" t="s">
        <v>50</v>
      </c>
      <c r="B120" s="452"/>
      <c r="C120" s="587" t="s">
        <v>136</v>
      </c>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404"/>
      <c r="AD120" s="478"/>
      <c r="AE120" s="479"/>
      <c r="AF120" s="479"/>
      <c r="AG120" s="205"/>
      <c r="AH120" s="173"/>
      <c r="AI120" s="173"/>
      <c r="AJ120" s="173"/>
      <c r="AK120" s="173"/>
      <c r="AL120" s="173"/>
      <c r="AM120" s="173"/>
      <c r="AN120" s="173"/>
      <c r="AO120" s="173"/>
      <c r="AP120" s="173"/>
      <c r="AQ120" s="173"/>
      <c r="AR120" s="173"/>
      <c r="AS120" s="173"/>
      <c r="AT120" s="173"/>
      <c r="AU120" s="173"/>
      <c r="AV120" s="173"/>
      <c r="AW120" s="173"/>
      <c r="AX120" s="206"/>
    </row>
    <row r="121" spans="1:50" ht="19.7" customHeight="1" x14ac:dyDescent="0.15">
      <c r="A121" s="453"/>
      <c r="B121" s="454"/>
      <c r="C121" s="729" t="s">
        <v>224</v>
      </c>
      <c r="D121" s="727"/>
      <c r="E121" s="727"/>
      <c r="F121" s="730"/>
      <c r="G121" s="726" t="s">
        <v>225</v>
      </c>
      <c r="H121" s="727"/>
      <c r="I121" s="727"/>
      <c r="J121" s="727"/>
      <c r="K121" s="727"/>
      <c r="L121" s="727"/>
      <c r="M121" s="727"/>
      <c r="N121" s="726" t="s">
        <v>227</v>
      </c>
      <c r="O121" s="727"/>
      <c r="P121" s="727"/>
      <c r="Q121" s="727"/>
      <c r="R121" s="727"/>
      <c r="S121" s="727"/>
      <c r="T121" s="727"/>
      <c r="U121" s="727"/>
      <c r="V121" s="727"/>
      <c r="W121" s="727"/>
      <c r="X121" s="727"/>
      <c r="Y121" s="727"/>
      <c r="Z121" s="727"/>
      <c r="AA121" s="727"/>
      <c r="AB121" s="727"/>
      <c r="AC121" s="727"/>
      <c r="AD121" s="727"/>
      <c r="AE121" s="727"/>
      <c r="AF121" s="728"/>
      <c r="AG121" s="252"/>
      <c r="AH121" s="176"/>
      <c r="AI121" s="176"/>
      <c r="AJ121" s="176"/>
      <c r="AK121" s="176"/>
      <c r="AL121" s="176"/>
      <c r="AM121" s="176"/>
      <c r="AN121" s="176"/>
      <c r="AO121" s="176"/>
      <c r="AP121" s="176"/>
      <c r="AQ121" s="176"/>
      <c r="AR121" s="176"/>
      <c r="AS121" s="176"/>
      <c r="AT121" s="176"/>
      <c r="AU121" s="176"/>
      <c r="AV121" s="176"/>
      <c r="AW121" s="176"/>
      <c r="AX121" s="253"/>
    </row>
    <row r="122" spans="1:50" ht="24.75" customHeight="1" x14ac:dyDescent="0.15">
      <c r="A122" s="453"/>
      <c r="B122" s="454"/>
      <c r="C122" s="709"/>
      <c r="D122" s="710"/>
      <c r="E122" s="710"/>
      <c r="F122" s="711"/>
      <c r="G122" s="731"/>
      <c r="H122" s="732"/>
      <c r="I122" s="35" t="str">
        <f>IF(OR(G122="　", G122=""), "", "-")</f>
        <v/>
      </c>
      <c r="J122" s="708"/>
      <c r="K122" s="708"/>
      <c r="L122" s="35" t="str">
        <f>IF(M122="","","-")</f>
        <v/>
      </c>
      <c r="M122" s="36"/>
      <c r="N122" s="705"/>
      <c r="O122" s="706"/>
      <c r="P122" s="706"/>
      <c r="Q122" s="706"/>
      <c r="R122" s="706"/>
      <c r="S122" s="706"/>
      <c r="T122" s="706"/>
      <c r="U122" s="706"/>
      <c r="V122" s="706"/>
      <c r="W122" s="706"/>
      <c r="X122" s="706"/>
      <c r="Y122" s="706"/>
      <c r="Z122" s="706"/>
      <c r="AA122" s="706"/>
      <c r="AB122" s="706"/>
      <c r="AC122" s="706"/>
      <c r="AD122" s="706"/>
      <c r="AE122" s="706"/>
      <c r="AF122" s="707"/>
      <c r="AG122" s="252"/>
      <c r="AH122" s="176"/>
      <c r="AI122" s="176"/>
      <c r="AJ122" s="176"/>
      <c r="AK122" s="176"/>
      <c r="AL122" s="176"/>
      <c r="AM122" s="176"/>
      <c r="AN122" s="176"/>
      <c r="AO122" s="176"/>
      <c r="AP122" s="176"/>
      <c r="AQ122" s="176"/>
      <c r="AR122" s="176"/>
      <c r="AS122" s="176"/>
      <c r="AT122" s="176"/>
      <c r="AU122" s="176"/>
      <c r="AV122" s="176"/>
      <c r="AW122" s="176"/>
      <c r="AX122" s="253"/>
    </row>
    <row r="123" spans="1:50" ht="24.75" customHeight="1" x14ac:dyDescent="0.15">
      <c r="A123" s="453"/>
      <c r="B123" s="454"/>
      <c r="C123" s="709"/>
      <c r="D123" s="710"/>
      <c r="E123" s="710"/>
      <c r="F123" s="711"/>
      <c r="G123" s="731"/>
      <c r="H123" s="732"/>
      <c r="I123" s="35" t="str">
        <f t="shared" ref="I123:I126" si="11">IF(OR(G123="　", G123=""), "", "-")</f>
        <v/>
      </c>
      <c r="J123" s="708"/>
      <c r="K123" s="708"/>
      <c r="L123" s="35" t="str">
        <f t="shared" ref="L123:L126" si="12">IF(M123="","","-")</f>
        <v/>
      </c>
      <c r="M123" s="36"/>
      <c r="N123" s="705"/>
      <c r="O123" s="706"/>
      <c r="P123" s="706"/>
      <c r="Q123" s="706"/>
      <c r="R123" s="706"/>
      <c r="S123" s="706"/>
      <c r="T123" s="706"/>
      <c r="U123" s="706"/>
      <c r="V123" s="706"/>
      <c r="W123" s="706"/>
      <c r="X123" s="706"/>
      <c r="Y123" s="706"/>
      <c r="Z123" s="706"/>
      <c r="AA123" s="706"/>
      <c r="AB123" s="706"/>
      <c r="AC123" s="706"/>
      <c r="AD123" s="706"/>
      <c r="AE123" s="706"/>
      <c r="AF123" s="707"/>
      <c r="AG123" s="252"/>
      <c r="AH123" s="176"/>
      <c r="AI123" s="176"/>
      <c r="AJ123" s="176"/>
      <c r="AK123" s="176"/>
      <c r="AL123" s="176"/>
      <c r="AM123" s="176"/>
      <c r="AN123" s="176"/>
      <c r="AO123" s="176"/>
      <c r="AP123" s="176"/>
      <c r="AQ123" s="176"/>
      <c r="AR123" s="176"/>
      <c r="AS123" s="176"/>
      <c r="AT123" s="176"/>
      <c r="AU123" s="176"/>
      <c r="AV123" s="176"/>
      <c r="AW123" s="176"/>
      <c r="AX123" s="253"/>
    </row>
    <row r="124" spans="1:50" ht="24.75" customHeight="1" x14ac:dyDescent="0.15">
      <c r="A124" s="453"/>
      <c r="B124" s="454"/>
      <c r="C124" s="709"/>
      <c r="D124" s="710"/>
      <c r="E124" s="710"/>
      <c r="F124" s="711"/>
      <c r="G124" s="731"/>
      <c r="H124" s="732"/>
      <c r="I124" s="35" t="str">
        <f t="shared" si="11"/>
        <v/>
      </c>
      <c r="J124" s="708"/>
      <c r="K124" s="708"/>
      <c r="L124" s="35" t="str">
        <f t="shared" si="12"/>
        <v/>
      </c>
      <c r="M124" s="36"/>
      <c r="N124" s="705"/>
      <c r="O124" s="706"/>
      <c r="P124" s="706"/>
      <c r="Q124" s="706"/>
      <c r="R124" s="706"/>
      <c r="S124" s="706"/>
      <c r="T124" s="706"/>
      <c r="U124" s="706"/>
      <c r="V124" s="706"/>
      <c r="W124" s="706"/>
      <c r="X124" s="706"/>
      <c r="Y124" s="706"/>
      <c r="Z124" s="706"/>
      <c r="AA124" s="706"/>
      <c r="AB124" s="706"/>
      <c r="AC124" s="706"/>
      <c r="AD124" s="706"/>
      <c r="AE124" s="706"/>
      <c r="AF124" s="707"/>
      <c r="AG124" s="252"/>
      <c r="AH124" s="176"/>
      <c r="AI124" s="176"/>
      <c r="AJ124" s="176"/>
      <c r="AK124" s="176"/>
      <c r="AL124" s="176"/>
      <c r="AM124" s="176"/>
      <c r="AN124" s="176"/>
      <c r="AO124" s="176"/>
      <c r="AP124" s="176"/>
      <c r="AQ124" s="176"/>
      <c r="AR124" s="176"/>
      <c r="AS124" s="176"/>
      <c r="AT124" s="176"/>
      <c r="AU124" s="176"/>
      <c r="AV124" s="176"/>
      <c r="AW124" s="176"/>
      <c r="AX124" s="253"/>
    </row>
    <row r="125" spans="1:50" ht="24.75" customHeight="1" x14ac:dyDescent="0.15">
      <c r="A125" s="453"/>
      <c r="B125" s="454"/>
      <c r="C125" s="709"/>
      <c r="D125" s="710"/>
      <c r="E125" s="710"/>
      <c r="F125" s="711"/>
      <c r="G125" s="731"/>
      <c r="H125" s="732"/>
      <c r="I125" s="35" t="str">
        <f t="shared" si="11"/>
        <v/>
      </c>
      <c r="J125" s="708"/>
      <c r="K125" s="708"/>
      <c r="L125" s="35" t="str">
        <f t="shared" si="12"/>
        <v/>
      </c>
      <c r="M125" s="36"/>
      <c r="N125" s="705"/>
      <c r="O125" s="706"/>
      <c r="P125" s="706"/>
      <c r="Q125" s="706"/>
      <c r="R125" s="706"/>
      <c r="S125" s="706"/>
      <c r="T125" s="706"/>
      <c r="U125" s="706"/>
      <c r="V125" s="706"/>
      <c r="W125" s="706"/>
      <c r="X125" s="706"/>
      <c r="Y125" s="706"/>
      <c r="Z125" s="706"/>
      <c r="AA125" s="706"/>
      <c r="AB125" s="706"/>
      <c r="AC125" s="706"/>
      <c r="AD125" s="706"/>
      <c r="AE125" s="706"/>
      <c r="AF125" s="707"/>
      <c r="AG125" s="252"/>
      <c r="AH125" s="176"/>
      <c r="AI125" s="176"/>
      <c r="AJ125" s="176"/>
      <c r="AK125" s="176"/>
      <c r="AL125" s="176"/>
      <c r="AM125" s="176"/>
      <c r="AN125" s="176"/>
      <c r="AO125" s="176"/>
      <c r="AP125" s="176"/>
      <c r="AQ125" s="176"/>
      <c r="AR125" s="176"/>
      <c r="AS125" s="176"/>
      <c r="AT125" s="176"/>
      <c r="AU125" s="176"/>
      <c r="AV125" s="176"/>
      <c r="AW125" s="176"/>
      <c r="AX125" s="253"/>
    </row>
    <row r="126" spans="1:50" ht="24.75" customHeight="1" x14ac:dyDescent="0.15">
      <c r="A126" s="455"/>
      <c r="B126" s="456"/>
      <c r="C126" s="709"/>
      <c r="D126" s="710"/>
      <c r="E126" s="710"/>
      <c r="F126" s="711"/>
      <c r="G126" s="750"/>
      <c r="H126" s="751"/>
      <c r="I126" s="37" t="str">
        <f t="shared" si="11"/>
        <v/>
      </c>
      <c r="J126" s="752"/>
      <c r="K126" s="752"/>
      <c r="L126" s="37" t="str">
        <f t="shared" si="12"/>
        <v/>
      </c>
      <c r="M126" s="38"/>
      <c r="N126" s="747"/>
      <c r="O126" s="748"/>
      <c r="P126" s="748"/>
      <c r="Q126" s="748"/>
      <c r="R126" s="748"/>
      <c r="S126" s="748"/>
      <c r="T126" s="748"/>
      <c r="U126" s="748"/>
      <c r="V126" s="748"/>
      <c r="W126" s="748"/>
      <c r="X126" s="748"/>
      <c r="Y126" s="748"/>
      <c r="Z126" s="748"/>
      <c r="AA126" s="748"/>
      <c r="AB126" s="748"/>
      <c r="AC126" s="748"/>
      <c r="AD126" s="748"/>
      <c r="AE126" s="748"/>
      <c r="AF126" s="749"/>
      <c r="AG126" s="207"/>
      <c r="AH126" s="179"/>
      <c r="AI126" s="179"/>
      <c r="AJ126" s="179"/>
      <c r="AK126" s="179"/>
      <c r="AL126" s="179"/>
      <c r="AM126" s="179"/>
      <c r="AN126" s="179"/>
      <c r="AO126" s="179"/>
      <c r="AP126" s="179"/>
      <c r="AQ126" s="179"/>
      <c r="AR126" s="179"/>
      <c r="AS126" s="179"/>
      <c r="AT126" s="179"/>
      <c r="AU126" s="179"/>
      <c r="AV126" s="179"/>
      <c r="AW126" s="179"/>
      <c r="AX126" s="208"/>
    </row>
    <row r="127" spans="1:50" ht="67.5" customHeight="1" x14ac:dyDescent="0.15">
      <c r="A127" s="419" t="s">
        <v>40</v>
      </c>
      <c r="B127" s="420"/>
      <c r="C127" s="377" t="s">
        <v>45</v>
      </c>
      <c r="D127" s="378"/>
      <c r="E127" s="378"/>
      <c r="F127" s="379"/>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50" ht="67.5" customHeight="1" thickBot="1" x14ac:dyDescent="0.2">
      <c r="A128" s="421"/>
      <c r="B128" s="422"/>
      <c r="C128" s="510" t="s">
        <v>49</v>
      </c>
      <c r="D128" s="511"/>
      <c r="E128" s="511"/>
      <c r="F128" s="512"/>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2" ht="24" customHeight="1" x14ac:dyDescent="0.15">
      <c r="A129" s="507" t="s">
        <v>25</v>
      </c>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509"/>
    </row>
    <row r="130" spans="1:52" ht="67.5" customHeight="1" thickBot="1" x14ac:dyDescent="0.2">
      <c r="A130" s="569"/>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7"/>
    </row>
    <row r="131" spans="1:52" ht="24.75" customHeight="1" x14ac:dyDescent="0.15">
      <c r="A131" s="423" t="s">
        <v>26</v>
      </c>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2" ht="67.5" customHeight="1" thickBot="1" x14ac:dyDescent="0.2">
      <c r="A132" s="416"/>
      <c r="B132" s="417"/>
      <c r="C132" s="417"/>
      <c r="D132" s="417"/>
      <c r="E132" s="418"/>
      <c r="F132" s="495"/>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7"/>
    </row>
    <row r="133" spans="1:52" ht="24.75" customHeight="1" x14ac:dyDescent="0.15">
      <c r="A133" s="423" t="s">
        <v>38</v>
      </c>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2" ht="66" customHeight="1" thickBot="1" x14ac:dyDescent="0.2">
      <c r="A134" s="416"/>
      <c r="B134" s="417"/>
      <c r="C134" s="417"/>
      <c r="D134" s="417"/>
      <c r="E134" s="418"/>
      <c r="F134" s="570"/>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2" ht="24.75" customHeight="1" x14ac:dyDescent="0.15">
      <c r="A135" s="480" t="s">
        <v>27</v>
      </c>
      <c r="B135" s="481"/>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2"/>
    </row>
    <row r="136" spans="1:52" ht="67.5" customHeight="1" thickBot="1" x14ac:dyDescent="0.2">
      <c r="A136" s="409"/>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10"/>
      <c r="AO136" s="410"/>
      <c r="AP136" s="410"/>
      <c r="AQ136" s="410"/>
      <c r="AR136" s="410"/>
      <c r="AS136" s="410"/>
      <c r="AT136" s="410"/>
      <c r="AU136" s="410"/>
      <c r="AV136" s="410"/>
      <c r="AW136" s="410"/>
      <c r="AX136" s="411"/>
    </row>
    <row r="137" spans="1:52" ht="24.75" customHeight="1" x14ac:dyDescent="0.15">
      <c r="A137" s="578" t="s">
        <v>236</v>
      </c>
      <c r="B137" s="579"/>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9"/>
      <c r="AL137" s="579"/>
      <c r="AM137" s="579"/>
      <c r="AN137" s="579"/>
      <c r="AO137" s="579"/>
      <c r="AP137" s="579"/>
      <c r="AQ137" s="579"/>
      <c r="AR137" s="579"/>
      <c r="AS137" s="579"/>
      <c r="AT137" s="579"/>
      <c r="AU137" s="579"/>
      <c r="AV137" s="579"/>
      <c r="AW137" s="579"/>
      <c r="AX137" s="580"/>
      <c r="AZ137" s="4"/>
    </row>
    <row r="138" spans="1:52" ht="24.75" customHeight="1" x14ac:dyDescent="0.15">
      <c r="A138" s="112" t="s">
        <v>545</v>
      </c>
      <c r="B138" s="113"/>
      <c r="C138" s="113"/>
      <c r="D138" s="114"/>
      <c r="E138" s="60"/>
      <c r="F138" s="61"/>
      <c r="G138" s="61"/>
      <c r="H138" s="61"/>
      <c r="I138" s="61"/>
      <c r="J138" s="61"/>
      <c r="K138" s="61"/>
      <c r="L138" s="61"/>
      <c r="M138" s="61"/>
      <c r="N138" s="61"/>
      <c r="O138" s="61"/>
      <c r="P138" s="62"/>
      <c r="Q138" s="60"/>
      <c r="R138" s="61"/>
      <c r="S138" s="61"/>
      <c r="T138" s="61"/>
      <c r="U138" s="61"/>
      <c r="V138" s="61"/>
      <c r="W138" s="61"/>
      <c r="X138" s="61"/>
      <c r="Y138" s="61"/>
      <c r="Z138" s="61"/>
      <c r="AA138" s="61"/>
      <c r="AB138" s="62"/>
      <c r="AC138" s="60"/>
      <c r="AD138" s="61"/>
      <c r="AE138" s="61"/>
      <c r="AF138" s="61"/>
      <c r="AG138" s="61"/>
      <c r="AH138" s="61"/>
      <c r="AI138" s="61"/>
      <c r="AJ138" s="61"/>
      <c r="AK138" s="61"/>
      <c r="AL138" s="61"/>
      <c r="AM138" s="61"/>
      <c r="AN138" s="62"/>
      <c r="AO138" s="60"/>
      <c r="AP138" s="61"/>
      <c r="AQ138" s="61"/>
      <c r="AR138" s="61"/>
      <c r="AS138" s="61"/>
      <c r="AT138" s="61"/>
      <c r="AU138" s="61"/>
      <c r="AV138" s="61"/>
      <c r="AW138" s="61"/>
      <c r="AX138" s="63"/>
      <c r="AY138" s="53"/>
    </row>
    <row r="139" spans="1:52" ht="24.75" customHeight="1" x14ac:dyDescent="0.15">
      <c r="A139" s="64" t="s">
        <v>272</v>
      </c>
      <c r="B139" s="64"/>
      <c r="C139" s="64"/>
      <c r="D139" s="64"/>
      <c r="E139" s="60"/>
      <c r="F139" s="61"/>
      <c r="G139" s="61"/>
      <c r="H139" s="61"/>
      <c r="I139" s="61"/>
      <c r="J139" s="61"/>
      <c r="K139" s="61"/>
      <c r="L139" s="61"/>
      <c r="M139" s="61"/>
      <c r="N139" s="61"/>
      <c r="O139" s="61"/>
      <c r="P139" s="62"/>
      <c r="Q139" s="60"/>
      <c r="R139" s="61"/>
      <c r="S139" s="61"/>
      <c r="T139" s="61"/>
      <c r="U139" s="61"/>
      <c r="V139" s="61"/>
      <c r="W139" s="61"/>
      <c r="X139" s="61"/>
      <c r="Y139" s="61"/>
      <c r="Z139" s="61"/>
      <c r="AA139" s="61"/>
      <c r="AB139" s="62"/>
      <c r="AC139" s="60"/>
      <c r="AD139" s="61"/>
      <c r="AE139" s="61"/>
      <c r="AF139" s="61"/>
      <c r="AG139" s="61"/>
      <c r="AH139" s="61"/>
      <c r="AI139" s="61"/>
      <c r="AJ139" s="61"/>
      <c r="AK139" s="61"/>
      <c r="AL139" s="61"/>
      <c r="AM139" s="61"/>
      <c r="AN139" s="62"/>
      <c r="AO139" s="60"/>
      <c r="AP139" s="61"/>
      <c r="AQ139" s="61"/>
      <c r="AR139" s="61"/>
      <c r="AS139" s="61"/>
      <c r="AT139" s="61"/>
      <c r="AU139" s="61"/>
      <c r="AV139" s="61"/>
      <c r="AW139" s="61"/>
      <c r="AX139" s="63"/>
    </row>
    <row r="140" spans="1:52" ht="24.75" customHeight="1" x14ac:dyDescent="0.15">
      <c r="A140" s="64" t="s">
        <v>271</v>
      </c>
      <c r="B140" s="64"/>
      <c r="C140" s="64"/>
      <c r="D140" s="64"/>
      <c r="E140" s="60"/>
      <c r="F140" s="61"/>
      <c r="G140" s="61"/>
      <c r="H140" s="61"/>
      <c r="I140" s="61"/>
      <c r="J140" s="61"/>
      <c r="K140" s="61"/>
      <c r="L140" s="61"/>
      <c r="M140" s="61"/>
      <c r="N140" s="61"/>
      <c r="O140" s="61"/>
      <c r="P140" s="62"/>
      <c r="Q140" s="60"/>
      <c r="R140" s="61"/>
      <c r="S140" s="61"/>
      <c r="T140" s="61"/>
      <c r="U140" s="61"/>
      <c r="V140" s="61"/>
      <c r="W140" s="61"/>
      <c r="X140" s="61"/>
      <c r="Y140" s="61"/>
      <c r="Z140" s="61"/>
      <c r="AA140" s="61"/>
      <c r="AB140" s="62"/>
      <c r="AC140" s="60"/>
      <c r="AD140" s="61"/>
      <c r="AE140" s="61"/>
      <c r="AF140" s="61"/>
      <c r="AG140" s="61"/>
      <c r="AH140" s="61"/>
      <c r="AI140" s="61"/>
      <c r="AJ140" s="61"/>
      <c r="AK140" s="61"/>
      <c r="AL140" s="61"/>
      <c r="AM140" s="61"/>
      <c r="AN140" s="62"/>
      <c r="AO140" s="60"/>
      <c r="AP140" s="61"/>
      <c r="AQ140" s="61"/>
      <c r="AR140" s="61"/>
      <c r="AS140" s="61"/>
      <c r="AT140" s="61"/>
      <c r="AU140" s="61"/>
      <c r="AV140" s="61"/>
      <c r="AW140" s="61"/>
      <c r="AX140" s="63"/>
    </row>
    <row r="141" spans="1:52" ht="24.75" customHeight="1" x14ac:dyDescent="0.15">
      <c r="A141" s="64" t="s">
        <v>270</v>
      </c>
      <c r="B141" s="64"/>
      <c r="C141" s="64"/>
      <c r="D141" s="64"/>
      <c r="E141" s="60"/>
      <c r="F141" s="61"/>
      <c r="G141" s="61"/>
      <c r="H141" s="61"/>
      <c r="I141" s="61"/>
      <c r="J141" s="61"/>
      <c r="K141" s="61"/>
      <c r="L141" s="61"/>
      <c r="M141" s="61"/>
      <c r="N141" s="61"/>
      <c r="O141" s="61"/>
      <c r="P141" s="62"/>
      <c r="Q141" s="60"/>
      <c r="R141" s="61"/>
      <c r="S141" s="61"/>
      <c r="T141" s="61"/>
      <c r="U141" s="61"/>
      <c r="V141" s="61"/>
      <c r="W141" s="61"/>
      <c r="X141" s="61"/>
      <c r="Y141" s="61"/>
      <c r="Z141" s="61"/>
      <c r="AA141" s="61"/>
      <c r="AB141" s="62"/>
      <c r="AC141" s="60"/>
      <c r="AD141" s="61"/>
      <c r="AE141" s="61"/>
      <c r="AF141" s="61"/>
      <c r="AG141" s="61"/>
      <c r="AH141" s="61"/>
      <c r="AI141" s="61"/>
      <c r="AJ141" s="61"/>
      <c r="AK141" s="61"/>
      <c r="AL141" s="61"/>
      <c r="AM141" s="61"/>
      <c r="AN141" s="62"/>
      <c r="AO141" s="60"/>
      <c r="AP141" s="61"/>
      <c r="AQ141" s="61"/>
      <c r="AR141" s="61"/>
      <c r="AS141" s="61"/>
      <c r="AT141" s="61"/>
      <c r="AU141" s="61"/>
      <c r="AV141" s="61"/>
      <c r="AW141" s="61"/>
      <c r="AX141" s="63"/>
    </row>
    <row r="142" spans="1:52" ht="24.75" customHeight="1" x14ac:dyDescent="0.15">
      <c r="A142" s="64" t="s">
        <v>269</v>
      </c>
      <c r="B142" s="64"/>
      <c r="C142" s="64"/>
      <c r="D142" s="64"/>
      <c r="E142" s="60"/>
      <c r="F142" s="61"/>
      <c r="G142" s="61"/>
      <c r="H142" s="61"/>
      <c r="I142" s="61"/>
      <c r="J142" s="61"/>
      <c r="K142" s="61"/>
      <c r="L142" s="61"/>
      <c r="M142" s="61"/>
      <c r="N142" s="61"/>
      <c r="O142" s="61"/>
      <c r="P142" s="62"/>
      <c r="Q142" s="60"/>
      <c r="R142" s="61"/>
      <c r="S142" s="61"/>
      <c r="T142" s="61"/>
      <c r="U142" s="61"/>
      <c r="V142" s="61"/>
      <c r="W142" s="61"/>
      <c r="X142" s="61"/>
      <c r="Y142" s="61"/>
      <c r="Z142" s="61"/>
      <c r="AA142" s="61"/>
      <c r="AB142" s="62"/>
      <c r="AC142" s="60"/>
      <c r="AD142" s="61"/>
      <c r="AE142" s="61"/>
      <c r="AF142" s="61"/>
      <c r="AG142" s="61"/>
      <c r="AH142" s="61"/>
      <c r="AI142" s="61"/>
      <c r="AJ142" s="61"/>
      <c r="AK142" s="61"/>
      <c r="AL142" s="61"/>
      <c r="AM142" s="61"/>
      <c r="AN142" s="62"/>
      <c r="AO142" s="60"/>
      <c r="AP142" s="61"/>
      <c r="AQ142" s="61"/>
      <c r="AR142" s="61"/>
      <c r="AS142" s="61"/>
      <c r="AT142" s="61"/>
      <c r="AU142" s="61"/>
      <c r="AV142" s="61"/>
      <c r="AW142" s="61"/>
      <c r="AX142" s="63"/>
    </row>
    <row r="143" spans="1:52" ht="24.75" customHeight="1" x14ac:dyDescent="0.15">
      <c r="A143" s="64" t="s">
        <v>268</v>
      </c>
      <c r="B143" s="64"/>
      <c r="C143" s="64"/>
      <c r="D143" s="64"/>
      <c r="E143" s="60"/>
      <c r="F143" s="61"/>
      <c r="G143" s="61"/>
      <c r="H143" s="61"/>
      <c r="I143" s="61"/>
      <c r="J143" s="61"/>
      <c r="K143" s="61"/>
      <c r="L143" s="61"/>
      <c r="M143" s="61"/>
      <c r="N143" s="61"/>
      <c r="O143" s="61"/>
      <c r="P143" s="62"/>
      <c r="Q143" s="60"/>
      <c r="R143" s="61"/>
      <c r="S143" s="61"/>
      <c r="T143" s="61"/>
      <c r="U143" s="61"/>
      <c r="V143" s="61"/>
      <c r="W143" s="61"/>
      <c r="X143" s="61"/>
      <c r="Y143" s="61"/>
      <c r="Z143" s="61"/>
      <c r="AA143" s="61"/>
      <c r="AB143" s="62"/>
      <c r="AC143" s="60"/>
      <c r="AD143" s="61"/>
      <c r="AE143" s="61"/>
      <c r="AF143" s="61"/>
      <c r="AG143" s="61"/>
      <c r="AH143" s="61"/>
      <c r="AI143" s="61"/>
      <c r="AJ143" s="61"/>
      <c r="AK143" s="61"/>
      <c r="AL143" s="61"/>
      <c r="AM143" s="61"/>
      <c r="AN143" s="62"/>
      <c r="AO143" s="60"/>
      <c r="AP143" s="61"/>
      <c r="AQ143" s="61"/>
      <c r="AR143" s="61"/>
      <c r="AS143" s="61"/>
      <c r="AT143" s="61"/>
      <c r="AU143" s="61"/>
      <c r="AV143" s="61"/>
      <c r="AW143" s="61"/>
      <c r="AX143" s="63"/>
    </row>
    <row r="144" spans="1:52" ht="24.75" customHeight="1" x14ac:dyDescent="0.15">
      <c r="A144" s="64" t="s">
        <v>267</v>
      </c>
      <c r="B144" s="64"/>
      <c r="C144" s="64"/>
      <c r="D144" s="64"/>
      <c r="E144" s="60"/>
      <c r="F144" s="61"/>
      <c r="G144" s="61"/>
      <c r="H144" s="61"/>
      <c r="I144" s="61"/>
      <c r="J144" s="61"/>
      <c r="K144" s="61"/>
      <c r="L144" s="61"/>
      <c r="M144" s="61"/>
      <c r="N144" s="61"/>
      <c r="O144" s="61"/>
      <c r="P144" s="62"/>
      <c r="Q144" s="60"/>
      <c r="R144" s="61"/>
      <c r="S144" s="61"/>
      <c r="T144" s="61"/>
      <c r="U144" s="61"/>
      <c r="V144" s="61"/>
      <c r="W144" s="61"/>
      <c r="X144" s="61"/>
      <c r="Y144" s="61"/>
      <c r="Z144" s="61"/>
      <c r="AA144" s="61"/>
      <c r="AB144" s="62"/>
      <c r="AC144" s="60"/>
      <c r="AD144" s="61"/>
      <c r="AE144" s="61"/>
      <c r="AF144" s="61"/>
      <c r="AG144" s="61"/>
      <c r="AH144" s="61"/>
      <c r="AI144" s="61"/>
      <c r="AJ144" s="61"/>
      <c r="AK144" s="61"/>
      <c r="AL144" s="61"/>
      <c r="AM144" s="61"/>
      <c r="AN144" s="62"/>
      <c r="AO144" s="60"/>
      <c r="AP144" s="61"/>
      <c r="AQ144" s="61"/>
      <c r="AR144" s="61"/>
      <c r="AS144" s="61"/>
      <c r="AT144" s="61"/>
      <c r="AU144" s="61"/>
      <c r="AV144" s="61"/>
      <c r="AW144" s="61"/>
      <c r="AX144" s="63"/>
    </row>
    <row r="145" spans="1:50" ht="24.75" customHeight="1" x14ac:dyDescent="0.15">
      <c r="A145" s="64" t="s">
        <v>266</v>
      </c>
      <c r="B145" s="64"/>
      <c r="C145" s="64"/>
      <c r="D145" s="64"/>
      <c r="E145" s="60"/>
      <c r="F145" s="61"/>
      <c r="G145" s="61"/>
      <c r="H145" s="61"/>
      <c r="I145" s="61"/>
      <c r="J145" s="61"/>
      <c r="K145" s="61"/>
      <c r="L145" s="61"/>
      <c r="M145" s="61"/>
      <c r="N145" s="61"/>
      <c r="O145" s="61"/>
      <c r="P145" s="62"/>
      <c r="Q145" s="60"/>
      <c r="R145" s="61"/>
      <c r="S145" s="61"/>
      <c r="T145" s="61"/>
      <c r="U145" s="61"/>
      <c r="V145" s="61"/>
      <c r="W145" s="61"/>
      <c r="X145" s="61"/>
      <c r="Y145" s="61"/>
      <c r="Z145" s="61"/>
      <c r="AA145" s="61"/>
      <c r="AB145" s="62"/>
      <c r="AC145" s="60"/>
      <c r="AD145" s="61"/>
      <c r="AE145" s="61"/>
      <c r="AF145" s="61"/>
      <c r="AG145" s="61"/>
      <c r="AH145" s="61"/>
      <c r="AI145" s="61"/>
      <c r="AJ145" s="61"/>
      <c r="AK145" s="61"/>
      <c r="AL145" s="61"/>
      <c r="AM145" s="61"/>
      <c r="AN145" s="62"/>
      <c r="AO145" s="60"/>
      <c r="AP145" s="61"/>
      <c r="AQ145" s="61"/>
      <c r="AR145" s="61"/>
      <c r="AS145" s="61"/>
      <c r="AT145" s="61"/>
      <c r="AU145" s="61"/>
      <c r="AV145" s="61"/>
      <c r="AW145" s="61"/>
      <c r="AX145" s="63"/>
    </row>
    <row r="146" spans="1:50" ht="24.75" customHeight="1" x14ac:dyDescent="0.15">
      <c r="A146" s="64" t="s">
        <v>265</v>
      </c>
      <c r="B146" s="64"/>
      <c r="C146" s="64"/>
      <c r="D146" s="64"/>
      <c r="E146" s="69"/>
      <c r="F146" s="70"/>
      <c r="G146" s="70"/>
      <c r="H146" s="70"/>
      <c r="I146" s="70"/>
      <c r="J146" s="70"/>
      <c r="K146" s="70"/>
      <c r="L146" s="70"/>
      <c r="M146" s="70"/>
      <c r="N146" s="70"/>
      <c r="O146" s="70"/>
      <c r="P146" s="71"/>
      <c r="Q146" s="69"/>
      <c r="R146" s="70"/>
      <c r="S146" s="70"/>
      <c r="T146" s="70"/>
      <c r="U146" s="70"/>
      <c r="V146" s="70"/>
      <c r="W146" s="70"/>
      <c r="X146" s="70"/>
      <c r="Y146" s="70"/>
      <c r="Z146" s="70"/>
      <c r="AA146" s="70"/>
      <c r="AB146" s="71"/>
      <c r="AC146" s="69"/>
      <c r="AD146" s="70"/>
      <c r="AE146" s="70"/>
      <c r="AF146" s="70"/>
      <c r="AG146" s="70"/>
      <c r="AH146" s="70"/>
      <c r="AI146" s="70"/>
      <c r="AJ146" s="70"/>
      <c r="AK146" s="70"/>
      <c r="AL146" s="70"/>
      <c r="AM146" s="70"/>
      <c r="AN146" s="71"/>
      <c r="AO146" s="60"/>
      <c r="AP146" s="61"/>
      <c r="AQ146" s="61"/>
      <c r="AR146" s="61"/>
      <c r="AS146" s="61"/>
      <c r="AT146" s="61"/>
      <c r="AU146" s="61"/>
      <c r="AV146" s="61"/>
      <c r="AW146" s="61"/>
      <c r="AX146" s="63"/>
    </row>
    <row r="147" spans="1:50" ht="24.75" customHeight="1" x14ac:dyDescent="0.15">
      <c r="A147" s="64" t="s">
        <v>418</v>
      </c>
      <c r="B147" s="64"/>
      <c r="C147" s="64"/>
      <c r="D147" s="64"/>
      <c r="E147" s="67"/>
      <c r="F147" s="68"/>
      <c r="G147" s="68"/>
      <c r="H147" s="56" t="str">
        <f>IF(E147="","","-")</f>
        <v/>
      </c>
      <c r="I147" s="68"/>
      <c r="J147" s="68"/>
      <c r="K147" s="56" t="str">
        <f>IF(I147="","","-")</f>
        <v/>
      </c>
      <c r="L147" s="59"/>
      <c r="M147" s="59"/>
      <c r="N147" s="56" t="str">
        <f>IF(O147="","","-")</f>
        <v/>
      </c>
      <c r="O147" s="65"/>
      <c r="P147" s="66"/>
      <c r="Q147" s="67"/>
      <c r="R147" s="68"/>
      <c r="S147" s="68"/>
      <c r="T147" s="56" t="str">
        <f>IF(Q147="","","-")</f>
        <v/>
      </c>
      <c r="U147" s="68"/>
      <c r="V147" s="68"/>
      <c r="W147" s="56" t="str">
        <f>IF(U147="","","-")</f>
        <v/>
      </c>
      <c r="X147" s="59"/>
      <c r="Y147" s="59"/>
      <c r="Z147" s="56" t="str">
        <f>IF(AA147="","","-")</f>
        <v/>
      </c>
      <c r="AA147" s="65"/>
      <c r="AB147" s="66"/>
      <c r="AC147" s="67"/>
      <c r="AD147" s="68"/>
      <c r="AE147" s="68"/>
      <c r="AF147" s="56" t="str">
        <f>IF(AC147="","","-")</f>
        <v/>
      </c>
      <c r="AG147" s="68"/>
      <c r="AH147" s="68"/>
      <c r="AI147" s="56" t="str">
        <f>IF(AG147="","","-")</f>
        <v/>
      </c>
      <c r="AJ147" s="59"/>
      <c r="AK147" s="59"/>
      <c r="AL147" s="56" t="str">
        <f>IF(AM147="","","-")</f>
        <v/>
      </c>
      <c r="AM147" s="65"/>
      <c r="AN147" s="66"/>
      <c r="AO147" s="67"/>
      <c r="AP147" s="68"/>
      <c r="AQ147" s="56" t="str">
        <f>IF(AO147="","","-")</f>
        <v/>
      </c>
      <c r="AR147" s="68"/>
      <c r="AS147" s="68"/>
      <c r="AT147" s="56" t="str">
        <f>IF(AR147="","","-")</f>
        <v/>
      </c>
      <c r="AU147" s="59"/>
      <c r="AV147" s="59"/>
      <c r="AW147" s="56" t="str">
        <f>IF(AX147="","","-")</f>
        <v/>
      </c>
      <c r="AX147" s="58"/>
    </row>
    <row r="148" spans="1:50" ht="24.75" customHeight="1" x14ac:dyDescent="0.15">
      <c r="A148" s="64" t="s">
        <v>381</v>
      </c>
      <c r="B148" s="64"/>
      <c r="C148" s="64"/>
      <c r="D148" s="64"/>
      <c r="E148" s="67"/>
      <c r="F148" s="68"/>
      <c r="G148" s="68"/>
      <c r="H148" s="56" t="str">
        <f>IF(E148="","","-")</f>
        <v/>
      </c>
      <c r="I148" s="68"/>
      <c r="J148" s="68"/>
      <c r="K148" s="56" t="str">
        <f>IF(I148="","","-")</f>
        <v/>
      </c>
      <c r="L148" s="59"/>
      <c r="M148" s="59"/>
      <c r="N148" s="56" t="str">
        <f>IF(O148="","","-")</f>
        <v/>
      </c>
      <c r="O148" s="65"/>
      <c r="P148" s="66"/>
      <c r="Q148" s="67"/>
      <c r="R148" s="68"/>
      <c r="S148" s="68"/>
      <c r="T148" s="56" t="str">
        <f>IF(Q148="","","-")</f>
        <v/>
      </c>
      <c r="U148" s="68"/>
      <c r="V148" s="68"/>
      <c r="W148" s="56" t="str">
        <f>IF(U148="","","-")</f>
        <v/>
      </c>
      <c r="X148" s="59"/>
      <c r="Y148" s="59"/>
      <c r="Z148" s="56" t="str">
        <f>IF(AA148="","","-")</f>
        <v/>
      </c>
      <c r="AA148" s="65"/>
      <c r="AB148" s="66"/>
      <c r="AC148" s="67"/>
      <c r="AD148" s="68"/>
      <c r="AE148" s="68"/>
      <c r="AF148" s="56" t="str">
        <f>IF(AC148="","","-")</f>
        <v/>
      </c>
      <c r="AG148" s="68"/>
      <c r="AH148" s="68"/>
      <c r="AI148" s="56" t="str">
        <f>IF(AG148="","","-")</f>
        <v/>
      </c>
      <c r="AJ148" s="59"/>
      <c r="AK148" s="59"/>
      <c r="AL148" s="56" t="str">
        <f>IF(AM148="","","-")</f>
        <v/>
      </c>
      <c r="AM148" s="65"/>
      <c r="AN148" s="66"/>
      <c r="AO148" s="67"/>
      <c r="AP148" s="68"/>
      <c r="AQ148" s="56" t="str">
        <f>IF(AO148="","","-")</f>
        <v/>
      </c>
      <c r="AR148" s="68"/>
      <c r="AS148" s="68"/>
      <c r="AT148" s="56" t="str">
        <f>IF(AR148="","","-")</f>
        <v/>
      </c>
      <c r="AU148" s="59"/>
      <c r="AV148" s="59"/>
      <c r="AW148" s="56" t="str">
        <f>IF(AX148="","","-")</f>
        <v/>
      </c>
      <c r="AX148" s="58"/>
    </row>
    <row r="149" spans="1:50" ht="28.35" customHeight="1" x14ac:dyDescent="0.15">
      <c r="A149" s="75" t="s">
        <v>260</v>
      </c>
      <c r="B149" s="76"/>
      <c r="C149" s="76"/>
      <c r="D149" s="76"/>
      <c r="E149" s="76"/>
      <c r="F149" s="77"/>
      <c r="G149" s="41" t="s">
        <v>581</v>
      </c>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28.35" customHeight="1" x14ac:dyDescent="0.15">
      <c r="A150" s="75"/>
      <c r="B150" s="76"/>
      <c r="C150" s="76"/>
      <c r="D150" s="76"/>
      <c r="E150" s="76"/>
      <c r="F150" s="77"/>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0" ht="28.35" customHeight="1" x14ac:dyDescent="0.15">
      <c r="A151" s="75"/>
      <c r="B151" s="76"/>
      <c r="C151" s="76"/>
      <c r="D151" s="76"/>
      <c r="E151" s="76"/>
      <c r="F151" s="77"/>
      <c r="G151" s="27"/>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9"/>
    </row>
    <row r="152" spans="1:50" ht="28.35" customHeight="1" x14ac:dyDescent="0.15">
      <c r="A152" s="75"/>
      <c r="B152" s="76"/>
      <c r="C152" s="76"/>
      <c r="D152" s="76"/>
      <c r="E152" s="76"/>
      <c r="F152" s="77"/>
      <c r="G152" s="27"/>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9"/>
    </row>
    <row r="153" spans="1:50" ht="27.75" customHeight="1" x14ac:dyDescent="0.15">
      <c r="A153" s="75"/>
      <c r="B153" s="76"/>
      <c r="C153" s="76"/>
      <c r="D153" s="76"/>
      <c r="E153" s="76"/>
      <c r="F153" s="77"/>
      <c r="G153" s="27"/>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0" ht="28.35" customHeight="1" x14ac:dyDescent="0.15">
      <c r="A154" s="75"/>
      <c r="B154" s="76"/>
      <c r="C154" s="76"/>
      <c r="D154" s="76"/>
      <c r="E154" s="76"/>
      <c r="F154" s="77"/>
      <c r="G154" s="27"/>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9"/>
    </row>
    <row r="155" spans="1:50" ht="28.35" customHeight="1" x14ac:dyDescent="0.15">
      <c r="A155" s="75"/>
      <c r="B155" s="76"/>
      <c r="C155" s="76"/>
      <c r="D155" s="76"/>
      <c r="E155" s="76"/>
      <c r="F155" s="77"/>
      <c r="G155" s="27"/>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9"/>
    </row>
    <row r="156" spans="1:50" ht="27.75" customHeight="1" x14ac:dyDescent="0.15">
      <c r="A156" s="75"/>
      <c r="B156" s="76"/>
      <c r="C156" s="76"/>
      <c r="D156" s="76"/>
      <c r="E156" s="76"/>
      <c r="F156" s="77"/>
      <c r="G156" s="27"/>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9"/>
    </row>
    <row r="157" spans="1:50" ht="28.35" customHeight="1" x14ac:dyDescent="0.15">
      <c r="A157" s="75"/>
      <c r="B157" s="76"/>
      <c r="C157" s="76"/>
      <c r="D157" s="76"/>
      <c r="E157" s="76"/>
      <c r="F157" s="77"/>
      <c r="G157" s="27"/>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9"/>
    </row>
    <row r="158" spans="1:50" ht="28.35" customHeight="1" x14ac:dyDescent="0.15">
      <c r="A158" s="75"/>
      <c r="B158" s="76"/>
      <c r="C158" s="76"/>
      <c r="D158" s="76"/>
      <c r="E158" s="76"/>
      <c r="F158" s="77"/>
      <c r="G158" s="27"/>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9"/>
    </row>
    <row r="159" spans="1:50" ht="28.35" customHeight="1" x14ac:dyDescent="0.15">
      <c r="A159" s="75"/>
      <c r="B159" s="76"/>
      <c r="C159" s="76"/>
      <c r="D159" s="76"/>
      <c r="E159" s="76"/>
      <c r="F159" s="77"/>
      <c r="G159" s="27"/>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9"/>
    </row>
    <row r="160" spans="1:50" ht="28.35" customHeight="1" x14ac:dyDescent="0.15">
      <c r="A160" s="75"/>
      <c r="B160" s="76"/>
      <c r="C160" s="76"/>
      <c r="D160" s="76"/>
      <c r="E160" s="76"/>
      <c r="F160" s="77"/>
      <c r="G160" s="27"/>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9"/>
    </row>
    <row r="161" spans="1:50" ht="28.35" customHeight="1" x14ac:dyDescent="0.15">
      <c r="A161" s="75"/>
      <c r="B161" s="76"/>
      <c r="C161" s="76"/>
      <c r="D161" s="76"/>
      <c r="E161" s="76"/>
      <c r="F161" s="77"/>
      <c r="G161" s="27"/>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9"/>
    </row>
    <row r="162" spans="1:50" ht="27.75" customHeight="1" x14ac:dyDescent="0.15">
      <c r="A162" s="75"/>
      <c r="B162" s="76"/>
      <c r="C162" s="76"/>
      <c r="D162" s="76"/>
      <c r="E162" s="76"/>
      <c r="F162" s="77"/>
      <c r="G162" s="27"/>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9"/>
    </row>
    <row r="163" spans="1:50" ht="28.35" customHeight="1" x14ac:dyDescent="0.15">
      <c r="A163" s="75"/>
      <c r="B163" s="76"/>
      <c r="C163" s="76"/>
      <c r="D163" s="76"/>
      <c r="E163" s="76"/>
      <c r="F163" s="77"/>
      <c r="G163" s="27"/>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9"/>
    </row>
    <row r="164" spans="1:50" ht="28.35" customHeight="1" x14ac:dyDescent="0.15">
      <c r="A164" s="75"/>
      <c r="B164" s="76"/>
      <c r="C164" s="76"/>
      <c r="D164" s="76"/>
      <c r="E164" s="76"/>
      <c r="F164" s="77"/>
      <c r="G164" s="27"/>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9"/>
    </row>
    <row r="165" spans="1:50" ht="28.35" customHeight="1" x14ac:dyDescent="0.15">
      <c r="A165" s="75"/>
      <c r="B165" s="76"/>
      <c r="C165" s="76"/>
      <c r="D165" s="76"/>
      <c r="E165" s="76"/>
      <c r="F165" s="77"/>
      <c r="G165" s="27"/>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9"/>
    </row>
  </sheetData>
  <sheetProtection formatRows="0"/>
  <dataConsolidate/>
  <mergeCells count="703">
    <mergeCell ref="AQ47:AT47"/>
    <mergeCell ref="AU47:AX47"/>
    <mergeCell ref="Y48:AA48"/>
    <mergeCell ref="AE48:AH48"/>
    <mergeCell ref="AB48:AD48"/>
    <mergeCell ref="A39:F40"/>
    <mergeCell ref="G39:AX40"/>
    <mergeCell ref="AB41:AD42"/>
    <mergeCell ref="AE41:AH42"/>
    <mergeCell ref="AI41:AL42"/>
    <mergeCell ref="AM41:AP42"/>
    <mergeCell ref="AQ41:AT41"/>
    <mergeCell ref="AU41:AX41"/>
    <mergeCell ref="AQ42:AR42"/>
    <mergeCell ref="AS42:AT42"/>
    <mergeCell ref="AU42:AV42"/>
    <mergeCell ref="AW42:AX42"/>
    <mergeCell ref="G43:G45"/>
    <mergeCell ref="H43:O45"/>
    <mergeCell ref="AE45:AH45"/>
    <mergeCell ref="AI45:AL45"/>
    <mergeCell ref="AM45:AP45"/>
    <mergeCell ref="AQ45:AT45"/>
    <mergeCell ref="AU45:AX45"/>
    <mergeCell ref="AI44:AL44"/>
    <mergeCell ref="AM44:AP44"/>
    <mergeCell ref="AQ46:AT46"/>
    <mergeCell ref="AU46:AX46"/>
    <mergeCell ref="AE43:AH43"/>
    <mergeCell ref="AI43:AL43"/>
    <mergeCell ref="AM43:AP43"/>
    <mergeCell ref="AQ43:AT43"/>
    <mergeCell ref="AU43:AX43"/>
    <mergeCell ref="Y44:AA44"/>
    <mergeCell ref="AB44:AD44"/>
    <mergeCell ref="AE44:AH44"/>
    <mergeCell ref="AU44:AX44"/>
    <mergeCell ref="N126:AF126"/>
    <mergeCell ref="AO49:AQ49"/>
    <mergeCell ref="G123:H123"/>
    <mergeCell ref="G124:H124"/>
    <mergeCell ref="G125:H125"/>
    <mergeCell ref="G126:H126"/>
    <mergeCell ref="J123:K123"/>
    <mergeCell ref="J124:K124"/>
    <mergeCell ref="J125:K125"/>
    <mergeCell ref="J126:K126"/>
    <mergeCell ref="AG114:AX114"/>
    <mergeCell ref="AI48:AL48"/>
    <mergeCell ref="N123:AF123"/>
    <mergeCell ref="N124:AF124"/>
    <mergeCell ref="N125:AF125"/>
    <mergeCell ref="AM48:AP48"/>
    <mergeCell ref="G46:G48"/>
    <mergeCell ref="H46:O48"/>
    <mergeCell ref="P46:V48"/>
    <mergeCell ref="W46:X48"/>
    <mergeCell ref="Y46:AA46"/>
    <mergeCell ref="AB46:AD46"/>
    <mergeCell ref="AE46:AH46"/>
    <mergeCell ref="AI46:AL46"/>
    <mergeCell ref="AM46:AP46"/>
    <mergeCell ref="Y47:AA47"/>
    <mergeCell ref="AB47:AD47"/>
    <mergeCell ref="AE47:AH47"/>
    <mergeCell ref="AI47:AL47"/>
    <mergeCell ref="AM47:AP47"/>
    <mergeCell ref="AQ61:AT61"/>
    <mergeCell ref="AQ62:AT62"/>
    <mergeCell ref="AU61:AX61"/>
    <mergeCell ref="AU62:AX62"/>
    <mergeCell ref="AQ63:AT63"/>
    <mergeCell ref="AU63:AX63"/>
    <mergeCell ref="C122:F122"/>
    <mergeCell ref="G121:M121"/>
    <mergeCell ref="N121:AF121"/>
    <mergeCell ref="C121:F121"/>
    <mergeCell ref="G122:H122"/>
    <mergeCell ref="C72:D86"/>
    <mergeCell ref="AG111:AX111"/>
    <mergeCell ref="AQ64:AT64"/>
    <mergeCell ref="AU64:AX64"/>
    <mergeCell ref="AQ65:AT65"/>
    <mergeCell ref="AU65:AX65"/>
    <mergeCell ref="AQ66:AT66"/>
    <mergeCell ref="AU66:AX66"/>
    <mergeCell ref="AQ67:AT67"/>
    <mergeCell ref="AU67:AX67"/>
    <mergeCell ref="AQ68:AT68"/>
    <mergeCell ref="AU68:AX68"/>
    <mergeCell ref="G6:AX6"/>
    <mergeCell ref="AQ92:AT92"/>
    <mergeCell ref="AU90:AX90"/>
    <mergeCell ref="Y91:AA91"/>
    <mergeCell ref="AW56:AX56"/>
    <mergeCell ref="AQ88:AT88"/>
    <mergeCell ref="A66:F68"/>
    <mergeCell ref="AB50:AX51"/>
    <mergeCell ref="A69:F71"/>
    <mergeCell ref="G69:X69"/>
    <mergeCell ref="Y62:AA62"/>
    <mergeCell ref="Y88:AA89"/>
    <mergeCell ref="AU77:AX77"/>
    <mergeCell ref="AU88:AX88"/>
    <mergeCell ref="AM77:AP77"/>
    <mergeCell ref="AQ77:AT77"/>
    <mergeCell ref="AK21:AQ21"/>
    <mergeCell ref="AR21:AX21"/>
    <mergeCell ref="Q78:AA79"/>
    <mergeCell ref="G78:P79"/>
    <mergeCell ref="A32:F33"/>
    <mergeCell ref="G32:AX33"/>
    <mergeCell ref="AQ48:AT48"/>
    <mergeCell ref="AU48:AX48"/>
    <mergeCell ref="G63:X63"/>
    <mergeCell ref="Y63:AA63"/>
    <mergeCell ref="Y71:AA71"/>
    <mergeCell ref="AB71:AD71"/>
    <mergeCell ref="A46:F48"/>
    <mergeCell ref="AB60:AD60"/>
    <mergeCell ref="A41:F45"/>
    <mergeCell ref="G41:G42"/>
    <mergeCell ref="H41:O42"/>
    <mergeCell ref="P41:V42"/>
    <mergeCell ref="W41:X42"/>
    <mergeCell ref="Y41:AA42"/>
    <mergeCell ref="P43:V45"/>
    <mergeCell ref="W43:X45"/>
    <mergeCell ref="Y43:AA43"/>
    <mergeCell ref="AB43:AD43"/>
    <mergeCell ref="Y45:AA45"/>
    <mergeCell ref="AB45:AD45"/>
    <mergeCell ref="AU59:AX59"/>
    <mergeCell ref="AE60:AH60"/>
    <mergeCell ref="AI60:AL60"/>
    <mergeCell ref="AM60:AP60"/>
    <mergeCell ref="AI59:AL59"/>
    <mergeCell ref="AM59:AP59"/>
    <mergeCell ref="AQ59:AT59"/>
    <mergeCell ref="A7:F7"/>
    <mergeCell ref="G7:X7"/>
    <mergeCell ref="A8:F8"/>
    <mergeCell ref="A60:F62"/>
    <mergeCell ref="G60:X60"/>
    <mergeCell ref="AQ57:AT57"/>
    <mergeCell ref="AU57:AX57"/>
    <mergeCell ref="B50:F54"/>
    <mergeCell ref="Y59:AA59"/>
    <mergeCell ref="AB61:AD61"/>
    <mergeCell ref="AQ44:AT44"/>
    <mergeCell ref="G21:O21"/>
    <mergeCell ref="P21:V21"/>
    <mergeCell ref="W21:AC21"/>
    <mergeCell ref="AD21:AJ21"/>
    <mergeCell ref="AQ60:AT60"/>
    <mergeCell ref="AU60:AX60"/>
    <mergeCell ref="AM69:AP69"/>
    <mergeCell ref="AE68:AH68"/>
    <mergeCell ref="AI68:AL68"/>
    <mergeCell ref="AB70:AD70"/>
    <mergeCell ref="Y64:AA64"/>
    <mergeCell ref="AB64:AD64"/>
    <mergeCell ref="Y65:AA65"/>
    <mergeCell ref="AB65:AD65"/>
    <mergeCell ref="AE67:AH67"/>
    <mergeCell ref="AI67:AL67"/>
    <mergeCell ref="AM67:AP67"/>
    <mergeCell ref="AI66:AL66"/>
    <mergeCell ref="AE64:AH64"/>
    <mergeCell ref="AI64:AL64"/>
    <mergeCell ref="AM64:AP64"/>
    <mergeCell ref="AE65:AH65"/>
    <mergeCell ref="AI65:AL65"/>
    <mergeCell ref="AM65:AP65"/>
    <mergeCell ref="AE66:AH66"/>
    <mergeCell ref="A149:F165"/>
    <mergeCell ref="AG120:AX126"/>
    <mergeCell ref="C117:AC117"/>
    <mergeCell ref="AG117:AX117"/>
    <mergeCell ref="C120:AC120"/>
    <mergeCell ref="AD118:AF118"/>
    <mergeCell ref="AE91:AH91"/>
    <mergeCell ref="AD110:AF110"/>
    <mergeCell ref="AQ89:AR89"/>
    <mergeCell ref="G128:AX128"/>
    <mergeCell ref="G127:AX127"/>
    <mergeCell ref="AI88:AL89"/>
    <mergeCell ref="AM88:AP89"/>
    <mergeCell ref="C118:AC118"/>
    <mergeCell ref="AD102:AF102"/>
    <mergeCell ref="C102:AC102"/>
    <mergeCell ref="AG103:AX103"/>
    <mergeCell ref="E99:AX100"/>
    <mergeCell ref="AG104:AX104"/>
    <mergeCell ref="AD103:AF103"/>
    <mergeCell ref="N122:AF122"/>
    <mergeCell ref="J122:K122"/>
    <mergeCell ref="C123:F123"/>
    <mergeCell ref="C124:F124"/>
    <mergeCell ref="A137:AX137"/>
    <mergeCell ref="AD119:AF119"/>
    <mergeCell ref="AG106:AX108"/>
    <mergeCell ref="C111:AC111"/>
    <mergeCell ref="AD116:AF116"/>
    <mergeCell ref="P55:X56"/>
    <mergeCell ref="Y55:AA56"/>
    <mergeCell ref="AQ55:AT55"/>
    <mergeCell ref="AQ56:AR56"/>
    <mergeCell ref="AD120:AF120"/>
    <mergeCell ref="AG119:AX119"/>
    <mergeCell ref="C113:AC113"/>
    <mergeCell ref="AB62:AD62"/>
    <mergeCell ref="G55:O56"/>
    <mergeCell ref="AI71:AL71"/>
    <mergeCell ref="AB57:AD57"/>
    <mergeCell ref="AB59:AD59"/>
    <mergeCell ref="G64:X65"/>
    <mergeCell ref="AQ71:AX71"/>
    <mergeCell ref="AM68:AP68"/>
    <mergeCell ref="AQ69:AX69"/>
    <mergeCell ref="AE70:AH70"/>
    <mergeCell ref="AI70:AL70"/>
    <mergeCell ref="AE88:AH88"/>
    <mergeCell ref="AE8:AX8"/>
    <mergeCell ref="W16:AC16"/>
    <mergeCell ref="A10:F10"/>
    <mergeCell ref="AR12:AX12"/>
    <mergeCell ref="G13:H18"/>
    <mergeCell ref="W13:AC13"/>
    <mergeCell ref="G29:O31"/>
    <mergeCell ref="A11:F11"/>
    <mergeCell ref="AD107:AF107"/>
    <mergeCell ref="G52:AA54"/>
    <mergeCell ref="G34:O35"/>
    <mergeCell ref="AS89:AT89"/>
    <mergeCell ref="AM76:AP76"/>
    <mergeCell ref="AQ76:AT76"/>
    <mergeCell ref="Y77:AA77"/>
    <mergeCell ref="AB77:AD77"/>
    <mergeCell ref="AM92:AP92"/>
    <mergeCell ref="P12:V12"/>
    <mergeCell ref="E98:AX98"/>
    <mergeCell ref="AB31:AD31"/>
    <mergeCell ref="A106:B115"/>
    <mergeCell ref="C115:AC115"/>
    <mergeCell ref="Y38:AA38"/>
    <mergeCell ref="AB38:AD38"/>
    <mergeCell ref="G4:X4"/>
    <mergeCell ref="Y4:AD4"/>
    <mergeCell ref="AE4:AP4"/>
    <mergeCell ref="AQ4:AX4"/>
    <mergeCell ref="A5:F5"/>
    <mergeCell ref="C110:AC110"/>
    <mergeCell ref="G11:AX11"/>
    <mergeCell ref="Y5:AD5"/>
    <mergeCell ref="AE5:AP5"/>
    <mergeCell ref="AQ5:AX5"/>
    <mergeCell ref="A4:F4"/>
    <mergeCell ref="A6:F6"/>
    <mergeCell ref="AK12:AQ12"/>
    <mergeCell ref="W14:AC14"/>
    <mergeCell ref="AG105:AX105"/>
    <mergeCell ref="AG110:AX110"/>
    <mergeCell ref="AI90:AL90"/>
    <mergeCell ref="AM90:AP90"/>
    <mergeCell ref="C103:AC103"/>
    <mergeCell ref="I16:O16"/>
    <mergeCell ref="P16:V16"/>
    <mergeCell ref="AD106:AF106"/>
    <mergeCell ref="I18:O18"/>
    <mergeCell ref="AD12:AJ12"/>
    <mergeCell ref="W12:AC12"/>
    <mergeCell ref="AR20:AX20"/>
    <mergeCell ref="AI74:AL75"/>
    <mergeCell ref="AM74:AP75"/>
    <mergeCell ref="A135:AX135"/>
    <mergeCell ref="B55:F59"/>
    <mergeCell ref="AD111:AF111"/>
    <mergeCell ref="C119:AC119"/>
    <mergeCell ref="G10:AX10"/>
    <mergeCell ref="AD14:AJ14"/>
    <mergeCell ref="AK14:AQ14"/>
    <mergeCell ref="P13:V13"/>
    <mergeCell ref="P17:V17"/>
    <mergeCell ref="W17:AC17"/>
    <mergeCell ref="AD16:AJ16"/>
    <mergeCell ref="AR16:AX16"/>
    <mergeCell ref="AK16:AQ16"/>
    <mergeCell ref="P29:X31"/>
    <mergeCell ref="G12:O12"/>
    <mergeCell ref="P14:V14"/>
    <mergeCell ref="AB37:AD37"/>
    <mergeCell ref="E88:F92"/>
    <mergeCell ref="AI92:AL92"/>
    <mergeCell ref="F132:AX132"/>
    <mergeCell ref="AD13:AJ13"/>
    <mergeCell ref="A120:B126"/>
    <mergeCell ref="AD113:AF113"/>
    <mergeCell ref="AB91:AD91"/>
    <mergeCell ref="Y69:AA69"/>
    <mergeCell ref="AB69:AD69"/>
    <mergeCell ref="G70:X71"/>
    <mergeCell ref="Y70:AA70"/>
    <mergeCell ref="A116:B119"/>
    <mergeCell ref="C116:AC116"/>
    <mergeCell ref="AG118:AX118"/>
    <mergeCell ref="AD109:AF109"/>
    <mergeCell ref="E107:AC107"/>
    <mergeCell ref="E108:AC108"/>
    <mergeCell ref="Y90:AA90"/>
    <mergeCell ref="AG115:AX115"/>
    <mergeCell ref="AG116:AX116"/>
    <mergeCell ref="AI91:AL91"/>
    <mergeCell ref="AM91:AP91"/>
    <mergeCell ref="AD104:AF104"/>
    <mergeCell ref="AG112:AX112"/>
    <mergeCell ref="AB88:AD89"/>
    <mergeCell ref="AD117:AF117"/>
    <mergeCell ref="G50:AA51"/>
    <mergeCell ref="A136:AX136"/>
    <mergeCell ref="AE90:AH90"/>
    <mergeCell ref="C107:D108"/>
    <mergeCell ref="A132:E132"/>
    <mergeCell ref="A127:B128"/>
    <mergeCell ref="A133:AX133"/>
    <mergeCell ref="AR15:AX15"/>
    <mergeCell ref="I14:O14"/>
    <mergeCell ref="P34:X35"/>
    <mergeCell ref="Y34:AA35"/>
    <mergeCell ref="AB34:AD35"/>
    <mergeCell ref="I17:O17"/>
    <mergeCell ref="AQ27:AT27"/>
    <mergeCell ref="A34:F38"/>
    <mergeCell ref="G27:O28"/>
    <mergeCell ref="AR14:AX14"/>
    <mergeCell ref="AK15:AQ15"/>
    <mergeCell ref="A131:AX131"/>
    <mergeCell ref="A129:AX129"/>
    <mergeCell ref="C128:F128"/>
    <mergeCell ref="A134:E134"/>
    <mergeCell ref="A130:AX130"/>
    <mergeCell ref="F134:AX134"/>
    <mergeCell ref="G61:X62"/>
    <mergeCell ref="C127:F127"/>
    <mergeCell ref="AD108:AF108"/>
    <mergeCell ref="AD105:AF105"/>
    <mergeCell ref="AU89:AV89"/>
    <mergeCell ref="AE89:AF89"/>
    <mergeCell ref="AU76:AX76"/>
    <mergeCell ref="AG89:AH89"/>
    <mergeCell ref="AE78:AX79"/>
    <mergeCell ref="C112:AC112"/>
    <mergeCell ref="AD115:AF115"/>
    <mergeCell ref="AG113:AX113"/>
    <mergeCell ref="C109:AC109"/>
    <mergeCell ref="AW89:AX89"/>
    <mergeCell ref="AB90:AD90"/>
    <mergeCell ref="C104:AC104"/>
    <mergeCell ref="C105:AC105"/>
    <mergeCell ref="C106:AC106"/>
    <mergeCell ref="AG102:AX102"/>
    <mergeCell ref="AU91:AX91"/>
    <mergeCell ref="AE77:AH77"/>
    <mergeCell ref="AI77:AL77"/>
    <mergeCell ref="C125:F125"/>
    <mergeCell ref="C126:F126"/>
    <mergeCell ref="AD112:AF112"/>
    <mergeCell ref="AG109:AX109"/>
    <mergeCell ref="A103:B10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7:O59"/>
    <mergeCell ref="G36:O38"/>
    <mergeCell ref="P36:X38"/>
    <mergeCell ref="Y36:AA36"/>
    <mergeCell ref="AB36:AD36"/>
    <mergeCell ref="Y37:AA37"/>
    <mergeCell ref="Y27:AA28"/>
    <mergeCell ref="Y29:AA29"/>
    <mergeCell ref="AU56:AV56"/>
    <mergeCell ref="AE55:AH56"/>
    <mergeCell ref="AI55:AL56"/>
    <mergeCell ref="AM55:AP56"/>
    <mergeCell ref="AB52:AX54"/>
    <mergeCell ref="AQ58:AT58"/>
    <mergeCell ref="AU58:AX58"/>
    <mergeCell ref="AE59:AH59"/>
    <mergeCell ref="A27:F31"/>
    <mergeCell ref="A50:A59"/>
    <mergeCell ref="AB30:AD30"/>
    <mergeCell ref="Y30:AA30"/>
    <mergeCell ref="P27:X28"/>
    <mergeCell ref="AB27:AD28"/>
    <mergeCell ref="AB29:AD29"/>
    <mergeCell ref="AB55:AD56"/>
    <mergeCell ref="P57:X59"/>
    <mergeCell ref="AB58:AD58"/>
    <mergeCell ref="Y58:AA58"/>
    <mergeCell ref="AE57:AH57"/>
    <mergeCell ref="AI57:AL57"/>
    <mergeCell ref="AE58:AH58"/>
    <mergeCell ref="AI58:AL58"/>
    <mergeCell ref="Y57:AA57"/>
    <mergeCell ref="AM58:AP58"/>
    <mergeCell ref="Y60:AA60"/>
    <mergeCell ref="G67:X68"/>
    <mergeCell ref="Y67:AA67"/>
    <mergeCell ref="AB67:AD67"/>
    <mergeCell ref="Y68:AA68"/>
    <mergeCell ref="AB68:AD68"/>
    <mergeCell ref="AK20:AQ20"/>
    <mergeCell ref="A63:F65"/>
    <mergeCell ref="AB63:AD63"/>
    <mergeCell ref="AM57:AP57"/>
    <mergeCell ref="Y66:AA66"/>
    <mergeCell ref="AB66:AD66"/>
    <mergeCell ref="AE62:AH62"/>
    <mergeCell ref="AI62:AL62"/>
    <mergeCell ref="AM62:AP62"/>
    <mergeCell ref="A49:AN49"/>
    <mergeCell ref="G66:X66"/>
    <mergeCell ref="Y61:AA61"/>
    <mergeCell ref="AI63:AL63"/>
    <mergeCell ref="AM63:AP63"/>
    <mergeCell ref="AE61:AH61"/>
    <mergeCell ref="AI61:AL61"/>
    <mergeCell ref="AM61:AP61"/>
    <mergeCell ref="A101:AX101"/>
    <mergeCell ref="G88:X89"/>
    <mergeCell ref="G90:X92"/>
    <mergeCell ref="E87:F87"/>
    <mergeCell ref="G87:I87"/>
    <mergeCell ref="J87:T87"/>
    <mergeCell ref="U87:AX87"/>
    <mergeCell ref="AE82:AX82"/>
    <mergeCell ref="AE71:AH71"/>
    <mergeCell ref="AM71:AP71"/>
    <mergeCell ref="G80:P84"/>
    <mergeCell ref="Q80:AA84"/>
    <mergeCell ref="A72:B100"/>
    <mergeCell ref="AQ28:AR28"/>
    <mergeCell ref="AE30:AH30"/>
    <mergeCell ref="AS28:AT28"/>
    <mergeCell ref="AW2:AX2"/>
    <mergeCell ref="AU29:AX29"/>
    <mergeCell ref="AU30:AX30"/>
    <mergeCell ref="AU31:AX31"/>
    <mergeCell ref="AE38:AH38"/>
    <mergeCell ref="AI38:AL38"/>
    <mergeCell ref="AM38:AP38"/>
    <mergeCell ref="AQ38:AT38"/>
    <mergeCell ref="AU38:AX38"/>
    <mergeCell ref="AM37:AP37"/>
    <mergeCell ref="AU37:AX37"/>
    <mergeCell ref="A3:AH3"/>
    <mergeCell ref="AJ3:AW3"/>
    <mergeCell ref="G5:L5"/>
    <mergeCell ref="M5:R5"/>
    <mergeCell ref="S5:X5"/>
    <mergeCell ref="Y8:AD8"/>
    <mergeCell ref="A9:F9"/>
    <mergeCell ref="G9:AX9"/>
    <mergeCell ref="I15:O15"/>
    <mergeCell ref="P15:V15"/>
    <mergeCell ref="AU55:AX55"/>
    <mergeCell ref="AS56:AT56"/>
    <mergeCell ref="AE63:AH63"/>
    <mergeCell ref="AW28:AX28"/>
    <mergeCell ref="AU28:AV28"/>
    <mergeCell ref="AU35:AV35"/>
    <mergeCell ref="AW35:AX35"/>
    <mergeCell ref="AE34:AH35"/>
    <mergeCell ref="AI34:AL35"/>
    <mergeCell ref="AM34:AP35"/>
    <mergeCell ref="AQ34:AT34"/>
    <mergeCell ref="AU34:AX34"/>
    <mergeCell ref="AQ35:AR35"/>
    <mergeCell ref="AS35:AT35"/>
    <mergeCell ref="AE36:AH36"/>
    <mergeCell ref="AI36:AL36"/>
    <mergeCell ref="AM36:AP36"/>
    <mergeCell ref="AQ36:AT36"/>
    <mergeCell ref="AU36:AX36"/>
    <mergeCell ref="AE37:AH37"/>
    <mergeCell ref="AI37:AL37"/>
    <mergeCell ref="AQ37:AT37"/>
    <mergeCell ref="AE27:AH28"/>
    <mergeCell ref="AI27:AL28"/>
    <mergeCell ref="E72:F72"/>
    <mergeCell ref="G72:AX72"/>
    <mergeCell ref="E74:F84"/>
    <mergeCell ref="AE80:AX81"/>
    <mergeCell ref="AE83:AX84"/>
    <mergeCell ref="AM66:AP66"/>
    <mergeCell ref="Y76:AA76"/>
    <mergeCell ref="AB76:AD76"/>
    <mergeCell ref="AE76:AH76"/>
    <mergeCell ref="Y74:AA75"/>
    <mergeCell ref="AB74:AD75"/>
    <mergeCell ref="AW75:AX75"/>
    <mergeCell ref="AS75:AT75"/>
    <mergeCell ref="AQ70:AX70"/>
    <mergeCell ref="AQ74:AT74"/>
    <mergeCell ref="AU74:AX74"/>
    <mergeCell ref="AE69:AH69"/>
    <mergeCell ref="AE74:AH75"/>
    <mergeCell ref="AQ75:AR75"/>
    <mergeCell ref="AU75:AV75"/>
    <mergeCell ref="G74:X75"/>
    <mergeCell ref="AI76:AL76"/>
    <mergeCell ref="AI69:AL69"/>
    <mergeCell ref="AM70:AP70"/>
    <mergeCell ref="AQ91:AT91"/>
    <mergeCell ref="Y92:AA92"/>
    <mergeCell ref="AB92:AD92"/>
    <mergeCell ref="AE92:AH92"/>
    <mergeCell ref="AB80:AD84"/>
    <mergeCell ref="AB78:AD79"/>
    <mergeCell ref="G76:X77"/>
    <mergeCell ref="E73:F73"/>
    <mergeCell ref="G73:AX73"/>
    <mergeCell ref="AQ90:AT90"/>
    <mergeCell ref="E85:AX86"/>
    <mergeCell ref="AU92:AX92"/>
    <mergeCell ref="E93:F97"/>
    <mergeCell ref="G93:X94"/>
    <mergeCell ref="Y93:AA94"/>
    <mergeCell ref="AB93:AD94"/>
    <mergeCell ref="AE93:AH93"/>
    <mergeCell ref="AI93:AL94"/>
    <mergeCell ref="AM93:AP94"/>
    <mergeCell ref="AQ93:AT93"/>
    <mergeCell ref="AU93:AX93"/>
    <mergeCell ref="AE94:AF94"/>
    <mergeCell ref="AG94:AH94"/>
    <mergeCell ref="AQ94:AR94"/>
    <mergeCell ref="AS94:AT94"/>
    <mergeCell ref="AU94:AV94"/>
    <mergeCell ref="AW94:AX94"/>
    <mergeCell ref="G95:X97"/>
    <mergeCell ref="Y95:AA95"/>
    <mergeCell ref="AB95:AD95"/>
    <mergeCell ref="AE95:AH95"/>
    <mergeCell ref="AI95:AL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O2:AQ2"/>
    <mergeCell ref="AS2:AU2"/>
    <mergeCell ref="P26:V26"/>
    <mergeCell ref="W26:AC26"/>
    <mergeCell ref="AD2:AH2"/>
    <mergeCell ref="AJ2:AM2"/>
    <mergeCell ref="G8:X8"/>
    <mergeCell ref="P22:V22"/>
    <mergeCell ref="P23:V23"/>
    <mergeCell ref="P24:V24"/>
    <mergeCell ref="P25:V25"/>
    <mergeCell ref="G26:O26"/>
    <mergeCell ref="W25:AC25"/>
    <mergeCell ref="AE7:AX7"/>
    <mergeCell ref="AD17:AJ17"/>
    <mergeCell ref="AK17:AQ17"/>
    <mergeCell ref="AR17:AX17"/>
    <mergeCell ref="AK13:AQ13"/>
    <mergeCell ref="AR13:AX13"/>
    <mergeCell ref="Y7:AD7"/>
    <mergeCell ref="W15:AC15"/>
    <mergeCell ref="AD15:AJ15"/>
    <mergeCell ref="P19:V19"/>
    <mergeCell ref="I13:O13"/>
    <mergeCell ref="A140:D140"/>
    <mergeCell ref="E140:P140"/>
    <mergeCell ref="Q140:AB140"/>
    <mergeCell ref="AC140:AN140"/>
    <mergeCell ref="AO140:AX140"/>
    <mergeCell ref="W23:AC23"/>
    <mergeCell ref="W24:AC24"/>
    <mergeCell ref="AG148:AH148"/>
    <mergeCell ref="AJ148:AK148"/>
    <mergeCell ref="A143:D143"/>
    <mergeCell ref="A142:D142"/>
    <mergeCell ref="A148:D148"/>
    <mergeCell ref="E148:G148"/>
    <mergeCell ref="I148:J148"/>
    <mergeCell ref="L148:M148"/>
    <mergeCell ref="Q148:S148"/>
    <mergeCell ref="U148:V148"/>
    <mergeCell ref="X148:Y148"/>
    <mergeCell ref="AC148:AE148"/>
    <mergeCell ref="C114:AC114"/>
    <mergeCell ref="AD114:AF114"/>
    <mergeCell ref="C87:D100"/>
    <mergeCell ref="AM95:AP95"/>
    <mergeCell ref="AQ95:AT95"/>
    <mergeCell ref="A138:D138"/>
    <mergeCell ref="E138:P138"/>
    <mergeCell ref="Q138:AB138"/>
    <mergeCell ref="AC138:AN138"/>
    <mergeCell ref="AO138:AX138"/>
    <mergeCell ref="A139:D139"/>
    <mergeCell ref="E139:P139"/>
    <mergeCell ref="Q139:AB139"/>
    <mergeCell ref="AC139:AN139"/>
    <mergeCell ref="AO139:AX139"/>
    <mergeCell ref="A141:D141"/>
    <mergeCell ref="E141:P141"/>
    <mergeCell ref="Q141:AB141"/>
    <mergeCell ref="AC141:AN141"/>
    <mergeCell ref="AO141:AX141"/>
    <mergeCell ref="E142:P142"/>
    <mergeCell ref="Q142:AB142"/>
    <mergeCell ref="AC142:AN142"/>
    <mergeCell ref="AO142:AX142"/>
    <mergeCell ref="A12:F21"/>
    <mergeCell ref="AS49:AX49"/>
    <mergeCell ref="G22:O22"/>
    <mergeCell ref="G23:O23"/>
    <mergeCell ref="G24:O24"/>
    <mergeCell ref="G25:O25"/>
    <mergeCell ref="A22:F26"/>
    <mergeCell ref="AD22:AX22"/>
    <mergeCell ref="AD23:AX26"/>
    <mergeCell ref="W22:AC22"/>
    <mergeCell ref="AM27:AP28"/>
    <mergeCell ref="AU27:AX27"/>
    <mergeCell ref="AE31:AH31"/>
    <mergeCell ref="AI31:AL31"/>
    <mergeCell ref="AI30:AL30"/>
    <mergeCell ref="AI29:AL29"/>
    <mergeCell ref="AM29:AP29"/>
    <mergeCell ref="AM30:AP30"/>
    <mergeCell ref="AM31:AP31"/>
    <mergeCell ref="AQ31:AT31"/>
    <mergeCell ref="AQ30:AT30"/>
    <mergeCell ref="AQ29:AT29"/>
    <mergeCell ref="Y31:AA31"/>
    <mergeCell ref="AE29:AH29"/>
    <mergeCell ref="A144:D144"/>
    <mergeCell ref="O148:P148"/>
    <mergeCell ref="AA148:AB148"/>
    <mergeCell ref="AM148:AN148"/>
    <mergeCell ref="AO148:AP148"/>
    <mergeCell ref="AR148:AS148"/>
    <mergeCell ref="AU148:AV148"/>
    <mergeCell ref="A145:D145"/>
    <mergeCell ref="E145:P145"/>
    <mergeCell ref="Q145:AB145"/>
    <mergeCell ref="AC145:AN145"/>
    <mergeCell ref="AO145:AX145"/>
    <mergeCell ref="A146:D146"/>
    <mergeCell ref="E146:P146"/>
    <mergeCell ref="Q146:AB146"/>
    <mergeCell ref="AC146:AN146"/>
    <mergeCell ref="AO146:AX146"/>
    <mergeCell ref="A147:D147"/>
    <mergeCell ref="E147:G147"/>
    <mergeCell ref="I147:J147"/>
    <mergeCell ref="L147:M147"/>
    <mergeCell ref="O147:P147"/>
    <mergeCell ref="Q147:S147"/>
    <mergeCell ref="U147:V147"/>
    <mergeCell ref="AU147:AV147"/>
    <mergeCell ref="E143:P143"/>
    <mergeCell ref="Q143:AB143"/>
    <mergeCell ref="AC143:AN143"/>
    <mergeCell ref="AO143:AX143"/>
    <mergeCell ref="E144:P144"/>
    <mergeCell ref="Q144:AB144"/>
    <mergeCell ref="AC144:AN144"/>
    <mergeCell ref="AO144:AX144"/>
    <mergeCell ref="X147:Y147"/>
    <mergeCell ref="AA147:AB147"/>
    <mergeCell ref="AC147:AE147"/>
    <mergeCell ref="AG147:AH147"/>
    <mergeCell ref="AJ147:AK147"/>
    <mergeCell ref="AM147:AN147"/>
    <mergeCell ref="AO147:AP147"/>
    <mergeCell ref="AR147:AS147"/>
  </mergeCells>
  <phoneticPr fontId="5"/>
  <conditionalFormatting sqref="P14:AQ14">
    <cfRule type="expression" dxfId="263" priority="14049">
      <formula>IF(RIGHT(TEXT(P14,"0.#"),1)=".",FALSE,TRUE)</formula>
    </cfRule>
    <cfRule type="expression" dxfId="262" priority="14050">
      <formula>IF(RIGHT(TEXT(P14,"0.#"),1)=".",TRUE,FALSE)</formula>
    </cfRule>
  </conditionalFormatting>
  <conditionalFormatting sqref="AE29">
    <cfRule type="expression" dxfId="261" priority="14039">
      <formula>IF(RIGHT(TEXT(AE29,"0.#"),1)=".",FALSE,TRUE)</formula>
    </cfRule>
    <cfRule type="expression" dxfId="260" priority="14040">
      <formula>IF(RIGHT(TEXT(AE29,"0.#"),1)=".",TRUE,FALSE)</formula>
    </cfRule>
  </conditionalFormatting>
  <conditionalFormatting sqref="P18:AX18">
    <cfRule type="expression" dxfId="259" priority="13925">
      <formula>IF(RIGHT(TEXT(P18,"0.#"),1)=".",FALSE,TRUE)</formula>
    </cfRule>
    <cfRule type="expression" dxfId="258" priority="13926">
      <formula>IF(RIGHT(TEXT(P18,"0.#"),1)=".",TRUE,FALSE)</formula>
    </cfRule>
  </conditionalFormatting>
  <conditionalFormatting sqref="P16:AQ17 P15:AX15 P13:AX13">
    <cfRule type="expression" dxfId="257" priority="13747">
      <formula>IF(RIGHT(TEXT(P13,"0.#"),1)=".",FALSE,TRUE)</formula>
    </cfRule>
    <cfRule type="expression" dxfId="256" priority="13748">
      <formula>IF(RIGHT(TEXT(P13,"0.#"),1)=".",TRUE,FALSE)</formula>
    </cfRule>
  </conditionalFormatting>
  <conditionalFormatting sqref="P19:AJ19">
    <cfRule type="expression" dxfId="255" priority="13745">
      <formula>IF(RIGHT(TEXT(P19,"0.#"),1)=".",FALSE,TRUE)</formula>
    </cfRule>
    <cfRule type="expression" dxfId="254" priority="13746">
      <formula>IF(RIGHT(TEXT(P19,"0.#"),1)=".",TRUE,FALSE)</formula>
    </cfRule>
  </conditionalFormatting>
  <conditionalFormatting sqref="AE61 AQ61">
    <cfRule type="expression" dxfId="253" priority="13737">
      <formula>IF(RIGHT(TEXT(AE61,"0.#"),1)=".",FALSE,TRUE)</formula>
    </cfRule>
    <cfRule type="expression" dxfId="252" priority="13738">
      <formula>IF(RIGHT(TEXT(AE61,"0.#"),1)=".",TRUE,FALSE)</formula>
    </cfRule>
  </conditionalFormatting>
  <conditionalFormatting sqref="AM57">
    <cfRule type="expression" dxfId="251" priority="13347">
      <formula>IF(RIGHT(TEXT(AM57,"0.#"),1)=".",FALSE,TRUE)</formula>
    </cfRule>
    <cfRule type="expression" dxfId="250" priority="13348">
      <formula>IF(RIGHT(TEXT(AM57,"0.#"),1)=".",TRUE,FALSE)</formula>
    </cfRule>
  </conditionalFormatting>
  <conditionalFormatting sqref="AM31">
    <cfRule type="expression" dxfId="249" priority="13493">
      <formula>IF(RIGHT(TEXT(AM31,"0.#"),1)=".",FALSE,TRUE)</formula>
    </cfRule>
    <cfRule type="expression" dxfId="248" priority="13494">
      <formula>IF(RIGHT(TEXT(AM31,"0.#"),1)=".",TRUE,FALSE)</formula>
    </cfRule>
  </conditionalFormatting>
  <conditionalFormatting sqref="AE30">
    <cfRule type="expression" dxfId="247" priority="13507">
      <formula>IF(RIGHT(TEXT(AE30,"0.#"),1)=".",FALSE,TRUE)</formula>
    </cfRule>
    <cfRule type="expression" dxfId="246" priority="13508">
      <formula>IF(RIGHT(TEXT(AE30,"0.#"),1)=".",TRUE,FALSE)</formula>
    </cfRule>
  </conditionalFormatting>
  <conditionalFormatting sqref="AE31">
    <cfRule type="expression" dxfId="245" priority="13505">
      <formula>IF(RIGHT(TEXT(AE31,"0.#"),1)=".",FALSE,TRUE)</formula>
    </cfRule>
    <cfRule type="expression" dxfId="244" priority="13506">
      <formula>IF(RIGHT(TEXT(AE31,"0.#"),1)=".",TRUE,FALSE)</formula>
    </cfRule>
  </conditionalFormatting>
  <conditionalFormatting sqref="AI31">
    <cfRule type="expression" dxfId="243" priority="13503">
      <formula>IF(RIGHT(TEXT(AI31,"0.#"),1)=".",FALSE,TRUE)</formula>
    </cfRule>
    <cfRule type="expression" dxfId="242" priority="13504">
      <formula>IF(RIGHT(TEXT(AI31,"0.#"),1)=".",TRUE,FALSE)</formula>
    </cfRule>
  </conditionalFormatting>
  <conditionalFormatting sqref="AI30">
    <cfRule type="expression" dxfId="241" priority="13501">
      <formula>IF(RIGHT(TEXT(AI30,"0.#"),1)=".",FALSE,TRUE)</formula>
    </cfRule>
    <cfRule type="expression" dxfId="240" priority="13502">
      <formula>IF(RIGHT(TEXT(AI30,"0.#"),1)=".",TRUE,FALSE)</formula>
    </cfRule>
  </conditionalFormatting>
  <conditionalFormatting sqref="AI29">
    <cfRule type="expression" dxfId="239" priority="13499">
      <formula>IF(RIGHT(TEXT(AI29,"0.#"),1)=".",FALSE,TRUE)</formula>
    </cfRule>
    <cfRule type="expression" dxfId="238" priority="13500">
      <formula>IF(RIGHT(TEXT(AI29,"0.#"),1)=".",TRUE,FALSE)</formula>
    </cfRule>
  </conditionalFormatting>
  <conditionalFormatting sqref="AM29">
    <cfRule type="expression" dxfId="237" priority="13497">
      <formula>IF(RIGHT(TEXT(AM29,"0.#"),1)=".",FALSE,TRUE)</formula>
    </cfRule>
    <cfRule type="expression" dxfId="236" priority="13498">
      <formula>IF(RIGHT(TEXT(AM29,"0.#"),1)=".",TRUE,FALSE)</formula>
    </cfRule>
  </conditionalFormatting>
  <conditionalFormatting sqref="AM30">
    <cfRule type="expression" dxfId="235" priority="13495">
      <formula>IF(RIGHT(TEXT(AM30,"0.#"),1)=".",FALSE,TRUE)</formula>
    </cfRule>
    <cfRule type="expression" dxfId="234" priority="13496">
      <formula>IF(RIGHT(TEXT(AM30,"0.#"),1)=".",TRUE,FALSE)</formula>
    </cfRule>
  </conditionalFormatting>
  <conditionalFormatting sqref="AQ29:AQ31">
    <cfRule type="expression" dxfId="233" priority="13487">
      <formula>IF(RIGHT(TEXT(AQ29,"0.#"),1)=".",FALSE,TRUE)</formula>
    </cfRule>
    <cfRule type="expression" dxfId="232" priority="13488">
      <formula>IF(RIGHT(TEXT(AQ29,"0.#"),1)=".",TRUE,FALSE)</formula>
    </cfRule>
  </conditionalFormatting>
  <conditionalFormatting sqref="AU29:AU31">
    <cfRule type="expression" dxfId="231" priority="13485">
      <formula>IF(RIGHT(TEXT(AU29,"0.#"),1)=".",FALSE,TRUE)</formula>
    </cfRule>
    <cfRule type="expression" dxfId="230" priority="13486">
      <formula>IF(RIGHT(TEXT(AU29,"0.#"),1)=".",TRUE,FALSE)</formula>
    </cfRule>
  </conditionalFormatting>
  <conditionalFormatting sqref="AE57">
    <cfRule type="expression" dxfId="229" priority="13359">
      <formula>IF(RIGHT(TEXT(AE57,"0.#"),1)=".",FALSE,TRUE)</formula>
    </cfRule>
    <cfRule type="expression" dxfId="228" priority="13360">
      <formula>IF(RIGHT(TEXT(AE57,"0.#"),1)=".",TRUE,FALSE)</formula>
    </cfRule>
  </conditionalFormatting>
  <conditionalFormatting sqref="AE58">
    <cfRule type="expression" dxfId="227" priority="13357">
      <formula>IF(RIGHT(TEXT(AE58,"0.#"),1)=".",FALSE,TRUE)</formula>
    </cfRule>
    <cfRule type="expression" dxfId="226" priority="13358">
      <formula>IF(RIGHT(TEXT(AE58,"0.#"),1)=".",TRUE,FALSE)</formula>
    </cfRule>
  </conditionalFormatting>
  <conditionalFormatting sqref="AE59">
    <cfRule type="expression" dxfId="225" priority="13355">
      <formula>IF(RIGHT(TEXT(AE59,"0.#"),1)=".",FALSE,TRUE)</formula>
    </cfRule>
    <cfRule type="expression" dxfId="224" priority="13356">
      <formula>IF(RIGHT(TEXT(AE59,"0.#"),1)=".",TRUE,FALSE)</formula>
    </cfRule>
  </conditionalFormatting>
  <conditionalFormatting sqref="AI59">
    <cfRule type="expression" dxfId="223" priority="13353">
      <formula>IF(RIGHT(TEXT(AI59,"0.#"),1)=".",FALSE,TRUE)</formula>
    </cfRule>
    <cfRule type="expression" dxfId="222" priority="13354">
      <formula>IF(RIGHT(TEXT(AI59,"0.#"),1)=".",TRUE,FALSE)</formula>
    </cfRule>
  </conditionalFormatting>
  <conditionalFormatting sqref="AI58">
    <cfRule type="expression" dxfId="221" priority="13351">
      <formula>IF(RIGHT(TEXT(AI58,"0.#"),1)=".",FALSE,TRUE)</formula>
    </cfRule>
    <cfRule type="expression" dxfId="220" priority="13352">
      <formula>IF(RIGHT(TEXT(AI58,"0.#"),1)=".",TRUE,FALSE)</formula>
    </cfRule>
  </conditionalFormatting>
  <conditionalFormatting sqref="AI57">
    <cfRule type="expression" dxfId="219" priority="13349">
      <formula>IF(RIGHT(TEXT(AI57,"0.#"),1)=".",FALSE,TRUE)</formula>
    </cfRule>
    <cfRule type="expression" dxfId="218" priority="13350">
      <formula>IF(RIGHT(TEXT(AI57,"0.#"),1)=".",TRUE,FALSE)</formula>
    </cfRule>
  </conditionalFormatting>
  <conditionalFormatting sqref="AM58">
    <cfRule type="expression" dxfId="217" priority="13345">
      <formula>IF(RIGHT(TEXT(AM58,"0.#"),1)=".",FALSE,TRUE)</formula>
    </cfRule>
    <cfRule type="expression" dxfId="216" priority="13346">
      <formula>IF(RIGHT(TEXT(AM58,"0.#"),1)=".",TRUE,FALSE)</formula>
    </cfRule>
  </conditionalFormatting>
  <conditionalFormatting sqref="AM59">
    <cfRule type="expression" dxfId="215" priority="13343">
      <formula>IF(RIGHT(TEXT(AM59,"0.#"),1)=".",FALSE,TRUE)</formula>
    </cfRule>
    <cfRule type="expression" dxfId="214" priority="13344">
      <formula>IF(RIGHT(TEXT(AM59,"0.#"),1)=".",TRUE,FALSE)</formula>
    </cfRule>
  </conditionalFormatting>
  <conditionalFormatting sqref="AI61">
    <cfRule type="expression" dxfId="213" priority="13269">
      <formula>IF(RIGHT(TEXT(AI61,"0.#"),1)=".",FALSE,TRUE)</formula>
    </cfRule>
    <cfRule type="expression" dxfId="212" priority="13270">
      <formula>IF(RIGHT(TEXT(AI61,"0.#"),1)=".",TRUE,FALSE)</formula>
    </cfRule>
  </conditionalFormatting>
  <conditionalFormatting sqref="AM61">
    <cfRule type="expression" dxfId="211" priority="13267">
      <formula>IF(RIGHT(TEXT(AM61,"0.#"),1)=".",FALSE,TRUE)</formula>
    </cfRule>
    <cfRule type="expression" dxfId="210" priority="13268">
      <formula>IF(RIGHT(TEXT(AM61,"0.#"),1)=".",TRUE,FALSE)</formula>
    </cfRule>
  </conditionalFormatting>
  <conditionalFormatting sqref="AE62">
    <cfRule type="expression" dxfId="209" priority="13265">
      <formula>IF(RIGHT(TEXT(AE62,"0.#"),1)=".",FALSE,TRUE)</formula>
    </cfRule>
    <cfRule type="expression" dxfId="208" priority="13266">
      <formula>IF(RIGHT(TEXT(AE62,"0.#"),1)=".",TRUE,FALSE)</formula>
    </cfRule>
  </conditionalFormatting>
  <conditionalFormatting sqref="AI62">
    <cfRule type="expression" dxfId="207" priority="13263">
      <formula>IF(RIGHT(TEXT(AI62,"0.#"),1)=".",FALSE,TRUE)</formula>
    </cfRule>
    <cfRule type="expression" dxfId="206" priority="13264">
      <formula>IF(RIGHT(TEXT(AI62,"0.#"),1)=".",TRUE,FALSE)</formula>
    </cfRule>
  </conditionalFormatting>
  <conditionalFormatting sqref="AM62">
    <cfRule type="expression" dxfId="205" priority="13261">
      <formula>IF(RIGHT(TEXT(AM62,"0.#"),1)=".",FALSE,TRUE)</formula>
    </cfRule>
    <cfRule type="expression" dxfId="204" priority="13262">
      <formula>IF(RIGHT(TEXT(AM62,"0.#"),1)=".",TRUE,FALSE)</formula>
    </cfRule>
  </conditionalFormatting>
  <conditionalFormatting sqref="AQ62">
    <cfRule type="expression" dxfId="203" priority="13259">
      <formula>IF(RIGHT(TEXT(AQ62,"0.#"),1)=".",FALSE,TRUE)</formula>
    </cfRule>
    <cfRule type="expression" dxfId="202" priority="13260">
      <formula>IF(RIGHT(TEXT(AQ62,"0.#"),1)=".",TRUE,FALSE)</formula>
    </cfRule>
  </conditionalFormatting>
  <conditionalFormatting sqref="AE64">
    <cfRule type="expression" dxfId="201" priority="13257">
      <formula>IF(RIGHT(TEXT(AE64,"0.#"),1)=".",FALSE,TRUE)</formula>
    </cfRule>
    <cfRule type="expression" dxfId="200" priority="13258">
      <formula>IF(RIGHT(TEXT(AE64,"0.#"),1)=".",TRUE,FALSE)</formula>
    </cfRule>
  </conditionalFormatting>
  <conditionalFormatting sqref="AI64">
    <cfRule type="expression" dxfId="199" priority="13255">
      <formula>IF(RIGHT(TEXT(AI64,"0.#"),1)=".",FALSE,TRUE)</formula>
    </cfRule>
    <cfRule type="expression" dxfId="198" priority="13256">
      <formula>IF(RIGHT(TEXT(AI64,"0.#"),1)=".",TRUE,FALSE)</formula>
    </cfRule>
  </conditionalFormatting>
  <conditionalFormatting sqref="AM64">
    <cfRule type="expression" dxfId="197" priority="13253">
      <formula>IF(RIGHT(TEXT(AM64,"0.#"),1)=".",FALSE,TRUE)</formula>
    </cfRule>
    <cfRule type="expression" dxfId="196" priority="13254">
      <formula>IF(RIGHT(TEXT(AM64,"0.#"),1)=".",TRUE,FALSE)</formula>
    </cfRule>
  </conditionalFormatting>
  <conditionalFormatting sqref="AE65">
    <cfRule type="expression" dxfId="195" priority="13251">
      <formula>IF(RIGHT(TEXT(AE65,"0.#"),1)=".",FALSE,TRUE)</formula>
    </cfRule>
    <cfRule type="expression" dxfId="194" priority="13252">
      <formula>IF(RIGHT(TEXT(AE65,"0.#"),1)=".",TRUE,FALSE)</formula>
    </cfRule>
  </conditionalFormatting>
  <conditionalFormatting sqref="AI65">
    <cfRule type="expression" dxfId="193" priority="13249">
      <formula>IF(RIGHT(TEXT(AI65,"0.#"),1)=".",FALSE,TRUE)</formula>
    </cfRule>
    <cfRule type="expression" dxfId="192" priority="13250">
      <formula>IF(RIGHT(TEXT(AI65,"0.#"),1)=".",TRUE,FALSE)</formula>
    </cfRule>
  </conditionalFormatting>
  <conditionalFormatting sqref="AM65">
    <cfRule type="expression" dxfId="191" priority="13247">
      <formula>IF(RIGHT(TEXT(AM65,"0.#"),1)=".",FALSE,TRUE)</formula>
    </cfRule>
    <cfRule type="expression" dxfId="190" priority="13248">
      <formula>IF(RIGHT(TEXT(AM65,"0.#"),1)=".",TRUE,FALSE)</formula>
    </cfRule>
  </conditionalFormatting>
  <conditionalFormatting sqref="AE67">
    <cfRule type="expression" dxfId="189" priority="13243">
      <formula>IF(RIGHT(TEXT(AE67,"0.#"),1)=".",FALSE,TRUE)</formula>
    </cfRule>
    <cfRule type="expression" dxfId="188" priority="13244">
      <formula>IF(RIGHT(TEXT(AE67,"0.#"),1)=".",TRUE,FALSE)</formula>
    </cfRule>
  </conditionalFormatting>
  <conditionalFormatting sqref="AI67">
    <cfRule type="expression" dxfId="187" priority="13241">
      <formula>IF(RIGHT(TEXT(AI67,"0.#"),1)=".",FALSE,TRUE)</formula>
    </cfRule>
    <cfRule type="expression" dxfId="186" priority="13242">
      <formula>IF(RIGHT(TEXT(AI67,"0.#"),1)=".",TRUE,FALSE)</formula>
    </cfRule>
  </conditionalFormatting>
  <conditionalFormatting sqref="AM67">
    <cfRule type="expression" dxfId="185" priority="13239">
      <formula>IF(RIGHT(TEXT(AM67,"0.#"),1)=".",FALSE,TRUE)</formula>
    </cfRule>
    <cfRule type="expression" dxfId="184" priority="13240">
      <formula>IF(RIGHT(TEXT(AM67,"0.#"),1)=".",TRUE,FALSE)</formula>
    </cfRule>
  </conditionalFormatting>
  <conditionalFormatting sqref="AE68">
    <cfRule type="expression" dxfId="183" priority="13237">
      <formula>IF(RIGHT(TEXT(AE68,"0.#"),1)=".",FALSE,TRUE)</formula>
    </cfRule>
    <cfRule type="expression" dxfId="182" priority="13238">
      <formula>IF(RIGHT(TEXT(AE68,"0.#"),1)=".",TRUE,FALSE)</formula>
    </cfRule>
  </conditionalFormatting>
  <conditionalFormatting sqref="AI68">
    <cfRule type="expression" dxfId="181" priority="13235">
      <formula>IF(RIGHT(TEXT(AI68,"0.#"),1)=".",FALSE,TRUE)</formula>
    </cfRule>
    <cfRule type="expression" dxfId="180" priority="13236">
      <formula>IF(RIGHT(TEXT(AI68,"0.#"),1)=".",TRUE,FALSE)</formula>
    </cfRule>
  </conditionalFormatting>
  <conditionalFormatting sqref="AM68">
    <cfRule type="expression" dxfId="179" priority="13233">
      <formula>IF(RIGHT(TEXT(AM68,"0.#"),1)=".",FALSE,TRUE)</formula>
    </cfRule>
    <cfRule type="expression" dxfId="178" priority="13234">
      <formula>IF(RIGHT(TEXT(AM68,"0.#"),1)=".",TRUE,FALSE)</formula>
    </cfRule>
  </conditionalFormatting>
  <conditionalFormatting sqref="AE70 AQ70">
    <cfRule type="expression" dxfId="177" priority="13201">
      <formula>IF(RIGHT(TEXT(AE70,"0.#"),1)=".",FALSE,TRUE)</formula>
    </cfRule>
    <cfRule type="expression" dxfId="176" priority="13202">
      <formula>IF(RIGHT(TEXT(AE70,"0.#"),1)=".",TRUE,FALSE)</formula>
    </cfRule>
  </conditionalFormatting>
  <conditionalFormatting sqref="AI70">
    <cfRule type="expression" dxfId="175" priority="13199">
      <formula>IF(RIGHT(TEXT(AI70,"0.#"),1)=".",FALSE,TRUE)</formula>
    </cfRule>
    <cfRule type="expression" dxfId="174" priority="13200">
      <formula>IF(RIGHT(TEXT(AI70,"0.#"),1)=".",TRUE,FALSE)</formula>
    </cfRule>
  </conditionalFormatting>
  <conditionalFormatting sqref="AM70">
    <cfRule type="expression" dxfId="173" priority="13197">
      <formula>IF(RIGHT(TEXT(AM70,"0.#"),1)=".",FALSE,TRUE)</formula>
    </cfRule>
    <cfRule type="expression" dxfId="172" priority="13198">
      <formula>IF(RIGHT(TEXT(AM70,"0.#"),1)=".",TRUE,FALSE)</formula>
    </cfRule>
  </conditionalFormatting>
  <conditionalFormatting sqref="AE71 AM71">
    <cfRule type="expression" dxfId="171" priority="13195">
      <formula>IF(RIGHT(TEXT(AE71,"0.#"),1)=".",FALSE,TRUE)</formula>
    </cfRule>
    <cfRule type="expression" dxfId="170" priority="13196">
      <formula>IF(RIGHT(TEXT(AE71,"0.#"),1)=".",TRUE,FALSE)</formula>
    </cfRule>
  </conditionalFormatting>
  <conditionalFormatting sqref="AI71">
    <cfRule type="expression" dxfId="169" priority="13193">
      <formula>IF(RIGHT(TEXT(AI71,"0.#"),1)=".",FALSE,TRUE)</formula>
    </cfRule>
    <cfRule type="expression" dxfId="168" priority="13194">
      <formula>IF(RIGHT(TEXT(AI71,"0.#"),1)=".",TRUE,FALSE)</formula>
    </cfRule>
  </conditionalFormatting>
  <conditionalFormatting sqref="AQ71">
    <cfRule type="expression" dxfId="167" priority="13189">
      <formula>IF(RIGHT(TEXT(AQ71,"0.#"),1)=".",FALSE,TRUE)</formula>
    </cfRule>
    <cfRule type="expression" dxfId="166" priority="13190">
      <formula>IF(RIGHT(TEXT(AQ71,"0.#"),1)=".",TRUE,FALSE)</formula>
    </cfRule>
  </conditionalFormatting>
  <conditionalFormatting sqref="AE76:AE77 AI76:AI77 AM76:AM77 AQ76:AQ77 AU76:AU77">
    <cfRule type="expression" dxfId="165" priority="13101">
      <formula>IF(RIGHT(TEXT(AE76,"0.#"),1)=".",FALSE,TRUE)</formula>
    </cfRule>
    <cfRule type="expression" dxfId="164" priority="13102">
      <formula>IF(RIGHT(TEXT(AE76,"0.#"),1)=".",TRUE,FALSE)</formula>
    </cfRule>
  </conditionalFormatting>
  <conditionalFormatting sqref="AE90">
    <cfRule type="expression" dxfId="163" priority="13071">
      <formula>IF(RIGHT(TEXT(AE90,"0.#"),1)=".",FALSE,TRUE)</formula>
    </cfRule>
    <cfRule type="expression" dxfId="162" priority="13072">
      <formula>IF(RIGHT(TEXT(AE90,"0.#"),1)=".",TRUE,FALSE)</formula>
    </cfRule>
  </conditionalFormatting>
  <conditionalFormatting sqref="AE91">
    <cfRule type="expression" dxfId="161" priority="13069">
      <formula>IF(RIGHT(TEXT(AE91,"0.#"),1)=".",FALSE,TRUE)</formula>
    </cfRule>
    <cfRule type="expression" dxfId="160" priority="13070">
      <formula>IF(RIGHT(TEXT(AE91,"0.#"),1)=".",TRUE,FALSE)</formula>
    </cfRule>
  </conditionalFormatting>
  <conditionalFormatting sqref="AE92">
    <cfRule type="expression" dxfId="159" priority="13067">
      <formula>IF(RIGHT(TEXT(AE92,"0.#"),1)=".",FALSE,TRUE)</formula>
    </cfRule>
    <cfRule type="expression" dxfId="158" priority="13068">
      <formula>IF(RIGHT(TEXT(AE92,"0.#"),1)=".",TRUE,FALSE)</formula>
    </cfRule>
  </conditionalFormatting>
  <conditionalFormatting sqref="AU90">
    <cfRule type="expression" dxfId="157" priority="13047">
      <formula>IF(RIGHT(TEXT(AU90,"0.#"),1)=".",FALSE,TRUE)</formula>
    </cfRule>
    <cfRule type="expression" dxfId="156" priority="13048">
      <formula>IF(RIGHT(TEXT(AU90,"0.#"),1)=".",TRUE,FALSE)</formula>
    </cfRule>
  </conditionalFormatting>
  <conditionalFormatting sqref="AU91">
    <cfRule type="expression" dxfId="155" priority="13045">
      <formula>IF(RIGHT(TEXT(AU91,"0.#"),1)=".",FALSE,TRUE)</formula>
    </cfRule>
    <cfRule type="expression" dxfId="154" priority="13046">
      <formula>IF(RIGHT(TEXT(AU91,"0.#"),1)=".",TRUE,FALSE)</formula>
    </cfRule>
  </conditionalFormatting>
  <conditionalFormatting sqref="AU92">
    <cfRule type="expression" dxfId="153" priority="13043">
      <formula>IF(RIGHT(TEXT(AU92,"0.#"),1)=".",FALSE,TRUE)</formula>
    </cfRule>
    <cfRule type="expression" dxfId="152" priority="13044">
      <formula>IF(RIGHT(TEXT(AU92,"0.#"),1)=".",TRUE,FALSE)</formula>
    </cfRule>
  </conditionalFormatting>
  <conditionalFormatting sqref="AQ91">
    <cfRule type="expression" dxfId="151" priority="12963">
      <formula>IF(RIGHT(TEXT(AQ91,"0.#"),1)=".",FALSE,TRUE)</formula>
    </cfRule>
    <cfRule type="expression" dxfId="150" priority="12964">
      <formula>IF(RIGHT(TEXT(AQ91,"0.#"),1)=".",TRUE,FALSE)</formula>
    </cfRule>
  </conditionalFormatting>
  <conditionalFormatting sqref="AQ92">
    <cfRule type="expression" dxfId="149" priority="12949">
      <formula>IF(RIGHT(TEXT(AQ92,"0.#"),1)=".",FALSE,TRUE)</formula>
    </cfRule>
    <cfRule type="expression" dxfId="148" priority="12950">
      <formula>IF(RIGHT(TEXT(AQ92,"0.#"),1)=".",TRUE,FALSE)</formula>
    </cfRule>
  </conditionalFormatting>
  <conditionalFormatting sqref="AQ90">
    <cfRule type="expression" dxfId="147" priority="12947">
      <formula>IF(RIGHT(TEXT(AQ90,"0.#"),1)=".",FALSE,TRUE)</formula>
    </cfRule>
    <cfRule type="expression" dxfId="146" priority="12948">
      <formula>IF(RIGHT(TEXT(AQ90,"0.#"),1)=".",TRUE,FALSE)</formula>
    </cfRule>
  </conditionalFormatting>
  <conditionalFormatting sqref="AQ57:AQ59">
    <cfRule type="expression" dxfId="145" priority="4681">
      <formula>IF(RIGHT(TEXT(AQ57,"0.#"),1)=".",FALSE,TRUE)</formula>
    </cfRule>
    <cfRule type="expression" dxfId="144" priority="4682">
      <formula>IF(RIGHT(TEXT(AQ57,"0.#"),1)=".",TRUE,FALSE)</formula>
    </cfRule>
  </conditionalFormatting>
  <conditionalFormatting sqref="AU57:AU59">
    <cfRule type="expression" dxfId="143" priority="4679">
      <formula>IF(RIGHT(TEXT(AU57,"0.#"),1)=".",FALSE,TRUE)</formula>
    </cfRule>
    <cfRule type="expression" dxfId="142" priority="4680">
      <formula>IF(RIGHT(TEXT(AU57,"0.#"),1)=".",TRUE,FALSE)</formula>
    </cfRule>
  </conditionalFormatting>
  <conditionalFormatting sqref="W23">
    <cfRule type="expression" dxfId="141" priority="2351">
      <formula>IF(RIGHT(TEXT(W23,"0.#"),1)=".",FALSE,TRUE)</formula>
    </cfRule>
    <cfRule type="expression" dxfId="140" priority="2352">
      <formula>IF(RIGHT(TEXT(W23,"0.#"),1)=".",TRUE,FALSE)</formula>
    </cfRule>
  </conditionalFormatting>
  <conditionalFormatting sqref="W25">
    <cfRule type="expression" dxfId="139" priority="2349">
      <formula>IF(RIGHT(TEXT(W25,"0.#"),1)=".",FALSE,TRUE)</formula>
    </cfRule>
    <cfRule type="expression" dxfId="138" priority="2350">
      <formula>IF(RIGHT(TEXT(W25,"0.#"),1)=".",TRUE,FALSE)</formula>
    </cfRule>
  </conditionalFormatting>
  <conditionalFormatting sqref="P23">
    <cfRule type="expression" dxfId="137" priority="2339">
      <formula>IF(RIGHT(TEXT(P23,"0.#"),1)=".",FALSE,TRUE)</formula>
    </cfRule>
    <cfRule type="expression" dxfId="136" priority="2340">
      <formula>IF(RIGHT(TEXT(P23,"0.#"),1)=".",TRUE,FALSE)</formula>
    </cfRule>
  </conditionalFormatting>
  <conditionalFormatting sqref="P25">
    <cfRule type="expression" dxfId="135" priority="2337">
      <formula>IF(RIGHT(TEXT(P25,"0.#"),1)=".",FALSE,TRUE)</formula>
    </cfRule>
    <cfRule type="expression" dxfId="134" priority="2338">
      <formula>IF(RIGHT(TEXT(P25,"0.#"),1)=".",TRUE,FALSE)</formula>
    </cfRule>
  </conditionalFormatting>
  <conditionalFormatting sqref="AQ64">
    <cfRule type="expression" dxfId="133" priority="2333">
      <formula>IF(RIGHT(TEXT(AQ64,"0.#"),1)=".",FALSE,TRUE)</formula>
    </cfRule>
    <cfRule type="expression" dxfId="132" priority="2334">
      <formula>IF(RIGHT(TEXT(AQ64,"0.#"),1)=".",TRUE,FALSE)</formula>
    </cfRule>
  </conditionalFormatting>
  <conditionalFormatting sqref="AQ65">
    <cfRule type="expression" dxfId="131" priority="2331">
      <formula>IF(RIGHT(TEXT(AQ65,"0.#"),1)=".",FALSE,TRUE)</formula>
    </cfRule>
    <cfRule type="expression" dxfId="130" priority="2332">
      <formula>IF(RIGHT(TEXT(AQ65,"0.#"),1)=".",TRUE,FALSE)</formula>
    </cfRule>
  </conditionalFormatting>
  <conditionalFormatting sqref="AQ67">
    <cfRule type="expression" dxfId="129" priority="2329">
      <formula>IF(RIGHT(TEXT(AQ67,"0.#"),1)=".",FALSE,TRUE)</formula>
    </cfRule>
    <cfRule type="expression" dxfId="128" priority="2330">
      <formula>IF(RIGHT(TEXT(AQ67,"0.#"),1)=".",TRUE,FALSE)</formula>
    </cfRule>
  </conditionalFormatting>
  <conditionalFormatting sqref="AQ68">
    <cfRule type="expression" dxfId="127" priority="2327">
      <formula>IF(RIGHT(TEXT(AQ68,"0.#"),1)=".",FALSE,TRUE)</formula>
    </cfRule>
    <cfRule type="expression" dxfId="126" priority="2328">
      <formula>IF(RIGHT(TEXT(AQ68,"0.#"),1)=".",TRUE,FALSE)</formula>
    </cfRule>
  </conditionalFormatting>
  <conditionalFormatting sqref="AE43">
    <cfRule type="expression" dxfId="125" priority="2251">
      <formula>IF(RIGHT(TEXT(AE43,"0.#"),1)=".",FALSE,TRUE)</formula>
    </cfRule>
    <cfRule type="expression" dxfId="124" priority="2252">
      <formula>IF(RIGHT(TEXT(AE43,"0.#"),1)=".",TRUE,FALSE)</formula>
    </cfRule>
  </conditionalFormatting>
  <conditionalFormatting sqref="AE44">
    <cfRule type="expression" dxfId="123" priority="2249">
      <formula>IF(RIGHT(TEXT(AE44,"0.#"),1)=".",FALSE,TRUE)</formula>
    </cfRule>
    <cfRule type="expression" dxfId="122" priority="2250">
      <formula>IF(RIGHT(TEXT(AE44,"0.#"),1)=".",TRUE,FALSE)</formula>
    </cfRule>
  </conditionalFormatting>
  <conditionalFormatting sqref="AE45">
    <cfRule type="expression" dxfId="121" priority="2247">
      <formula>IF(RIGHT(TEXT(AE45,"0.#"),1)=".",FALSE,TRUE)</formula>
    </cfRule>
    <cfRule type="expression" dxfId="120" priority="2248">
      <formula>IF(RIGHT(TEXT(AE45,"0.#"),1)=".",TRUE,FALSE)</formula>
    </cfRule>
  </conditionalFormatting>
  <conditionalFormatting sqref="AI45">
    <cfRule type="expression" dxfId="119" priority="2245">
      <formula>IF(RIGHT(TEXT(AI45,"0.#"),1)=".",FALSE,TRUE)</formula>
    </cfRule>
    <cfRule type="expression" dxfId="118" priority="2246">
      <formula>IF(RIGHT(TEXT(AI45,"0.#"),1)=".",TRUE,FALSE)</formula>
    </cfRule>
  </conditionalFormatting>
  <conditionalFormatting sqref="AI44">
    <cfRule type="expression" dxfId="117" priority="2243">
      <formula>IF(RIGHT(TEXT(AI44,"0.#"),1)=".",FALSE,TRUE)</formula>
    </cfRule>
    <cfRule type="expression" dxfId="116" priority="2244">
      <formula>IF(RIGHT(TEXT(AI44,"0.#"),1)=".",TRUE,FALSE)</formula>
    </cfRule>
  </conditionalFormatting>
  <conditionalFormatting sqref="AI43">
    <cfRule type="expression" dxfId="115" priority="2241">
      <formula>IF(RIGHT(TEXT(AI43,"0.#"),1)=".",FALSE,TRUE)</formula>
    </cfRule>
    <cfRule type="expression" dxfId="114" priority="2242">
      <formula>IF(RIGHT(TEXT(AI43,"0.#"),1)=".",TRUE,FALSE)</formula>
    </cfRule>
  </conditionalFormatting>
  <conditionalFormatting sqref="AM43">
    <cfRule type="expression" dxfId="113" priority="2239">
      <formula>IF(RIGHT(TEXT(AM43,"0.#"),1)=".",FALSE,TRUE)</formula>
    </cfRule>
    <cfRule type="expression" dxfId="112" priority="2240">
      <formula>IF(RIGHT(TEXT(AM43,"0.#"),1)=".",TRUE,FALSE)</formula>
    </cfRule>
  </conditionalFormatting>
  <conditionalFormatting sqref="AM44">
    <cfRule type="expression" dxfId="111" priority="2237">
      <formula>IF(RIGHT(TEXT(AM44,"0.#"),1)=".",FALSE,TRUE)</formula>
    </cfRule>
    <cfRule type="expression" dxfId="110" priority="2238">
      <formula>IF(RIGHT(TEXT(AM44,"0.#"),1)=".",TRUE,FALSE)</formula>
    </cfRule>
  </conditionalFormatting>
  <conditionalFormatting sqref="AM45">
    <cfRule type="expression" dxfId="109" priority="2235">
      <formula>IF(RIGHT(TEXT(AM45,"0.#"),1)=".",FALSE,TRUE)</formula>
    </cfRule>
    <cfRule type="expression" dxfId="108" priority="2236">
      <formula>IF(RIGHT(TEXT(AM45,"0.#"),1)=".",TRUE,FALSE)</formula>
    </cfRule>
  </conditionalFormatting>
  <conditionalFormatting sqref="AQ43:AQ45">
    <cfRule type="expression" dxfId="107" priority="2233">
      <formula>IF(RIGHT(TEXT(AQ43,"0.#"),1)=".",FALSE,TRUE)</formula>
    </cfRule>
    <cfRule type="expression" dxfId="106" priority="2234">
      <formula>IF(RIGHT(TEXT(AQ43,"0.#"),1)=".",TRUE,FALSE)</formula>
    </cfRule>
  </conditionalFormatting>
  <conditionalFormatting sqref="AU43:AU45">
    <cfRule type="expression" dxfId="105" priority="2231">
      <formula>IF(RIGHT(TEXT(AU43,"0.#"),1)=".",FALSE,TRUE)</formula>
    </cfRule>
    <cfRule type="expression" dxfId="104" priority="2232">
      <formula>IF(RIGHT(TEXT(AU43,"0.#"),1)=".",TRUE,FALSE)</formula>
    </cfRule>
  </conditionalFormatting>
  <conditionalFormatting sqref="AE46">
    <cfRule type="expression" dxfId="103" priority="2229">
      <formula>IF(RIGHT(TEXT(AE46,"0.#"),1)=".",FALSE,TRUE)</formula>
    </cfRule>
    <cfRule type="expression" dxfId="102" priority="2230">
      <formula>IF(RIGHT(TEXT(AE46,"0.#"),1)=".",TRUE,FALSE)</formula>
    </cfRule>
  </conditionalFormatting>
  <conditionalFormatting sqref="AE47">
    <cfRule type="expression" dxfId="101" priority="2227">
      <formula>IF(RIGHT(TEXT(AE47,"0.#"),1)=".",FALSE,TRUE)</formula>
    </cfRule>
    <cfRule type="expression" dxfId="100" priority="2228">
      <formula>IF(RIGHT(TEXT(AE47,"0.#"),1)=".",TRUE,FALSE)</formula>
    </cfRule>
  </conditionalFormatting>
  <conditionalFormatting sqref="AE48">
    <cfRule type="expression" dxfId="99" priority="2225">
      <formula>IF(RIGHT(TEXT(AE48,"0.#"),1)=".",FALSE,TRUE)</formula>
    </cfRule>
    <cfRule type="expression" dxfId="98" priority="2226">
      <formula>IF(RIGHT(TEXT(AE48,"0.#"),1)=".",TRUE,FALSE)</formula>
    </cfRule>
  </conditionalFormatting>
  <conditionalFormatting sqref="AI48">
    <cfRule type="expression" dxfId="97" priority="2223">
      <formula>IF(RIGHT(TEXT(AI48,"0.#"),1)=".",FALSE,TRUE)</formula>
    </cfRule>
    <cfRule type="expression" dxfId="96" priority="2224">
      <formula>IF(RIGHT(TEXT(AI48,"0.#"),1)=".",TRUE,FALSE)</formula>
    </cfRule>
  </conditionalFormatting>
  <conditionalFormatting sqref="AI47">
    <cfRule type="expression" dxfId="95" priority="2221">
      <formula>IF(RIGHT(TEXT(AI47,"0.#"),1)=".",FALSE,TRUE)</formula>
    </cfRule>
    <cfRule type="expression" dxfId="94" priority="2222">
      <formula>IF(RIGHT(TEXT(AI47,"0.#"),1)=".",TRUE,FALSE)</formula>
    </cfRule>
  </conditionalFormatting>
  <conditionalFormatting sqref="AI46">
    <cfRule type="expression" dxfId="93" priority="2219">
      <formula>IF(RIGHT(TEXT(AI46,"0.#"),1)=".",FALSE,TRUE)</formula>
    </cfRule>
    <cfRule type="expression" dxfId="92" priority="2220">
      <formula>IF(RIGHT(TEXT(AI46,"0.#"),1)=".",TRUE,FALSE)</formula>
    </cfRule>
  </conditionalFormatting>
  <conditionalFormatting sqref="AM46">
    <cfRule type="expression" dxfId="91" priority="2217">
      <formula>IF(RIGHT(TEXT(AM46,"0.#"),1)=".",FALSE,TRUE)</formula>
    </cfRule>
    <cfRule type="expression" dxfId="90" priority="2218">
      <formula>IF(RIGHT(TEXT(AM46,"0.#"),1)=".",TRUE,FALSE)</formula>
    </cfRule>
  </conditionalFormatting>
  <conditionalFormatting sqref="AM47">
    <cfRule type="expression" dxfId="89" priority="2215">
      <formula>IF(RIGHT(TEXT(AM47,"0.#"),1)=".",FALSE,TRUE)</formula>
    </cfRule>
    <cfRule type="expression" dxfId="88" priority="2216">
      <formula>IF(RIGHT(TEXT(AM47,"0.#"),1)=".",TRUE,FALSE)</formula>
    </cfRule>
  </conditionalFormatting>
  <conditionalFormatting sqref="AM48">
    <cfRule type="expression" dxfId="87" priority="2213">
      <formula>IF(RIGHT(TEXT(AM48,"0.#"),1)=".",FALSE,TRUE)</formula>
    </cfRule>
    <cfRule type="expression" dxfId="86" priority="2214">
      <formula>IF(RIGHT(TEXT(AM48,"0.#"),1)=".",TRUE,FALSE)</formula>
    </cfRule>
  </conditionalFormatting>
  <conditionalFormatting sqref="AQ46:AQ48">
    <cfRule type="expression" dxfId="85" priority="2211">
      <formula>IF(RIGHT(TEXT(AQ46,"0.#"),1)=".",FALSE,TRUE)</formula>
    </cfRule>
    <cfRule type="expression" dxfId="84" priority="2212">
      <formula>IF(RIGHT(TEXT(AQ46,"0.#"),1)=".",TRUE,FALSE)</formula>
    </cfRule>
  </conditionalFormatting>
  <conditionalFormatting sqref="AU46:AU48">
    <cfRule type="expression" dxfId="83" priority="2209">
      <formula>IF(RIGHT(TEXT(AU46,"0.#"),1)=".",FALSE,TRUE)</formula>
    </cfRule>
    <cfRule type="expression" dxfId="82" priority="2210">
      <formula>IF(RIGHT(TEXT(AU46,"0.#"),1)=".",TRUE,FALSE)</formula>
    </cfRule>
  </conditionalFormatting>
  <conditionalFormatting sqref="AE36">
    <cfRule type="expression" dxfId="81" priority="2035">
      <formula>IF(RIGHT(TEXT(AE36,"0.#"),1)=".",FALSE,TRUE)</formula>
    </cfRule>
    <cfRule type="expression" dxfId="80" priority="2036">
      <formula>IF(RIGHT(TEXT(AE36,"0.#"),1)=".",TRUE,FALSE)</formula>
    </cfRule>
  </conditionalFormatting>
  <conditionalFormatting sqref="AM38">
    <cfRule type="expression" dxfId="79" priority="2019">
      <formula>IF(RIGHT(TEXT(AM38,"0.#"),1)=".",FALSE,TRUE)</formula>
    </cfRule>
    <cfRule type="expression" dxfId="78" priority="2020">
      <formula>IF(RIGHT(TEXT(AM38,"0.#"),1)=".",TRUE,FALSE)</formula>
    </cfRule>
  </conditionalFormatting>
  <conditionalFormatting sqref="AE37">
    <cfRule type="expression" dxfId="77" priority="2033">
      <formula>IF(RIGHT(TEXT(AE37,"0.#"),1)=".",FALSE,TRUE)</formula>
    </cfRule>
    <cfRule type="expression" dxfId="76" priority="2034">
      <formula>IF(RIGHT(TEXT(AE37,"0.#"),1)=".",TRUE,FALSE)</formula>
    </cfRule>
  </conditionalFormatting>
  <conditionalFormatting sqref="AE38">
    <cfRule type="expression" dxfId="75" priority="2031">
      <formula>IF(RIGHT(TEXT(AE38,"0.#"),1)=".",FALSE,TRUE)</formula>
    </cfRule>
    <cfRule type="expression" dxfId="74" priority="2032">
      <formula>IF(RIGHT(TEXT(AE38,"0.#"),1)=".",TRUE,FALSE)</formula>
    </cfRule>
  </conditionalFormatting>
  <conditionalFormatting sqref="AI38">
    <cfRule type="expression" dxfId="73" priority="2029">
      <formula>IF(RIGHT(TEXT(AI38,"0.#"),1)=".",FALSE,TRUE)</formula>
    </cfRule>
    <cfRule type="expression" dxfId="72" priority="2030">
      <formula>IF(RIGHT(TEXT(AI38,"0.#"),1)=".",TRUE,FALSE)</formula>
    </cfRule>
  </conditionalFormatting>
  <conditionalFormatting sqref="AI37">
    <cfRule type="expression" dxfId="71" priority="2027">
      <formula>IF(RIGHT(TEXT(AI37,"0.#"),1)=".",FALSE,TRUE)</formula>
    </cfRule>
    <cfRule type="expression" dxfId="70" priority="2028">
      <formula>IF(RIGHT(TEXT(AI37,"0.#"),1)=".",TRUE,FALSE)</formula>
    </cfRule>
  </conditionalFormatting>
  <conditionalFormatting sqref="AI36">
    <cfRule type="expression" dxfId="69" priority="2025">
      <formula>IF(RIGHT(TEXT(AI36,"0.#"),1)=".",FALSE,TRUE)</formula>
    </cfRule>
    <cfRule type="expression" dxfId="68" priority="2026">
      <formula>IF(RIGHT(TEXT(AI36,"0.#"),1)=".",TRUE,FALSE)</formula>
    </cfRule>
  </conditionalFormatting>
  <conditionalFormatting sqref="AM36">
    <cfRule type="expression" dxfId="67" priority="2023">
      <formula>IF(RIGHT(TEXT(AM36,"0.#"),1)=".",FALSE,TRUE)</formula>
    </cfRule>
    <cfRule type="expression" dxfId="66" priority="2024">
      <formula>IF(RIGHT(TEXT(AM36,"0.#"),1)=".",TRUE,FALSE)</formula>
    </cfRule>
  </conditionalFormatting>
  <conditionalFormatting sqref="AM37">
    <cfRule type="expression" dxfId="65" priority="2021">
      <formula>IF(RIGHT(TEXT(AM37,"0.#"),1)=".",FALSE,TRUE)</formula>
    </cfRule>
    <cfRule type="expression" dxfId="64" priority="2022">
      <formula>IF(RIGHT(TEXT(AM37,"0.#"),1)=".",TRUE,FALSE)</formula>
    </cfRule>
  </conditionalFormatting>
  <conditionalFormatting sqref="AQ36:AQ38">
    <cfRule type="expression" dxfId="63" priority="2017">
      <formula>IF(RIGHT(TEXT(AQ36,"0.#"),1)=".",FALSE,TRUE)</formula>
    </cfRule>
    <cfRule type="expression" dxfId="62" priority="2018">
      <formula>IF(RIGHT(TEXT(AQ36,"0.#"),1)=".",TRUE,FALSE)</formula>
    </cfRule>
  </conditionalFormatting>
  <conditionalFormatting sqref="AU36:AU38">
    <cfRule type="expression" dxfId="61" priority="2015">
      <formula>IF(RIGHT(TEXT(AU36,"0.#"),1)=".",FALSE,TRUE)</formula>
    </cfRule>
    <cfRule type="expression" dxfId="60" priority="2016">
      <formula>IF(RIGHT(TEXT(AU36,"0.#"),1)=".",TRUE,FALSE)</formula>
    </cfRule>
  </conditionalFormatting>
  <conditionalFormatting sqref="AU61">
    <cfRule type="expression" dxfId="59" priority="503">
      <formula>IF(RIGHT(TEXT(AU61,"0.#"),1)=".",FALSE,TRUE)</formula>
    </cfRule>
    <cfRule type="expression" dxfId="58" priority="504">
      <formula>IF(RIGHT(TEXT(AU61,"0.#"),1)=".",TRUE,FALSE)</formula>
    </cfRule>
  </conditionalFormatting>
  <conditionalFormatting sqref="AU62">
    <cfRule type="expression" dxfId="57" priority="501">
      <formula>IF(RIGHT(TEXT(AU62,"0.#"),1)=".",FALSE,TRUE)</formula>
    </cfRule>
    <cfRule type="expression" dxfId="56" priority="502">
      <formula>IF(RIGHT(TEXT(AU62,"0.#"),1)=".",TRUE,FALSE)</formula>
    </cfRule>
  </conditionalFormatting>
  <conditionalFormatting sqref="AU64">
    <cfRule type="expression" dxfId="55" priority="497">
      <formula>IF(RIGHT(TEXT(AU64,"0.#"),1)=".",FALSE,TRUE)</formula>
    </cfRule>
    <cfRule type="expression" dxfId="54" priority="498">
      <formula>IF(RIGHT(TEXT(AU64,"0.#"),1)=".",TRUE,FALSE)</formula>
    </cfRule>
  </conditionalFormatting>
  <conditionalFormatting sqref="AU65">
    <cfRule type="expression" dxfId="53" priority="495">
      <formula>IF(RIGHT(TEXT(AU65,"0.#"),1)=".",FALSE,TRUE)</formula>
    </cfRule>
    <cfRule type="expression" dxfId="52" priority="496">
      <formula>IF(RIGHT(TEXT(AU65,"0.#"),1)=".",TRUE,FALSE)</formula>
    </cfRule>
  </conditionalFormatting>
  <conditionalFormatting sqref="AU67">
    <cfRule type="expression" dxfId="51" priority="491">
      <formula>IF(RIGHT(TEXT(AU67,"0.#"),1)=".",FALSE,TRUE)</formula>
    </cfRule>
    <cfRule type="expression" dxfId="50" priority="492">
      <formula>IF(RIGHT(TEXT(AU67,"0.#"),1)=".",TRUE,FALSE)</formula>
    </cfRule>
  </conditionalFormatting>
  <conditionalFormatting sqref="AU68">
    <cfRule type="expression" dxfId="49" priority="489">
      <formula>IF(RIGHT(TEXT(AU68,"0.#"),1)=".",FALSE,TRUE)</formula>
    </cfRule>
    <cfRule type="expression" dxfId="48" priority="490">
      <formula>IF(RIGHT(TEXT(AU68,"0.#"),1)=".",TRUE,FALSE)</formula>
    </cfRule>
  </conditionalFormatting>
  <conditionalFormatting sqref="P26:AC26">
    <cfRule type="expression" dxfId="47" priority="47">
      <formula>IF(RIGHT(TEXT(P26,"0.#"),1)=".",FALSE,TRUE)</formula>
    </cfRule>
    <cfRule type="expression" dxfId="46" priority="48">
      <formula>IF(RIGHT(TEXT(P26,"0.#"),1)=".",TRUE,FALSE)</formula>
    </cfRule>
  </conditionalFormatting>
  <conditionalFormatting sqref="AI90">
    <cfRule type="expression" dxfId="45" priority="45">
      <formula>IF(RIGHT(TEXT(AI90,"0.#"),1)=".",FALSE,TRUE)</formula>
    </cfRule>
    <cfRule type="expression" dxfId="44" priority="46">
      <formula>IF(RIGHT(TEXT(AI90,"0.#"),1)=".",TRUE,FALSE)</formula>
    </cfRule>
  </conditionalFormatting>
  <conditionalFormatting sqref="AI91">
    <cfRule type="expression" dxfId="43" priority="43">
      <formula>IF(RIGHT(TEXT(AI91,"0.#"),1)=".",FALSE,TRUE)</formula>
    </cfRule>
    <cfRule type="expression" dxfId="42" priority="44">
      <formula>IF(RIGHT(TEXT(AI91,"0.#"),1)=".",TRUE,FALSE)</formula>
    </cfRule>
  </conditionalFormatting>
  <conditionalFormatting sqref="AI92">
    <cfRule type="expression" dxfId="41" priority="41">
      <formula>IF(RIGHT(TEXT(AI92,"0.#"),1)=".",FALSE,TRUE)</formula>
    </cfRule>
    <cfRule type="expression" dxfId="40" priority="42">
      <formula>IF(RIGHT(TEXT(AI92,"0.#"),1)=".",TRUE,FALSE)</formula>
    </cfRule>
  </conditionalFormatting>
  <conditionalFormatting sqref="AM90">
    <cfRule type="expression" dxfId="39" priority="39">
      <formula>IF(RIGHT(TEXT(AM90,"0.#"),1)=".",FALSE,TRUE)</formula>
    </cfRule>
    <cfRule type="expression" dxfId="38" priority="40">
      <formula>IF(RIGHT(TEXT(AM90,"0.#"),1)=".",TRUE,FALSE)</formula>
    </cfRule>
  </conditionalFormatting>
  <conditionalFormatting sqref="AM91">
    <cfRule type="expression" dxfId="37" priority="37">
      <formula>IF(RIGHT(TEXT(AM91,"0.#"),1)=".",FALSE,TRUE)</formula>
    </cfRule>
    <cfRule type="expression" dxfId="36" priority="38">
      <formula>IF(RIGHT(TEXT(AM91,"0.#"),1)=".",TRUE,FALSE)</formula>
    </cfRule>
  </conditionalFormatting>
  <conditionalFormatting sqref="AM92">
    <cfRule type="expression" dxfId="35" priority="35">
      <formula>IF(RIGHT(TEXT(AM92,"0.#"),1)=".",FALSE,TRUE)</formula>
    </cfRule>
    <cfRule type="expression" dxfId="34" priority="36">
      <formula>IF(RIGHT(TEXT(AM92,"0.#"),1)=".",TRUE,FALSE)</formula>
    </cfRule>
  </conditionalFormatting>
  <conditionalFormatting sqref="AE95">
    <cfRule type="expression" dxfId="33" priority="33">
      <formula>IF(RIGHT(TEXT(AE95,"0.#"),1)=".",FALSE,TRUE)</formula>
    </cfRule>
    <cfRule type="expression" dxfId="32" priority="34">
      <formula>IF(RIGHT(TEXT(AE95,"0.#"),1)=".",TRUE,FALSE)</formula>
    </cfRule>
  </conditionalFormatting>
  <conditionalFormatting sqref="AE96">
    <cfRule type="expression" dxfId="31" priority="31">
      <formula>IF(RIGHT(TEXT(AE96,"0.#"),1)=".",FALSE,TRUE)</formula>
    </cfRule>
    <cfRule type="expression" dxfId="30" priority="32">
      <formula>IF(RIGHT(TEXT(AE96,"0.#"),1)=".",TRUE,FALSE)</formula>
    </cfRule>
  </conditionalFormatting>
  <conditionalFormatting sqref="AE97">
    <cfRule type="expression" dxfId="29" priority="29">
      <formula>IF(RIGHT(TEXT(AE97,"0.#"),1)=".",FALSE,TRUE)</formula>
    </cfRule>
    <cfRule type="expression" dxfId="28" priority="30">
      <formula>IF(RIGHT(TEXT(AE97,"0.#"),1)=".",TRUE,FALSE)</formula>
    </cfRule>
  </conditionalFormatting>
  <conditionalFormatting sqref="AI95">
    <cfRule type="expression" dxfId="27" priority="27">
      <formula>IF(RIGHT(TEXT(AI95,"0.#"),1)=".",FALSE,TRUE)</formula>
    </cfRule>
    <cfRule type="expression" dxfId="26" priority="28">
      <formula>IF(RIGHT(TEXT(AI95,"0.#"),1)=".",TRUE,FALSE)</formula>
    </cfRule>
  </conditionalFormatting>
  <conditionalFormatting sqref="AI96">
    <cfRule type="expression" dxfId="25" priority="25">
      <formula>IF(RIGHT(TEXT(AI96,"0.#"),1)=".",FALSE,TRUE)</formula>
    </cfRule>
    <cfRule type="expression" dxfId="24" priority="26">
      <formula>IF(RIGHT(TEXT(AI96,"0.#"),1)=".",TRUE,FALSE)</formula>
    </cfRule>
  </conditionalFormatting>
  <conditionalFormatting sqref="AI97">
    <cfRule type="expression" dxfId="23" priority="23">
      <formula>IF(RIGHT(TEXT(AI97,"0.#"),1)=".",FALSE,TRUE)</formula>
    </cfRule>
    <cfRule type="expression" dxfId="22" priority="24">
      <formula>IF(RIGHT(TEXT(AI97,"0.#"),1)=".",TRUE,FALSE)</formula>
    </cfRule>
  </conditionalFormatting>
  <conditionalFormatting sqref="AM95">
    <cfRule type="expression" dxfId="21" priority="21">
      <formula>IF(RIGHT(TEXT(AM95,"0.#"),1)=".",FALSE,TRUE)</formula>
    </cfRule>
    <cfRule type="expression" dxfId="20" priority="22">
      <formula>IF(RIGHT(TEXT(AM95,"0.#"),1)=".",TRUE,FALSE)</formula>
    </cfRule>
  </conditionalFormatting>
  <conditionalFormatting sqref="AM96">
    <cfRule type="expression" dxfId="19" priority="19">
      <formula>IF(RIGHT(TEXT(AM96,"0.#"),1)=".",FALSE,TRUE)</formula>
    </cfRule>
    <cfRule type="expression" dxfId="18" priority="20">
      <formula>IF(RIGHT(TEXT(AM96,"0.#"),1)=".",TRUE,FALSE)</formula>
    </cfRule>
  </conditionalFormatting>
  <conditionalFormatting sqref="AM97">
    <cfRule type="expression" dxfId="17" priority="17">
      <formula>IF(RIGHT(TEXT(AM97,"0.#"),1)=".",FALSE,TRUE)</formula>
    </cfRule>
    <cfRule type="expression" dxfId="16" priority="18">
      <formula>IF(RIGHT(TEXT(AM97,"0.#"),1)=".",TRUE,FALSE)</formula>
    </cfRule>
  </conditionalFormatting>
  <conditionalFormatting sqref="AQ95">
    <cfRule type="expression" dxfId="15" priority="15">
      <formula>IF(RIGHT(TEXT(AQ95,"0.#"),1)=".",FALSE,TRUE)</formula>
    </cfRule>
    <cfRule type="expression" dxfId="14" priority="16">
      <formula>IF(RIGHT(TEXT(AQ95,"0.#"),1)=".",TRUE,FALSE)</formula>
    </cfRule>
  </conditionalFormatting>
  <conditionalFormatting sqref="AQ96">
    <cfRule type="expression" dxfId="13" priority="13">
      <formula>IF(RIGHT(TEXT(AQ96,"0.#"),1)=".",FALSE,TRUE)</formula>
    </cfRule>
    <cfRule type="expression" dxfId="12" priority="14">
      <formula>IF(RIGHT(TEXT(AQ96,"0.#"),1)=".",TRUE,FALSE)</formula>
    </cfRule>
  </conditionalFormatting>
  <conditionalFormatting sqref="AQ97">
    <cfRule type="expression" dxfId="11" priority="11">
      <formula>IF(RIGHT(TEXT(AQ97,"0.#"),1)=".",FALSE,TRUE)</formula>
    </cfRule>
    <cfRule type="expression" dxfId="10" priority="12">
      <formula>IF(RIGHT(TEXT(AQ97,"0.#"),1)=".",TRUE,FALSE)</formula>
    </cfRule>
  </conditionalFormatting>
  <conditionalFormatting sqref="AU95">
    <cfRule type="expression" dxfId="9" priority="9">
      <formula>IF(RIGHT(TEXT(AU95,"0.#"),1)=".",FALSE,TRUE)</formula>
    </cfRule>
    <cfRule type="expression" dxfId="8" priority="10">
      <formula>IF(RIGHT(TEXT(AU95,"0.#"),1)=".",TRUE,FALSE)</formula>
    </cfRule>
  </conditionalFormatting>
  <conditionalFormatting sqref="AU96">
    <cfRule type="expression" dxfId="7" priority="7">
      <formula>IF(RIGHT(TEXT(AU96,"0.#"),1)=".",FALSE,TRUE)</formula>
    </cfRule>
    <cfRule type="expression" dxfId="6" priority="8">
      <formula>IF(RIGHT(TEXT(AU96,"0.#"),1)=".",TRUE,FALSE)</formula>
    </cfRule>
  </conditionalFormatting>
  <conditionalFormatting sqref="AU97">
    <cfRule type="expression" dxfId="5" priority="5">
      <formula>IF(RIGHT(TEXT(AU97,"0.#"),1)=".",FALSE,TRUE)</formula>
    </cfRule>
    <cfRule type="expression" dxfId="4" priority="6">
      <formula>IF(RIGHT(TEXT(AU97,"0.#"),1)=".",TRUE,FALSE)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75:AY77 J122:K126 P13:AX13 AR15:AX15 P14:AQ18 AR18:AX18 P19:AJ19 AQ28:AR28 AU28:AX28 AE29:AX31 AQ35:AR35 AU35:AX35 AE36:AX38 AU42:AX42 AE43:AX48 AQ56:AR56 AU56:AX56 AE57:AX59 AE61:AX62 AE64:AX65 AE67:AX68 AE70:AX70 AQ75:AR75 AU75:AX75 AE76:AX77 AY86 AY88 AE89:AF89 AQ89:AR89 AU89:AX89 AE90:AX92 AY93 AE94:AF94 AQ94:AR94 AU94:AX94 AE95:AX97 AQ42:AR42 P23:AC26">
      <formula1>OR(ISNUMBER(J13), J13="-")</formula1>
    </dataValidation>
    <dataValidation type="list" allowBlank="1" showInputMessage="1" showErrorMessage="1" sqref="G122:H126">
      <formula1>T事業番号</formula1>
    </dataValidation>
    <dataValidation type="list" allowBlank="1" showInputMessage="1" showErrorMessage="1" sqref="S5:X5">
      <formula1>T終了年度</formula1>
    </dataValidation>
    <dataValidation type="list" allowBlank="1" showInputMessage="1" showErrorMessage="1" sqref="AR49">
      <formula1>"　, ☑"</formula1>
    </dataValidation>
    <dataValidation type="list" allowBlank="1" showInputMessage="1" showErrorMessage="1" error="プルダウンリストから選択してください。" sqref="AD103:AF106 AD109:AD120 AE109:AF113 AE115:AF120">
      <formula1>"○,△,×,‐"</formula1>
    </dataValidation>
    <dataValidation type="list" allowBlank="1" showInputMessage="1" showErrorMessage="1" error="プルダウンリストから選択してください。" sqref="AD107:AF108">
      <formula1>"有,無"</formula1>
    </dataValidation>
    <dataValidation type="list" allowBlank="1" showInputMessage="1" showErrorMessage="1" sqref="A134:E134">
      <formula1>T所見を踏まえた改善点</formula1>
    </dataValidation>
    <dataValidation imeMode="disabled" allowBlank="1" showInputMessage="1" showErrorMessage="1" sqref="L122:L126"/>
    <dataValidation type="whole" imeMode="disabled" allowBlank="1" showInputMessage="1" showErrorMessage="1" sqref="M122:M126 AW2:AX2">
      <formula1>0</formula1>
      <formula2>99</formula2>
    </dataValidation>
    <dataValidation type="list" allowBlank="1" showInputMessage="1" showErrorMessage="1" sqref="A132:E13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22:F126">
      <formula1>T省庁</formula1>
    </dataValidation>
    <dataValidation type="whole" imeMode="disabled" allowBlank="1" showInputMessage="1" showErrorMessage="1" sqref="AS2:AU2">
      <formula1>0</formula1>
      <formula2>9999</formula2>
    </dataValidation>
    <dataValidation type="whole" allowBlank="1" showInputMessage="1" showErrorMessage="1" sqref="L147:M148 X147:Y148 AJ147:AK148 AU147:AV148">
      <formula1>0</formula1>
      <formula2>9999</formula2>
    </dataValidation>
    <dataValidation type="whole" allowBlank="1" showInputMessage="1" showErrorMessage="1" sqref="O147:P148 AA147:AB148 AM147:AN148 AX147:AX14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6" max="49" man="1"/>
    <brk id="71" max="49" man="1"/>
    <brk id="100" max="49" man="1"/>
    <brk id="128"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AO148 E147:G148 Q147:S148 AC147:AE148 AO147:AP147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J87:T87</xm:sqref>
        </x14:dataValidation>
        <x14:dataValidation type="list" allowBlank="1" showInputMessage="1" showErrorMessage="1">
          <x14:formula1>
            <xm:f>入力規則等!$U$37:$U$39</xm:f>
          </x14:formula1>
          <xm:sqref>I147:J147 U147:V147 AG147:AH147 AR147:AS147</xm:sqref>
        </x14:dataValidation>
        <x14:dataValidation type="list" allowBlank="1" showInputMessage="1" showErrorMessage="1">
          <x14:formula1>
            <xm:f>入力規則等!$U$7:$U$9</xm:f>
          </x14:formula1>
          <xm:sqref>I148:J148 U148:V148 AG148:AH148 AR148:AS148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75</v>
      </c>
      <c r="B1" s="17" t="s">
        <v>76</v>
      </c>
      <c r="F1" s="18" t="s">
        <v>4</v>
      </c>
      <c r="G1" s="18" t="s">
        <v>65</v>
      </c>
      <c r="K1" s="19" t="s">
        <v>94</v>
      </c>
      <c r="L1" s="17" t="s">
        <v>76</v>
      </c>
      <c r="O1" s="7"/>
      <c r="P1" s="18" t="s">
        <v>5</v>
      </c>
      <c r="Q1" s="18" t="s">
        <v>65</v>
      </c>
      <c r="T1" s="7"/>
      <c r="U1" s="21" t="s">
        <v>161</v>
      </c>
      <c r="W1" s="21" t="s">
        <v>160</v>
      </c>
      <c r="Y1" s="21" t="s">
        <v>73</v>
      </c>
      <c r="Z1" s="21" t="s">
        <v>419</v>
      </c>
      <c r="AA1" s="21" t="s">
        <v>74</v>
      </c>
      <c r="AB1" s="21" t="s">
        <v>420</v>
      </c>
      <c r="AC1" s="21" t="s">
        <v>26</v>
      </c>
      <c r="AD1" s="20"/>
      <c r="AE1" s="21" t="s">
        <v>38</v>
      </c>
      <c r="AF1" s="22"/>
      <c r="AG1" s="30" t="s">
        <v>181</v>
      </c>
      <c r="AI1" s="30" t="s">
        <v>190</v>
      </c>
      <c r="AK1" s="30" t="s">
        <v>194</v>
      </c>
      <c r="AM1" s="40"/>
      <c r="AN1" s="40"/>
      <c r="AP1" s="20" t="s">
        <v>239</v>
      </c>
    </row>
    <row r="2" spans="1:42" ht="13.5" customHeight="1" x14ac:dyDescent="0.15">
      <c r="A2" s="8" t="s">
        <v>77</v>
      </c>
      <c r="B2" s="9"/>
      <c r="C2" s="7" t="str">
        <f>IF(B2="","",A2)</f>
        <v/>
      </c>
      <c r="D2" s="7" t="str">
        <f>IF(C2="","",IF(D1&lt;&gt;"",CONCATENATE(D1,"、",C2),C2))</f>
        <v/>
      </c>
      <c r="F2" s="6" t="s">
        <v>64</v>
      </c>
      <c r="G2" s="11" t="s">
        <v>587</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7">
        <v>20</v>
      </c>
      <c r="W2" s="24" t="s">
        <v>166</v>
      </c>
      <c r="Y2" s="24" t="s">
        <v>60</v>
      </c>
      <c r="Z2" s="24" t="s">
        <v>60</v>
      </c>
      <c r="AA2" s="50" t="s">
        <v>283</v>
      </c>
      <c r="AB2" s="50" t="s">
        <v>514</v>
      </c>
      <c r="AC2" s="51" t="s">
        <v>127</v>
      </c>
      <c r="AD2" s="20"/>
      <c r="AE2" s="26" t="s">
        <v>162</v>
      </c>
      <c r="AF2" s="22"/>
      <c r="AG2" s="31" t="s">
        <v>249</v>
      </c>
      <c r="AI2" s="30" t="s">
        <v>279</v>
      </c>
      <c r="AK2" s="30" t="s">
        <v>195</v>
      </c>
      <c r="AM2" s="40"/>
      <c r="AN2" s="40"/>
      <c r="AP2" s="31" t="s">
        <v>249</v>
      </c>
    </row>
    <row r="3" spans="1:42" ht="13.5" customHeight="1" x14ac:dyDescent="0.15">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587</v>
      </c>
      <c r="R3" s="7" t="str">
        <f t="shared" ref="R3:R8" si="3">IF(Q3="","",P3)</f>
        <v>委託・請負</v>
      </c>
      <c r="S3" s="7" t="str">
        <f t="shared" ref="S3:S8" si="4">IF(R3="",S2,IF(S2&lt;&gt;"",CONCATENATE(S2,"、",R3),R3))</f>
        <v>委託・請負</v>
      </c>
      <c r="T3" s="7"/>
      <c r="U3" s="24" t="s">
        <v>546</v>
      </c>
      <c r="W3" s="24" t="s">
        <v>141</v>
      </c>
      <c r="Y3" s="24" t="s">
        <v>61</v>
      </c>
      <c r="Z3" s="24" t="s">
        <v>421</v>
      </c>
      <c r="AA3" s="50" t="s">
        <v>383</v>
      </c>
      <c r="AB3" s="50" t="s">
        <v>515</v>
      </c>
      <c r="AC3" s="51" t="s">
        <v>128</v>
      </c>
      <c r="AD3" s="20"/>
      <c r="AE3" s="26" t="s">
        <v>163</v>
      </c>
      <c r="AF3" s="22"/>
      <c r="AG3" s="31" t="s">
        <v>250</v>
      </c>
      <c r="AI3" s="30" t="s">
        <v>189</v>
      </c>
      <c r="AK3" s="30" t="str">
        <f>CHAR(CODE(AK2)+1)</f>
        <v>B</v>
      </c>
      <c r="AM3" s="40"/>
      <c r="AN3" s="40"/>
      <c r="AP3" s="31" t="s">
        <v>250</v>
      </c>
    </row>
    <row r="4" spans="1:42" ht="13.5" customHeight="1" x14ac:dyDescent="0.15">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547</v>
      </c>
      <c r="W4" s="24" t="s">
        <v>142</v>
      </c>
      <c r="Y4" s="24" t="s">
        <v>290</v>
      </c>
      <c r="Z4" s="24" t="s">
        <v>422</v>
      </c>
      <c r="AA4" s="50" t="s">
        <v>384</v>
      </c>
      <c r="AB4" s="50" t="s">
        <v>516</v>
      </c>
      <c r="AC4" s="50" t="s">
        <v>129</v>
      </c>
      <c r="AD4" s="20"/>
      <c r="AE4" s="26" t="s">
        <v>164</v>
      </c>
      <c r="AF4" s="22"/>
      <c r="AG4" s="31" t="s">
        <v>251</v>
      </c>
      <c r="AI4" s="30" t="s">
        <v>191</v>
      </c>
      <c r="AK4" s="30" t="str">
        <f t="shared" ref="AK4:AK49" si="7">CHAR(CODE(AK3)+1)</f>
        <v>C</v>
      </c>
      <c r="AM4" s="40"/>
      <c r="AN4" s="40"/>
      <c r="AP4" s="31" t="s">
        <v>251</v>
      </c>
    </row>
    <row r="5" spans="1:42" ht="13.5" customHeight="1" x14ac:dyDescent="0.15">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571</v>
      </c>
      <c r="Y5" s="24" t="s">
        <v>291</v>
      </c>
      <c r="Z5" s="24" t="s">
        <v>423</v>
      </c>
      <c r="AA5" s="50" t="s">
        <v>385</v>
      </c>
      <c r="AB5" s="50" t="s">
        <v>517</v>
      </c>
      <c r="AC5" s="50" t="s">
        <v>165</v>
      </c>
      <c r="AD5" s="23"/>
      <c r="AE5" s="26" t="s">
        <v>261</v>
      </c>
      <c r="AF5" s="22"/>
      <c r="AG5" s="31" t="s">
        <v>252</v>
      </c>
      <c r="AI5" s="30" t="s">
        <v>287</v>
      </c>
      <c r="AK5" s="30" t="str">
        <f t="shared" si="7"/>
        <v>D</v>
      </c>
      <c r="AP5" s="31" t="s">
        <v>252</v>
      </c>
    </row>
    <row r="6" spans="1:42" ht="13.5" customHeight="1" x14ac:dyDescent="0.15">
      <c r="A6" s="8" t="s">
        <v>81</v>
      </c>
      <c r="B6" s="9" t="s">
        <v>587</v>
      </c>
      <c r="C6" s="7" t="str">
        <f t="shared" si="0"/>
        <v>科学技術・イノベーション</v>
      </c>
      <c r="D6" s="7" t="str">
        <f t="shared" ref="D6:D21" si="8">IF(C6="",D5,IF(D5&lt;&gt;"",CONCATENATE(D5,"、",C6),C6))</f>
        <v>科学技術・イノベーション</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262</v>
      </c>
      <c r="W6" s="24" t="s">
        <v>143</v>
      </c>
      <c r="Y6" s="24" t="s">
        <v>292</v>
      </c>
      <c r="Z6" s="24" t="s">
        <v>424</v>
      </c>
      <c r="AA6" s="50" t="s">
        <v>386</v>
      </c>
      <c r="AB6" s="50" t="s">
        <v>518</v>
      </c>
      <c r="AC6" s="50" t="s">
        <v>130</v>
      </c>
      <c r="AD6" s="23"/>
      <c r="AE6" s="26" t="s">
        <v>259</v>
      </c>
      <c r="AF6" s="22"/>
      <c r="AG6" s="31" t="s">
        <v>253</v>
      </c>
      <c r="AI6" s="30" t="s">
        <v>288</v>
      </c>
      <c r="AK6" s="30" t="str">
        <f>CHAR(CODE(AK5)+1)</f>
        <v>E</v>
      </c>
      <c r="AP6" s="31" t="s">
        <v>253</v>
      </c>
    </row>
    <row r="7" spans="1:42" ht="13.5" customHeight="1" x14ac:dyDescent="0.15">
      <c r="A7" s="8" t="s">
        <v>82</v>
      </c>
      <c r="B7" s="9"/>
      <c r="C7" s="7" t="str">
        <f t="shared" si="0"/>
        <v/>
      </c>
      <c r="D7" s="7" t="str">
        <f t="shared" si="8"/>
        <v>科学技術・イノベーション</v>
      </c>
      <c r="F7" s="12" t="s">
        <v>199</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144</v>
      </c>
      <c r="Y7" s="24" t="s">
        <v>293</v>
      </c>
      <c r="Z7" s="24" t="s">
        <v>425</v>
      </c>
      <c r="AA7" s="50" t="s">
        <v>387</v>
      </c>
      <c r="AB7" s="50" t="s">
        <v>519</v>
      </c>
      <c r="AC7" s="23"/>
      <c r="AD7" s="23"/>
      <c r="AE7" s="24" t="s">
        <v>130</v>
      </c>
      <c r="AF7" s="22"/>
      <c r="AG7" s="31" t="s">
        <v>254</v>
      </c>
      <c r="AH7" s="43"/>
      <c r="AI7" s="31" t="s">
        <v>275</v>
      </c>
      <c r="AK7" s="30" t="str">
        <f>CHAR(CODE(AK6)+1)</f>
        <v>F</v>
      </c>
      <c r="AP7" s="31" t="s">
        <v>254</v>
      </c>
    </row>
    <row r="8" spans="1:42" ht="13.5" customHeight="1" x14ac:dyDescent="0.15">
      <c r="A8" s="8" t="s">
        <v>83</v>
      </c>
      <c r="B8" s="9"/>
      <c r="C8" s="7" t="str">
        <f t="shared" si="0"/>
        <v/>
      </c>
      <c r="D8" s="7" t="str">
        <f t="shared" si="8"/>
        <v>科学技術・イノベーション</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285</v>
      </c>
      <c r="W8" s="24" t="s">
        <v>145</v>
      </c>
      <c r="Y8" s="24" t="s">
        <v>294</v>
      </c>
      <c r="Z8" s="24" t="s">
        <v>426</v>
      </c>
      <c r="AA8" s="50" t="s">
        <v>388</v>
      </c>
      <c r="AB8" s="50" t="s">
        <v>520</v>
      </c>
      <c r="AC8" s="23"/>
      <c r="AD8" s="23"/>
      <c r="AE8" s="23"/>
      <c r="AF8" s="22"/>
      <c r="AG8" s="31" t="s">
        <v>255</v>
      </c>
      <c r="AI8" s="30" t="s">
        <v>276</v>
      </c>
      <c r="AK8" s="30" t="str">
        <f t="shared" si="7"/>
        <v>G</v>
      </c>
      <c r="AP8" s="31" t="s">
        <v>255</v>
      </c>
    </row>
    <row r="9" spans="1:42" ht="13.5" customHeight="1" x14ac:dyDescent="0.15">
      <c r="A9" s="8" t="s">
        <v>84</v>
      </c>
      <c r="B9" s="9"/>
      <c r="C9" s="7" t="str">
        <f t="shared" si="0"/>
        <v/>
      </c>
      <c r="D9" s="7" t="str">
        <f t="shared" si="8"/>
        <v>科学技術・イノベーション</v>
      </c>
      <c r="F9" s="12" t="s">
        <v>200</v>
      </c>
      <c r="G9" s="11"/>
      <c r="H9" s="7" t="str">
        <f t="shared" si="1"/>
        <v/>
      </c>
      <c r="I9" s="7" t="str">
        <f t="shared" si="5"/>
        <v>一般会計</v>
      </c>
      <c r="K9" s="8" t="s">
        <v>102</v>
      </c>
      <c r="L9" s="9"/>
      <c r="M9" s="7" t="str">
        <f t="shared" si="2"/>
        <v/>
      </c>
      <c r="N9" s="7" t="str">
        <f t="shared" si="6"/>
        <v/>
      </c>
      <c r="O9" s="7"/>
      <c r="P9" s="7"/>
      <c r="Q9" s="13"/>
      <c r="T9" s="7"/>
      <c r="U9" s="24" t="s">
        <v>286</v>
      </c>
      <c r="W9" s="24" t="s">
        <v>146</v>
      </c>
      <c r="Y9" s="24" t="s">
        <v>295</v>
      </c>
      <c r="Z9" s="24" t="s">
        <v>427</v>
      </c>
      <c r="AA9" s="50" t="s">
        <v>389</v>
      </c>
      <c r="AB9" s="50" t="s">
        <v>521</v>
      </c>
      <c r="AC9" s="23"/>
      <c r="AD9" s="23"/>
      <c r="AE9" s="23"/>
      <c r="AF9" s="22"/>
      <c r="AG9" s="31" t="s">
        <v>256</v>
      </c>
      <c r="AI9" s="39"/>
      <c r="AK9" s="30" t="str">
        <f t="shared" si="7"/>
        <v>H</v>
      </c>
      <c r="AP9" s="31" t="s">
        <v>256</v>
      </c>
    </row>
    <row r="10" spans="1:42" ht="13.5" customHeight="1" x14ac:dyDescent="0.15">
      <c r="A10" s="8" t="s">
        <v>217</v>
      </c>
      <c r="B10" s="9"/>
      <c r="C10" s="7" t="str">
        <f t="shared" si="0"/>
        <v/>
      </c>
      <c r="D10" s="7" t="str">
        <f t="shared" si="8"/>
        <v>科学技術・イノベーション</v>
      </c>
      <c r="F10" s="12" t="s">
        <v>109</v>
      </c>
      <c r="G10" s="11"/>
      <c r="H10" s="7" t="str">
        <f t="shared" si="1"/>
        <v/>
      </c>
      <c r="I10" s="7" t="str">
        <f t="shared" si="5"/>
        <v>一般会計</v>
      </c>
      <c r="K10" s="8" t="s">
        <v>218</v>
      </c>
      <c r="L10" s="9"/>
      <c r="M10" s="7" t="str">
        <f t="shared" si="2"/>
        <v/>
      </c>
      <c r="N10" s="7" t="str">
        <f t="shared" si="6"/>
        <v/>
      </c>
      <c r="O10" s="7"/>
      <c r="P10" s="7" t="str">
        <f>S8</f>
        <v>委託・請負</v>
      </c>
      <c r="Q10" s="13"/>
      <c r="T10" s="7"/>
      <c r="W10" s="24" t="s">
        <v>147</v>
      </c>
      <c r="Y10" s="24" t="s">
        <v>296</v>
      </c>
      <c r="Z10" s="24" t="s">
        <v>428</v>
      </c>
      <c r="AA10" s="50" t="s">
        <v>390</v>
      </c>
      <c r="AB10" s="50" t="s">
        <v>522</v>
      </c>
      <c r="AC10" s="23"/>
      <c r="AD10" s="23"/>
      <c r="AE10" s="23"/>
      <c r="AF10" s="22"/>
      <c r="AG10" s="31" t="s">
        <v>242</v>
      </c>
      <c r="AK10" s="30" t="str">
        <f t="shared" si="7"/>
        <v>I</v>
      </c>
      <c r="AP10" s="30" t="s">
        <v>240</v>
      </c>
    </row>
    <row r="11" spans="1:42" ht="13.5" customHeight="1" x14ac:dyDescent="0.15">
      <c r="A11" s="8" t="s">
        <v>85</v>
      </c>
      <c r="B11" s="9"/>
      <c r="C11" s="7" t="str">
        <f t="shared" si="0"/>
        <v/>
      </c>
      <c r="D11" s="7" t="str">
        <f t="shared" si="8"/>
        <v>科学技術・イノベーション</v>
      </c>
      <c r="F11" s="12" t="s">
        <v>110</v>
      </c>
      <c r="G11" s="11"/>
      <c r="H11" s="7" t="str">
        <f t="shared" si="1"/>
        <v/>
      </c>
      <c r="I11" s="7" t="str">
        <f t="shared" si="5"/>
        <v>一般会計</v>
      </c>
      <c r="K11" s="8" t="s">
        <v>103</v>
      </c>
      <c r="L11" s="9" t="s">
        <v>587</v>
      </c>
      <c r="M11" s="7" t="str">
        <f t="shared" si="2"/>
        <v>その他の事項経費</v>
      </c>
      <c r="N11" s="7" t="str">
        <f t="shared" si="6"/>
        <v>その他の事項経費</v>
      </c>
      <c r="O11" s="7"/>
      <c r="P11" s="7"/>
      <c r="Q11" s="13"/>
      <c r="T11" s="7"/>
      <c r="W11" s="24" t="s">
        <v>148</v>
      </c>
      <c r="Y11" s="24" t="s">
        <v>297</v>
      </c>
      <c r="Z11" s="24" t="s">
        <v>429</v>
      </c>
      <c r="AA11" s="50" t="s">
        <v>391</v>
      </c>
      <c r="AB11" s="50" t="s">
        <v>523</v>
      </c>
      <c r="AC11" s="23"/>
      <c r="AD11" s="23"/>
      <c r="AE11" s="23"/>
      <c r="AF11" s="22"/>
      <c r="AG11" s="30" t="s">
        <v>245</v>
      </c>
      <c r="AK11" s="30" t="str">
        <f t="shared" si="7"/>
        <v>J</v>
      </c>
    </row>
    <row r="12" spans="1:42" ht="13.5" customHeight="1" x14ac:dyDescent="0.15">
      <c r="A12" s="8" t="s">
        <v>86</v>
      </c>
      <c r="B12" s="9"/>
      <c r="C12" s="7" t="str">
        <f t="shared" ref="C12:C24" si="9">IF(B12="","",A12)</f>
        <v/>
      </c>
      <c r="D12" s="7" t="str">
        <f t="shared" si="8"/>
        <v>科学技術・イノベーション</v>
      </c>
      <c r="F12" s="12" t="s">
        <v>111</v>
      </c>
      <c r="G12" s="11"/>
      <c r="H12" s="7" t="str">
        <f t="shared" si="1"/>
        <v/>
      </c>
      <c r="I12" s="7" t="str">
        <f t="shared" si="5"/>
        <v>一般会計</v>
      </c>
      <c r="K12" s="7"/>
      <c r="L12" s="7"/>
      <c r="O12" s="7"/>
      <c r="P12" s="7"/>
      <c r="Q12" s="13"/>
      <c r="T12" s="7"/>
      <c r="U12" s="21" t="s">
        <v>548</v>
      </c>
      <c r="W12" s="24" t="s">
        <v>149</v>
      </c>
      <c r="Y12" s="24" t="s">
        <v>298</v>
      </c>
      <c r="Z12" s="24" t="s">
        <v>430</v>
      </c>
      <c r="AA12" s="50" t="s">
        <v>392</v>
      </c>
      <c r="AB12" s="50" t="s">
        <v>524</v>
      </c>
      <c r="AC12" s="23"/>
      <c r="AD12" s="23"/>
      <c r="AE12" s="23"/>
      <c r="AF12" s="22"/>
      <c r="AG12" s="30" t="s">
        <v>243</v>
      </c>
      <c r="AK12" s="30" t="str">
        <f t="shared" si="7"/>
        <v>K</v>
      </c>
    </row>
    <row r="13" spans="1:42" ht="13.5" customHeight="1" x14ac:dyDescent="0.15">
      <c r="A13" s="8" t="s">
        <v>87</v>
      </c>
      <c r="B13" s="9"/>
      <c r="C13" s="7" t="str">
        <f t="shared" si="9"/>
        <v/>
      </c>
      <c r="D13" s="7" t="str">
        <f t="shared" si="8"/>
        <v>科学技術・イノベーション</v>
      </c>
      <c r="F13" s="12" t="s">
        <v>112</v>
      </c>
      <c r="G13" s="11"/>
      <c r="H13" s="7" t="str">
        <f t="shared" si="1"/>
        <v/>
      </c>
      <c r="I13" s="7" t="str">
        <f t="shared" si="5"/>
        <v>一般会計</v>
      </c>
      <c r="K13" s="7" t="str">
        <f>N11</f>
        <v>その他の事項経費</v>
      </c>
      <c r="L13" s="7"/>
      <c r="O13" s="7"/>
      <c r="P13" s="7"/>
      <c r="Q13" s="13"/>
      <c r="T13" s="7"/>
      <c r="U13" s="24" t="s">
        <v>166</v>
      </c>
      <c r="W13" s="24" t="s">
        <v>150</v>
      </c>
      <c r="Y13" s="24" t="s">
        <v>299</v>
      </c>
      <c r="Z13" s="24" t="s">
        <v>431</v>
      </c>
      <c r="AA13" s="50" t="s">
        <v>393</v>
      </c>
      <c r="AB13" s="50" t="s">
        <v>525</v>
      </c>
      <c r="AC13" s="23"/>
      <c r="AD13" s="23"/>
      <c r="AE13" s="23"/>
      <c r="AF13" s="22"/>
      <c r="AG13" s="30" t="s">
        <v>244</v>
      </c>
      <c r="AK13" s="30" t="str">
        <f t="shared" si="7"/>
        <v>L</v>
      </c>
    </row>
    <row r="14" spans="1:42" ht="13.5" customHeight="1" x14ac:dyDescent="0.15">
      <c r="A14" s="8" t="s">
        <v>88</v>
      </c>
      <c r="B14" s="9"/>
      <c r="C14" s="7" t="str">
        <f t="shared" si="9"/>
        <v/>
      </c>
      <c r="D14" s="7" t="str">
        <f t="shared" si="8"/>
        <v>科学技術・イノベーション</v>
      </c>
      <c r="F14" s="12" t="s">
        <v>113</v>
      </c>
      <c r="G14" s="11"/>
      <c r="H14" s="7" t="str">
        <f t="shared" si="1"/>
        <v/>
      </c>
      <c r="I14" s="7" t="str">
        <f t="shared" si="5"/>
        <v>一般会計</v>
      </c>
      <c r="K14" s="7"/>
      <c r="L14" s="7"/>
      <c r="O14" s="7"/>
      <c r="P14" s="7"/>
      <c r="Q14" s="13"/>
      <c r="T14" s="7"/>
      <c r="U14" s="24" t="s">
        <v>549</v>
      </c>
      <c r="W14" s="24" t="s">
        <v>151</v>
      </c>
      <c r="Y14" s="24" t="s">
        <v>300</v>
      </c>
      <c r="Z14" s="24" t="s">
        <v>432</v>
      </c>
      <c r="AA14" s="50" t="s">
        <v>394</v>
      </c>
      <c r="AB14" s="50" t="s">
        <v>526</v>
      </c>
      <c r="AC14" s="23"/>
      <c r="AD14" s="23"/>
      <c r="AE14" s="23"/>
      <c r="AF14" s="22"/>
      <c r="AG14" s="39"/>
      <c r="AK14" s="30" t="str">
        <f t="shared" si="7"/>
        <v>M</v>
      </c>
    </row>
    <row r="15" spans="1:42" ht="13.5" customHeight="1" x14ac:dyDescent="0.15">
      <c r="A15" s="8" t="s">
        <v>89</v>
      </c>
      <c r="B15" s="9"/>
      <c r="C15" s="7" t="str">
        <f t="shared" si="9"/>
        <v/>
      </c>
      <c r="D15" s="7" t="str">
        <f t="shared" si="8"/>
        <v>科学技術・イノベーション</v>
      </c>
      <c r="F15" s="12" t="s">
        <v>114</v>
      </c>
      <c r="G15" s="11"/>
      <c r="H15" s="7" t="str">
        <f t="shared" si="1"/>
        <v/>
      </c>
      <c r="I15" s="7" t="str">
        <f t="shared" si="5"/>
        <v>一般会計</v>
      </c>
      <c r="K15" s="7"/>
      <c r="L15" s="7"/>
      <c r="O15" s="7"/>
      <c r="P15" s="7"/>
      <c r="Q15" s="13"/>
      <c r="T15" s="7"/>
      <c r="U15" s="24" t="s">
        <v>550</v>
      </c>
      <c r="W15" s="24" t="s">
        <v>152</v>
      </c>
      <c r="Y15" s="24" t="s">
        <v>301</v>
      </c>
      <c r="Z15" s="24" t="s">
        <v>433</v>
      </c>
      <c r="AA15" s="50" t="s">
        <v>395</v>
      </c>
      <c r="AB15" s="50" t="s">
        <v>527</v>
      </c>
      <c r="AC15" s="23"/>
      <c r="AD15" s="23"/>
      <c r="AE15" s="23"/>
      <c r="AF15" s="22"/>
      <c r="AG15" s="40"/>
      <c r="AK15" s="30" t="str">
        <f t="shared" si="7"/>
        <v>N</v>
      </c>
    </row>
    <row r="16" spans="1:42" ht="13.5" customHeight="1" x14ac:dyDescent="0.15">
      <c r="A16" s="8" t="s">
        <v>90</v>
      </c>
      <c r="B16" s="9"/>
      <c r="C16" s="7" t="str">
        <f t="shared" si="9"/>
        <v/>
      </c>
      <c r="D16" s="7" t="str">
        <f t="shared" si="8"/>
        <v>科学技術・イノベーション</v>
      </c>
      <c r="F16" s="12" t="s">
        <v>115</v>
      </c>
      <c r="G16" s="11"/>
      <c r="H16" s="7" t="str">
        <f t="shared" si="1"/>
        <v/>
      </c>
      <c r="I16" s="7" t="str">
        <f t="shared" si="5"/>
        <v>一般会計</v>
      </c>
      <c r="K16" s="7"/>
      <c r="L16" s="7"/>
      <c r="O16" s="7"/>
      <c r="P16" s="7"/>
      <c r="Q16" s="13"/>
      <c r="T16" s="7"/>
      <c r="U16" s="24" t="s">
        <v>551</v>
      </c>
      <c r="W16" s="24" t="s">
        <v>153</v>
      </c>
      <c r="Y16" s="24" t="s">
        <v>302</v>
      </c>
      <c r="Z16" s="24" t="s">
        <v>434</v>
      </c>
      <c r="AA16" s="50" t="s">
        <v>396</v>
      </c>
      <c r="AB16" s="50" t="s">
        <v>528</v>
      </c>
      <c r="AC16" s="23"/>
      <c r="AD16" s="23"/>
      <c r="AE16" s="23"/>
      <c r="AF16" s="22"/>
      <c r="AG16" s="40"/>
      <c r="AK16" s="30" t="str">
        <f t="shared" si="7"/>
        <v>O</v>
      </c>
    </row>
    <row r="17" spans="1:37" ht="13.5" customHeight="1" x14ac:dyDescent="0.15">
      <c r="A17" s="8" t="s">
        <v>91</v>
      </c>
      <c r="B17" s="9"/>
      <c r="C17" s="7" t="str">
        <f t="shared" si="9"/>
        <v/>
      </c>
      <c r="D17" s="7" t="str">
        <f t="shared" si="8"/>
        <v>科学技術・イノベーション</v>
      </c>
      <c r="F17" s="12" t="s">
        <v>116</v>
      </c>
      <c r="G17" s="11"/>
      <c r="H17" s="7" t="str">
        <f t="shared" si="1"/>
        <v/>
      </c>
      <c r="I17" s="7" t="str">
        <f t="shared" si="5"/>
        <v>一般会計</v>
      </c>
      <c r="K17" s="7"/>
      <c r="L17" s="7"/>
      <c r="O17" s="7"/>
      <c r="P17" s="7"/>
      <c r="Q17" s="13"/>
      <c r="T17" s="7"/>
      <c r="U17" s="24" t="s">
        <v>552</v>
      </c>
      <c r="W17" s="24" t="s">
        <v>154</v>
      </c>
      <c r="Y17" s="24" t="s">
        <v>303</v>
      </c>
      <c r="Z17" s="24" t="s">
        <v>435</v>
      </c>
      <c r="AA17" s="50" t="s">
        <v>397</v>
      </c>
      <c r="AB17" s="50" t="s">
        <v>529</v>
      </c>
      <c r="AC17" s="23"/>
      <c r="AD17" s="23"/>
      <c r="AE17" s="23"/>
      <c r="AF17" s="22"/>
      <c r="AG17" s="40"/>
      <c r="AK17" s="30" t="str">
        <f t="shared" si="7"/>
        <v>P</v>
      </c>
    </row>
    <row r="18" spans="1:37" ht="13.5" customHeight="1" x14ac:dyDescent="0.15">
      <c r="A18" s="8" t="s">
        <v>92</v>
      </c>
      <c r="B18" s="9"/>
      <c r="C18" s="7" t="str">
        <f t="shared" si="9"/>
        <v/>
      </c>
      <c r="D18" s="7" t="str">
        <f t="shared" si="8"/>
        <v>科学技術・イノベーション</v>
      </c>
      <c r="F18" s="12" t="s">
        <v>117</v>
      </c>
      <c r="G18" s="11"/>
      <c r="H18" s="7" t="str">
        <f t="shared" si="1"/>
        <v/>
      </c>
      <c r="I18" s="7" t="str">
        <f t="shared" si="5"/>
        <v>一般会計</v>
      </c>
      <c r="K18" s="7"/>
      <c r="L18" s="7"/>
      <c r="O18" s="7"/>
      <c r="P18" s="7"/>
      <c r="Q18" s="13"/>
      <c r="T18" s="7"/>
      <c r="U18" s="24" t="s">
        <v>553</v>
      </c>
      <c r="W18" s="24" t="s">
        <v>155</v>
      </c>
      <c r="Y18" s="24" t="s">
        <v>304</v>
      </c>
      <c r="Z18" s="24" t="s">
        <v>436</v>
      </c>
      <c r="AA18" s="50" t="s">
        <v>398</v>
      </c>
      <c r="AB18" s="50" t="s">
        <v>530</v>
      </c>
      <c r="AC18" s="23"/>
      <c r="AD18" s="23"/>
      <c r="AE18" s="23"/>
      <c r="AF18" s="22"/>
      <c r="AK18" s="30" t="str">
        <f t="shared" si="7"/>
        <v>Q</v>
      </c>
    </row>
    <row r="19" spans="1:37" ht="13.5" customHeight="1" x14ac:dyDescent="0.15">
      <c r="A19" s="8" t="s">
        <v>93</v>
      </c>
      <c r="B19" s="9"/>
      <c r="C19" s="7" t="str">
        <f t="shared" si="9"/>
        <v/>
      </c>
      <c r="D19" s="7" t="str">
        <f t="shared" si="8"/>
        <v>科学技術・イノベーション</v>
      </c>
      <c r="F19" s="12" t="s">
        <v>118</v>
      </c>
      <c r="G19" s="11"/>
      <c r="H19" s="7" t="str">
        <f t="shared" si="1"/>
        <v/>
      </c>
      <c r="I19" s="7" t="str">
        <f t="shared" si="5"/>
        <v>一般会計</v>
      </c>
      <c r="K19" s="7"/>
      <c r="L19" s="7"/>
      <c r="O19" s="7"/>
      <c r="P19" s="7"/>
      <c r="Q19" s="13"/>
      <c r="T19" s="7"/>
      <c r="U19" s="24" t="s">
        <v>554</v>
      </c>
      <c r="W19" s="24" t="s">
        <v>156</v>
      </c>
      <c r="Y19" s="24" t="s">
        <v>305</v>
      </c>
      <c r="Z19" s="24" t="s">
        <v>437</v>
      </c>
      <c r="AA19" s="50" t="s">
        <v>399</v>
      </c>
      <c r="AB19" s="50" t="s">
        <v>531</v>
      </c>
      <c r="AC19" s="23"/>
      <c r="AD19" s="23"/>
      <c r="AE19" s="23"/>
      <c r="AF19" s="22"/>
      <c r="AK19" s="30" t="str">
        <f t="shared" si="7"/>
        <v>R</v>
      </c>
    </row>
    <row r="20" spans="1:37" ht="13.5" customHeight="1" x14ac:dyDescent="0.15">
      <c r="A20" s="8" t="s">
        <v>210</v>
      </c>
      <c r="B20" s="9"/>
      <c r="C20" s="7" t="str">
        <f t="shared" si="9"/>
        <v/>
      </c>
      <c r="D20" s="7" t="str">
        <f t="shared" si="8"/>
        <v>科学技術・イノベーション</v>
      </c>
      <c r="F20" s="12" t="s">
        <v>209</v>
      </c>
      <c r="G20" s="11"/>
      <c r="H20" s="7" t="str">
        <f t="shared" si="1"/>
        <v/>
      </c>
      <c r="I20" s="7" t="str">
        <f t="shared" si="5"/>
        <v>一般会計</v>
      </c>
      <c r="K20" s="7"/>
      <c r="L20" s="7"/>
      <c r="O20" s="7"/>
      <c r="P20" s="7"/>
      <c r="Q20" s="13"/>
      <c r="T20" s="7"/>
      <c r="U20" s="24" t="s">
        <v>555</v>
      </c>
      <c r="W20" s="24" t="s">
        <v>157</v>
      </c>
      <c r="Y20" s="24" t="s">
        <v>306</v>
      </c>
      <c r="Z20" s="24" t="s">
        <v>438</v>
      </c>
      <c r="AA20" s="50" t="s">
        <v>400</v>
      </c>
      <c r="AB20" s="50" t="s">
        <v>532</v>
      </c>
      <c r="AC20" s="23"/>
      <c r="AD20" s="23"/>
      <c r="AE20" s="23"/>
      <c r="AF20" s="22"/>
      <c r="AK20" s="30" t="str">
        <f t="shared" si="7"/>
        <v>S</v>
      </c>
    </row>
    <row r="21" spans="1:37" ht="13.5" customHeight="1" x14ac:dyDescent="0.15">
      <c r="A21" s="8" t="s">
        <v>211</v>
      </c>
      <c r="B21" s="9"/>
      <c r="C21" s="7" t="str">
        <f t="shared" si="9"/>
        <v/>
      </c>
      <c r="D21" s="7" t="str">
        <f t="shared" si="8"/>
        <v>科学技術・イノベーション</v>
      </c>
      <c r="F21" s="12" t="s">
        <v>119</v>
      </c>
      <c r="G21" s="11"/>
      <c r="H21" s="7" t="str">
        <f t="shared" si="1"/>
        <v/>
      </c>
      <c r="I21" s="7" t="str">
        <f t="shared" si="5"/>
        <v>一般会計</v>
      </c>
      <c r="K21" s="7"/>
      <c r="L21" s="7"/>
      <c r="O21" s="7"/>
      <c r="P21" s="7"/>
      <c r="Q21" s="13"/>
      <c r="T21" s="7"/>
      <c r="U21" s="24" t="s">
        <v>556</v>
      </c>
      <c r="W21" s="24" t="s">
        <v>158</v>
      </c>
      <c r="Y21" s="24" t="s">
        <v>307</v>
      </c>
      <c r="Z21" s="24" t="s">
        <v>439</v>
      </c>
      <c r="AA21" s="50" t="s">
        <v>401</v>
      </c>
      <c r="AB21" s="50" t="s">
        <v>533</v>
      </c>
      <c r="AC21" s="23"/>
      <c r="AD21" s="23"/>
      <c r="AE21" s="23"/>
      <c r="AF21" s="22"/>
      <c r="AK21" s="30" t="str">
        <f t="shared" si="7"/>
        <v>T</v>
      </c>
    </row>
    <row r="22" spans="1:37" ht="13.5" customHeight="1" x14ac:dyDescent="0.15">
      <c r="A22" s="8" t="s">
        <v>212</v>
      </c>
      <c r="B22" s="9"/>
      <c r="C22" s="7" t="str">
        <f t="shared" si="9"/>
        <v/>
      </c>
      <c r="D22" s="7" t="str">
        <f>IF(C22="",D21,IF(D21&lt;&gt;"",CONCATENATE(D21,"、",C22),C22))</f>
        <v>科学技術・イノベーション</v>
      </c>
      <c r="F22" s="12" t="s">
        <v>120</v>
      </c>
      <c r="G22" s="11"/>
      <c r="H22" s="7" t="str">
        <f t="shared" si="1"/>
        <v/>
      </c>
      <c r="I22" s="7" t="str">
        <f t="shared" si="5"/>
        <v>一般会計</v>
      </c>
      <c r="K22" s="7"/>
      <c r="L22" s="7"/>
      <c r="O22" s="7"/>
      <c r="P22" s="7"/>
      <c r="Q22" s="13"/>
      <c r="T22" s="7"/>
      <c r="U22" s="24" t="s">
        <v>557</v>
      </c>
      <c r="W22" s="24" t="s">
        <v>159</v>
      </c>
      <c r="Y22" s="24" t="s">
        <v>308</v>
      </c>
      <c r="Z22" s="24" t="s">
        <v>440</v>
      </c>
      <c r="AA22" s="50" t="s">
        <v>402</v>
      </c>
      <c r="AB22" s="50" t="s">
        <v>534</v>
      </c>
      <c r="AC22" s="23"/>
      <c r="AD22" s="23"/>
      <c r="AE22" s="23"/>
      <c r="AF22" s="22"/>
      <c r="AK22" s="30" t="str">
        <f t="shared" si="7"/>
        <v>U</v>
      </c>
    </row>
    <row r="23" spans="1:37" ht="13.5" customHeight="1" x14ac:dyDescent="0.15">
      <c r="A23" s="8" t="s">
        <v>213</v>
      </c>
      <c r="B23" s="9"/>
      <c r="C23" s="7" t="str">
        <f t="shared" si="9"/>
        <v/>
      </c>
      <c r="D23" s="7" t="str">
        <f>IF(C23="",D22,IF(D22&lt;&gt;"",CONCATENATE(D22,"、",C23),C23))</f>
        <v>科学技術・イノベーション</v>
      </c>
      <c r="F23" s="12" t="s">
        <v>121</v>
      </c>
      <c r="G23" s="11"/>
      <c r="H23" s="7" t="str">
        <f t="shared" si="1"/>
        <v/>
      </c>
      <c r="I23" s="7" t="str">
        <f t="shared" si="5"/>
        <v>一般会計</v>
      </c>
      <c r="K23" s="7"/>
      <c r="L23" s="7"/>
      <c r="O23" s="7"/>
      <c r="P23" s="7"/>
      <c r="Q23" s="13"/>
      <c r="T23" s="7"/>
      <c r="U23" s="24" t="s">
        <v>558</v>
      </c>
      <c r="W23" s="24" t="s">
        <v>574</v>
      </c>
      <c r="Y23" s="24" t="s">
        <v>309</v>
      </c>
      <c r="Z23" s="24" t="s">
        <v>441</v>
      </c>
      <c r="AA23" s="50" t="s">
        <v>403</v>
      </c>
      <c r="AB23" s="50" t="s">
        <v>535</v>
      </c>
      <c r="AC23" s="23"/>
      <c r="AD23" s="23"/>
      <c r="AE23" s="23"/>
      <c r="AF23" s="22"/>
      <c r="AK23" s="30" t="str">
        <f t="shared" si="7"/>
        <v>V</v>
      </c>
    </row>
    <row r="24" spans="1:37" ht="13.5" customHeight="1" x14ac:dyDescent="0.15">
      <c r="A24" s="46" t="s">
        <v>277</v>
      </c>
      <c r="B24" s="9"/>
      <c r="C24" s="7" t="str">
        <f t="shared" si="9"/>
        <v/>
      </c>
      <c r="D24" s="7" t="str">
        <f>IF(C24="",D23,IF(D23&lt;&gt;"",CONCATENATE(D23,"、",C24),C24))</f>
        <v>科学技術・イノベーション</v>
      </c>
      <c r="F24" s="12" t="s">
        <v>281</v>
      </c>
      <c r="G24" s="11"/>
      <c r="H24" s="7" t="str">
        <f t="shared" si="1"/>
        <v/>
      </c>
      <c r="I24" s="7" t="str">
        <f t="shared" si="5"/>
        <v>一般会計</v>
      </c>
      <c r="K24" s="7"/>
      <c r="L24" s="7"/>
      <c r="O24" s="7"/>
      <c r="P24" s="7"/>
      <c r="Q24" s="13"/>
      <c r="T24" s="7"/>
      <c r="U24" s="24" t="s">
        <v>559</v>
      </c>
      <c r="Y24" s="24" t="s">
        <v>310</v>
      </c>
      <c r="Z24" s="24" t="s">
        <v>442</v>
      </c>
      <c r="AA24" s="50" t="s">
        <v>404</v>
      </c>
      <c r="AB24" s="50" t="s">
        <v>536</v>
      </c>
      <c r="AC24" s="23"/>
      <c r="AD24" s="23"/>
      <c r="AE24" s="23"/>
      <c r="AF24" s="22"/>
      <c r="AK24" s="30" t="str">
        <f>CHAR(CODE(AK23)+1)</f>
        <v>W</v>
      </c>
    </row>
    <row r="25" spans="1:37" ht="13.5" customHeight="1" x14ac:dyDescent="0.15">
      <c r="A25" s="48"/>
      <c r="B25" s="47"/>
      <c r="F25" s="12" t="s">
        <v>122</v>
      </c>
      <c r="G25" s="11"/>
      <c r="H25" s="7" t="str">
        <f t="shared" si="1"/>
        <v/>
      </c>
      <c r="I25" s="7" t="str">
        <f t="shared" si="5"/>
        <v>一般会計</v>
      </c>
      <c r="K25" s="7"/>
      <c r="L25" s="7"/>
      <c r="O25" s="7"/>
      <c r="P25" s="7"/>
      <c r="Q25" s="13"/>
      <c r="T25" s="7"/>
      <c r="U25" s="24" t="s">
        <v>560</v>
      </c>
      <c r="Y25" s="24" t="s">
        <v>311</v>
      </c>
      <c r="Z25" s="24" t="s">
        <v>443</v>
      </c>
      <c r="AA25" s="50" t="s">
        <v>405</v>
      </c>
      <c r="AB25" s="50" t="s">
        <v>537</v>
      </c>
      <c r="AC25" s="23"/>
      <c r="AD25" s="23"/>
      <c r="AE25" s="23"/>
      <c r="AF25" s="22"/>
      <c r="AK25" s="30" t="str">
        <f t="shared" si="7"/>
        <v>X</v>
      </c>
    </row>
    <row r="26" spans="1:37" ht="13.5" customHeight="1" x14ac:dyDescent="0.15">
      <c r="A26" s="45"/>
      <c r="B26" s="44"/>
      <c r="F26" s="12" t="s">
        <v>123</v>
      </c>
      <c r="G26" s="11"/>
      <c r="H26" s="7" t="str">
        <f t="shared" si="1"/>
        <v/>
      </c>
      <c r="I26" s="7" t="str">
        <f t="shared" si="5"/>
        <v>一般会計</v>
      </c>
      <c r="K26" s="7"/>
      <c r="L26" s="7"/>
      <c r="O26" s="7"/>
      <c r="P26" s="7"/>
      <c r="Q26" s="13"/>
      <c r="T26" s="7"/>
      <c r="U26" s="24" t="s">
        <v>561</v>
      </c>
      <c r="Y26" s="24" t="s">
        <v>312</v>
      </c>
      <c r="Z26" s="24" t="s">
        <v>444</v>
      </c>
      <c r="AA26" s="50" t="s">
        <v>406</v>
      </c>
      <c r="AB26" s="50" t="s">
        <v>538</v>
      </c>
      <c r="AC26" s="23"/>
      <c r="AD26" s="23"/>
      <c r="AE26" s="23"/>
      <c r="AF26" s="22"/>
      <c r="AK26" s="30" t="str">
        <f t="shared" si="7"/>
        <v>Y</v>
      </c>
    </row>
    <row r="27" spans="1:37" ht="13.5" customHeight="1" x14ac:dyDescent="0.15">
      <c r="A27" s="7" t="str">
        <f>IF(D24="", "-", D24)</f>
        <v>科学技術・イノベーション</v>
      </c>
      <c r="B27" s="7"/>
      <c r="F27" s="12" t="s">
        <v>124</v>
      </c>
      <c r="G27" s="11"/>
      <c r="H27" s="7" t="str">
        <f t="shared" si="1"/>
        <v/>
      </c>
      <c r="I27" s="7" t="str">
        <f t="shared" si="5"/>
        <v>一般会計</v>
      </c>
      <c r="K27" s="7"/>
      <c r="L27" s="7"/>
      <c r="O27" s="7"/>
      <c r="P27" s="7"/>
      <c r="Q27" s="13"/>
      <c r="T27" s="7"/>
      <c r="U27" s="24" t="s">
        <v>562</v>
      </c>
      <c r="Y27" s="24" t="s">
        <v>313</v>
      </c>
      <c r="Z27" s="24" t="s">
        <v>445</v>
      </c>
      <c r="AA27" s="50" t="s">
        <v>407</v>
      </c>
      <c r="AB27" s="50" t="s">
        <v>539</v>
      </c>
      <c r="AC27" s="23"/>
      <c r="AD27" s="23"/>
      <c r="AE27" s="23"/>
      <c r="AF27" s="22"/>
      <c r="AK27" s="30" t="str">
        <f>CHAR(CODE(AK26)+1)</f>
        <v>Z</v>
      </c>
    </row>
    <row r="28" spans="1:37" ht="13.5" customHeight="1" x14ac:dyDescent="0.15">
      <c r="B28" s="7"/>
      <c r="F28" s="12" t="s">
        <v>125</v>
      </c>
      <c r="G28" s="11"/>
      <c r="H28" s="7" t="str">
        <f t="shared" si="1"/>
        <v/>
      </c>
      <c r="I28" s="7" t="str">
        <f t="shared" si="5"/>
        <v>一般会計</v>
      </c>
      <c r="K28" s="7"/>
      <c r="L28" s="7"/>
      <c r="O28" s="7"/>
      <c r="P28" s="7"/>
      <c r="Q28" s="13"/>
      <c r="T28" s="7"/>
      <c r="U28" s="24" t="s">
        <v>563</v>
      </c>
      <c r="Y28" s="24" t="s">
        <v>314</v>
      </c>
      <c r="Z28" s="24" t="s">
        <v>446</v>
      </c>
      <c r="AA28" s="50" t="s">
        <v>408</v>
      </c>
      <c r="AB28" s="50" t="s">
        <v>540</v>
      </c>
      <c r="AC28" s="23"/>
      <c r="AD28" s="23"/>
      <c r="AE28" s="23"/>
      <c r="AF28" s="22"/>
      <c r="AK28" s="30" t="s">
        <v>196</v>
      </c>
    </row>
    <row r="29" spans="1:37" ht="13.5" customHeight="1" x14ac:dyDescent="0.15">
      <c r="A29" s="7"/>
      <c r="B29" s="7"/>
      <c r="F29" s="12" t="s">
        <v>201</v>
      </c>
      <c r="G29" s="11"/>
      <c r="H29" s="7" t="str">
        <f t="shared" si="1"/>
        <v/>
      </c>
      <c r="I29" s="7" t="str">
        <f t="shared" si="5"/>
        <v>一般会計</v>
      </c>
      <c r="K29" s="7"/>
      <c r="L29" s="7"/>
      <c r="O29" s="7"/>
      <c r="P29" s="7"/>
      <c r="Q29" s="13"/>
      <c r="T29" s="7"/>
      <c r="U29" s="24" t="s">
        <v>564</v>
      </c>
      <c r="Y29" s="24" t="s">
        <v>315</v>
      </c>
      <c r="Z29" s="24" t="s">
        <v>447</v>
      </c>
      <c r="AA29" s="50" t="s">
        <v>409</v>
      </c>
      <c r="AB29" s="50" t="s">
        <v>541</v>
      </c>
      <c r="AC29" s="23"/>
      <c r="AD29" s="23"/>
      <c r="AE29" s="23"/>
      <c r="AF29" s="22"/>
      <c r="AK29" s="30" t="str">
        <f t="shared" si="7"/>
        <v>b</v>
      </c>
    </row>
    <row r="30" spans="1:37" ht="13.5" customHeight="1" x14ac:dyDescent="0.15">
      <c r="A30" s="7"/>
      <c r="B30" s="7"/>
      <c r="F30" s="12" t="s">
        <v>202</v>
      </c>
      <c r="G30" s="11"/>
      <c r="H30" s="7" t="str">
        <f t="shared" si="1"/>
        <v/>
      </c>
      <c r="I30" s="7" t="str">
        <f t="shared" si="5"/>
        <v>一般会計</v>
      </c>
      <c r="K30" s="7"/>
      <c r="L30" s="7"/>
      <c r="O30" s="7"/>
      <c r="P30" s="7"/>
      <c r="Q30" s="13"/>
      <c r="T30" s="7"/>
      <c r="U30" s="24" t="s">
        <v>565</v>
      </c>
      <c r="Y30" s="24" t="s">
        <v>316</v>
      </c>
      <c r="Z30" s="24" t="s">
        <v>448</v>
      </c>
      <c r="AA30" s="50" t="s">
        <v>410</v>
      </c>
      <c r="AB30" s="50" t="s">
        <v>542</v>
      </c>
      <c r="AC30" s="23"/>
      <c r="AD30" s="23"/>
      <c r="AE30" s="23"/>
      <c r="AF30" s="22"/>
      <c r="AK30" s="30" t="str">
        <f t="shared" si="7"/>
        <v>c</v>
      </c>
    </row>
    <row r="31" spans="1:37" ht="13.5" customHeight="1" x14ac:dyDescent="0.15">
      <c r="A31" s="7"/>
      <c r="B31" s="7"/>
      <c r="F31" s="12" t="s">
        <v>203</v>
      </c>
      <c r="G31" s="11"/>
      <c r="H31" s="7" t="str">
        <f t="shared" si="1"/>
        <v/>
      </c>
      <c r="I31" s="7" t="str">
        <f t="shared" si="5"/>
        <v>一般会計</v>
      </c>
      <c r="K31" s="7"/>
      <c r="L31" s="7"/>
      <c r="O31" s="7"/>
      <c r="P31" s="7"/>
      <c r="Q31" s="13"/>
      <c r="T31" s="7"/>
      <c r="U31" s="24" t="s">
        <v>566</v>
      </c>
      <c r="Y31" s="24" t="s">
        <v>317</v>
      </c>
      <c r="Z31" s="24" t="s">
        <v>449</v>
      </c>
      <c r="AA31" s="50" t="s">
        <v>411</v>
      </c>
      <c r="AB31" s="50" t="s">
        <v>543</v>
      </c>
      <c r="AC31" s="23"/>
      <c r="AD31" s="23"/>
      <c r="AE31" s="23"/>
      <c r="AF31" s="22"/>
      <c r="AK31" s="30" t="str">
        <f t="shared" si="7"/>
        <v>d</v>
      </c>
    </row>
    <row r="32" spans="1:37" ht="13.5" customHeight="1" x14ac:dyDescent="0.15">
      <c r="A32" s="7"/>
      <c r="B32" s="7"/>
      <c r="F32" s="12" t="s">
        <v>204</v>
      </c>
      <c r="G32" s="11"/>
      <c r="H32" s="7" t="str">
        <f t="shared" si="1"/>
        <v/>
      </c>
      <c r="I32" s="7" t="str">
        <f t="shared" si="5"/>
        <v>一般会計</v>
      </c>
      <c r="K32" s="7"/>
      <c r="L32" s="7"/>
      <c r="O32" s="7"/>
      <c r="P32" s="7"/>
      <c r="Q32" s="13"/>
      <c r="T32" s="7"/>
      <c r="U32" s="24" t="s">
        <v>567</v>
      </c>
      <c r="Y32" s="24" t="s">
        <v>318</v>
      </c>
      <c r="Z32" s="24" t="s">
        <v>450</v>
      </c>
      <c r="AA32" s="50" t="s">
        <v>62</v>
      </c>
      <c r="AB32" s="50" t="s">
        <v>62</v>
      </c>
      <c r="AC32" s="23"/>
      <c r="AD32" s="23"/>
      <c r="AE32" s="23"/>
      <c r="AF32" s="22"/>
      <c r="AK32" s="30" t="str">
        <f t="shared" si="7"/>
        <v>e</v>
      </c>
    </row>
    <row r="33" spans="1:37" ht="13.5" customHeight="1" x14ac:dyDescent="0.15">
      <c r="A33" s="7"/>
      <c r="B33" s="7"/>
      <c r="F33" s="12" t="s">
        <v>205</v>
      </c>
      <c r="G33" s="11"/>
      <c r="H33" s="7" t="str">
        <f t="shared" si="1"/>
        <v/>
      </c>
      <c r="I33" s="7" t="str">
        <f t="shared" si="5"/>
        <v>一般会計</v>
      </c>
      <c r="K33" s="7"/>
      <c r="L33" s="7"/>
      <c r="O33" s="7"/>
      <c r="P33" s="7"/>
      <c r="Q33" s="13"/>
      <c r="T33" s="7"/>
      <c r="U33" s="24" t="s">
        <v>568</v>
      </c>
      <c r="Y33" s="24" t="s">
        <v>319</v>
      </c>
      <c r="Z33" s="24" t="s">
        <v>451</v>
      </c>
      <c r="AA33" s="33"/>
      <c r="AB33" s="23"/>
      <c r="AC33" s="23"/>
      <c r="AD33" s="23"/>
      <c r="AE33" s="23"/>
      <c r="AF33" s="22"/>
      <c r="AK33" s="30" t="str">
        <f t="shared" si="7"/>
        <v>f</v>
      </c>
    </row>
    <row r="34" spans="1:37" ht="13.5" customHeight="1" x14ac:dyDescent="0.15">
      <c r="A34" s="7"/>
      <c r="B34" s="7"/>
      <c r="F34" s="12" t="s">
        <v>206</v>
      </c>
      <c r="G34" s="11"/>
      <c r="H34" s="7" t="str">
        <f t="shared" si="1"/>
        <v/>
      </c>
      <c r="I34" s="7" t="str">
        <f t="shared" si="5"/>
        <v>一般会計</v>
      </c>
      <c r="K34" s="7"/>
      <c r="L34" s="7"/>
      <c r="O34" s="7"/>
      <c r="P34" s="7"/>
      <c r="Q34" s="13"/>
      <c r="T34" s="7"/>
      <c r="U34" s="24" t="s">
        <v>569</v>
      </c>
      <c r="Y34" s="24" t="s">
        <v>320</v>
      </c>
      <c r="Z34" s="24" t="s">
        <v>452</v>
      </c>
      <c r="AB34" s="23"/>
      <c r="AC34" s="23"/>
      <c r="AD34" s="23"/>
      <c r="AE34" s="23"/>
      <c r="AF34" s="22"/>
      <c r="AK34" s="30" t="str">
        <f t="shared" si="7"/>
        <v>g</v>
      </c>
    </row>
    <row r="35" spans="1:37" ht="13.5" customHeight="1" x14ac:dyDescent="0.15">
      <c r="A35" s="7"/>
      <c r="B35" s="7"/>
      <c r="F35" s="12" t="s">
        <v>207</v>
      </c>
      <c r="G35" s="11"/>
      <c r="H35" s="7" t="str">
        <f t="shared" si="1"/>
        <v/>
      </c>
      <c r="I35" s="7" t="str">
        <f t="shared" si="5"/>
        <v>一般会計</v>
      </c>
      <c r="K35" s="7"/>
      <c r="L35" s="7"/>
      <c r="O35" s="7"/>
      <c r="P35" s="7"/>
      <c r="Q35" s="13"/>
      <c r="T35" s="7"/>
      <c r="Y35" s="24" t="s">
        <v>321</v>
      </c>
      <c r="Z35" s="24" t="s">
        <v>453</v>
      </c>
      <c r="AC35" s="23"/>
      <c r="AF35" s="22"/>
      <c r="AK35" s="30" t="str">
        <f t="shared" si="7"/>
        <v>h</v>
      </c>
    </row>
    <row r="36" spans="1:37" ht="13.5" customHeight="1" x14ac:dyDescent="0.15">
      <c r="A36" s="7"/>
      <c r="B36" s="7"/>
      <c r="F36" s="12" t="s">
        <v>208</v>
      </c>
      <c r="G36" s="11"/>
      <c r="H36" s="7" t="str">
        <f t="shared" si="1"/>
        <v/>
      </c>
      <c r="I36" s="7" t="str">
        <f t="shared" si="5"/>
        <v>一般会計</v>
      </c>
      <c r="K36" s="7"/>
      <c r="L36" s="7"/>
      <c r="O36" s="7"/>
      <c r="P36" s="7"/>
      <c r="Q36" s="13"/>
      <c r="T36" s="7"/>
      <c r="U36" s="24" t="s">
        <v>570</v>
      </c>
      <c r="Y36" s="24" t="s">
        <v>322</v>
      </c>
      <c r="Z36" s="24" t="s">
        <v>454</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323</v>
      </c>
      <c r="Z37" s="24" t="s">
        <v>455</v>
      </c>
      <c r="AF37" s="22"/>
      <c r="AK37" s="30" t="str">
        <f t="shared" si="7"/>
        <v>j</v>
      </c>
    </row>
    <row r="38" spans="1:37" x14ac:dyDescent="0.15">
      <c r="A38" s="7"/>
      <c r="B38" s="7"/>
      <c r="F38" s="7"/>
      <c r="G38" s="13"/>
      <c r="K38" s="7"/>
      <c r="L38" s="7"/>
      <c r="O38" s="7"/>
      <c r="P38" s="7"/>
      <c r="Q38" s="13"/>
      <c r="T38" s="7"/>
      <c r="U38" s="24" t="s">
        <v>263</v>
      </c>
      <c r="Y38" s="24" t="s">
        <v>324</v>
      </c>
      <c r="Z38" s="24" t="s">
        <v>456</v>
      </c>
      <c r="AF38" s="22"/>
      <c r="AK38" s="30" t="str">
        <f t="shared" si="7"/>
        <v>k</v>
      </c>
    </row>
    <row r="39" spans="1:37" x14ac:dyDescent="0.15">
      <c r="A39" s="7"/>
      <c r="B39" s="7"/>
      <c r="F39" s="7" t="str">
        <f>I37</f>
        <v>一般会計</v>
      </c>
      <c r="G39" s="13"/>
      <c r="K39" s="7"/>
      <c r="L39" s="7"/>
      <c r="O39" s="7"/>
      <c r="P39" s="7"/>
      <c r="Q39" s="13"/>
      <c r="T39" s="7"/>
      <c r="U39" s="24" t="s">
        <v>273</v>
      </c>
      <c r="Y39" s="24" t="s">
        <v>325</v>
      </c>
      <c r="Z39" s="24" t="s">
        <v>457</v>
      </c>
      <c r="AF39" s="22"/>
      <c r="AK39" s="30" t="str">
        <f t="shared" si="7"/>
        <v>l</v>
      </c>
    </row>
    <row r="40" spans="1:37" x14ac:dyDescent="0.15">
      <c r="A40" s="7"/>
      <c r="B40" s="7"/>
      <c r="F40" s="7"/>
      <c r="G40" s="13"/>
      <c r="K40" s="7"/>
      <c r="L40" s="7"/>
      <c r="O40" s="7"/>
      <c r="P40" s="7"/>
      <c r="Q40" s="13"/>
      <c r="T40" s="7"/>
      <c r="Y40" s="24" t="s">
        <v>326</v>
      </c>
      <c r="Z40" s="24" t="s">
        <v>458</v>
      </c>
      <c r="AF40" s="22"/>
      <c r="AK40" s="30" t="str">
        <f t="shared" si="7"/>
        <v>m</v>
      </c>
    </row>
    <row r="41" spans="1:37" x14ac:dyDescent="0.15">
      <c r="A41" s="7"/>
      <c r="B41" s="7"/>
      <c r="F41" s="7"/>
      <c r="G41" s="13"/>
      <c r="K41" s="7"/>
      <c r="L41" s="7"/>
      <c r="O41" s="7"/>
      <c r="P41" s="7"/>
      <c r="Q41" s="13"/>
      <c r="T41" s="7"/>
      <c r="Y41" s="24" t="s">
        <v>327</v>
      </c>
      <c r="Z41" s="24" t="s">
        <v>459</v>
      </c>
      <c r="AF41" s="22"/>
      <c r="AK41" s="30" t="str">
        <f t="shared" si="7"/>
        <v>n</v>
      </c>
    </row>
    <row r="42" spans="1:37" x14ac:dyDescent="0.15">
      <c r="A42" s="7"/>
      <c r="B42" s="7"/>
      <c r="F42" s="7"/>
      <c r="G42" s="13"/>
      <c r="K42" s="7"/>
      <c r="L42" s="7"/>
      <c r="O42" s="7"/>
      <c r="P42" s="7"/>
      <c r="Q42" s="13"/>
      <c r="T42" s="7"/>
      <c r="Y42" s="24" t="s">
        <v>328</v>
      </c>
      <c r="Z42" s="24" t="s">
        <v>460</v>
      </c>
      <c r="AF42" s="22"/>
      <c r="AK42" s="30" t="str">
        <f t="shared" si="7"/>
        <v>o</v>
      </c>
    </row>
    <row r="43" spans="1:37" x14ac:dyDescent="0.15">
      <c r="A43" s="7"/>
      <c r="B43" s="7"/>
      <c r="F43" s="7"/>
      <c r="G43" s="13"/>
      <c r="K43" s="7"/>
      <c r="L43" s="7"/>
      <c r="O43" s="7"/>
      <c r="P43" s="7"/>
      <c r="Q43" s="13"/>
      <c r="T43" s="7"/>
      <c r="Y43" s="24" t="s">
        <v>329</v>
      </c>
      <c r="Z43" s="24" t="s">
        <v>461</v>
      </c>
      <c r="AF43" s="22"/>
      <c r="AK43" s="30" t="str">
        <f t="shared" si="7"/>
        <v>p</v>
      </c>
    </row>
    <row r="44" spans="1:37" x14ac:dyDescent="0.15">
      <c r="A44" s="7"/>
      <c r="B44" s="7"/>
      <c r="F44" s="7"/>
      <c r="G44" s="13"/>
      <c r="K44" s="7"/>
      <c r="L44" s="7"/>
      <c r="O44" s="7"/>
      <c r="P44" s="7"/>
      <c r="Q44" s="13"/>
      <c r="T44" s="7"/>
      <c r="Y44" s="24" t="s">
        <v>330</v>
      </c>
      <c r="Z44" s="24" t="s">
        <v>462</v>
      </c>
      <c r="AF44" s="22"/>
      <c r="AK44" s="30" t="str">
        <f t="shared" si="7"/>
        <v>q</v>
      </c>
    </row>
    <row r="45" spans="1:37" x14ac:dyDescent="0.15">
      <c r="A45" s="7"/>
      <c r="B45" s="7"/>
      <c r="F45" s="7"/>
      <c r="G45" s="13"/>
      <c r="K45" s="7"/>
      <c r="L45" s="7"/>
      <c r="O45" s="7"/>
      <c r="P45" s="7"/>
      <c r="Q45" s="13"/>
      <c r="T45" s="7"/>
      <c r="Y45" s="24" t="s">
        <v>331</v>
      </c>
      <c r="Z45" s="24" t="s">
        <v>463</v>
      </c>
      <c r="AF45" s="22"/>
      <c r="AK45" s="30" t="str">
        <f t="shared" si="7"/>
        <v>r</v>
      </c>
    </row>
    <row r="46" spans="1:37" x14ac:dyDescent="0.15">
      <c r="A46" s="7"/>
      <c r="B46" s="7"/>
      <c r="F46" s="7"/>
      <c r="G46" s="13"/>
      <c r="K46" s="7"/>
      <c r="L46" s="7"/>
      <c r="O46" s="7"/>
      <c r="P46" s="7"/>
      <c r="Q46" s="13"/>
      <c r="T46" s="7"/>
      <c r="Y46" s="24" t="s">
        <v>332</v>
      </c>
      <c r="Z46" s="24" t="s">
        <v>464</v>
      </c>
      <c r="AF46" s="22"/>
      <c r="AK46" s="30" t="str">
        <f t="shared" si="7"/>
        <v>s</v>
      </c>
    </row>
    <row r="47" spans="1:37" x14ac:dyDescent="0.15">
      <c r="A47" s="7"/>
      <c r="B47" s="7"/>
      <c r="F47" s="7"/>
      <c r="G47" s="13"/>
      <c r="K47" s="7"/>
      <c r="L47" s="7"/>
      <c r="O47" s="7"/>
      <c r="P47" s="7"/>
      <c r="Q47" s="13"/>
      <c r="T47" s="7"/>
      <c r="Y47" s="24" t="s">
        <v>333</v>
      </c>
      <c r="Z47" s="24" t="s">
        <v>465</v>
      </c>
      <c r="AF47" s="22"/>
      <c r="AK47" s="30" t="str">
        <f t="shared" si="7"/>
        <v>t</v>
      </c>
    </row>
    <row r="48" spans="1:37" x14ac:dyDescent="0.15">
      <c r="A48" s="7"/>
      <c r="B48" s="7"/>
      <c r="F48" s="7"/>
      <c r="G48" s="13"/>
      <c r="K48" s="7"/>
      <c r="L48" s="7"/>
      <c r="O48" s="7"/>
      <c r="P48" s="7"/>
      <c r="Q48" s="13"/>
      <c r="T48" s="7"/>
      <c r="Y48" s="24" t="s">
        <v>334</v>
      </c>
      <c r="Z48" s="24" t="s">
        <v>466</v>
      </c>
      <c r="AF48" s="22"/>
      <c r="AK48" s="30" t="str">
        <f t="shared" si="7"/>
        <v>u</v>
      </c>
    </row>
    <row r="49" spans="1:37" x14ac:dyDescent="0.15">
      <c r="A49" s="7"/>
      <c r="B49" s="7"/>
      <c r="F49" s="7"/>
      <c r="G49" s="13"/>
      <c r="K49" s="7"/>
      <c r="L49" s="7"/>
      <c r="O49" s="7"/>
      <c r="P49" s="7"/>
      <c r="Q49" s="13"/>
      <c r="T49" s="7"/>
      <c r="Y49" s="24" t="s">
        <v>335</v>
      </c>
      <c r="Z49" s="24" t="s">
        <v>467</v>
      </c>
      <c r="AF49" s="22"/>
      <c r="AK49" s="30" t="str">
        <f t="shared" si="7"/>
        <v>v</v>
      </c>
    </row>
    <row r="50" spans="1:37" x14ac:dyDescent="0.15">
      <c r="A50" s="7"/>
      <c r="B50" s="7"/>
      <c r="F50" s="7"/>
      <c r="G50" s="13"/>
      <c r="K50" s="7"/>
      <c r="L50" s="7"/>
      <c r="O50" s="7"/>
      <c r="P50" s="7"/>
      <c r="Q50" s="13"/>
      <c r="T50" s="7"/>
      <c r="Y50" s="24" t="s">
        <v>336</v>
      </c>
      <c r="Z50" s="24" t="s">
        <v>468</v>
      </c>
      <c r="AF50" s="22"/>
    </row>
    <row r="51" spans="1:37" x14ac:dyDescent="0.15">
      <c r="A51" s="7"/>
      <c r="B51" s="7"/>
      <c r="F51" s="7"/>
      <c r="G51" s="13"/>
      <c r="K51" s="7"/>
      <c r="L51" s="7"/>
      <c r="O51" s="7"/>
      <c r="P51" s="7"/>
      <c r="Q51" s="13"/>
      <c r="T51" s="7"/>
      <c r="Y51" s="24" t="s">
        <v>337</v>
      </c>
      <c r="Z51" s="24" t="s">
        <v>469</v>
      </c>
      <c r="AF51" s="22"/>
    </row>
    <row r="52" spans="1:37" x14ac:dyDescent="0.15">
      <c r="A52" s="7"/>
      <c r="B52" s="7"/>
      <c r="F52" s="7"/>
      <c r="G52" s="13"/>
      <c r="K52" s="7"/>
      <c r="L52" s="7"/>
      <c r="O52" s="7"/>
      <c r="P52" s="7"/>
      <c r="Q52" s="13"/>
      <c r="T52" s="7"/>
      <c r="Y52" s="24" t="s">
        <v>338</v>
      </c>
      <c r="Z52" s="24" t="s">
        <v>470</v>
      </c>
      <c r="AF52" s="22"/>
    </row>
    <row r="53" spans="1:37" x14ac:dyDescent="0.15">
      <c r="A53" s="7"/>
      <c r="B53" s="7"/>
      <c r="F53" s="7"/>
      <c r="G53" s="13"/>
      <c r="K53" s="7"/>
      <c r="L53" s="7"/>
      <c r="O53" s="7"/>
      <c r="P53" s="7"/>
      <c r="Q53" s="13"/>
      <c r="T53" s="7"/>
      <c r="Y53" s="24" t="s">
        <v>339</v>
      </c>
      <c r="Z53" s="24" t="s">
        <v>471</v>
      </c>
      <c r="AF53" s="22"/>
    </row>
    <row r="54" spans="1:37" x14ac:dyDescent="0.15">
      <c r="A54" s="7"/>
      <c r="B54" s="7"/>
      <c r="F54" s="7"/>
      <c r="G54" s="13"/>
      <c r="K54" s="7"/>
      <c r="L54" s="7"/>
      <c r="O54" s="7"/>
      <c r="P54" s="14"/>
      <c r="Q54" s="13"/>
      <c r="T54" s="7"/>
      <c r="Y54" s="24" t="s">
        <v>340</v>
      </c>
      <c r="Z54" s="24" t="s">
        <v>472</v>
      </c>
      <c r="AF54" s="22"/>
    </row>
    <row r="55" spans="1:37" x14ac:dyDescent="0.15">
      <c r="A55" s="7"/>
      <c r="B55" s="7"/>
      <c r="F55" s="7"/>
      <c r="G55" s="13"/>
      <c r="K55" s="7"/>
      <c r="L55" s="7"/>
      <c r="O55" s="7"/>
      <c r="P55" s="7"/>
      <c r="Q55" s="13"/>
      <c r="T55" s="7"/>
      <c r="Y55" s="24" t="s">
        <v>341</v>
      </c>
      <c r="Z55" s="24" t="s">
        <v>473</v>
      </c>
      <c r="AF55" s="22"/>
    </row>
    <row r="56" spans="1:37" x14ac:dyDescent="0.15">
      <c r="A56" s="7"/>
      <c r="B56" s="7"/>
      <c r="F56" s="7"/>
      <c r="G56" s="13"/>
      <c r="K56" s="7"/>
      <c r="L56" s="7"/>
      <c r="O56" s="7"/>
      <c r="P56" s="7"/>
      <c r="Q56" s="13"/>
      <c r="T56" s="7"/>
      <c r="Y56" s="24" t="s">
        <v>342</v>
      </c>
      <c r="Z56" s="24" t="s">
        <v>474</v>
      </c>
      <c r="AF56" s="22"/>
    </row>
    <row r="57" spans="1:37" x14ac:dyDescent="0.15">
      <c r="A57" s="7"/>
      <c r="B57" s="7"/>
      <c r="F57" s="7"/>
      <c r="G57" s="13"/>
      <c r="K57" s="7"/>
      <c r="L57" s="7"/>
      <c r="O57" s="7"/>
      <c r="P57" s="7"/>
      <c r="Q57" s="13"/>
      <c r="T57" s="7"/>
      <c r="Y57" s="24" t="s">
        <v>343</v>
      </c>
      <c r="Z57" s="24" t="s">
        <v>475</v>
      </c>
      <c r="AF57" s="22"/>
    </row>
    <row r="58" spans="1:37" x14ac:dyDescent="0.15">
      <c r="A58" s="7"/>
      <c r="B58" s="7"/>
      <c r="F58" s="7"/>
      <c r="G58" s="13"/>
      <c r="K58" s="7"/>
      <c r="L58" s="7"/>
      <c r="O58" s="7"/>
      <c r="P58" s="7"/>
      <c r="Q58" s="13"/>
      <c r="T58" s="7"/>
      <c r="Y58" s="24" t="s">
        <v>344</v>
      </c>
      <c r="Z58" s="24" t="s">
        <v>476</v>
      </c>
      <c r="AF58" s="22"/>
    </row>
    <row r="59" spans="1:37" x14ac:dyDescent="0.15">
      <c r="A59" s="7"/>
      <c r="B59" s="7"/>
      <c r="F59" s="7"/>
      <c r="G59" s="13"/>
      <c r="K59" s="7"/>
      <c r="L59" s="7"/>
      <c r="O59" s="7"/>
      <c r="P59" s="7"/>
      <c r="Q59" s="13"/>
      <c r="T59" s="7"/>
      <c r="Y59" s="24" t="s">
        <v>345</v>
      </c>
      <c r="Z59" s="24" t="s">
        <v>477</v>
      </c>
      <c r="AF59" s="22"/>
    </row>
    <row r="60" spans="1:37" x14ac:dyDescent="0.15">
      <c r="A60" s="7"/>
      <c r="B60" s="7"/>
      <c r="F60" s="7"/>
      <c r="G60" s="13"/>
      <c r="K60" s="7"/>
      <c r="L60" s="7"/>
      <c r="O60" s="7"/>
      <c r="P60" s="7"/>
      <c r="Q60" s="13"/>
      <c r="T60" s="7"/>
      <c r="Y60" s="24" t="s">
        <v>346</v>
      </c>
      <c r="Z60" s="24" t="s">
        <v>478</v>
      </c>
      <c r="AF60" s="22"/>
    </row>
    <row r="61" spans="1:37" x14ac:dyDescent="0.15">
      <c r="A61" s="7"/>
      <c r="B61" s="7"/>
      <c r="F61" s="7"/>
      <c r="G61" s="13"/>
      <c r="K61" s="7"/>
      <c r="L61" s="7"/>
      <c r="O61" s="7"/>
      <c r="P61" s="7"/>
      <c r="Q61" s="13"/>
      <c r="T61" s="7"/>
      <c r="Y61" s="24" t="s">
        <v>347</v>
      </c>
      <c r="Z61" s="24" t="s">
        <v>479</v>
      </c>
      <c r="AF61" s="22"/>
    </row>
    <row r="62" spans="1:37" x14ac:dyDescent="0.15">
      <c r="A62" s="7"/>
      <c r="B62" s="7"/>
      <c r="F62" s="7"/>
      <c r="G62" s="13"/>
      <c r="K62" s="7"/>
      <c r="L62" s="7"/>
      <c r="O62" s="7"/>
      <c r="P62" s="7"/>
      <c r="Q62" s="13"/>
      <c r="T62" s="7"/>
      <c r="Y62" s="24" t="s">
        <v>348</v>
      </c>
      <c r="Z62" s="24" t="s">
        <v>480</v>
      </c>
      <c r="AF62" s="22"/>
    </row>
    <row r="63" spans="1:37" x14ac:dyDescent="0.15">
      <c r="A63" s="7"/>
      <c r="B63" s="7"/>
      <c r="F63" s="7"/>
      <c r="G63" s="13"/>
      <c r="K63" s="7"/>
      <c r="L63" s="7"/>
      <c r="O63" s="7"/>
      <c r="P63" s="7"/>
      <c r="Q63" s="13"/>
      <c r="T63" s="7"/>
      <c r="Y63" s="24" t="s">
        <v>349</v>
      </c>
      <c r="Z63" s="24" t="s">
        <v>481</v>
      </c>
      <c r="AF63" s="22"/>
    </row>
    <row r="64" spans="1:37" x14ac:dyDescent="0.15">
      <c r="A64" s="7"/>
      <c r="B64" s="7"/>
      <c r="F64" s="7"/>
      <c r="G64" s="13"/>
      <c r="K64" s="7"/>
      <c r="L64" s="7"/>
      <c r="O64" s="7"/>
      <c r="P64" s="7"/>
      <c r="Q64" s="13"/>
      <c r="T64" s="7"/>
      <c r="Y64" s="24" t="s">
        <v>350</v>
      </c>
      <c r="Z64" s="24" t="s">
        <v>482</v>
      </c>
      <c r="AF64" s="22"/>
    </row>
    <row r="65" spans="1:32" x14ac:dyDescent="0.15">
      <c r="A65" s="7"/>
      <c r="B65" s="7"/>
      <c r="F65" s="7"/>
      <c r="G65" s="13"/>
      <c r="K65" s="7"/>
      <c r="L65" s="7"/>
      <c r="O65" s="7"/>
      <c r="P65" s="7"/>
      <c r="Q65" s="13"/>
      <c r="T65" s="7"/>
      <c r="Y65" s="24" t="s">
        <v>351</v>
      </c>
      <c r="Z65" s="24" t="s">
        <v>483</v>
      </c>
      <c r="AF65" s="22"/>
    </row>
    <row r="66" spans="1:32" x14ac:dyDescent="0.15">
      <c r="A66" s="7"/>
      <c r="B66" s="7"/>
      <c r="F66" s="7"/>
      <c r="G66" s="13"/>
      <c r="K66" s="7"/>
      <c r="L66" s="7"/>
      <c r="O66" s="7"/>
      <c r="P66" s="7"/>
      <c r="Q66" s="13"/>
      <c r="T66" s="7"/>
      <c r="Y66" s="24" t="s">
        <v>63</v>
      </c>
      <c r="Z66" s="24" t="s">
        <v>484</v>
      </c>
      <c r="AF66" s="22"/>
    </row>
    <row r="67" spans="1:32" x14ac:dyDescent="0.15">
      <c r="A67" s="7"/>
      <c r="B67" s="7"/>
      <c r="F67" s="7"/>
      <c r="G67" s="13"/>
      <c r="K67" s="7"/>
      <c r="L67" s="7"/>
      <c r="O67" s="7"/>
      <c r="P67" s="7"/>
      <c r="Q67" s="13"/>
      <c r="T67" s="7"/>
      <c r="Y67" s="24" t="s">
        <v>352</v>
      </c>
      <c r="Z67" s="24" t="s">
        <v>485</v>
      </c>
      <c r="AF67" s="22"/>
    </row>
    <row r="68" spans="1:32" x14ac:dyDescent="0.15">
      <c r="A68" s="7"/>
      <c r="B68" s="7"/>
      <c r="F68" s="7"/>
      <c r="G68" s="13"/>
      <c r="K68" s="7"/>
      <c r="L68" s="7"/>
      <c r="O68" s="7"/>
      <c r="P68" s="7"/>
      <c r="Q68" s="13"/>
      <c r="T68" s="7"/>
      <c r="Y68" s="24" t="s">
        <v>353</v>
      </c>
      <c r="Z68" s="24" t="s">
        <v>486</v>
      </c>
      <c r="AF68" s="22"/>
    </row>
    <row r="69" spans="1:32" x14ac:dyDescent="0.15">
      <c r="A69" s="7"/>
      <c r="B69" s="7"/>
      <c r="F69" s="7"/>
      <c r="G69" s="13"/>
      <c r="K69" s="7"/>
      <c r="L69" s="7"/>
      <c r="O69" s="7"/>
      <c r="P69" s="7"/>
      <c r="Q69" s="13"/>
      <c r="T69" s="7"/>
      <c r="Y69" s="24" t="s">
        <v>354</v>
      </c>
      <c r="Z69" s="24" t="s">
        <v>487</v>
      </c>
      <c r="AF69" s="22"/>
    </row>
    <row r="70" spans="1:32" x14ac:dyDescent="0.15">
      <c r="A70" s="7"/>
      <c r="B70" s="7"/>
      <c r="Y70" s="24" t="s">
        <v>355</v>
      </c>
      <c r="Z70" s="24" t="s">
        <v>488</v>
      </c>
    </row>
    <row r="71" spans="1:32" x14ac:dyDescent="0.15">
      <c r="Y71" s="24" t="s">
        <v>356</v>
      </c>
      <c r="Z71" s="24" t="s">
        <v>489</v>
      </c>
    </row>
    <row r="72" spans="1:32" x14ac:dyDescent="0.15">
      <c r="Y72" s="24" t="s">
        <v>357</v>
      </c>
      <c r="Z72" s="24" t="s">
        <v>490</v>
      </c>
    </row>
    <row r="73" spans="1:32" x14ac:dyDescent="0.15">
      <c r="Y73" s="24" t="s">
        <v>358</v>
      </c>
      <c r="Z73" s="24" t="s">
        <v>491</v>
      </c>
    </row>
    <row r="74" spans="1:32" x14ac:dyDescent="0.15">
      <c r="Y74" s="24" t="s">
        <v>359</v>
      </c>
      <c r="Z74" s="24" t="s">
        <v>492</v>
      </c>
    </row>
    <row r="75" spans="1:32" x14ac:dyDescent="0.15">
      <c r="Y75" s="24" t="s">
        <v>360</v>
      </c>
      <c r="Z75" s="24" t="s">
        <v>493</v>
      </c>
    </row>
    <row r="76" spans="1:32" x14ac:dyDescent="0.15">
      <c r="Y76" s="24" t="s">
        <v>361</v>
      </c>
      <c r="Z76" s="24" t="s">
        <v>494</v>
      </c>
    </row>
    <row r="77" spans="1:32" x14ac:dyDescent="0.15">
      <c r="Y77" s="24" t="s">
        <v>362</v>
      </c>
      <c r="Z77" s="24" t="s">
        <v>495</v>
      </c>
    </row>
    <row r="78" spans="1:32" x14ac:dyDescent="0.15">
      <c r="Y78" s="24" t="s">
        <v>363</v>
      </c>
      <c r="Z78" s="24" t="s">
        <v>496</v>
      </c>
    </row>
    <row r="79" spans="1:32" x14ac:dyDescent="0.15">
      <c r="Y79" s="24" t="s">
        <v>364</v>
      </c>
      <c r="Z79" s="24" t="s">
        <v>497</v>
      </c>
    </row>
    <row r="80" spans="1:32" x14ac:dyDescent="0.15">
      <c r="Y80" s="24" t="s">
        <v>365</v>
      </c>
      <c r="Z80" s="24" t="s">
        <v>498</v>
      </c>
    </row>
    <row r="81" spans="25:26" x14ac:dyDescent="0.15">
      <c r="Y81" s="24" t="s">
        <v>366</v>
      </c>
      <c r="Z81" s="24" t="s">
        <v>499</v>
      </c>
    </row>
    <row r="82" spans="25:26" x14ac:dyDescent="0.15">
      <c r="Y82" s="24" t="s">
        <v>367</v>
      </c>
      <c r="Z82" s="24" t="s">
        <v>500</v>
      </c>
    </row>
    <row r="83" spans="25:26" x14ac:dyDescent="0.15">
      <c r="Y83" s="24" t="s">
        <v>368</v>
      </c>
      <c r="Z83" s="24" t="s">
        <v>501</v>
      </c>
    </row>
    <row r="84" spans="25:26" x14ac:dyDescent="0.15">
      <c r="Y84" s="24" t="s">
        <v>369</v>
      </c>
      <c r="Z84" s="24" t="s">
        <v>502</v>
      </c>
    </row>
    <row r="85" spans="25:26" x14ac:dyDescent="0.15">
      <c r="Y85" s="24" t="s">
        <v>370</v>
      </c>
      <c r="Z85" s="24" t="s">
        <v>503</v>
      </c>
    </row>
    <row r="86" spans="25:26" x14ac:dyDescent="0.15">
      <c r="Y86" s="24" t="s">
        <v>371</v>
      </c>
      <c r="Z86" s="24" t="s">
        <v>504</v>
      </c>
    </row>
    <row r="87" spans="25:26" x14ac:dyDescent="0.15">
      <c r="Y87" s="24" t="s">
        <v>372</v>
      </c>
      <c r="Z87" s="24" t="s">
        <v>505</v>
      </c>
    </row>
    <row r="88" spans="25:26" x14ac:dyDescent="0.15">
      <c r="Y88" s="24" t="s">
        <v>373</v>
      </c>
      <c r="Z88" s="24" t="s">
        <v>506</v>
      </c>
    </row>
    <row r="89" spans="25:26" x14ac:dyDescent="0.15">
      <c r="Y89" s="24" t="s">
        <v>374</v>
      </c>
      <c r="Z89" s="24" t="s">
        <v>507</v>
      </c>
    </row>
    <row r="90" spans="25:26" x14ac:dyDescent="0.15">
      <c r="Y90" s="24" t="s">
        <v>375</v>
      </c>
      <c r="Z90" s="24" t="s">
        <v>508</v>
      </c>
    </row>
    <row r="91" spans="25:26" x14ac:dyDescent="0.15">
      <c r="Y91" s="24" t="s">
        <v>376</v>
      </c>
      <c r="Z91" s="24" t="s">
        <v>509</v>
      </c>
    </row>
    <row r="92" spans="25:26" x14ac:dyDescent="0.15">
      <c r="Y92" s="24" t="s">
        <v>377</v>
      </c>
      <c r="Z92" s="24" t="s">
        <v>510</v>
      </c>
    </row>
    <row r="93" spans="25:26" x14ac:dyDescent="0.15">
      <c r="Y93" s="24" t="s">
        <v>378</v>
      </c>
      <c r="Z93" s="24" t="s">
        <v>511</v>
      </c>
    </row>
    <row r="94" spans="25:26" x14ac:dyDescent="0.15">
      <c r="Y94" s="24" t="s">
        <v>379</v>
      </c>
      <c r="Z94" s="24" t="s">
        <v>512</v>
      </c>
    </row>
    <row r="95" spans="25:26" x14ac:dyDescent="0.15">
      <c r="Y95" s="24" t="s">
        <v>380</v>
      </c>
      <c r="Z95" s="24" t="s">
        <v>513</v>
      </c>
    </row>
    <row r="96" spans="25:26" x14ac:dyDescent="0.15">
      <c r="Y96" s="24" t="s">
        <v>282</v>
      </c>
      <c r="Z96" s="24" t="s">
        <v>514</v>
      </c>
    </row>
    <row r="97" spans="25:26" x14ac:dyDescent="0.15">
      <c r="Y97" s="24" t="s">
        <v>381</v>
      </c>
      <c r="Z97" s="24" t="s">
        <v>515</v>
      </c>
    </row>
    <row r="98" spans="25:26" x14ac:dyDescent="0.15">
      <c r="Y98" s="24" t="s">
        <v>382</v>
      </c>
      <c r="Z98" s="24" t="s">
        <v>516</v>
      </c>
    </row>
    <row r="99" spans="25:26" x14ac:dyDescent="0.15">
      <c r="Y99" s="24" t="s">
        <v>413</v>
      </c>
      <c r="Z99" s="24" t="s">
        <v>517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2021-09-07T09:20:32Z</dcterms:created>
  <dcterms:modified xsi:type="dcterms:W3CDTF">2021-09-07T09:25:17Z</dcterms:modified>
</cp:coreProperties>
</file>