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行政事業レビューシート!$A$1:$AX$120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AY51" i="3" l="1"/>
  <c r="AY52" i="3" s="1"/>
  <c r="AY48" i="3"/>
  <c r="AY50" i="3" s="1"/>
  <c r="AY45" i="3"/>
  <c r="AY46" i="3" s="1"/>
  <c r="AY42" i="3"/>
  <c r="AY43" i="3" s="1"/>
  <c r="AY32" i="3"/>
  <c r="AY34" i="3" s="1"/>
  <c r="AY37" i="3" l="1"/>
  <c r="AY47" i="3"/>
  <c r="AY38" i="3"/>
  <c r="AY33" i="3"/>
  <c r="AY44" i="3"/>
  <c r="AY35" i="3"/>
  <c r="AY36" i="3"/>
  <c r="AY49" i="3"/>
  <c r="AW94" i="3"/>
  <c r="AT94" i="3"/>
  <c r="AQ94" i="3"/>
  <c r="AL94" i="3"/>
  <c r="AI94" i="3"/>
  <c r="AF94" i="3"/>
  <c r="Z94" i="3"/>
  <c r="W94" i="3"/>
  <c r="T94" i="3"/>
  <c r="N94" i="3"/>
  <c r="K94" i="3"/>
  <c r="H94" i="3"/>
  <c r="AW93" i="3"/>
  <c r="AT93" i="3"/>
  <c r="AQ93" i="3"/>
  <c r="AL93" i="3"/>
  <c r="AI93" i="3"/>
  <c r="AF93" i="3"/>
  <c r="Z93" i="3"/>
  <c r="W93" i="3"/>
  <c r="T93" i="3"/>
  <c r="N93" i="3"/>
  <c r="K93" i="3"/>
  <c r="H93"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<sst xmlns="http://schemas.openxmlformats.org/spreadsheetml/2006/main" count="787" uniqueCount="576">
  <si>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</si>
  <si>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</si>
  <si>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</si>
  <si>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</si>
  <si>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</si>
  <si>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</si>
  <si>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</si>
  <si>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</si>
  <si>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</si>
  <si>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</si>
  <si>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</si>
  <si>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</si>
  <si>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</si>
  <si>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</si>
  <si>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</si>
  <si>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</si>
  <si>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</si>
  <si>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</si>
  <si>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</si>
  <si>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</si>
  <si>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</si>
  <si>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</si>
  <si>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</si>
  <si>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</si>
  <si>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</si>
  <si>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</si>
  <si>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</si>
  <si>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</si>
  <si>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</si>
  <si>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</si>
  <si>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</si>
  <si>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</si>
  <si>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</si>
  <si>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</si>
  <si>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</si>
  <si>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</si>
  <si>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</si>
  <si>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</si>
  <si>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</si>
  <si>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</si>
  <si>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</si>
  <si>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</si>
  <si>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</si>
  <si>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</si>
  <si>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</si>
  <si>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</si>
  <si>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</si>
  <si>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</si>
  <si>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</si>
  <si>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</si>
  <si>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</si>
  <si>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</si>
  <si>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</si>
  <si>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</si>
  <si>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</si>
  <si>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</si>
  <si>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</si>
  <si>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</si>
  <si>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</si>
  <si>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</si>
  <si>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</si>
  <si>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</si>
  <si>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</si>
  <si>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</si>
  <si>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</si>
  <si>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</si>
  <si>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</si>
  <si>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</si>
  <si>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</si>
  <si>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</si>
  <si>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</si>
  <si>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</si>
  <si>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</si>
  <si>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</si>
  <si>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</si>
  <si>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</si>
  <si>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</si>
  <si>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</si>
  <si>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</si>
  <si>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</si>
  <si>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</si>
  <si>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</si>
  <si>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</si>
  <si>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</si>
  <si>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</si>
  <si>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</si>
  <si>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</si>
  <si>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</si>
  <si>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</si>
  <si>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</si>
  <si>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</si>
  <si>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</si>
  <si>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</si>
  <si>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</si>
  <si>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</si>
  <si>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</si>
  <si>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</si>
  <si>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</si>
  <si>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</si>
  <si>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</si>
  <si>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</si>
  <si>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</si>
  <si>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</si>
  <si>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</si>
  <si>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</si>
  <si>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</si>
  <si>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</si>
  <si>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</si>
  <si>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</si>
  <si>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</si>
  <si>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</si>
  <si>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</si>
  <si>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</si>
  <si>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</si>
  <si>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</si>
  <si>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</si>
  <si>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</si>
  <si>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</si>
  <si>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</si>
  <si>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</si>
  <si>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</si>
  <si>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</si>
  <si>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</si>
  <si>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</si>
  <si>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</si>
  <si>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</si>
  <si>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</si>
  <si>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</si>
  <si>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</si>
  <si>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</si>
  <si>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</si>
  <si>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</si>
  <si>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</si>
  <si>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</si>
  <si>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</si>
  <si>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</si>
  <si>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</si>
  <si>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</si>
  <si>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</si>
  <si>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</si>
  <si>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</si>
  <si>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</si>
  <si>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</si>
  <si>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</si>
  <si>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</si>
  <si>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</si>
  <si>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</si>
  <si>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</si>
  <si>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</si>
  <si>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</si>
  <si>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</si>
  <si>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</si>
  <si>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</si>
  <si>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</si>
  <si>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</si>
  <si>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</si>
  <si>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</si>
  <si>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</si>
  <si>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</si>
  <si>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</si>
  <si>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</si>
  <si>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</si>
  <si>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</si>
  <si>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</si>
  <si>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</si>
  <si>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</si>
  <si>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</si>
  <si>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</si>
  <si>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</si>
  <si>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</si>
  <si>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</si>
  <si>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</si>
  <si>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</si>
  <si>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</si>
  <si>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</si>
  <si>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</si>
  <si>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</si>
  <si>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</si>
  <si>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</si>
  <si>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</si>
  <si>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</si>
  <si>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</si>
  <si>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</si>
  <si>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</si>
  <si>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</si>
  <si>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</si>
  <si>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</si>
  <si>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</si>
  <si>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</si>
  <si>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</si>
  <si>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</si>
  <si>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</si>
  <si>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</si>
  <si>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</si>
  <si>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</si>
  <si>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</si>
  <si>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</si>
  <si>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</si>
  <si>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</si>
  <si>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</si>
  <si>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</si>
  <si>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</si>
  <si>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</si>
  <si>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</si>
  <si>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</si>
  <si>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</si>
  <si>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</si>
  <si>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</si>
  <si>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</si>
  <si>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</si>
  <si>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</si>
  <si>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</si>
  <si>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</si>
  <si>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</si>
  <si>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</si>
  <si>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</si>
  <si>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</si>
  <si>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</si>
  <si>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</si>
  <si>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</si>
  <si>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</si>
  <si>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</si>
  <si>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</si>
  <si>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</si>
  <si>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</si>
  <si>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</si>
  <si>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</si>
  <si>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</si>
  <si>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</si>
  <si>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</si>
  <si>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</si>
  <si>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</si>
  <si>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</si>
  <si>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</si>
  <si>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</si>
  <si>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</si>
  <si>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</si>
  <si>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</si>
  <si>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</si>
  <si>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</si>
  <si>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</si>
  <si>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</si>
  <si>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</si>
  <si>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</si>
  <si>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</si>
  <si>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</si>
  <si>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</si>
  <si>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</si>
  <si>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</si>
  <si>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</si>
  <si>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</si>
  <si>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</si>
  <si>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</si>
  <si>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</si>
  <si>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</si>
  <si>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</si>
  <si>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</si>
  <si>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</si>
  <si>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</si>
  <si>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</si>
  <si>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</si>
  <si>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</si>
  <si>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</si>
  <si>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</si>
  <si>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</si>
  <si>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</si>
  <si>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</si>
  <si>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</si>
  <si>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</si>
  <si>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</si>
  <si>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</si>
  <si>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</si>
  <si>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</si>
  <si>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</si>
  <si>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</si>
  <si>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</si>
  <si>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</si>
  <si>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</si>
  <si>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</si>
  <si>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</si>
  <si>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</si>
  <si>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</si>
  <si>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</si>
  <si>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</si>
  <si>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</si>
  <si>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</si>
  <si>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</si>
  <si>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</si>
  <si>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</si>
  <si>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</si>
  <si>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</si>
  <si>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</si>
  <si>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</si>
  <si>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</si>
  <si>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</si>
  <si>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</si>
  <si>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</si>
  <si>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</si>
  <si>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</si>
  <si>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</si>
  <si>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</si>
  <si>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</si>
  <si>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</si>
  <si>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</si>
  <si>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</si>
  <si>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</si>
  <si>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</si>
  <si>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</si>
  <si>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</si>
  <si>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</si>
  <si>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</si>
  <si>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</si>
  <si>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</si>
  <si>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</si>
  <si>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</si>
  <si>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</si>
  <si>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</si>
  <si>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</si>
  <si>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</si>
  <si>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</si>
  <si>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</si>
  <si>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</si>
  <si>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</si>
  <si>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</si>
  <si>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</si>
  <si>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</si>
  <si>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</si>
  <si>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</si>
  <si>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</si>
  <si>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</si>
  <si>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</si>
  <si>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</si>
  <si>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</si>
  <si>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</si>
  <si>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</si>
  <si>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</si>
  <si>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</si>
  <si>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</si>
  <si>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</si>
  <si>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</si>
  <si>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</si>
  <si>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</si>
  <si>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</si>
  <si>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</si>
  <si>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</si>
  <si>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</si>
  <si>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</si>
  <si>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</si>
  <si>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</si>
  <si>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</si>
  <si>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</si>
  <si>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</si>
  <si>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</si>
  <si>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</si>
  <si>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</si>
  <si>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</si>
  <si>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</si>
  <si>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</si>
  <si>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</si>
  <si>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</si>
  <si>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</si>
  <si>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</si>
  <si>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</si>
  <si>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</si>
  <si>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</si>
  <si>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</si>
  <si>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</si>
  <si>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</si>
  <si>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</si>
  <si>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</si>
  <si>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</si>
  <si>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</si>
  <si>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</si>
  <si>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</si>
  <si>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</si>
  <si>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</si>
  <si>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</si>
  <si>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</si>
  <si>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</si>
  <si>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</si>
  <si>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</si>
  <si>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</si>
  <si>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</si>
  <si>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</si>
  <si>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</si>
  <si>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</si>
  <si>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</si>
  <si>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</si>
  <si>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</si>
  <si>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</si>
  <si>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</si>
  <si>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</si>
  <si>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</si>
  <si>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</si>
  <si>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</si>
  <si>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</si>
  <si>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</si>
  <si>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</si>
  <si>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</si>
  <si>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</si>
  <si>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</si>
  <si>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</si>
  <si>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</si>
  <si>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</si>
  <si>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</si>
  <si>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</si>
  <si>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</si>
  <si>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</si>
  <si>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</si>
  <si>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</si>
  <si>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</si>
  <si>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</si>
  <si>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</si>
  <si>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</si>
  <si>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</si>
  <si>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</si>
  <si>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</si>
  <si>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</si>
  <si>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</si>
  <si>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</si>
  <si>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</si>
  <si>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</si>
  <si>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</si>
  <si>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</si>
  <si>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</si>
  <si>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</si>
  <si>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</si>
  <si>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</si>
  <si>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</si>
  <si>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</si>
  <si>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</si>
  <si>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</si>
  <si>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</si>
  <si>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</si>
  <si>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</si>
  <si>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</si>
  <si>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</si>
  <si>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</si>
  <si>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</si>
  <si>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</si>
  <si>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</si>
  <si>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</si>
  <si>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</si>
  <si>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</si>
  <si>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</si>
  <si>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</si>
  <si>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</si>
  <si>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</si>
  <si>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</si>
  <si>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</si>
  <si>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</si>
  <si>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</si>
  <si>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</si>
  <si>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</si>
  <si>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</si>
  <si>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</si>
  <si>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</si>
  <si>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</si>
  <si>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</si>
  <si>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</si>
  <si>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</si>
  <si>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</si>
  <si>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</si>
  <si>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</si>
  <si>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</si>
  <si>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</si>
  <si>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</si>
  <si>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</si>
  <si>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</si>
  <si>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</si>
  <si>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</si>
  <si>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</si>
  <si>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</si>
  <si>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</si>
  <si>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</si>
  <si>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</si>
  <si>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</si>
  <si>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</si>
  <si>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</si>
  <si>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</si>
  <si>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</si>
  <si>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</si>
  <si>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</si>
  <si>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</si>
  <si>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</si>
  <si>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</si>
  <si>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</si>
  <si>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</si>
  <si>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</si>
  <si>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</si>
  <si>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</si>
  <si>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</si>
  <si>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</si>
  <si>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</si>
  <si>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</si>
  <si>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</si>
  <si>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</si>
  <si>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</si>
  <si>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</si>
  <si>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</si>
  <si>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</si>
  <si>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</si>
  <si>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</si>
  <si>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</si>
  <si>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</si>
  <si>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</si>
  <si>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</si>
  <si>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</si>
  <si>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</si>
  <si>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</si>
  <si>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</si>
  <si>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</si>
  <si>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</si>
  <si>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</si>
  <si>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</si>
  <si>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</si>
  <si>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</si>
  <si>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</si>
  <si>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</si>
  <si>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</si>
  <si>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</si>
  <si>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</si>
  <si>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</si>
  <si>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</si>
  <si>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</si>
  <si>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</si>
  <si>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</si>
  <si>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</si>
  <si>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</si>
  <si>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</si>
  <si>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</si>
  <si>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</si>
  <si>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</si>
  <si>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</si>
  <si>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</si>
  <si>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</si>
  <si>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</si>
  <si>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</si>
  <si>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</si>
  <si>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</si>
  <si>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沖縄型産業中核人材育成・活用事業費</t>
    <phoneticPr fontId="5"/>
  </si>
  <si>
    <t>政策統括官（沖縄政策担当）</t>
    <rPh sb="0" eb="2">
      <t>セイサク</t>
    </rPh>
    <rPh sb="2" eb="4">
      <t>トウカツ</t>
    </rPh>
    <rPh sb="4" eb="5">
      <t>カン</t>
    </rPh>
    <rPh sb="6" eb="8">
      <t>オキナワ</t>
    </rPh>
    <rPh sb="8" eb="10">
      <t>セイサク</t>
    </rPh>
    <rPh sb="10" eb="12">
      <t>タントウ</t>
    </rPh>
    <phoneticPr fontId="5"/>
  </si>
  <si>
    <t>産業振興担当参事官室</t>
    <rPh sb="0" eb="2">
      <t>サンギョウ</t>
    </rPh>
    <rPh sb="2" eb="4">
      <t>シンコウ</t>
    </rPh>
    <rPh sb="4" eb="6">
      <t>タントウ</t>
    </rPh>
    <rPh sb="6" eb="9">
      <t>サンジカン</t>
    </rPh>
    <rPh sb="9" eb="10">
      <t>シツ</t>
    </rPh>
    <phoneticPr fontId="5"/>
  </si>
  <si>
    <t>中村　浩一郎</t>
    <rPh sb="0" eb="2">
      <t>ナカムラ</t>
    </rPh>
    <rPh sb="3" eb="6">
      <t>コウイチロウ</t>
    </rPh>
    <phoneticPr fontId="5"/>
  </si>
  <si>
    <t>○</t>
  </si>
  <si>
    <t>-</t>
  </si>
  <si>
    <t>-</t>
    <phoneticPr fontId="5"/>
  </si>
  <si>
    <t>　業界ごとに、業界団体、企業、専門家等で構成される実行委員会を設け、求める人材像や必要な専門的知識・技能を検討する。検討内容を踏まえ、人材育成カリキュラムを開発し、県内企業を対象に研修を実施する。
　また、域外競争力向上による販路拡大等の収益力向上を図るため、沖縄県内の中小・中堅企業に対して官民共同の伴走型の支援を行う。</t>
    <rPh sb="103" eb="105">
      <t>イキガイ</t>
    </rPh>
    <rPh sb="105" eb="108">
      <t>キョウソウリョク</t>
    </rPh>
    <rPh sb="108" eb="110">
      <t>コウジョウ</t>
    </rPh>
    <rPh sb="113" eb="115">
      <t>ハンロ</t>
    </rPh>
    <rPh sb="115" eb="117">
      <t>カクダイ</t>
    </rPh>
    <rPh sb="117" eb="118">
      <t>トウ</t>
    </rPh>
    <rPh sb="119" eb="122">
      <t>シュウエキリョク</t>
    </rPh>
    <rPh sb="122" eb="124">
      <t>コウジョウ</t>
    </rPh>
    <rPh sb="125" eb="126">
      <t>ハカ</t>
    </rPh>
    <rPh sb="130" eb="132">
      <t>オキナワ</t>
    </rPh>
    <rPh sb="132" eb="134">
      <t>ケンナイ</t>
    </rPh>
    <rPh sb="135" eb="137">
      <t>チュウショウ</t>
    </rPh>
    <rPh sb="138" eb="140">
      <t>チュウケン</t>
    </rPh>
    <rPh sb="140" eb="142">
      <t>キギョウ</t>
    </rPh>
    <rPh sb="143" eb="144">
      <t>タイ</t>
    </rPh>
    <rPh sb="146" eb="148">
      <t>カンミン</t>
    </rPh>
    <rPh sb="148" eb="150">
      <t>キョウドウ</t>
    </rPh>
    <rPh sb="151" eb="153">
      <t>バンソウ</t>
    </rPh>
    <rPh sb="153" eb="154">
      <t>ガタ</t>
    </rPh>
    <rPh sb="155" eb="157">
      <t>シエン</t>
    </rPh>
    <rPh sb="158" eb="159">
      <t>オコナ</t>
    </rPh>
    <phoneticPr fontId="5"/>
  </si>
  <si>
    <t>沖縄振興開発調査委託費</t>
    <rPh sb="0" eb="2">
      <t>オキナワ</t>
    </rPh>
    <rPh sb="2" eb="4">
      <t>シンコウ</t>
    </rPh>
    <rPh sb="4" eb="6">
      <t>カイハツ</t>
    </rPh>
    <rPh sb="6" eb="8">
      <t>チョウサ</t>
    </rPh>
    <rPh sb="8" eb="10">
      <t>イタク</t>
    </rPh>
    <rPh sb="10" eb="11">
      <t>ヒ</t>
    </rPh>
    <phoneticPr fontId="5"/>
  </si>
  <si>
    <t>研修受講後に行う調査</t>
    <rPh sb="0" eb="2">
      <t>ケンシュウ</t>
    </rPh>
    <rPh sb="2" eb="4">
      <t>ジュコウ</t>
    </rPh>
    <rPh sb="4" eb="5">
      <t>ゴ</t>
    </rPh>
    <rPh sb="6" eb="7">
      <t>オコナ</t>
    </rPh>
    <rPh sb="8" eb="10">
      <t>チョウサ</t>
    </rPh>
    <phoneticPr fontId="5"/>
  </si>
  <si>
    <t>研修参加者数</t>
    <rPh sb="0" eb="2">
      <t>ケンシュウ</t>
    </rPh>
    <rPh sb="2" eb="4">
      <t>サンカ</t>
    </rPh>
    <rPh sb="4" eb="5">
      <t>シャ</t>
    </rPh>
    <rPh sb="5" eb="6">
      <t>スウ</t>
    </rPh>
    <phoneticPr fontId="5"/>
  </si>
  <si>
    <t>研修参加者数</t>
    <rPh sb="0" eb="2">
      <t>ケンシュウ</t>
    </rPh>
    <rPh sb="2" eb="5">
      <t>サンカシャ</t>
    </rPh>
    <rPh sb="5" eb="6">
      <t>スウ</t>
    </rPh>
    <phoneticPr fontId="5"/>
  </si>
  <si>
    <t>本事業により伴走型支型支援を受けた企業の売上高について、伴走型支援を開始した日が属する会計年度の前年度の従業員1人あたりの売上高に比べて、伴走型支援が完了した日の属する会計年度の翌年度の従業員1人あたりの売上高の伸び率が1％になること。</t>
    <rPh sb="0" eb="1">
      <t>ホン</t>
    </rPh>
    <rPh sb="1" eb="3">
      <t>ジギョウ</t>
    </rPh>
    <rPh sb="6" eb="8">
      <t>バンソウ</t>
    </rPh>
    <rPh sb="8" eb="9">
      <t>ガタ</t>
    </rPh>
    <rPh sb="9" eb="10">
      <t>シ</t>
    </rPh>
    <rPh sb="10" eb="11">
      <t>ガタ</t>
    </rPh>
    <rPh sb="11" eb="13">
      <t>シエン</t>
    </rPh>
    <rPh sb="14" eb="15">
      <t>ウ</t>
    </rPh>
    <rPh sb="17" eb="19">
      <t>キギョウ</t>
    </rPh>
    <rPh sb="20" eb="22">
      <t>ウリアゲ</t>
    </rPh>
    <rPh sb="22" eb="23">
      <t>ダカ</t>
    </rPh>
    <rPh sb="28" eb="30">
      <t>バンソウ</t>
    </rPh>
    <rPh sb="30" eb="31">
      <t>ガタ</t>
    </rPh>
    <rPh sb="31" eb="33">
      <t>シエン</t>
    </rPh>
    <rPh sb="34" eb="36">
      <t>カイシ</t>
    </rPh>
    <rPh sb="38" eb="39">
      <t>ヒ</t>
    </rPh>
    <rPh sb="40" eb="41">
      <t>ゾク</t>
    </rPh>
    <rPh sb="43" eb="45">
      <t>カイケイ</t>
    </rPh>
    <rPh sb="45" eb="47">
      <t>ネンド</t>
    </rPh>
    <rPh sb="48" eb="49">
      <t>ゼン</t>
    </rPh>
    <rPh sb="49" eb="51">
      <t>ネンド</t>
    </rPh>
    <rPh sb="52" eb="55">
      <t>ジュウギョウイン</t>
    </rPh>
    <rPh sb="56" eb="57">
      <t>ニン</t>
    </rPh>
    <rPh sb="61" eb="63">
      <t>ウリアゲ</t>
    </rPh>
    <rPh sb="63" eb="64">
      <t>ダカ</t>
    </rPh>
    <rPh sb="65" eb="66">
      <t>クラ</t>
    </rPh>
    <rPh sb="69" eb="71">
      <t>バンソウ</t>
    </rPh>
    <rPh sb="71" eb="72">
      <t>ガタ</t>
    </rPh>
    <rPh sb="72" eb="74">
      <t>シエン</t>
    </rPh>
    <rPh sb="75" eb="77">
      <t>カンリョウ</t>
    </rPh>
    <rPh sb="79" eb="80">
      <t>ヒ</t>
    </rPh>
    <rPh sb="81" eb="82">
      <t>ゾク</t>
    </rPh>
    <rPh sb="84" eb="86">
      <t>カイケイ</t>
    </rPh>
    <rPh sb="86" eb="88">
      <t>ネンド</t>
    </rPh>
    <rPh sb="89" eb="92">
      <t>ヨクネンド</t>
    </rPh>
    <rPh sb="93" eb="96">
      <t>ジュウギョウイン</t>
    </rPh>
    <rPh sb="97" eb="98">
      <t>ニン</t>
    </rPh>
    <rPh sb="102" eb="104">
      <t>ウリアゲ</t>
    </rPh>
    <rPh sb="104" eb="105">
      <t>ダカ</t>
    </rPh>
    <rPh sb="106" eb="107">
      <t>ノ</t>
    </rPh>
    <rPh sb="108" eb="109">
      <t>リツ</t>
    </rPh>
    <phoneticPr fontId="5"/>
  </si>
  <si>
    <t>本事業による伴走型支援が完了した日が属する会計年度の翌年度の従業員1人あたりの売上高/本事業による伴走型支援を開始した日が属する会計年度の前年度の従業員1人当たりの売上高
×100 ＞ 101（％）</t>
    <rPh sb="0" eb="1">
      <t>ホン</t>
    </rPh>
    <rPh sb="1" eb="3">
      <t>ジギョウ</t>
    </rPh>
    <rPh sb="6" eb="8">
      <t>バンソウ</t>
    </rPh>
    <rPh sb="8" eb="9">
      <t>ガタ</t>
    </rPh>
    <rPh sb="9" eb="11">
      <t>シエン</t>
    </rPh>
    <rPh sb="12" eb="14">
      <t>カンリョウ</t>
    </rPh>
    <rPh sb="16" eb="17">
      <t>ヒ</t>
    </rPh>
    <rPh sb="18" eb="19">
      <t>ゾク</t>
    </rPh>
    <rPh sb="21" eb="23">
      <t>カイケイ</t>
    </rPh>
    <rPh sb="23" eb="25">
      <t>ネンド</t>
    </rPh>
    <rPh sb="26" eb="29">
      <t>ヨクネンド</t>
    </rPh>
    <rPh sb="30" eb="33">
      <t>ジュウギョウイン</t>
    </rPh>
    <rPh sb="33" eb="35">
      <t>ヒトリ</t>
    </rPh>
    <rPh sb="39" eb="41">
      <t>ウリアゲ</t>
    </rPh>
    <rPh sb="41" eb="42">
      <t>ダカ</t>
    </rPh>
    <rPh sb="43" eb="44">
      <t>ホン</t>
    </rPh>
    <rPh sb="44" eb="46">
      <t>ジギョウ</t>
    </rPh>
    <rPh sb="49" eb="51">
      <t>バンソウ</t>
    </rPh>
    <rPh sb="51" eb="52">
      <t>ガタ</t>
    </rPh>
    <rPh sb="52" eb="54">
      <t>シエン</t>
    </rPh>
    <rPh sb="55" eb="57">
      <t>カイシ</t>
    </rPh>
    <rPh sb="59" eb="60">
      <t>ヒ</t>
    </rPh>
    <rPh sb="61" eb="62">
      <t>ゾク</t>
    </rPh>
    <rPh sb="64" eb="66">
      <t>カイケイ</t>
    </rPh>
    <rPh sb="66" eb="68">
      <t>ネンド</t>
    </rPh>
    <rPh sb="69" eb="72">
      <t>ゼンネンド</t>
    </rPh>
    <rPh sb="73" eb="76">
      <t>ジュウギョウイン</t>
    </rPh>
    <rPh sb="76" eb="78">
      <t>ヒトリ</t>
    </rPh>
    <rPh sb="78" eb="79">
      <t>ア</t>
    </rPh>
    <rPh sb="82" eb="84">
      <t>ウリアゲ</t>
    </rPh>
    <rPh sb="84" eb="85">
      <t>ダカ</t>
    </rPh>
    <phoneticPr fontId="5"/>
  </si>
  <si>
    <t>伴走型支援を実施する企業数</t>
    <rPh sb="0" eb="2">
      <t>バンソウ</t>
    </rPh>
    <rPh sb="2" eb="3">
      <t>ガタ</t>
    </rPh>
    <rPh sb="3" eb="5">
      <t>シエン</t>
    </rPh>
    <rPh sb="6" eb="8">
      <t>ジッシ</t>
    </rPh>
    <rPh sb="10" eb="12">
      <t>キギョウ</t>
    </rPh>
    <rPh sb="12" eb="13">
      <t>スウ</t>
    </rPh>
    <phoneticPr fontId="5"/>
  </si>
  <si>
    <t>社</t>
    <rPh sb="0" eb="1">
      <t>シャ</t>
    </rPh>
    <phoneticPr fontId="5"/>
  </si>
  <si>
    <t>研修開発・実施費用（X）／研修実施者数（Y)　　　　　　　　　　　　　　</t>
    <rPh sb="0" eb="2">
      <t>ケンシュウ</t>
    </rPh>
    <rPh sb="2" eb="4">
      <t>カイハツ</t>
    </rPh>
    <rPh sb="5" eb="7">
      <t>ジッシ</t>
    </rPh>
    <rPh sb="7" eb="9">
      <t>ヒヨウ</t>
    </rPh>
    <rPh sb="13" eb="15">
      <t>ケンシュウ</t>
    </rPh>
    <rPh sb="15" eb="17">
      <t>ジッシ</t>
    </rPh>
    <rPh sb="17" eb="18">
      <t>シャ</t>
    </rPh>
    <rPh sb="18" eb="19">
      <t>スウ</t>
    </rPh>
    <phoneticPr fontId="5"/>
  </si>
  <si>
    <t>千円</t>
    <rPh sb="0" eb="2">
      <t>センエン</t>
    </rPh>
    <phoneticPr fontId="5"/>
  </si>
  <si>
    <t>執行額（X）／伴走型支援企業数（Y）　　　　　　　　　　　　　</t>
    <rPh sb="0" eb="2">
      <t>シッコウ</t>
    </rPh>
    <rPh sb="2" eb="3">
      <t>ガク</t>
    </rPh>
    <rPh sb="7" eb="9">
      <t>バンソウ</t>
    </rPh>
    <rPh sb="9" eb="10">
      <t>ガタ</t>
    </rPh>
    <rPh sb="10" eb="12">
      <t>シエン</t>
    </rPh>
    <rPh sb="12" eb="14">
      <t>キギョウ</t>
    </rPh>
    <rPh sb="14" eb="15">
      <t>スウ</t>
    </rPh>
    <phoneticPr fontId="5"/>
  </si>
  <si>
    <t>百万円</t>
    <rPh sb="0" eb="3">
      <t>ヒャクマンエン</t>
    </rPh>
    <phoneticPr fontId="5"/>
  </si>
  <si>
    <t>９．沖縄政策</t>
    <phoneticPr fontId="5"/>
  </si>
  <si>
    <t>９．沖縄振興に関する施策の推進</t>
    <phoneticPr fontId="5"/>
  </si>
  <si>
    <t>「中小企業等の経営強化に関する基本方針」における計画期間が3年の場合の労働生産性の伸び率の目標である1%以上を参考に設定</t>
    <rPh sb="1" eb="3">
      <t>チュウショウ</t>
    </rPh>
    <rPh sb="3" eb="5">
      <t>キギョウ</t>
    </rPh>
    <rPh sb="5" eb="6">
      <t>トウ</t>
    </rPh>
    <rPh sb="7" eb="9">
      <t>ケイエイ</t>
    </rPh>
    <rPh sb="9" eb="11">
      <t>キョウカ</t>
    </rPh>
    <rPh sb="12" eb="13">
      <t>カン</t>
    </rPh>
    <rPh sb="15" eb="17">
      <t>キホン</t>
    </rPh>
    <rPh sb="17" eb="19">
      <t>ホウシン</t>
    </rPh>
    <rPh sb="24" eb="26">
      <t>ケイカク</t>
    </rPh>
    <rPh sb="26" eb="28">
      <t>キカン</t>
    </rPh>
    <rPh sb="30" eb="31">
      <t>ネン</t>
    </rPh>
    <rPh sb="32" eb="34">
      <t>バアイ</t>
    </rPh>
    <rPh sb="35" eb="37">
      <t>ロウドウ</t>
    </rPh>
    <rPh sb="37" eb="40">
      <t>セイサンセイ</t>
    </rPh>
    <rPh sb="41" eb="42">
      <t>ノ</t>
    </rPh>
    <rPh sb="43" eb="44">
      <t>リツ</t>
    </rPh>
    <rPh sb="45" eb="47">
      <t>モクヒョウ</t>
    </rPh>
    <rPh sb="52" eb="54">
      <t>イジョウ</t>
    </rPh>
    <rPh sb="55" eb="57">
      <t>サンコウ</t>
    </rPh>
    <rPh sb="58" eb="60">
      <t>セッテイ</t>
    </rPh>
    <phoneticPr fontId="5"/>
  </si>
  <si>
    <t>内閣府</t>
  </si>
  <si>
    <t>研修受講者及び当該受講生が属する企業の経営者に対して受講後に研修の充実度を測る調査を実施、平均満足度70％以上を目標とする。</t>
    <rPh sb="0" eb="2">
      <t>ケンシュウ</t>
    </rPh>
    <rPh sb="2" eb="5">
      <t>ジュコウシャ</t>
    </rPh>
    <rPh sb="5" eb="6">
      <t>オヨ</t>
    </rPh>
    <rPh sb="7" eb="9">
      <t>トウガイ</t>
    </rPh>
    <rPh sb="9" eb="12">
      <t>ジュコウセイ</t>
    </rPh>
    <rPh sb="13" eb="14">
      <t>ゾク</t>
    </rPh>
    <rPh sb="16" eb="18">
      <t>キギョウ</t>
    </rPh>
    <rPh sb="19" eb="22">
      <t>ケイエイシャ</t>
    </rPh>
    <rPh sb="23" eb="24">
      <t>タイ</t>
    </rPh>
    <rPh sb="26" eb="28">
      <t>ジュコウ</t>
    </rPh>
    <rPh sb="28" eb="29">
      <t>ゴ</t>
    </rPh>
    <rPh sb="30" eb="32">
      <t>ケンシュウ</t>
    </rPh>
    <rPh sb="33" eb="36">
      <t>ジュウジツド</t>
    </rPh>
    <rPh sb="37" eb="38">
      <t>ハカ</t>
    </rPh>
    <rPh sb="39" eb="41">
      <t>チョウサ</t>
    </rPh>
    <rPh sb="42" eb="44">
      <t>ジッシ</t>
    </rPh>
    <rPh sb="45" eb="47">
      <t>ヘイキン</t>
    </rPh>
    <rPh sb="47" eb="50">
      <t>マンゾクド</t>
    </rPh>
    <rPh sb="53" eb="55">
      <t>イジョウ</t>
    </rPh>
    <rPh sb="56" eb="58">
      <t>モクヒョウ</t>
    </rPh>
    <phoneticPr fontId="5"/>
  </si>
  <si>
    <t>研修受講者及び当該受講生が属する企業の経営者に対して受講後に研修の充実度を測る調査を実施し、その回答における平均満足度</t>
    <rPh sb="0" eb="2">
      <t>ケンシュウ</t>
    </rPh>
    <rPh sb="2" eb="5">
      <t>ジュコウシャ</t>
    </rPh>
    <rPh sb="5" eb="6">
      <t>オヨ</t>
    </rPh>
    <rPh sb="7" eb="9">
      <t>トウガイ</t>
    </rPh>
    <rPh sb="9" eb="12">
      <t>ジュコウセイ</t>
    </rPh>
    <rPh sb="13" eb="14">
      <t>ゾク</t>
    </rPh>
    <rPh sb="16" eb="18">
      <t>キギョウ</t>
    </rPh>
    <rPh sb="19" eb="22">
      <t>ケイエイシャ</t>
    </rPh>
    <rPh sb="23" eb="24">
      <t>タイ</t>
    </rPh>
    <rPh sb="26" eb="28">
      <t>ジュコウ</t>
    </rPh>
    <rPh sb="28" eb="29">
      <t>ゴ</t>
    </rPh>
    <rPh sb="30" eb="32">
      <t>ケンシュウ</t>
    </rPh>
    <rPh sb="33" eb="36">
      <t>ジュウジツド</t>
    </rPh>
    <rPh sb="37" eb="38">
      <t>ハカ</t>
    </rPh>
    <rPh sb="39" eb="41">
      <t>チョウサ</t>
    </rPh>
    <rPh sb="42" eb="44">
      <t>ジッシ</t>
    </rPh>
    <rPh sb="48" eb="50">
      <t>カイトウ</t>
    </rPh>
    <rPh sb="54" eb="56">
      <t>ヘイキン</t>
    </rPh>
    <rPh sb="56" eb="59">
      <t>マンゾクド</t>
    </rPh>
    <phoneticPr fontId="5"/>
  </si>
  <si>
    <t>経済財政運営と改革の基本方針2021について（令和３年６月１８日閣議決定）</t>
    <phoneticPr fontId="5"/>
  </si>
  <si>
    <t>新たな成長推進枠：416</t>
    <phoneticPr fontId="5"/>
  </si>
  <si>
    <t>沖縄振興策としての人材育成については、「経済財政運営と改革の基本方針2021について」に明記されており、社会のニーズを的確に反映している。</t>
    <rPh sb="0" eb="2">
      <t>オキナワ</t>
    </rPh>
    <rPh sb="2" eb="5">
      <t>シンコウサク</t>
    </rPh>
    <rPh sb="9" eb="11">
      <t>ジンザイ</t>
    </rPh>
    <rPh sb="11" eb="13">
      <t>イクセイ</t>
    </rPh>
    <rPh sb="20" eb="22">
      <t>ケイザイ</t>
    </rPh>
    <rPh sb="22" eb="24">
      <t>ザイセイ</t>
    </rPh>
    <rPh sb="24" eb="26">
      <t>ウンエイ</t>
    </rPh>
    <rPh sb="27" eb="29">
      <t>カイカク</t>
    </rPh>
    <rPh sb="30" eb="32">
      <t>キホン</t>
    </rPh>
    <rPh sb="32" eb="34">
      <t>ホウシン</t>
    </rPh>
    <rPh sb="44" eb="46">
      <t>メイキ</t>
    </rPh>
    <rPh sb="52" eb="54">
      <t>シャカイ</t>
    </rPh>
    <rPh sb="59" eb="61">
      <t>テキカク</t>
    </rPh>
    <rPh sb="62" eb="64">
      <t>ハンエイ</t>
    </rPh>
    <phoneticPr fontId="5"/>
  </si>
  <si>
    <t>沖縄の更なる発展の鍵となるのはそれを支える人材である。本事業は、沖縄県や業界団体に研修ノウハウ等を蓄積させることで、継続的な人材育成が行われること、県内企業の域外競争力を強化することを目指しており、沖縄産業の一層の高度化及び高付加価値化のため、国の責務として実施するもの。</t>
    <rPh sb="0" eb="2">
      <t>オキナワ</t>
    </rPh>
    <rPh sb="3" eb="4">
      <t>サラ</t>
    </rPh>
    <rPh sb="6" eb="8">
      <t>ハッテン</t>
    </rPh>
    <rPh sb="9" eb="10">
      <t>カギ</t>
    </rPh>
    <rPh sb="18" eb="19">
      <t>ササ</t>
    </rPh>
    <rPh sb="21" eb="23">
      <t>ジンザイ</t>
    </rPh>
    <rPh sb="27" eb="28">
      <t>ホン</t>
    </rPh>
    <rPh sb="28" eb="30">
      <t>ジギョウ</t>
    </rPh>
    <rPh sb="32" eb="35">
      <t>オキナワケン</t>
    </rPh>
    <rPh sb="36" eb="38">
      <t>ギョウカイ</t>
    </rPh>
    <rPh sb="38" eb="40">
      <t>ダンタイ</t>
    </rPh>
    <rPh sb="41" eb="43">
      <t>ケンシュウ</t>
    </rPh>
    <rPh sb="47" eb="48">
      <t>トウ</t>
    </rPh>
    <rPh sb="49" eb="51">
      <t>チクセキ</t>
    </rPh>
    <rPh sb="58" eb="61">
      <t>ケイゾクテキ</t>
    </rPh>
    <rPh sb="62" eb="64">
      <t>ジンザイ</t>
    </rPh>
    <rPh sb="64" eb="66">
      <t>イクセイ</t>
    </rPh>
    <rPh sb="67" eb="68">
      <t>オコナ</t>
    </rPh>
    <rPh sb="74" eb="76">
      <t>ケンナイ</t>
    </rPh>
    <rPh sb="76" eb="78">
      <t>キギョウ</t>
    </rPh>
    <rPh sb="79" eb="81">
      <t>イキガイ</t>
    </rPh>
    <rPh sb="81" eb="84">
      <t>キョウソウリョク</t>
    </rPh>
    <rPh sb="85" eb="87">
      <t>キョウカ</t>
    </rPh>
    <rPh sb="92" eb="94">
      <t>メザ</t>
    </rPh>
    <rPh sb="99" eb="101">
      <t>オキナワ</t>
    </rPh>
    <rPh sb="101" eb="103">
      <t>サンギョウ</t>
    </rPh>
    <rPh sb="104" eb="106">
      <t>イッソウ</t>
    </rPh>
    <rPh sb="107" eb="110">
      <t>コウドカ</t>
    </rPh>
    <rPh sb="110" eb="111">
      <t>オヨ</t>
    </rPh>
    <rPh sb="112" eb="113">
      <t>コウ</t>
    </rPh>
    <rPh sb="113" eb="115">
      <t>フカ</t>
    </rPh>
    <rPh sb="115" eb="118">
      <t>カチカ</t>
    </rPh>
    <rPh sb="122" eb="123">
      <t>クニ</t>
    </rPh>
    <rPh sb="124" eb="126">
      <t>セキム</t>
    </rPh>
    <rPh sb="129" eb="131">
      <t>ジッシ</t>
    </rPh>
    <phoneticPr fontId="5"/>
  </si>
  <si>
    <t>沖縄の産業全体の生産性向上に向けては、各業界に必要な専門的、基盤的な知識・技能を有し、企業の成長を牽引する人材育成や県内企業の域外競争力の向上が必要かつ喫緊の課題であり、優先度は高い。</t>
    <rPh sb="0" eb="2">
      <t>オキナワ</t>
    </rPh>
    <rPh sb="3" eb="5">
      <t>サンギョウ</t>
    </rPh>
    <rPh sb="5" eb="7">
      <t>ゼンタイ</t>
    </rPh>
    <rPh sb="8" eb="11">
      <t>セイサンセイ</t>
    </rPh>
    <rPh sb="11" eb="13">
      <t>コウジョウ</t>
    </rPh>
    <rPh sb="14" eb="15">
      <t>ム</t>
    </rPh>
    <rPh sb="19" eb="22">
      <t>カクギョウカイ</t>
    </rPh>
    <rPh sb="23" eb="25">
      <t>ヒツヨウ</t>
    </rPh>
    <rPh sb="26" eb="29">
      <t>センモンテキ</t>
    </rPh>
    <rPh sb="30" eb="33">
      <t>キバンテキ</t>
    </rPh>
    <rPh sb="34" eb="36">
      <t>チシキ</t>
    </rPh>
    <rPh sb="37" eb="39">
      <t>ギノウ</t>
    </rPh>
    <rPh sb="40" eb="41">
      <t>ユウ</t>
    </rPh>
    <rPh sb="43" eb="45">
      <t>キギョウ</t>
    </rPh>
    <rPh sb="46" eb="48">
      <t>セイチョウ</t>
    </rPh>
    <rPh sb="49" eb="51">
      <t>ケンイン</t>
    </rPh>
    <rPh sb="53" eb="55">
      <t>ジンザイ</t>
    </rPh>
    <rPh sb="55" eb="57">
      <t>イクセイ</t>
    </rPh>
    <rPh sb="58" eb="60">
      <t>ケンナイ</t>
    </rPh>
    <rPh sb="60" eb="62">
      <t>キギョウ</t>
    </rPh>
    <rPh sb="63" eb="65">
      <t>イキガイ</t>
    </rPh>
    <rPh sb="65" eb="68">
      <t>キョウソウリョク</t>
    </rPh>
    <rPh sb="69" eb="71">
      <t>コウジョウ</t>
    </rPh>
    <rPh sb="72" eb="74">
      <t>ヒツヨウ</t>
    </rPh>
    <rPh sb="76" eb="78">
      <t>キッキン</t>
    </rPh>
    <rPh sb="79" eb="81">
      <t>カダイ</t>
    </rPh>
    <rPh sb="85" eb="88">
      <t>ユウセンド</t>
    </rPh>
    <rPh sb="89" eb="90">
      <t>タカ</t>
    </rPh>
    <phoneticPr fontId="5"/>
  </si>
  <si>
    <t>‐</t>
  </si>
  <si>
    <t>-</t>
    <phoneticPr fontId="5"/>
  </si>
  <si>
    <t>　沖縄では、リーディング産業である観光業や情報通信産業を中心に企業の集積が進んでいるものの、失業率は未だ高く１人当たりの県民所得は未だ全国最下位であり、労働生産性も全国平均の８割に満たない。これらは、全国的に労働生産性が高いとされている製造業の付加価値額構成比や生産効率が全国と比較して低いこと、販路が限定的であること等が要因と考えられる。沖縄の経済を更に発展させるためには、リーディング産業の高度化・多様化を促進するとともに、ものづくり産業等の底上げを図るなど、沖縄の産業全体の生産性向上の取組が不可欠。本事業では、沖縄の産業全体の更なる生産性向上に向けて、ＩＴの利活用による課題解決等を通じて複数の産業分野で活躍できる基盤的人材や、各業界に必要な専門的知識・技能を有し企業の成長を牽引する中核人材を育成するとともに、域外競争力を高め売上高を確保できる体制を支援することを目的とする。</t>
    <rPh sb="50" eb="51">
      <t>イマ</t>
    </rPh>
    <rPh sb="52" eb="53">
      <t>タカ</t>
    </rPh>
    <rPh sb="253" eb="254">
      <t>ホン</t>
    </rPh>
    <rPh sb="254" eb="256">
      <t>ジギョウ</t>
    </rPh>
    <rPh sb="377" eb="379">
      <t>タイセイ</t>
    </rPh>
    <rPh sb="380" eb="382">
      <t>シエン</t>
    </rPh>
    <rPh sb="387" eb="389">
      <t>モクテキ</t>
    </rPh>
    <phoneticPr fontId="5"/>
  </si>
  <si>
    <t>-</t>
    <phoneticPr fontId="5"/>
  </si>
  <si>
    <t>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</si>
</sst>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78">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29" fillId="0" borderId="0" xfId="0" applyFont="1" applyAlignment="1">
      <alignment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3" fillId="0" borderId="3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177" fontId="23" fillId="0" borderId="25" xfId="0" applyNumberFormat="1" applyFont="1" applyFill="1" applyBorder="1" applyAlignment="1" applyProtection="1">
      <alignment horizontal="center" vertical="center" wrapText="1"/>
      <protection locked="0"/>
    </xf>
    <xf numFmtId="177"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121"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6"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6" fillId="0" borderId="115" xfId="0" applyFont="1" applyFill="1" applyBorder="1" applyAlignment="1">
      <alignment horizontal="center" vertical="center" shrinkToFit="1"/>
    </xf>
    <xf numFmtId="0" fontId="0" fillId="0" borderId="116" xfId="0" applyFont="1" applyFill="1" applyBorder="1" applyAlignment="1">
      <alignment horizontal="center" vertical="center" shrinkToFit="1"/>
    </xf>
    <xf numFmtId="0" fontId="0" fillId="0" borderId="117" xfId="0" applyFont="1" applyFill="1" applyBorder="1" applyAlignment="1">
      <alignment horizontal="center" vertical="center" shrinkToFit="1"/>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4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2" borderId="11" xfId="0" applyFont="1" applyFill="1" applyBorder="1" applyAlignment="1">
      <alignment horizontal="center" vertical="center"/>
    </xf>
    <xf numFmtId="176" fontId="0" fillId="0" borderId="11" xfId="0" applyNumberFormat="1" applyFont="1" applyFill="1" applyBorder="1" applyAlignment="1" applyProtection="1">
      <alignment horizontal="center" vertical="center" shrinkToFit="1"/>
      <protection locked="0"/>
    </xf>
    <xf numFmtId="176" fontId="0" fillId="0" borderId="123" xfId="0" applyNumberFormat="1"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23"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5"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4" xfId="0" applyFont="1" applyFill="1" applyBorder="1" applyAlignment="1">
      <alignment horizontal="center" vertical="center"/>
    </xf>
    <xf numFmtId="0" fontId="0" fillId="2" borderId="141" xfId="0" applyFont="1" applyFill="1" applyBorder="1" applyAlignment="1">
      <alignment horizontal="center" vertical="center"/>
    </xf>
    <xf numFmtId="0" fontId="0" fillId="2" borderId="122"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8" xfId="0" applyFont="1" applyFill="1" applyBorder="1" applyAlignment="1">
      <alignment horizontal="center" vertical="center"/>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176"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177" fontId="19" fillId="0" borderId="7" xfId="0" applyNumberFormat="1" applyFont="1" applyFill="1" applyBorder="1" applyAlignment="1" applyProtection="1">
      <alignment horizontal="center" vertical="center"/>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176" fontId="0" fillId="0" borderId="88" xfId="0" applyNumberFormat="1" applyFont="1" applyFill="1" applyBorder="1" applyAlignment="1">
      <alignment horizontal="right" vertical="center"/>
    </xf>
    <xf numFmtId="176" fontId="0" fillId="0" borderId="92" xfId="0" applyNumberFormat="1" applyFont="1" applyFill="1" applyBorder="1" applyAlignment="1">
      <alignment horizontal="right"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xf>
    <xf numFmtId="0" fontId="13" fillId="2" borderId="140"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176"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13" fillId="2" borderId="3" xfId="0" applyFont="1" applyFill="1" applyBorder="1" applyAlignment="1">
      <alignment horizontal="center" vertical="center" wrapText="1"/>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3"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6" borderId="135"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4" xfId="0" applyFont="1" applyFill="1" applyBorder="1" applyAlignment="1">
      <alignment vertical="center" wrapText="1"/>
    </xf>
    <xf numFmtId="0" fontId="0" fillId="5" borderId="105" xfId="0" applyFont="1" applyFill="1" applyBorder="1" applyAlignment="1">
      <alignment vertical="center" wrapText="1"/>
    </xf>
    <xf numFmtId="0" fontId="0" fillId="5" borderId="126"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6"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6" borderId="63" xfId="0" applyFont="1" applyFill="1" applyBorder="1" applyAlignment="1">
      <alignment horizontal="center" vertical="center"/>
    </xf>
    <xf numFmtId="0" fontId="0" fillId="6" borderId="89" xfId="0" applyFont="1" applyFill="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5"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4" xfId="0" applyFont="1" applyFill="1" applyBorder="1" applyAlignment="1">
      <alignment horizontal="center" vertical="center"/>
    </xf>
    <xf numFmtId="0" fontId="13" fillId="2" borderId="118"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39" xfId="0" applyFont="1" applyFill="1" applyBorder="1" applyAlignment="1">
      <alignment horizontal="center" vertical="center"/>
    </xf>
    <xf numFmtId="0" fontId="13" fillId="2" borderId="113"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4" xfId="0" applyFont="1" applyFill="1" applyBorder="1" applyAlignment="1">
      <alignment horizontal="center" vertical="center"/>
    </xf>
    <xf numFmtId="0" fontId="0" fillId="6" borderId="137"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9" fillId="2" borderId="43" xfId="3" applyFont="1" applyFill="1" applyBorder="1" applyAlignment="1" applyProtection="1">
      <alignment horizontal="center" vertical="center" wrapText="1"/>
    </xf>
    <xf numFmtId="0" fontId="0" fillId="6" borderId="1" xfId="0" applyFont="1" applyFill="1" applyBorder="1" applyAlignment="1">
      <alignment horizontal="center" vertical="center"/>
    </xf>
    <xf numFmtId="0" fontId="0" fillId="0" borderId="11"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2" borderId="129"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176" fontId="0" fillId="0" borderId="62" xfId="0" applyNumberFormat="1" applyFont="1" applyFill="1" applyBorder="1" applyAlignment="1" applyProtection="1">
      <alignment horizontal="center" vertical="center" shrinkToFi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3" xfId="0" applyFont="1" applyFill="1" applyBorder="1" applyAlignment="1">
      <alignment horizontal="center" vertical="center"/>
    </xf>
    <xf numFmtId="0" fontId="15" fillId="3" borderId="135" xfId="0" applyFont="1" applyFill="1" applyBorder="1" applyAlignment="1">
      <alignment horizontal="center" vertical="center" textRotation="255" wrapText="1"/>
    </xf>
    <xf numFmtId="0" fontId="15" fillId="3" borderId="134"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22">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181952</xdr:colOff>
      <xdr:row>96</xdr:row>
      <xdr:rowOff>85725</xdr:rowOff>
    </xdr:from>
    <xdr:to>
      <xdr:col>34</xdr:col>
      <xdr:colOff>144560</xdr:colOff>
      <xdr:row>99</xdr:row>
      <xdr:rowOff>132345</xdr:rowOff>
    </xdr:to>
    <xdr:sp macro="" textlink="">
      <xdr:nvSpPr>
        <xdr:cNvPr id="5" name="正方形/長方形 4"/>
        <xdr:cNvSpPr/>
      </xdr:nvSpPr>
      <xdr:spPr>
        <a:xfrm>
          <a:off x="4382477" y="41767125"/>
          <a:ext cx="2562933" cy="110389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400"/>
            <a:t>　</a:t>
          </a:r>
          <a:r>
            <a:rPr kumimoji="1" lang="ja-JP" altLang="en-US" sz="1800">
              <a:latin typeface="+mj-ea"/>
              <a:ea typeface="+mj-ea"/>
            </a:rPr>
            <a:t>内閣府</a:t>
          </a:r>
          <a:endParaRPr kumimoji="1" lang="en-US" altLang="ja-JP" sz="1800">
            <a:latin typeface="+mj-ea"/>
            <a:ea typeface="+mj-ea"/>
          </a:endParaRPr>
        </a:p>
        <a:p>
          <a:pPr algn="l"/>
          <a:r>
            <a:rPr kumimoji="1" lang="en-US" altLang="ja-JP" sz="1800">
              <a:latin typeface="+mj-ea"/>
              <a:ea typeface="+mj-ea"/>
            </a:rPr>
            <a:t>416</a:t>
          </a:r>
          <a:r>
            <a:rPr kumimoji="1" lang="ja-JP" altLang="en-US" sz="1800">
              <a:latin typeface="+mj-ea"/>
              <a:ea typeface="+mj-ea"/>
            </a:rPr>
            <a:t>百万円</a:t>
          </a:r>
        </a:p>
      </xdr:txBody>
    </xdr:sp>
    <xdr:clientData/>
  </xdr:twoCellAnchor>
  <xdr:twoCellAnchor>
    <xdr:from>
      <xdr:col>19</xdr:col>
      <xdr:colOff>76200</xdr:colOff>
      <xdr:row>99</xdr:row>
      <xdr:rowOff>336730</xdr:rowOff>
    </xdr:from>
    <xdr:to>
      <xdr:col>37</xdr:col>
      <xdr:colOff>61900</xdr:colOff>
      <xdr:row>101</xdr:row>
      <xdr:rowOff>188802</xdr:rowOff>
    </xdr:to>
    <xdr:sp macro="" textlink="">
      <xdr:nvSpPr>
        <xdr:cNvPr id="8" name="大かっこ 7"/>
        <xdr:cNvSpPr/>
      </xdr:nvSpPr>
      <xdr:spPr bwMode="auto">
        <a:xfrm>
          <a:off x="3876675" y="43075405"/>
          <a:ext cx="3586150" cy="5569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t>中核人材育成研修を実施する事業者の公募・選定、実施結果の報告・管理業務</a:t>
          </a:r>
        </a:p>
      </xdr:txBody>
    </xdr:sp>
    <xdr:clientData/>
  </xdr:twoCellAnchor>
  <xdr:twoCellAnchor>
    <xdr:from>
      <xdr:col>10</xdr:col>
      <xdr:colOff>121779</xdr:colOff>
      <xdr:row>114</xdr:row>
      <xdr:rowOff>98306</xdr:rowOff>
    </xdr:from>
    <xdr:to>
      <xdr:col>24</xdr:col>
      <xdr:colOff>73854</xdr:colOff>
      <xdr:row>115</xdr:row>
      <xdr:rowOff>133940</xdr:rowOff>
    </xdr:to>
    <xdr:sp macro="" textlink="">
      <xdr:nvSpPr>
        <xdr:cNvPr id="9" name="大かっこ 8"/>
        <xdr:cNvSpPr/>
      </xdr:nvSpPr>
      <xdr:spPr bwMode="auto">
        <a:xfrm>
          <a:off x="2122029" y="49066331"/>
          <a:ext cx="2752425" cy="40710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a:t>中核人材育成研修を実施</a:t>
          </a:r>
        </a:p>
      </xdr:txBody>
    </xdr:sp>
    <xdr:clientData/>
  </xdr:twoCellAnchor>
  <xdr:twoCellAnchor>
    <xdr:from>
      <xdr:col>17</xdr:col>
      <xdr:colOff>28575</xdr:colOff>
      <xdr:row>103</xdr:row>
      <xdr:rowOff>85725</xdr:rowOff>
    </xdr:from>
    <xdr:to>
      <xdr:col>17</xdr:col>
      <xdr:colOff>28575</xdr:colOff>
      <xdr:row>112</xdr:row>
      <xdr:rowOff>9525</xdr:rowOff>
    </xdr:to>
    <xdr:cxnSp macro="">
      <xdr:nvCxnSpPr>
        <xdr:cNvPr id="10" name="直線矢印コネクタ 9"/>
        <xdr:cNvCxnSpPr/>
      </xdr:nvCxnSpPr>
      <xdr:spPr bwMode="auto">
        <a:xfrm flipH="1">
          <a:off x="3429000" y="44234100"/>
          <a:ext cx="0" cy="340995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38100</xdr:colOff>
      <xdr:row>101</xdr:row>
      <xdr:rowOff>285750</xdr:rowOff>
    </xdr:from>
    <xdr:to>
      <xdr:col>28</xdr:col>
      <xdr:colOff>38100</xdr:colOff>
      <xdr:row>103</xdr:row>
      <xdr:rowOff>95250</xdr:rowOff>
    </xdr:to>
    <xdr:cxnSp macro="">
      <xdr:nvCxnSpPr>
        <xdr:cNvPr id="12" name="直線コネクタ 11"/>
        <xdr:cNvCxnSpPr/>
      </xdr:nvCxnSpPr>
      <xdr:spPr>
        <a:xfrm flipH="1">
          <a:off x="5638800" y="43729275"/>
          <a:ext cx="0" cy="514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57151</xdr:colOff>
      <xdr:row>103</xdr:row>
      <xdr:rowOff>95250</xdr:rowOff>
    </xdr:from>
    <xdr:to>
      <xdr:col>40</xdr:col>
      <xdr:colOff>19050</xdr:colOff>
      <xdr:row>103</xdr:row>
      <xdr:rowOff>95250</xdr:rowOff>
    </xdr:to>
    <xdr:cxnSp macro="">
      <xdr:nvCxnSpPr>
        <xdr:cNvPr id="15" name="直線コネクタ 14"/>
        <xdr:cNvCxnSpPr/>
      </xdr:nvCxnSpPr>
      <xdr:spPr>
        <a:xfrm flipH="1">
          <a:off x="3457576" y="44243625"/>
          <a:ext cx="456247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19050</xdr:colOff>
      <xdr:row>103</xdr:row>
      <xdr:rowOff>100798</xdr:rowOff>
    </xdr:from>
    <xdr:to>
      <xdr:col>40</xdr:col>
      <xdr:colOff>20411</xdr:colOff>
      <xdr:row>104</xdr:row>
      <xdr:rowOff>292554</xdr:rowOff>
    </xdr:to>
    <xdr:cxnSp macro="">
      <xdr:nvCxnSpPr>
        <xdr:cNvPr id="23" name="直線矢印コネクタ 22"/>
        <xdr:cNvCxnSpPr/>
      </xdr:nvCxnSpPr>
      <xdr:spPr bwMode="auto">
        <a:xfrm>
          <a:off x="7911193" y="44575744"/>
          <a:ext cx="1361" cy="54554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129679</xdr:colOff>
      <xdr:row>104</xdr:row>
      <xdr:rowOff>342054</xdr:rowOff>
    </xdr:from>
    <xdr:to>
      <xdr:col>46</xdr:col>
      <xdr:colOff>156335</xdr:colOff>
      <xdr:row>107</xdr:row>
      <xdr:rowOff>188768</xdr:rowOff>
    </xdr:to>
    <xdr:sp macro="" textlink="">
      <xdr:nvSpPr>
        <xdr:cNvPr id="24" name="正方形/長方形 23"/>
        <xdr:cNvSpPr/>
      </xdr:nvSpPr>
      <xdr:spPr>
        <a:xfrm>
          <a:off x="6730504" y="44842854"/>
          <a:ext cx="2626981" cy="903989"/>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ctr"/>
          <a:r>
            <a:rPr kumimoji="1" lang="ja-JP" altLang="en-US" sz="1800">
              <a:latin typeface="+mn-ea"/>
              <a:ea typeface="+mn-ea"/>
            </a:rPr>
            <a:t>沖縄総合事務局</a:t>
          </a:r>
          <a:endParaRPr kumimoji="1" lang="en-US" altLang="ja-JP" sz="1800">
            <a:latin typeface="+mn-ea"/>
            <a:ea typeface="+mn-ea"/>
          </a:endParaRPr>
        </a:p>
        <a:p>
          <a:pPr algn="ctr"/>
          <a:r>
            <a:rPr kumimoji="1" lang="en-US" altLang="ja-JP" sz="1800">
              <a:latin typeface="+mn-ea"/>
              <a:ea typeface="+mn-ea"/>
            </a:rPr>
            <a:t>105</a:t>
          </a:r>
          <a:r>
            <a:rPr kumimoji="1" lang="ja-JP" altLang="en-US" sz="1800">
              <a:latin typeface="+mn-ea"/>
              <a:ea typeface="+mn-ea"/>
            </a:rPr>
            <a:t>百万円</a:t>
          </a:r>
        </a:p>
      </xdr:txBody>
    </xdr:sp>
    <xdr:clientData/>
  </xdr:twoCellAnchor>
  <xdr:twoCellAnchor>
    <xdr:from>
      <xdr:col>30</xdr:col>
      <xdr:colOff>180975</xdr:colOff>
      <xdr:row>107</xdr:row>
      <xdr:rowOff>298630</xdr:rowOff>
    </xdr:from>
    <xdr:to>
      <xdr:col>48</xdr:col>
      <xdr:colOff>166675</xdr:colOff>
      <xdr:row>110</xdr:row>
      <xdr:rowOff>9525</xdr:rowOff>
    </xdr:to>
    <xdr:sp macro="" textlink="">
      <xdr:nvSpPr>
        <xdr:cNvPr id="25" name="大かっこ 24"/>
        <xdr:cNvSpPr/>
      </xdr:nvSpPr>
      <xdr:spPr bwMode="auto">
        <a:xfrm>
          <a:off x="6181725" y="45856705"/>
          <a:ext cx="3586150" cy="76817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t>・官民合同による伴走型支援の実施</a:t>
          </a:r>
          <a:endParaRPr kumimoji="1" lang="en-US" altLang="ja-JP" sz="1100"/>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t>・官民合同による伴走型支援に係る管理業務を実施する事業者の公募・選定</a:t>
          </a:r>
        </a:p>
      </xdr:txBody>
    </xdr:sp>
    <xdr:clientData/>
  </xdr:twoCellAnchor>
  <xdr:twoCellAnchor>
    <xdr:from>
      <xdr:col>40</xdr:col>
      <xdr:colOff>28575</xdr:colOff>
      <xdr:row>110</xdr:row>
      <xdr:rowOff>47625</xdr:rowOff>
    </xdr:from>
    <xdr:to>
      <xdr:col>40</xdr:col>
      <xdr:colOff>28575</xdr:colOff>
      <xdr:row>112</xdr:row>
      <xdr:rowOff>19050</xdr:rowOff>
    </xdr:to>
    <xdr:cxnSp macro="">
      <xdr:nvCxnSpPr>
        <xdr:cNvPr id="28" name="直線矢印コネクタ 27"/>
        <xdr:cNvCxnSpPr/>
      </xdr:nvCxnSpPr>
      <xdr:spPr bwMode="auto">
        <a:xfrm>
          <a:off x="8029575" y="46662975"/>
          <a:ext cx="0" cy="9906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186829</xdr:colOff>
      <xdr:row>112</xdr:row>
      <xdr:rowOff>370629</xdr:rowOff>
    </xdr:from>
    <xdr:to>
      <xdr:col>24</xdr:col>
      <xdr:colOff>13460</xdr:colOff>
      <xdr:row>113</xdr:row>
      <xdr:rowOff>607868</xdr:rowOff>
    </xdr:to>
    <xdr:sp macro="" textlink="">
      <xdr:nvSpPr>
        <xdr:cNvPr id="31" name="正方形/長方形 30"/>
        <xdr:cNvSpPr/>
      </xdr:nvSpPr>
      <xdr:spPr>
        <a:xfrm>
          <a:off x="2187079" y="48005154"/>
          <a:ext cx="2626981" cy="903989"/>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en-US" altLang="ja-JP" sz="1800">
              <a:latin typeface="+mn-ea"/>
              <a:ea typeface="+mn-ea"/>
            </a:rPr>
            <a:t>A.</a:t>
          </a:r>
          <a:r>
            <a:rPr kumimoji="1" lang="ja-JP" altLang="en-US" sz="1800">
              <a:latin typeface="+mn-ea"/>
              <a:ea typeface="+mn-ea"/>
            </a:rPr>
            <a:t>民</a:t>
          </a:r>
          <a:r>
            <a:rPr kumimoji="1" lang="ja-JP" altLang="en-US" sz="1800">
              <a:solidFill>
                <a:sysClr val="windowText" lastClr="000000"/>
              </a:solidFill>
              <a:latin typeface="+mn-ea"/>
              <a:ea typeface="+mn-ea"/>
            </a:rPr>
            <a:t>間団体</a:t>
          </a:r>
          <a:r>
            <a:rPr kumimoji="1" lang="ja-JP" altLang="en-US" sz="1800">
              <a:latin typeface="+mn-ea"/>
              <a:ea typeface="+mn-ea"/>
            </a:rPr>
            <a:t>等　</a:t>
          </a:r>
          <a:r>
            <a:rPr kumimoji="1" lang="en-US" altLang="ja-JP" sz="1800">
              <a:latin typeface="+mn-ea"/>
              <a:ea typeface="+mn-ea"/>
            </a:rPr>
            <a:t>15</a:t>
          </a:r>
          <a:r>
            <a:rPr kumimoji="1" lang="ja-JP" altLang="en-US" sz="1800">
              <a:latin typeface="+mn-ea"/>
              <a:ea typeface="+mn-ea"/>
            </a:rPr>
            <a:t>事業</a:t>
          </a:r>
          <a:endParaRPr kumimoji="1" lang="en-US" altLang="ja-JP" sz="1800">
            <a:latin typeface="+mn-ea"/>
            <a:ea typeface="+mn-ea"/>
          </a:endParaRPr>
        </a:p>
        <a:p>
          <a:pPr algn="l"/>
          <a:r>
            <a:rPr kumimoji="1" lang="ja-JP" altLang="en-US" sz="1800">
              <a:latin typeface="+mn-ea"/>
              <a:ea typeface="+mn-ea"/>
            </a:rPr>
            <a:t>　　　</a:t>
          </a:r>
          <a:r>
            <a:rPr kumimoji="1" lang="en-US" altLang="ja-JP" sz="1800">
              <a:latin typeface="+mn-ea"/>
              <a:ea typeface="+mn-ea"/>
            </a:rPr>
            <a:t>311</a:t>
          </a:r>
          <a:r>
            <a:rPr kumimoji="1" lang="ja-JP" altLang="en-US" sz="1800">
              <a:latin typeface="+mn-ea"/>
              <a:ea typeface="+mn-ea"/>
            </a:rPr>
            <a:t>百万円</a:t>
          </a:r>
        </a:p>
      </xdr:txBody>
    </xdr:sp>
    <xdr:clientData/>
  </xdr:twoCellAnchor>
  <xdr:twoCellAnchor>
    <xdr:from>
      <xdr:col>12</xdr:col>
      <xdr:colOff>59828</xdr:colOff>
      <xdr:row>112</xdr:row>
      <xdr:rowOff>66782</xdr:rowOff>
    </xdr:from>
    <xdr:to>
      <xdr:col>23</xdr:col>
      <xdr:colOff>123794</xdr:colOff>
      <xdr:row>112</xdr:row>
      <xdr:rowOff>379673</xdr:rowOff>
    </xdr:to>
    <xdr:sp macro="" textlink="">
      <xdr:nvSpPr>
        <xdr:cNvPr id="32" name="テキスト ボックス 31"/>
        <xdr:cNvSpPr txBox="1"/>
      </xdr:nvSpPr>
      <xdr:spPr>
        <a:xfrm>
          <a:off x="2460128" y="47701307"/>
          <a:ext cx="2264241" cy="3128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latin typeface="+mn-ea"/>
              <a:ea typeface="+mn-ea"/>
            </a:rPr>
            <a:t>委託</a:t>
          </a:r>
          <a:r>
            <a:rPr kumimoji="1" lang="en-US" altLang="ja-JP" sz="1200">
              <a:latin typeface="+mn-ea"/>
              <a:ea typeface="+mn-ea"/>
            </a:rPr>
            <a:t>【</a:t>
          </a:r>
          <a:r>
            <a:rPr kumimoji="1" lang="ja-JP" altLang="en-US" sz="1200">
              <a:latin typeface="+mn-ea"/>
              <a:ea typeface="+mn-ea"/>
            </a:rPr>
            <a:t>随意契約（企画競争）</a:t>
          </a:r>
          <a:r>
            <a:rPr kumimoji="1" lang="en-US" altLang="ja-JP" sz="1200">
              <a:latin typeface="+mn-ea"/>
              <a:ea typeface="+mn-ea"/>
            </a:rPr>
            <a:t>】</a:t>
          </a:r>
          <a:r>
            <a:rPr kumimoji="1" lang="ja-JP" altLang="en-US" sz="1200">
              <a:latin typeface="+mn-ea"/>
              <a:ea typeface="+mn-ea"/>
            </a:rPr>
            <a:t>　</a:t>
          </a:r>
        </a:p>
      </xdr:txBody>
    </xdr:sp>
    <xdr:clientData/>
  </xdr:twoCellAnchor>
  <xdr:oneCellAnchor>
    <xdr:from>
      <xdr:col>38</xdr:col>
      <xdr:colOff>152400</xdr:colOff>
      <xdr:row>112</xdr:row>
      <xdr:rowOff>19050</xdr:rowOff>
    </xdr:from>
    <xdr:ext cx="646331" cy="292452"/>
    <xdr:sp macro="" textlink="">
      <xdr:nvSpPr>
        <xdr:cNvPr id="34" name="テキスト ボックス 33"/>
        <xdr:cNvSpPr txBox="1"/>
      </xdr:nvSpPr>
      <xdr:spPr>
        <a:xfrm>
          <a:off x="7753350" y="47653575"/>
          <a:ext cx="646331"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a:t>
          </a:r>
          <a:r>
            <a:rPr kumimoji="1" lang="ja-JP" altLang="en-US" sz="1200"/>
            <a:t>委託</a:t>
          </a:r>
          <a:r>
            <a:rPr kumimoji="1" lang="en-US" altLang="ja-JP" sz="1200"/>
            <a:t>】</a:t>
          </a:r>
          <a:endParaRPr kumimoji="1" lang="ja-JP" altLang="en-US" sz="1200"/>
        </a:p>
      </xdr:txBody>
    </xdr:sp>
    <xdr:clientData/>
  </xdr:oneCellAnchor>
  <xdr:twoCellAnchor>
    <xdr:from>
      <xdr:col>33</xdr:col>
      <xdr:colOff>120154</xdr:colOff>
      <xdr:row>112</xdr:row>
      <xdr:rowOff>399204</xdr:rowOff>
    </xdr:from>
    <xdr:to>
      <xdr:col>46</xdr:col>
      <xdr:colOff>146810</xdr:colOff>
      <xdr:row>113</xdr:row>
      <xdr:rowOff>636443</xdr:rowOff>
    </xdr:to>
    <xdr:sp macro="" textlink="">
      <xdr:nvSpPr>
        <xdr:cNvPr id="38" name="正方形/長方形 37"/>
        <xdr:cNvSpPr/>
      </xdr:nvSpPr>
      <xdr:spPr>
        <a:xfrm>
          <a:off x="6720979" y="48033729"/>
          <a:ext cx="2626981" cy="903989"/>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ctr"/>
          <a:r>
            <a:rPr kumimoji="1" lang="en-US" altLang="ja-JP" sz="1800">
              <a:latin typeface="+mn-ea"/>
              <a:ea typeface="+mn-ea"/>
            </a:rPr>
            <a:t>B.</a:t>
          </a:r>
          <a:r>
            <a:rPr kumimoji="1" lang="ja-JP" altLang="en-US" sz="1800">
              <a:solidFill>
                <a:sysClr val="windowText" lastClr="000000"/>
              </a:solidFill>
              <a:latin typeface="+mn-ea"/>
              <a:ea typeface="+mn-ea"/>
            </a:rPr>
            <a:t>民間団体等</a:t>
          </a:r>
          <a:endParaRPr kumimoji="1" lang="en-US" altLang="ja-JP" sz="1800">
            <a:solidFill>
              <a:sysClr val="windowText" lastClr="000000"/>
            </a:solidFill>
            <a:latin typeface="+mn-ea"/>
            <a:ea typeface="+mn-ea"/>
          </a:endParaRPr>
        </a:p>
        <a:p>
          <a:pPr algn="ctr"/>
          <a:r>
            <a:rPr kumimoji="1" lang="en-US" altLang="ja-JP" sz="1800">
              <a:latin typeface="+mn-ea"/>
              <a:ea typeface="+mn-ea"/>
            </a:rPr>
            <a:t>105</a:t>
          </a:r>
          <a:r>
            <a:rPr kumimoji="1" lang="ja-JP" altLang="en-US" sz="1800">
              <a:latin typeface="+mn-ea"/>
              <a:ea typeface="+mn-ea"/>
            </a:rPr>
            <a:t>百万円</a:t>
          </a:r>
        </a:p>
      </xdr:txBody>
    </xdr:sp>
    <xdr:clientData/>
  </xdr:twoCellAnchor>
  <xdr:twoCellAnchor>
    <xdr:from>
      <xdr:col>32</xdr:col>
      <xdr:colOff>96452</xdr:colOff>
      <xdr:row>114</xdr:row>
      <xdr:rowOff>70424</xdr:rowOff>
    </xdr:from>
    <xdr:to>
      <xdr:col>48</xdr:col>
      <xdr:colOff>44823</xdr:colOff>
      <xdr:row>115</xdr:row>
      <xdr:rowOff>201706</xdr:rowOff>
    </xdr:to>
    <xdr:sp macro="" textlink="">
      <xdr:nvSpPr>
        <xdr:cNvPr id="39" name="大かっこ 38"/>
        <xdr:cNvSpPr/>
      </xdr:nvSpPr>
      <xdr:spPr bwMode="auto">
        <a:xfrm>
          <a:off x="6551040" y="48266924"/>
          <a:ext cx="3175665" cy="5010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a:t>官民合同による伴走型支援の管理業務　等</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0"/>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5"/>
      <c r="AQ1" s="5"/>
      <c r="AR1" s="5"/>
      <c r="AS1" s="5"/>
      <c r="AT1" s="5"/>
      <c r="AU1" s="5"/>
      <c r="AV1" s="5"/>
      <c r="AW1" s="1"/>
    </row>
    <row r="2" spans="1:50" ht="21.75" customHeight="1" thickBot="1" x14ac:dyDescent="0.2">
      <c r="A2" s="40"/>
      <c r="B2" s="40"/>
      <c r="C2" s="40"/>
      <c r="D2" s="40"/>
      <c r="E2" s="40"/>
      <c r="F2" s="40"/>
      <c r="G2" s="40"/>
      <c r="H2" s="40"/>
      <c r="I2" s="40"/>
      <c r="J2" s="40"/>
      <c r="K2" s="40"/>
      <c r="L2" s="40"/>
      <c r="M2" s="40"/>
      <c r="N2" s="40"/>
      <c r="O2" s="40"/>
      <c r="P2" s="40"/>
      <c r="Q2" s="40"/>
      <c r="R2" s="40"/>
      <c r="S2" s="40"/>
      <c r="T2" s="40"/>
      <c r="U2" s="40"/>
      <c r="V2" s="40"/>
      <c r="W2" s="40"/>
      <c r="X2" s="50" t="s">
        <v>0</v>
      </c>
      <c r="Y2" s="40"/>
      <c r="Z2" s="35"/>
      <c r="AA2" s="35"/>
      <c r="AB2" s="35"/>
      <c r="AC2" s="35"/>
      <c r="AD2" s="113">
        <v>2021</v>
      </c>
      <c r="AE2" s="113"/>
      <c r="AF2" s="113"/>
      <c r="AG2" s="113"/>
      <c r="AH2" s="113"/>
      <c r="AI2" s="52" t="s">
        <v>242</v>
      </c>
      <c r="AJ2" s="113" t="s">
        <v>575</v>
      </c>
      <c r="AK2" s="113"/>
      <c r="AL2" s="113"/>
      <c r="AM2" s="113"/>
      <c r="AN2" s="52" t="s">
        <v>242</v>
      </c>
      <c r="AO2" s="113" t="s">
        <v>505</v>
      </c>
      <c r="AP2" s="113"/>
      <c r="AQ2" s="113"/>
      <c r="AR2" s="53" t="s">
        <v>539</v>
      </c>
      <c r="AS2" s="114">
        <v>7</v>
      </c>
      <c r="AT2" s="114"/>
      <c r="AU2" s="114"/>
      <c r="AV2" s="52" t="str">
        <f>IF(AW2="","","-")</f>
        <v/>
      </c>
      <c r="AW2" s="195"/>
      <c r="AX2" s="195"/>
    </row>
    <row r="3" spans="1:50" ht="21" customHeight="1" thickBot="1" x14ac:dyDescent="0.2">
      <c r="A3" s="236" t="s">
        <v>532</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15" t="s">
        <v>53</v>
      </c>
      <c r="AJ3" s="238" t="s">
        <v>563</v>
      </c>
      <c r="AK3" s="238"/>
      <c r="AL3" s="238"/>
      <c r="AM3" s="238"/>
      <c r="AN3" s="238"/>
      <c r="AO3" s="238"/>
      <c r="AP3" s="238"/>
      <c r="AQ3" s="238"/>
      <c r="AR3" s="238"/>
      <c r="AS3" s="238"/>
      <c r="AT3" s="238"/>
      <c r="AU3" s="238"/>
      <c r="AV3" s="238"/>
      <c r="AW3" s="238"/>
      <c r="AX3" s="16" t="s">
        <v>54</v>
      </c>
    </row>
    <row r="4" spans="1:50" ht="24.75" customHeight="1" x14ac:dyDescent="0.15">
      <c r="A4" s="448" t="s">
        <v>21</v>
      </c>
      <c r="B4" s="449"/>
      <c r="C4" s="449"/>
      <c r="D4" s="449"/>
      <c r="E4" s="449"/>
      <c r="F4" s="449"/>
      <c r="G4" s="424" t="s">
        <v>540</v>
      </c>
      <c r="H4" s="425"/>
      <c r="I4" s="425"/>
      <c r="J4" s="425"/>
      <c r="K4" s="425"/>
      <c r="L4" s="425"/>
      <c r="M4" s="425"/>
      <c r="N4" s="425"/>
      <c r="O4" s="425"/>
      <c r="P4" s="425"/>
      <c r="Q4" s="425"/>
      <c r="R4" s="425"/>
      <c r="S4" s="425"/>
      <c r="T4" s="425"/>
      <c r="U4" s="425"/>
      <c r="V4" s="425"/>
      <c r="W4" s="425"/>
      <c r="X4" s="425"/>
      <c r="Y4" s="426" t="s">
        <v>1</v>
      </c>
      <c r="Z4" s="427"/>
      <c r="AA4" s="427"/>
      <c r="AB4" s="427"/>
      <c r="AC4" s="427"/>
      <c r="AD4" s="428"/>
      <c r="AE4" s="429" t="s">
        <v>541</v>
      </c>
      <c r="AF4" s="430"/>
      <c r="AG4" s="430"/>
      <c r="AH4" s="430"/>
      <c r="AI4" s="430"/>
      <c r="AJ4" s="430"/>
      <c r="AK4" s="430"/>
      <c r="AL4" s="430"/>
      <c r="AM4" s="430"/>
      <c r="AN4" s="430"/>
      <c r="AO4" s="430"/>
      <c r="AP4" s="431"/>
      <c r="AQ4" s="432" t="s">
        <v>2</v>
      </c>
      <c r="AR4" s="427"/>
      <c r="AS4" s="427"/>
      <c r="AT4" s="427"/>
      <c r="AU4" s="427"/>
      <c r="AV4" s="427"/>
      <c r="AW4" s="427"/>
      <c r="AX4" s="433"/>
    </row>
    <row r="5" spans="1:50" ht="30" customHeight="1" x14ac:dyDescent="0.15">
      <c r="A5" s="434" t="s">
        <v>56</v>
      </c>
      <c r="B5" s="435"/>
      <c r="C5" s="435"/>
      <c r="D5" s="435"/>
      <c r="E5" s="435"/>
      <c r="F5" s="436"/>
      <c r="G5" s="280" t="s">
        <v>374</v>
      </c>
      <c r="H5" s="281"/>
      <c r="I5" s="281"/>
      <c r="J5" s="281"/>
      <c r="K5" s="281"/>
      <c r="L5" s="281"/>
      <c r="M5" s="282" t="s">
        <v>55</v>
      </c>
      <c r="N5" s="283"/>
      <c r="O5" s="283"/>
      <c r="P5" s="283"/>
      <c r="Q5" s="283"/>
      <c r="R5" s="284"/>
      <c r="S5" s="285" t="s">
        <v>59</v>
      </c>
      <c r="T5" s="281"/>
      <c r="U5" s="281"/>
      <c r="V5" s="281"/>
      <c r="W5" s="281"/>
      <c r="X5" s="286"/>
      <c r="Y5" s="440" t="s">
        <v>3</v>
      </c>
      <c r="Z5" s="441"/>
      <c r="AA5" s="441"/>
      <c r="AB5" s="441"/>
      <c r="AC5" s="441"/>
      <c r="AD5" s="442"/>
      <c r="AE5" s="443" t="s">
        <v>542</v>
      </c>
      <c r="AF5" s="443"/>
      <c r="AG5" s="443"/>
      <c r="AH5" s="443"/>
      <c r="AI5" s="443"/>
      <c r="AJ5" s="443"/>
      <c r="AK5" s="443"/>
      <c r="AL5" s="443"/>
      <c r="AM5" s="443"/>
      <c r="AN5" s="443"/>
      <c r="AO5" s="443"/>
      <c r="AP5" s="444"/>
      <c r="AQ5" s="445" t="s">
        <v>543</v>
      </c>
      <c r="AR5" s="446"/>
      <c r="AS5" s="446"/>
      <c r="AT5" s="446"/>
      <c r="AU5" s="446"/>
      <c r="AV5" s="446"/>
      <c r="AW5" s="446"/>
      <c r="AX5" s="447"/>
    </row>
    <row r="6" spans="1:50" ht="39" customHeight="1" x14ac:dyDescent="0.15">
      <c r="A6" s="450" t="s">
        <v>4</v>
      </c>
      <c r="B6" s="451"/>
      <c r="C6" s="451"/>
      <c r="D6" s="451"/>
      <c r="E6" s="451"/>
      <c r="F6" s="451"/>
      <c r="G6" s="537" t="str">
        <f>入力規則等!F39</f>
        <v>一般会計</v>
      </c>
      <c r="H6" s="538"/>
      <c r="I6" s="538"/>
      <c r="J6" s="538"/>
      <c r="K6" s="538"/>
      <c r="L6" s="538"/>
      <c r="M6" s="538"/>
      <c r="N6" s="538"/>
      <c r="O6" s="538"/>
      <c r="P6" s="538"/>
      <c r="Q6" s="538"/>
      <c r="R6" s="538"/>
      <c r="S6" s="538"/>
      <c r="T6" s="538"/>
      <c r="U6" s="538"/>
      <c r="V6" s="538"/>
      <c r="W6" s="538"/>
      <c r="X6" s="538"/>
      <c r="Y6" s="538"/>
      <c r="Z6" s="538"/>
      <c r="AA6" s="538"/>
      <c r="AB6" s="538"/>
      <c r="AC6" s="538"/>
      <c r="AD6" s="538"/>
      <c r="AE6" s="538"/>
      <c r="AF6" s="538"/>
      <c r="AG6" s="538"/>
      <c r="AH6" s="538"/>
      <c r="AI6" s="538"/>
      <c r="AJ6" s="538"/>
      <c r="AK6" s="538"/>
      <c r="AL6" s="538"/>
      <c r="AM6" s="538"/>
      <c r="AN6" s="538"/>
      <c r="AO6" s="538"/>
      <c r="AP6" s="538"/>
      <c r="AQ6" s="538"/>
      <c r="AR6" s="538"/>
      <c r="AS6" s="538"/>
      <c r="AT6" s="538"/>
      <c r="AU6" s="538"/>
      <c r="AV6" s="538"/>
      <c r="AW6" s="538"/>
      <c r="AX6" s="539"/>
    </row>
    <row r="7" spans="1:50" ht="49.5" customHeight="1" x14ac:dyDescent="0.15">
      <c r="A7" s="523" t="s">
        <v>18</v>
      </c>
      <c r="B7" s="524"/>
      <c r="C7" s="524"/>
      <c r="D7" s="524"/>
      <c r="E7" s="524"/>
      <c r="F7" s="525"/>
      <c r="G7" s="526" t="s">
        <v>546</v>
      </c>
      <c r="H7" s="527"/>
      <c r="I7" s="527"/>
      <c r="J7" s="527"/>
      <c r="K7" s="527"/>
      <c r="L7" s="527"/>
      <c r="M7" s="527"/>
      <c r="N7" s="527"/>
      <c r="O7" s="527"/>
      <c r="P7" s="527"/>
      <c r="Q7" s="527"/>
      <c r="R7" s="527"/>
      <c r="S7" s="527"/>
      <c r="T7" s="527"/>
      <c r="U7" s="527"/>
      <c r="V7" s="527"/>
      <c r="W7" s="527"/>
      <c r="X7" s="528"/>
      <c r="Y7" s="192" t="s">
        <v>228</v>
      </c>
      <c r="Z7" s="193"/>
      <c r="AA7" s="193"/>
      <c r="AB7" s="193"/>
      <c r="AC7" s="193"/>
      <c r="AD7" s="194"/>
      <c r="AE7" s="176" t="s">
        <v>566</v>
      </c>
      <c r="AF7" s="177"/>
      <c r="AG7" s="177"/>
      <c r="AH7" s="177"/>
      <c r="AI7" s="177"/>
      <c r="AJ7" s="177"/>
      <c r="AK7" s="177"/>
      <c r="AL7" s="177"/>
      <c r="AM7" s="177"/>
      <c r="AN7" s="177"/>
      <c r="AO7" s="177"/>
      <c r="AP7" s="177"/>
      <c r="AQ7" s="177"/>
      <c r="AR7" s="177"/>
      <c r="AS7" s="177"/>
      <c r="AT7" s="177"/>
      <c r="AU7" s="177"/>
      <c r="AV7" s="177"/>
      <c r="AW7" s="177"/>
      <c r="AX7" s="178"/>
    </row>
    <row r="8" spans="1:50" ht="53.25" customHeight="1" x14ac:dyDescent="0.15">
      <c r="A8" s="523" t="s">
        <v>170</v>
      </c>
      <c r="B8" s="524"/>
      <c r="C8" s="524"/>
      <c r="D8" s="524"/>
      <c r="E8" s="524"/>
      <c r="F8" s="525"/>
      <c r="G8" s="118" t="str">
        <f>入力規則等!A27</f>
        <v>沖縄振興、地方創生</v>
      </c>
      <c r="H8" s="119"/>
      <c r="I8" s="119"/>
      <c r="J8" s="119"/>
      <c r="K8" s="119"/>
      <c r="L8" s="119"/>
      <c r="M8" s="119"/>
      <c r="N8" s="119"/>
      <c r="O8" s="119"/>
      <c r="P8" s="119"/>
      <c r="Q8" s="119"/>
      <c r="R8" s="119"/>
      <c r="S8" s="119"/>
      <c r="T8" s="119"/>
      <c r="U8" s="119"/>
      <c r="V8" s="119"/>
      <c r="W8" s="119"/>
      <c r="X8" s="120"/>
      <c r="Y8" s="287" t="s">
        <v>171</v>
      </c>
      <c r="Z8" s="288"/>
      <c r="AA8" s="288"/>
      <c r="AB8" s="288"/>
      <c r="AC8" s="288"/>
      <c r="AD8" s="289"/>
      <c r="AE8" s="462" t="str">
        <f>入力規則等!K13</f>
        <v>その他の事項経費</v>
      </c>
      <c r="AF8" s="119"/>
      <c r="AG8" s="119"/>
      <c r="AH8" s="119"/>
      <c r="AI8" s="119"/>
      <c r="AJ8" s="119"/>
      <c r="AK8" s="119"/>
      <c r="AL8" s="119"/>
      <c r="AM8" s="119"/>
      <c r="AN8" s="119"/>
      <c r="AO8" s="119"/>
      <c r="AP8" s="119"/>
      <c r="AQ8" s="119"/>
      <c r="AR8" s="119"/>
      <c r="AS8" s="119"/>
      <c r="AT8" s="119"/>
      <c r="AU8" s="119"/>
      <c r="AV8" s="119"/>
      <c r="AW8" s="119"/>
      <c r="AX8" s="463"/>
    </row>
    <row r="9" spans="1:50" ht="80.25" customHeight="1" x14ac:dyDescent="0.15">
      <c r="A9" s="76" t="s">
        <v>19</v>
      </c>
      <c r="B9" s="77"/>
      <c r="C9" s="77"/>
      <c r="D9" s="77"/>
      <c r="E9" s="77"/>
      <c r="F9" s="77"/>
      <c r="G9" s="290" t="s">
        <v>573</v>
      </c>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1"/>
      <c r="AP9" s="291"/>
      <c r="AQ9" s="291"/>
      <c r="AR9" s="291"/>
      <c r="AS9" s="291"/>
      <c r="AT9" s="291"/>
      <c r="AU9" s="291"/>
      <c r="AV9" s="291"/>
      <c r="AW9" s="291"/>
      <c r="AX9" s="292"/>
    </row>
    <row r="10" spans="1:50" ht="80.25" customHeight="1" x14ac:dyDescent="0.15">
      <c r="A10" s="464" t="s">
        <v>22</v>
      </c>
      <c r="B10" s="465"/>
      <c r="C10" s="465"/>
      <c r="D10" s="465"/>
      <c r="E10" s="465"/>
      <c r="F10" s="465"/>
      <c r="G10" s="398" t="s">
        <v>547</v>
      </c>
      <c r="H10" s="399"/>
      <c r="I10" s="399"/>
      <c r="J10" s="399"/>
      <c r="K10" s="399"/>
      <c r="L10" s="399"/>
      <c r="M10" s="399"/>
      <c r="N10" s="399"/>
      <c r="O10" s="399"/>
      <c r="P10" s="399"/>
      <c r="Q10" s="399"/>
      <c r="R10" s="399"/>
      <c r="S10" s="399"/>
      <c r="T10" s="399"/>
      <c r="U10" s="399"/>
      <c r="V10" s="399"/>
      <c r="W10" s="399"/>
      <c r="X10" s="399"/>
      <c r="Y10" s="399"/>
      <c r="Z10" s="399"/>
      <c r="AA10" s="399"/>
      <c r="AB10" s="399"/>
      <c r="AC10" s="399"/>
      <c r="AD10" s="399"/>
      <c r="AE10" s="399"/>
      <c r="AF10" s="399"/>
      <c r="AG10" s="399"/>
      <c r="AH10" s="399"/>
      <c r="AI10" s="399"/>
      <c r="AJ10" s="399"/>
      <c r="AK10" s="399"/>
      <c r="AL10" s="399"/>
      <c r="AM10" s="399"/>
      <c r="AN10" s="399"/>
      <c r="AO10" s="399"/>
      <c r="AP10" s="399"/>
      <c r="AQ10" s="399"/>
      <c r="AR10" s="399"/>
      <c r="AS10" s="399"/>
      <c r="AT10" s="399"/>
      <c r="AU10" s="399"/>
      <c r="AV10" s="399"/>
      <c r="AW10" s="399"/>
      <c r="AX10" s="400"/>
    </row>
    <row r="11" spans="1:50" ht="42" customHeight="1" x14ac:dyDescent="0.15">
      <c r="A11" s="464" t="s">
        <v>5</v>
      </c>
      <c r="B11" s="465"/>
      <c r="C11" s="465"/>
      <c r="D11" s="465"/>
      <c r="E11" s="465"/>
      <c r="F11" s="473"/>
      <c r="G11" s="437" t="str">
        <f>入力規則等!P10</f>
        <v>委託・請負</v>
      </c>
      <c r="H11" s="438"/>
      <c r="I11" s="438"/>
      <c r="J11" s="438"/>
      <c r="K11" s="438"/>
      <c r="L11" s="438"/>
      <c r="M11" s="438"/>
      <c r="N11" s="438"/>
      <c r="O11" s="438"/>
      <c r="P11" s="438"/>
      <c r="Q11" s="438"/>
      <c r="R11" s="438"/>
      <c r="S11" s="438"/>
      <c r="T11" s="438"/>
      <c r="U11" s="438"/>
      <c r="V11" s="438"/>
      <c r="W11" s="438"/>
      <c r="X11" s="438"/>
      <c r="Y11" s="438"/>
      <c r="Z11" s="438"/>
      <c r="AA11" s="438"/>
      <c r="AB11" s="438"/>
      <c r="AC11" s="438"/>
      <c r="AD11" s="438"/>
      <c r="AE11" s="438"/>
      <c r="AF11" s="438"/>
      <c r="AG11" s="438"/>
      <c r="AH11" s="438"/>
      <c r="AI11" s="438"/>
      <c r="AJ11" s="438"/>
      <c r="AK11" s="438"/>
      <c r="AL11" s="438"/>
      <c r="AM11" s="438"/>
      <c r="AN11" s="438"/>
      <c r="AO11" s="438"/>
      <c r="AP11" s="438"/>
      <c r="AQ11" s="438"/>
      <c r="AR11" s="438"/>
      <c r="AS11" s="438"/>
      <c r="AT11" s="438"/>
      <c r="AU11" s="438"/>
      <c r="AV11" s="438"/>
      <c r="AW11" s="438"/>
      <c r="AX11" s="439"/>
    </row>
    <row r="12" spans="1:50" ht="21" customHeight="1" x14ac:dyDescent="0.15">
      <c r="A12" s="70" t="s">
        <v>20</v>
      </c>
      <c r="B12" s="71"/>
      <c r="C12" s="71"/>
      <c r="D12" s="71"/>
      <c r="E12" s="71"/>
      <c r="F12" s="72"/>
      <c r="G12" s="404"/>
      <c r="H12" s="405"/>
      <c r="I12" s="405"/>
      <c r="J12" s="405"/>
      <c r="K12" s="405"/>
      <c r="L12" s="405"/>
      <c r="M12" s="405"/>
      <c r="N12" s="405"/>
      <c r="O12" s="405"/>
      <c r="P12" s="124" t="s">
        <v>229</v>
      </c>
      <c r="Q12" s="125"/>
      <c r="R12" s="125"/>
      <c r="S12" s="125"/>
      <c r="T12" s="125"/>
      <c r="U12" s="125"/>
      <c r="V12" s="126"/>
      <c r="W12" s="124" t="s">
        <v>246</v>
      </c>
      <c r="X12" s="125"/>
      <c r="Y12" s="125"/>
      <c r="Z12" s="125"/>
      <c r="AA12" s="125"/>
      <c r="AB12" s="125"/>
      <c r="AC12" s="126"/>
      <c r="AD12" s="124" t="s">
        <v>530</v>
      </c>
      <c r="AE12" s="125"/>
      <c r="AF12" s="125"/>
      <c r="AG12" s="125"/>
      <c r="AH12" s="125"/>
      <c r="AI12" s="125"/>
      <c r="AJ12" s="126"/>
      <c r="AK12" s="124" t="s">
        <v>533</v>
      </c>
      <c r="AL12" s="125"/>
      <c r="AM12" s="125"/>
      <c r="AN12" s="125"/>
      <c r="AO12" s="125"/>
      <c r="AP12" s="125"/>
      <c r="AQ12" s="126"/>
      <c r="AR12" s="124" t="s">
        <v>534</v>
      </c>
      <c r="AS12" s="125"/>
      <c r="AT12" s="125"/>
      <c r="AU12" s="125"/>
      <c r="AV12" s="125"/>
      <c r="AW12" s="125"/>
      <c r="AX12" s="466"/>
    </row>
    <row r="13" spans="1:50" ht="21" customHeight="1" x14ac:dyDescent="0.15">
      <c r="A13" s="73"/>
      <c r="B13" s="74"/>
      <c r="C13" s="74"/>
      <c r="D13" s="74"/>
      <c r="E13" s="74"/>
      <c r="F13" s="75"/>
      <c r="G13" s="467" t="s">
        <v>6</v>
      </c>
      <c r="H13" s="468"/>
      <c r="I13" s="361" t="s">
        <v>7</v>
      </c>
      <c r="J13" s="362"/>
      <c r="K13" s="362"/>
      <c r="L13" s="362"/>
      <c r="M13" s="362"/>
      <c r="N13" s="362"/>
      <c r="O13" s="363"/>
      <c r="P13" s="186" t="s">
        <v>574</v>
      </c>
      <c r="Q13" s="187"/>
      <c r="R13" s="187"/>
      <c r="S13" s="187"/>
      <c r="T13" s="187"/>
      <c r="U13" s="187"/>
      <c r="V13" s="188"/>
      <c r="W13" s="186" t="s">
        <v>574</v>
      </c>
      <c r="X13" s="187"/>
      <c r="Y13" s="187"/>
      <c r="Z13" s="187"/>
      <c r="AA13" s="187"/>
      <c r="AB13" s="187"/>
      <c r="AC13" s="188"/>
      <c r="AD13" s="186" t="s">
        <v>574</v>
      </c>
      <c r="AE13" s="187"/>
      <c r="AF13" s="187"/>
      <c r="AG13" s="187"/>
      <c r="AH13" s="187"/>
      <c r="AI13" s="187"/>
      <c r="AJ13" s="188"/>
      <c r="AK13" s="186" t="s">
        <v>574</v>
      </c>
      <c r="AL13" s="187"/>
      <c r="AM13" s="187"/>
      <c r="AN13" s="187"/>
      <c r="AO13" s="187"/>
      <c r="AP13" s="187"/>
      <c r="AQ13" s="188"/>
      <c r="AR13" s="104">
        <v>416</v>
      </c>
      <c r="AS13" s="105"/>
      <c r="AT13" s="105"/>
      <c r="AU13" s="105"/>
      <c r="AV13" s="105"/>
      <c r="AW13" s="105"/>
      <c r="AX13" s="191"/>
    </row>
    <row r="14" spans="1:50" ht="21" customHeight="1" x14ac:dyDescent="0.15">
      <c r="A14" s="73"/>
      <c r="B14" s="74"/>
      <c r="C14" s="74"/>
      <c r="D14" s="74"/>
      <c r="E14" s="74"/>
      <c r="F14" s="75"/>
      <c r="G14" s="469"/>
      <c r="H14" s="470"/>
      <c r="I14" s="293" t="s">
        <v>8</v>
      </c>
      <c r="J14" s="351"/>
      <c r="K14" s="351"/>
      <c r="L14" s="351"/>
      <c r="M14" s="351"/>
      <c r="N14" s="351"/>
      <c r="O14" s="352"/>
      <c r="P14" s="186" t="s">
        <v>574</v>
      </c>
      <c r="Q14" s="187"/>
      <c r="R14" s="187"/>
      <c r="S14" s="187"/>
      <c r="T14" s="187"/>
      <c r="U14" s="187"/>
      <c r="V14" s="188"/>
      <c r="W14" s="186" t="s">
        <v>574</v>
      </c>
      <c r="X14" s="187"/>
      <c r="Y14" s="187"/>
      <c r="Z14" s="187"/>
      <c r="AA14" s="187"/>
      <c r="AB14" s="187"/>
      <c r="AC14" s="188"/>
      <c r="AD14" s="186" t="s">
        <v>574</v>
      </c>
      <c r="AE14" s="187"/>
      <c r="AF14" s="187"/>
      <c r="AG14" s="187"/>
      <c r="AH14" s="187"/>
      <c r="AI14" s="187"/>
      <c r="AJ14" s="188"/>
      <c r="AK14" s="186" t="s">
        <v>574</v>
      </c>
      <c r="AL14" s="187"/>
      <c r="AM14" s="187"/>
      <c r="AN14" s="187"/>
      <c r="AO14" s="187"/>
      <c r="AP14" s="187"/>
      <c r="AQ14" s="188"/>
      <c r="AR14" s="385"/>
      <c r="AS14" s="385"/>
      <c r="AT14" s="385"/>
      <c r="AU14" s="385"/>
      <c r="AV14" s="385"/>
      <c r="AW14" s="385"/>
      <c r="AX14" s="386"/>
    </row>
    <row r="15" spans="1:50" ht="21" customHeight="1" x14ac:dyDescent="0.15">
      <c r="A15" s="73"/>
      <c r="B15" s="74"/>
      <c r="C15" s="74"/>
      <c r="D15" s="74"/>
      <c r="E15" s="74"/>
      <c r="F15" s="75"/>
      <c r="G15" s="469"/>
      <c r="H15" s="470"/>
      <c r="I15" s="293" t="s">
        <v>43</v>
      </c>
      <c r="J15" s="294"/>
      <c r="K15" s="294"/>
      <c r="L15" s="294"/>
      <c r="M15" s="294"/>
      <c r="N15" s="294"/>
      <c r="O15" s="295"/>
      <c r="P15" s="186" t="s">
        <v>574</v>
      </c>
      <c r="Q15" s="187"/>
      <c r="R15" s="187"/>
      <c r="S15" s="187"/>
      <c r="T15" s="187"/>
      <c r="U15" s="187"/>
      <c r="V15" s="188"/>
      <c r="W15" s="186" t="s">
        <v>574</v>
      </c>
      <c r="X15" s="187"/>
      <c r="Y15" s="187"/>
      <c r="Z15" s="187"/>
      <c r="AA15" s="187"/>
      <c r="AB15" s="187"/>
      <c r="AC15" s="188"/>
      <c r="AD15" s="186" t="s">
        <v>574</v>
      </c>
      <c r="AE15" s="187"/>
      <c r="AF15" s="187"/>
      <c r="AG15" s="187"/>
      <c r="AH15" s="187"/>
      <c r="AI15" s="187"/>
      <c r="AJ15" s="188"/>
      <c r="AK15" s="186" t="s">
        <v>574</v>
      </c>
      <c r="AL15" s="187"/>
      <c r="AM15" s="187"/>
      <c r="AN15" s="187"/>
      <c r="AO15" s="187"/>
      <c r="AP15" s="187"/>
      <c r="AQ15" s="188"/>
      <c r="AR15" s="186" t="s">
        <v>574</v>
      </c>
      <c r="AS15" s="187"/>
      <c r="AT15" s="187"/>
      <c r="AU15" s="187"/>
      <c r="AV15" s="187"/>
      <c r="AW15" s="187"/>
      <c r="AX15" s="350"/>
    </row>
    <row r="16" spans="1:50" ht="21" customHeight="1" x14ac:dyDescent="0.15">
      <c r="A16" s="73"/>
      <c r="B16" s="74"/>
      <c r="C16" s="74"/>
      <c r="D16" s="74"/>
      <c r="E16" s="74"/>
      <c r="F16" s="75"/>
      <c r="G16" s="469"/>
      <c r="H16" s="470"/>
      <c r="I16" s="293" t="s">
        <v>44</v>
      </c>
      <c r="J16" s="294"/>
      <c r="K16" s="294"/>
      <c r="L16" s="294"/>
      <c r="M16" s="294"/>
      <c r="N16" s="294"/>
      <c r="O16" s="295"/>
      <c r="P16" s="186" t="s">
        <v>574</v>
      </c>
      <c r="Q16" s="187"/>
      <c r="R16" s="187"/>
      <c r="S16" s="187"/>
      <c r="T16" s="187"/>
      <c r="U16" s="187"/>
      <c r="V16" s="188"/>
      <c r="W16" s="186" t="s">
        <v>574</v>
      </c>
      <c r="X16" s="187"/>
      <c r="Y16" s="187"/>
      <c r="Z16" s="187"/>
      <c r="AA16" s="187"/>
      <c r="AB16" s="187"/>
      <c r="AC16" s="188"/>
      <c r="AD16" s="186" t="s">
        <v>574</v>
      </c>
      <c r="AE16" s="187"/>
      <c r="AF16" s="187"/>
      <c r="AG16" s="187"/>
      <c r="AH16" s="187"/>
      <c r="AI16" s="187"/>
      <c r="AJ16" s="188"/>
      <c r="AK16" s="186" t="s">
        <v>574</v>
      </c>
      <c r="AL16" s="187"/>
      <c r="AM16" s="187"/>
      <c r="AN16" s="187"/>
      <c r="AO16" s="187"/>
      <c r="AP16" s="187"/>
      <c r="AQ16" s="188"/>
      <c r="AR16" s="401"/>
      <c r="AS16" s="402"/>
      <c r="AT16" s="402"/>
      <c r="AU16" s="402"/>
      <c r="AV16" s="402"/>
      <c r="AW16" s="402"/>
      <c r="AX16" s="403"/>
    </row>
    <row r="17" spans="1:51" ht="24.75" customHeight="1" x14ac:dyDescent="0.15">
      <c r="A17" s="73"/>
      <c r="B17" s="74"/>
      <c r="C17" s="74"/>
      <c r="D17" s="74"/>
      <c r="E17" s="74"/>
      <c r="F17" s="75"/>
      <c r="G17" s="469"/>
      <c r="H17" s="470"/>
      <c r="I17" s="293" t="s">
        <v>42</v>
      </c>
      <c r="J17" s="351"/>
      <c r="K17" s="351"/>
      <c r="L17" s="351"/>
      <c r="M17" s="351"/>
      <c r="N17" s="351"/>
      <c r="O17" s="352"/>
      <c r="P17" s="186" t="s">
        <v>574</v>
      </c>
      <c r="Q17" s="187"/>
      <c r="R17" s="187"/>
      <c r="S17" s="187"/>
      <c r="T17" s="187"/>
      <c r="U17" s="187"/>
      <c r="V17" s="188"/>
      <c r="W17" s="186" t="s">
        <v>574</v>
      </c>
      <c r="X17" s="187"/>
      <c r="Y17" s="187"/>
      <c r="Z17" s="187"/>
      <c r="AA17" s="187"/>
      <c r="AB17" s="187"/>
      <c r="AC17" s="188"/>
      <c r="AD17" s="186" t="s">
        <v>574</v>
      </c>
      <c r="AE17" s="187"/>
      <c r="AF17" s="187"/>
      <c r="AG17" s="187"/>
      <c r="AH17" s="187"/>
      <c r="AI17" s="187"/>
      <c r="AJ17" s="188"/>
      <c r="AK17" s="186" t="s">
        <v>574</v>
      </c>
      <c r="AL17" s="187"/>
      <c r="AM17" s="187"/>
      <c r="AN17" s="187"/>
      <c r="AO17" s="187"/>
      <c r="AP17" s="187"/>
      <c r="AQ17" s="188"/>
      <c r="AR17" s="189"/>
      <c r="AS17" s="189"/>
      <c r="AT17" s="189"/>
      <c r="AU17" s="189"/>
      <c r="AV17" s="189"/>
      <c r="AW17" s="189"/>
      <c r="AX17" s="190"/>
    </row>
    <row r="18" spans="1:51" ht="24.75" customHeight="1" x14ac:dyDescent="0.15">
      <c r="A18" s="73"/>
      <c r="B18" s="74"/>
      <c r="C18" s="74"/>
      <c r="D18" s="74"/>
      <c r="E18" s="74"/>
      <c r="F18" s="75"/>
      <c r="G18" s="471"/>
      <c r="H18" s="472"/>
      <c r="I18" s="459" t="s">
        <v>17</v>
      </c>
      <c r="J18" s="460"/>
      <c r="K18" s="460"/>
      <c r="L18" s="460"/>
      <c r="M18" s="460"/>
      <c r="N18" s="460"/>
      <c r="O18" s="461"/>
      <c r="P18" s="250">
        <f>SUM(P13:V17)</f>
        <v>0</v>
      </c>
      <c r="Q18" s="251"/>
      <c r="R18" s="251"/>
      <c r="S18" s="251"/>
      <c r="T18" s="251"/>
      <c r="U18" s="251"/>
      <c r="V18" s="252"/>
      <c r="W18" s="250">
        <f>SUM(W13:AC17)</f>
        <v>0</v>
      </c>
      <c r="X18" s="251"/>
      <c r="Y18" s="251"/>
      <c r="Z18" s="251"/>
      <c r="AA18" s="251"/>
      <c r="AB18" s="251"/>
      <c r="AC18" s="252"/>
      <c r="AD18" s="250">
        <f>SUM(AD13:AJ17)</f>
        <v>0</v>
      </c>
      <c r="AE18" s="251"/>
      <c r="AF18" s="251"/>
      <c r="AG18" s="251"/>
      <c r="AH18" s="251"/>
      <c r="AI18" s="251"/>
      <c r="AJ18" s="252"/>
      <c r="AK18" s="250">
        <f>SUM(AK13:AQ17)</f>
        <v>0</v>
      </c>
      <c r="AL18" s="251"/>
      <c r="AM18" s="251"/>
      <c r="AN18" s="251"/>
      <c r="AO18" s="251"/>
      <c r="AP18" s="251"/>
      <c r="AQ18" s="252"/>
      <c r="AR18" s="250">
        <f>SUM(AR13:AX17)</f>
        <v>416</v>
      </c>
      <c r="AS18" s="251"/>
      <c r="AT18" s="251"/>
      <c r="AU18" s="251"/>
      <c r="AV18" s="251"/>
      <c r="AW18" s="251"/>
      <c r="AX18" s="253"/>
    </row>
    <row r="19" spans="1:51" ht="24.75" customHeight="1" x14ac:dyDescent="0.15">
      <c r="A19" s="73"/>
      <c r="B19" s="74"/>
      <c r="C19" s="74"/>
      <c r="D19" s="74"/>
      <c r="E19" s="74"/>
      <c r="F19" s="75"/>
      <c r="G19" s="248" t="s">
        <v>9</v>
      </c>
      <c r="H19" s="249"/>
      <c r="I19" s="249"/>
      <c r="J19" s="249"/>
      <c r="K19" s="249"/>
      <c r="L19" s="249"/>
      <c r="M19" s="249"/>
      <c r="N19" s="249"/>
      <c r="O19" s="249"/>
      <c r="P19" s="186">
        <v>0</v>
      </c>
      <c r="Q19" s="187"/>
      <c r="R19" s="187"/>
      <c r="S19" s="187"/>
      <c r="T19" s="187"/>
      <c r="U19" s="187"/>
      <c r="V19" s="188"/>
      <c r="W19" s="186">
        <v>0</v>
      </c>
      <c r="X19" s="187"/>
      <c r="Y19" s="187"/>
      <c r="Z19" s="187"/>
      <c r="AA19" s="187"/>
      <c r="AB19" s="187"/>
      <c r="AC19" s="188"/>
      <c r="AD19" s="186">
        <v>0</v>
      </c>
      <c r="AE19" s="187"/>
      <c r="AF19" s="187"/>
      <c r="AG19" s="187"/>
      <c r="AH19" s="187"/>
      <c r="AI19" s="187"/>
      <c r="AJ19" s="188"/>
      <c r="AK19" s="214"/>
      <c r="AL19" s="214"/>
      <c r="AM19" s="214"/>
      <c r="AN19" s="214"/>
      <c r="AO19" s="214"/>
      <c r="AP19" s="214"/>
      <c r="AQ19" s="214"/>
      <c r="AR19" s="214"/>
      <c r="AS19" s="214"/>
      <c r="AT19" s="214"/>
      <c r="AU19" s="214"/>
      <c r="AV19" s="214"/>
      <c r="AW19" s="214"/>
      <c r="AX19" s="254"/>
    </row>
    <row r="20" spans="1:51" ht="24.75" customHeight="1" x14ac:dyDescent="0.15">
      <c r="A20" s="73"/>
      <c r="B20" s="74"/>
      <c r="C20" s="74"/>
      <c r="D20" s="74"/>
      <c r="E20" s="74"/>
      <c r="F20" s="75"/>
      <c r="G20" s="248" t="s">
        <v>10</v>
      </c>
      <c r="H20" s="249"/>
      <c r="I20" s="249"/>
      <c r="J20" s="249"/>
      <c r="K20" s="249"/>
      <c r="L20" s="249"/>
      <c r="M20" s="249"/>
      <c r="N20" s="249"/>
      <c r="O20" s="249"/>
      <c r="P20" s="255" t="str">
        <f>IF(P18=0, "-", SUM(P19)/P18)</f>
        <v>-</v>
      </c>
      <c r="Q20" s="255"/>
      <c r="R20" s="255"/>
      <c r="S20" s="255"/>
      <c r="T20" s="255"/>
      <c r="U20" s="255"/>
      <c r="V20" s="255"/>
      <c r="W20" s="255" t="str">
        <f t="shared" ref="W20" si="0">IF(W18=0, "-", SUM(W19)/W18)</f>
        <v>-</v>
      </c>
      <c r="X20" s="255"/>
      <c r="Y20" s="255"/>
      <c r="Z20" s="255"/>
      <c r="AA20" s="255"/>
      <c r="AB20" s="255"/>
      <c r="AC20" s="255"/>
      <c r="AD20" s="255" t="str">
        <f t="shared" ref="AD20" si="1">IF(AD18=0, "-", SUM(AD19)/AD18)</f>
        <v>-</v>
      </c>
      <c r="AE20" s="255"/>
      <c r="AF20" s="255"/>
      <c r="AG20" s="255"/>
      <c r="AH20" s="255"/>
      <c r="AI20" s="255"/>
      <c r="AJ20" s="255"/>
      <c r="AK20" s="214"/>
      <c r="AL20" s="214"/>
      <c r="AM20" s="214"/>
      <c r="AN20" s="214"/>
      <c r="AO20" s="214"/>
      <c r="AP20" s="214"/>
      <c r="AQ20" s="215"/>
      <c r="AR20" s="215"/>
      <c r="AS20" s="215"/>
      <c r="AT20" s="215"/>
      <c r="AU20" s="214"/>
      <c r="AV20" s="214"/>
      <c r="AW20" s="214"/>
      <c r="AX20" s="254"/>
    </row>
    <row r="21" spans="1:51" ht="25.5" customHeight="1" x14ac:dyDescent="0.15">
      <c r="A21" s="76"/>
      <c r="B21" s="77"/>
      <c r="C21" s="77"/>
      <c r="D21" s="77"/>
      <c r="E21" s="77"/>
      <c r="F21" s="78"/>
      <c r="G21" s="560" t="s">
        <v>205</v>
      </c>
      <c r="H21" s="561"/>
      <c r="I21" s="561"/>
      <c r="J21" s="561"/>
      <c r="K21" s="561"/>
      <c r="L21" s="561"/>
      <c r="M21" s="561"/>
      <c r="N21" s="561"/>
      <c r="O21" s="561"/>
      <c r="P21" s="255" t="str">
        <f>IF(P19=0, "-", SUM(P19)/SUM(P13,P14))</f>
        <v>-</v>
      </c>
      <c r="Q21" s="255"/>
      <c r="R21" s="255"/>
      <c r="S21" s="255"/>
      <c r="T21" s="255"/>
      <c r="U21" s="255"/>
      <c r="V21" s="255"/>
      <c r="W21" s="255" t="str">
        <f t="shared" ref="W21" si="2">IF(W19=0, "-", SUM(W19)/SUM(W13,W14))</f>
        <v>-</v>
      </c>
      <c r="X21" s="255"/>
      <c r="Y21" s="255"/>
      <c r="Z21" s="255"/>
      <c r="AA21" s="255"/>
      <c r="AB21" s="255"/>
      <c r="AC21" s="255"/>
      <c r="AD21" s="255" t="str">
        <f t="shared" ref="AD21" si="3">IF(AD19=0, "-", SUM(AD19)/SUM(AD13,AD14))</f>
        <v>-</v>
      </c>
      <c r="AE21" s="255"/>
      <c r="AF21" s="255"/>
      <c r="AG21" s="255"/>
      <c r="AH21" s="255"/>
      <c r="AI21" s="255"/>
      <c r="AJ21" s="255"/>
      <c r="AK21" s="214"/>
      <c r="AL21" s="214"/>
      <c r="AM21" s="214"/>
      <c r="AN21" s="214"/>
      <c r="AO21" s="214"/>
      <c r="AP21" s="214"/>
      <c r="AQ21" s="215"/>
      <c r="AR21" s="215"/>
      <c r="AS21" s="215"/>
      <c r="AT21" s="215"/>
      <c r="AU21" s="214"/>
      <c r="AV21" s="214"/>
      <c r="AW21" s="214"/>
      <c r="AX21" s="254"/>
    </row>
    <row r="22" spans="1:51" ht="18.75" customHeight="1" x14ac:dyDescent="0.15">
      <c r="A22" s="85" t="s">
        <v>537</v>
      </c>
      <c r="B22" s="86"/>
      <c r="C22" s="86"/>
      <c r="D22" s="86"/>
      <c r="E22" s="86"/>
      <c r="F22" s="87"/>
      <c r="G22" s="79" t="s">
        <v>198</v>
      </c>
      <c r="H22" s="80"/>
      <c r="I22" s="80"/>
      <c r="J22" s="80"/>
      <c r="K22" s="80"/>
      <c r="L22" s="80"/>
      <c r="M22" s="80"/>
      <c r="N22" s="80"/>
      <c r="O22" s="81"/>
      <c r="P22" s="94" t="s">
        <v>535</v>
      </c>
      <c r="Q22" s="80"/>
      <c r="R22" s="80"/>
      <c r="S22" s="80"/>
      <c r="T22" s="80"/>
      <c r="U22" s="80"/>
      <c r="V22" s="81"/>
      <c r="W22" s="94" t="s">
        <v>536</v>
      </c>
      <c r="X22" s="80"/>
      <c r="Y22" s="80"/>
      <c r="Z22" s="80"/>
      <c r="AA22" s="80"/>
      <c r="AB22" s="80"/>
      <c r="AC22" s="81"/>
      <c r="AD22" s="94" t="s">
        <v>197</v>
      </c>
      <c r="AE22" s="80"/>
      <c r="AF22" s="80"/>
      <c r="AG22" s="80"/>
      <c r="AH22" s="80"/>
      <c r="AI22" s="80"/>
      <c r="AJ22" s="80"/>
      <c r="AK22" s="80"/>
      <c r="AL22" s="80"/>
      <c r="AM22" s="80"/>
      <c r="AN22" s="80"/>
      <c r="AO22" s="80"/>
      <c r="AP22" s="80"/>
      <c r="AQ22" s="80"/>
      <c r="AR22" s="80"/>
      <c r="AS22" s="80"/>
      <c r="AT22" s="80"/>
      <c r="AU22" s="80"/>
      <c r="AV22" s="80"/>
      <c r="AW22" s="80"/>
      <c r="AX22" s="95"/>
    </row>
    <row r="23" spans="1:51" ht="25.5" customHeight="1" x14ac:dyDescent="0.15">
      <c r="A23" s="88"/>
      <c r="B23" s="89"/>
      <c r="C23" s="89"/>
      <c r="D23" s="89"/>
      <c r="E23" s="89"/>
      <c r="F23" s="90"/>
      <c r="G23" s="82" t="s">
        <v>548</v>
      </c>
      <c r="H23" s="83"/>
      <c r="I23" s="83"/>
      <c r="J23" s="83"/>
      <c r="K23" s="83"/>
      <c r="L23" s="83"/>
      <c r="M23" s="83"/>
      <c r="N23" s="83"/>
      <c r="O23" s="84"/>
      <c r="P23" s="104" t="s">
        <v>574</v>
      </c>
      <c r="Q23" s="105"/>
      <c r="R23" s="105"/>
      <c r="S23" s="105"/>
      <c r="T23" s="105"/>
      <c r="U23" s="105"/>
      <c r="V23" s="106"/>
      <c r="W23" s="104">
        <v>416</v>
      </c>
      <c r="X23" s="105"/>
      <c r="Y23" s="105"/>
      <c r="Z23" s="105"/>
      <c r="AA23" s="105"/>
      <c r="AB23" s="105"/>
      <c r="AC23" s="106"/>
      <c r="AD23" s="96" t="s">
        <v>567</v>
      </c>
      <c r="AE23" s="97"/>
      <c r="AF23" s="97"/>
      <c r="AG23" s="97"/>
      <c r="AH23" s="97"/>
      <c r="AI23" s="97"/>
      <c r="AJ23" s="97"/>
      <c r="AK23" s="97"/>
      <c r="AL23" s="97"/>
      <c r="AM23" s="97"/>
      <c r="AN23" s="97"/>
      <c r="AO23" s="97"/>
      <c r="AP23" s="97"/>
      <c r="AQ23" s="97"/>
      <c r="AR23" s="97"/>
      <c r="AS23" s="97"/>
      <c r="AT23" s="97"/>
      <c r="AU23" s="97"/>
      <c r="AV23" s="97"/>
      <c r="AW23" s="97"/>
      <c r="AX23" s="98"/>
    </row>
    <row r="24" spans="1:51" ht="25.5" customHeight="1" thickBot="1" x14ac:dyDescent="0.2">
      <c r="A24" s="91"/>
      <c r="B24" s="92"/>
      <c r="C24" s="92"/>
      <c r="D24" s="92"/>
      <c r="E24" s="92"/>
      <c r="F24" s="93"/>
      <c r="G24" s="121" t="s">
        <v>199</v>
      </c>
      <c r="H24" s="122"/>
      <c r="I24" s="122"/>
      <c r="J24" s="122"/>
      <c r="K24" s="122"/>
      <c r="L24" s="122"/>
      <c r="M24" s="122"/>
      <c r="N24" s="122"/>
      <c r="O24" s="123"/>
      <c r="P24" s="115" t="str">
        <f>AK13</f>
        <v>-</v>
      </c>
      <c r="Q24" s="116"/>
      <c r="R24" s="116"/>
      <c r="S24" s="116"/>
      <c r="T24" s="116"/>
      <c r="U24" s="116"/>
      <c r="V24" s="117"/>
      <c r="W24" s="115">
        <f>AR13</f>
        <v>416</v>
      </c>
      <c r="X24" s="116"/>
      <c r="Y24" s="116"/>
      <c r="Z24" s="116"/>
      <c r="AA24" s="116"/>
      <c r="AB24" s="116"/>
      <c r="AC24" s="117"/>
      <c r="AD24" s="99"/>
      <c r="AE24" s="99"/>
      <c r="AF24" s="99"/>
      <c r="AG24" s="99"/>
      <c r="AH24" s="99"/>
      <c r="AI24" s="99"/>
      <c r="AJ24" s="99"/>
      <c r="AK24" s="99"/>
      <c r="AL24" s="99"/>
      <c r="AM24" s="99"/>
      <c r="AN24" s="99"/>
      <c r="AO24" s="99"/>
      <c r="AP24" s="99"/>
      <c r="AQ24" s="99"/>
      <c r="AR24" s="99"/>
      <c r="AS24" s="99"/>
      <c r="AT24" s="99"/>
      <c r="AU24" s="99"/>
      <c r="AV24" s="99"/>
      <c r="AW24" s="99"/>
      <c r="AX24" s="100"/>
    </row>
    <row r="25" spans="1:51" ht="18.75" customHeight="1" x14ac:dyDescent="0.15">
      <c r="A25" s="225" t="s">
        <v>202</v>
      </c>
      <c r="B25" s="226"/>
      <c r="C25" s="226"/>
      <c r="D25" s="226"/>
      <c r="E25" s="226"/>
      <c r="F25" s="227"/>
      <c r="G25" s="373" t="s">
        <v>133</v>
      </c>
      <c r="H25" s="184"/>
      <c r="I25" s="184"/>
      <c r="J25" s="184"/>
      <c r="K25" s="184"/>
      <c r="L25" s="184"/>
      <c r="M25" s="184"/>
      <c r="N25" s="184"/>
      <c r="O25" s="300"/>
      <c r="P25" s="299" t="s">
        <v>51</v>
      </c>
      <c r="Q25" s="184"/>
      <c r="R25" s="184"/>
      <c r="S25" s="184"/>
      <c r="T25" s="184"/>
      <c r="U25" s="184"/>
      <c r="V25" s="184"/>
      <c r="W25" s="184"/>
      <c r="X25" s="300"/>
      <c r="Y25" s="208"/>
      <c r="Z25" s="209"/>
      <c r="AA25" s="210"/>
      <c r="AB25" s="179" t="s">
        <v>11</v>
      </c>
      <c r="AC25" s="180"/>
      <c r="AD25" s="181"/>
      <c r="AE25" s="179" t="s">
        <v>229</v>
      </c>
      <c r="AF25" s="180"/>
      <c r="AG25" s="180"/>
      <c r="AH25" s="181"/>
      <c r="AI25" s="182" t="s">
        <v>246</v>
      </c>
      <c r="AJ25" s="182"/>
      <c r="AK25" s="182"/>
      <c r="AL25" s="179"/>
      <c r="AM25" s="182" t="s">
        <v>343</v>
      </c>
      <c r="AN25" s="182"/>
      <c r="AO25" s="182"/>
      <c r="AP25" s="179"/>
      <c r="AQ25" s="364" t="s">
        <v>162</v>
      </c>
      <c r="AR25" s="365"/>
      <c r="AS25" s="365"/>
      <c r="AT25" s="366"/>
      <c r="AU25" s="184" t="s">
        <v>123</v>
      </c>
      <c r="AV25" s="184"/>
      <c r="AW25" s="184"/>
      <c r="AX25" s="185"/>
    </row>
    <row r="26" spans="1:51" ht="18.75" customHeight="1" x14ac:dyDescent="0.15">
      <c r="A26" s="228"/>
      <c r="B26" s="229"/>
      <c r="C26" s="229"/>
      <c r="D26" s="229"/>
      <c r="E26" s="229"/>
      <c r="F26" s="230"/>
      <c r="G26" s="374"/>
      <c r="H26" s="158"/>
      <c r="I26" s="158"/>
      <c r="J26" s="158"/>
      <c r="K26" s="158"/>
      <c r="L26" s="158"/>
      <c r="M26" s="158"/>
      <c r="N26" s="158"/>
      <c r="O26" s="302"/>
      <c r="P26" s="301"/>
      <c r="Q26" s="158"/>
      <c r="R26" s="158"/>
      <c r="S26" s="158"/>
      <c r="T26" s="158"/>
      <c r="U26" s="158"/>
      <c r="V26" s="158"/>
      <c r="W26" s="158"/>
      <c r="X26" s="302"/>
      <c r="Y26" s="296"/>
      <c r="Z26" s="297"/>
      <c r="AA26" s="298"/>
      <c r="AB26" s="140"/>
      <c r="AC26" s="141"/>
      <c r="AD26" s="142"/>
      <c r="AE26" s="140"/>
      <c r="AF26" s="141"/>
      <c r="AG26" s="141"/>
      <c r="AH26" s="142"/>
      <c r="AI26" s="183"/>
      <c r="AJ26" s="183"/>
      <c r="AK26" s="183"/>
      <c r="AL26" s="140"/>
      <c r="AM26" s="183"/>
      <c r="AN26" s="183"/>
      <c r="AO26" s="183"/>
      <c r="AP26" s="140"/>
      <c r="AQ26" s="166"/>
      <c r="AR26" s="167"/>
      <c r="AS26" s="168" t="s">
        <v>163</v>
      </c>
      <c r="AT26" s="169"/>
      <c r="AU26" s="160">
        <v>8</v>
      </c>
      <c r="AV26" s="160"/>
      <c r="AW26" s="158" t="s">
        <v>160</v>
      </c>
      <c r="AX26" s="159"/>
    </row>
    <row r="27" spans="1:51" ht="23.25" customHeight="1" x14ac:dyDescent="0.15">
      <c r="A27" s="231"/>
      <c r="B27" s="229"/>
      <c r="C27" s="229"/>
      <c r="D27" s="229"/>
      <c r="E27" s="229"/>
      <c r="F27" s="230"/>
      <c r="G27" s="256" t="s">
        <v>564</v>
      </c>
      <c r="H27" s="257"/>
      <c r="I27" s="257"/>
      <c r="J27" s="257"/>
      <c r="K27" s="257"/>
      <c r="L27" s="257"/>
      <c r="M27" s="257"/>
      <c r="N27" s="257"/>
      <c r="O27" s="258"/>
      <c r="P27" s="265" t="s">
        <v>565</v>
      </c>
      <c r="Q27" s="265"/>
      <c r="R27" s="265"/>
      <c r="S27" s="265"/>
      <c r="T27" s="265"/>
      <c r="U27" s="265"/>
      <c r="V27" s="265"/>
      <c r="W27" s="265"/>
      <c r="X27" s="266"/>
      <c r="Y27" s="202" t="s">
        <v>12</v>
      </c>
      <c r="Z27" s="271"/>
      <c r="AA27" s="272"/>
      <c r="AB27" s="273" t="s">
        <v>14</v>
      </c>
      <c r="AC27" s="273"/>
      <c r="AD27" s="273"/>
      <c r="AE27" s="170" t="s">
        <v>545</v>
      </c>
      <c r="AF27" s="171"/>
      <c r="AG27" s="171"/>
      <c r="AH27" s="171"/>
      <c r="AI27" s="170" t="s">
        <v>545</v>
      </c>
      <c r="AJ27" s="171"/>
      <c r="AK27" s="171"/>
      <c r="AL27" s="171"/>
      <c r="AM27" s="170" t="s">
        <v>545</v>
      </c>
      <c r="AN27" s="171"/>
      <c r="AO27" s="171"/>
      <c r="AP27" s="171"/>
      <c r="AQ27" s="172" t="s">
        <v>545</v>
      </c>
      <c r="AR27" s="173"/>
      <c r="AS27" s="173"/>
      <c r="AT27" s="174"/>
      <c r="AU27" s="171" t="s">
        <v>545</v>
      </c>
      <c r="AV27" s="171"/>
      <c r="AW27" s="171"/>
      <c r="AX27" s="175"/>
    </row>
    <row r="28" spans="1:51" ht="26.25" customHeight="1" x14ac:dyDescent="0.15">
      <c r="A28" s="232"/>
      <c r="B28" s="233"/>
      <c r="C28" s="233"/>
      <c r="D28" s="233"/>
      <c r="E28" s="233"/>
      <c r="F28" s="234"/>
      <c r="G28" s="259"/>
      <c r="H28" s="260"/>
      <c r="I28" s="260"/>
      <c r="J28" s="260"/>
      <c r="K28" s="260"/>
      <c r="L28" s="260"/>
      <c r="M28" s="260"/>
      <c r="N28" s="260"/>
      <c r="O28" s="261"/>
      <c r="P28" s="267"/>
      <c r="Q28" s="267"/>
      <c r="R28" s="267"/>
      <c r="S28" s="267"/>
      <c r="T28" s="267"/>
      <c r="U28" s="267"/>
      <c r="V28" s="267"/>
      <c r="W28" s="267"/>
      <c r="X28" s="268"/>
      <c r="Y28" s="124" t="s">
        <v>46</v>
      </c>
      <c r="Z28" s="125"/>
      <c r="AA28" s="126"/>
      <c r="AB28" s="235" t="s">
        <v>14</v>
      </c>
      <c r="AC28" s="235"/>
      <c r="AD28" s="235"/>
      <c r="AE28" s="170" t="s">
        <v>545</v>
      </c>
      <c r="AF28" s="171"/>
      <c r="AG28" s="171"/>
      <c r="AH28" s="171"/>
      <c r="AI28" s="170" t="s">
        <v>545</v>
      </c>
      <c r="AJ28" s="171"/>
      <c r="AK28" s="171"/>
      <c r="AL28" s="171"/>
      <c r="AM28" s="170" t="s">
        <v>545</v>
      </c>
      <c r="AN28" s="171"/>
      <c r="AO28" s="171"/>
      <c r="AP28" s="171"/>
      <c r="AQ28" s="172" t="s">
        <v>545</v>
      </c>
      <c r="AR28" s="173"/>
      <c r="AS28" s="173"/>
      <c r="AT28" s="174"/>
      <c r="AU28" s="171">
        <v>70</v>
      </c>
      <c r="AV28" s="171"/>
      <c r="AW28" s="171"/>
      <c r="AX28" s="175"/>
    </row>
    <row r="29" spans="1:51" ht="36" customHeight="1" x14ac:dyDescent="0.15">
      <c r="A29" s="231"/>
      <c r="B29" s="229"/>
      <c r="C29" s="229"/>
      <c r="D29" s="229"/>
      <c r="E29" s="229"/>
      <c r="F29" s="230"/>
      <c r="G29" s="262"/>
      <c r="H29" s="263"/>
      <c r="I29" s="263"/>
      <c r="J29" s="263"/>
      <c r="K29" s="263"/>
      <c r="L29" s="263"/>
      <c r="M29" s="263"/>
      <c r="N29" s="263"/>
      <c r="O29" s="264"/>
      <c r="P29" s="269"/>
      <c r="Q29" s="269"/>
      <c r="R29" s="269"/>
      <c r="S29" s="269"/>
      <c r="T29" s="269"/>
      <c r="U29" s="269"/>
      <c r="V29" s="269"/>
      <c r="W29" s="269"/>
      <c r="X29" s="270"/>
      <c r="Y29" s="124" t="s">
        <v>13</v>
      </c>
      <c r="Z29" s="125"/>
      <c r="AA29" s="126"/>
      <c r="AB29" s="475" t="s">
        <v>161</v>
      </c>
      <c r="AC29" s="475"/>
      <c r="AD29" s="475"/>
      <c r="AE29" s="170" t="s">
        <v>545</v>
      </c>
      <c r="AF29" s="171"/>
      <c r="AG29" s="171"/>
      <c r="AH29" s="171"/>
      <c r="AI29" s="170" t="s">
        <v>545</v>
      </c>
      <c r="AJ29" s="171"/>
      <c r="AK29" s="171"/>
      <c r="AL29" s="171"/>
      <c r="AM29" s="170" t="s">
        <v>545</v>
      </c>
      <c r="AN29" s="171"/>
      <c r="AO29" s="171"/>
      <c r="AP29" s="171"/>
      <c r="AQ29" s="172" t="s">
        <v>545</v>
      </c>
      <c r="AR29" s="173"/>
      <c r="AS29" s="173"/>
      <c r="AT29" s="174"/>
      <c r="AU29" s="171" t="s">
        <v>574</v>
      </c>
      <c r="AV29" s="171"/>
      <c r="AW29" s="171"/>
      <c r="AX29" s="175"/>
    </row>
    <row r="30" spans="1:51" ht="23.25" customHeight="1" x14ac:dyDescent="0.15">
      <c r="A30" s="547" t="s">
        <v>221</v>
      </c>
      <c r="B30" s="548"/>
      <c r="C30" s="548"/>
      <c r="D30" s="548"/>
      <c r="E30" s="548"/>
      <c r="F30" s="549"/>
      <c r="G30" s="553" t="s">
        <v>549</v>
      </c>
      <c r="H30" s="554"/>
      <c r="I30" s="554"/>
      <c r="J30" s="554"/>
      <c r="K30" s="554"/>
      <c r="L30" s="554"/>
      <c r="M30" s="554"/>
      <c r="N30" s="554"/>
      <c r="O30" s="554"/>
      <c r="P30" s="554"/>
      <c r="Q30" s="554"/>
      <c r="R30" s="554"/>
      <c r="S30" s="554"/>
      <c r="T30" s="554"/>
      <c r="U30" s="554"/>
      <c r="V30" s="554"/>
      <c r="W30" s="554"/>
      <c r="X30" s="554"/>
      <c r="Y30" s="554"/>
      <c r="Z30" s="554"/>
      <c r="AA30" s="554"/>
      <c r="AB30" s="554"/>
      <c r="AC30" s="554"/>
      <c r="AD30" s="554"/>
      <c r="AE30" s="554"/>
      <c r="AF30" s="554"/>
      <c r="AG30" s="554"/>
      <c r="AH30" s="554"/>
      <c r="AI30" s="554"/>
      <c r="AJ30" s="554"/>
      <c r="AK30" s="554"/>
      <c r="AL30" s="554"/>
      <c r="AM30" s="554"/>
      <c r="AN30" s="554"/>
      <c r="AO30" s="554"/>
      <c r="AP30" s="554"/>
      <c r="AQ30" s="554"/>
      <c r="AR30" s="554"/>
      <c r="AS30" s="554"/>
      <c r="AT30" s="554"/>
      <c r="AU30" s="554"/>
      <c r="AV30" s="554"/>
      <c r="AW30" s="554"/>
      <c r="AX30" s="555"/>
    </row>
    <row r="31" spans="1:51" ht="23.25" customHeight="1" x14ac:dyDescent="0.15">
      <c r="A31" s="550"/>
      <c r="B31" s="551"/>
      <c r="C31" s="551"/>
      <c r="D31" s="551"/>
      <c r="E31" s="551"/>
      <c r="F31" s="552"/>
      <c r="G31" s="556"/>
      <c r="H31" s="557"/>
      <c r="I31" s="557"/>
      <c r="J31" s="557"/>
      <c r="K31" s="557"/>
      <c r="L31" s="557"/>
      <c r="M31" s="557"/>
      <c r="N31" s="557"/>
      <c r="O31" s="557"/>
      <c r="P31" s="557"/>
      <c r="Q31" s="557"/>
      <c r="R31" s="557"/>
      <c r="S31" s="557"/>
      <c r="T31" s="557"/>
      <c r="U31" s="557"/>
      <c r="V31" s="557"/>
      <c r="W31" s="557"/>
      <c r="X31" s="557"/>
      <c r="Y31" s="557"/>
      <c r="Z31" s="557"/>
      <c r="AA31" s="557"/>
      <c r="AB31" s="557"/>
      <c r="AC31" s="557"/>
      <c r="AD31" s="557"/>
      <c r="AE31" s="558"/>
      <c r="AF31" s="558"/>
      <c r="AG31" s="558"/>
      <c r="AH31" s="558"/>
      <c r="AI31" s="558"/>
      <c r="AJ31" s="558"/>
      <c r="AK31" s="558"/>
      <c r="AL31" s="558"/>
      <c r="AM31" s="558"/>
      <c r="AN31" s="558"/>
      <c r="AO31" s="558"/>
      <c r="AP31" s="558"/>
      <c r="AQ31" s="557"/>
      <c r="AR31" s="557"/>
      <c r="AS31" s="557"/>
      <c r="AT31" s="557"/>
      <c r="AU31" s="557"/>
      <c r="AV31" s="557"/>
      <c r="AW31" s="557"/>
      <c r="AX31" s="559"/>
    </row>
    <row r="32" spans="1:51" ht="18.75" customHeight="1" x14ac:dyDescent="0.15">
      <c r="A32" s="367" t="s">
        <v>202</v>
      </c>
      <c r="B32" s="368"/>
      <c r="C32" s="368"/>
      <c r="D32" s="368"/>
      <c r="E32" s="368"/>
      <c r="F32" s="369"/>
      <c r="G32" s="474" t="s">
        <v>133</v>
      </c>
      <c r="H32" s="164"/>
      <c r="I32" s="164"/>
      <c r="J32" s="164"/>
      <c r="K32" s="164"/>
      <c r="L32" s="164"/>
      <c r="M32" s="164"/>
      <c r="N32" s="164"/>
      <c r="O32" s="354"/>
      <c r="P32" s="353" t="s">
        <v>51</v>
      </c>
      <c r="Q32" s="164"/>
      <c r="R32" s="164"/>
      <c r="S32" s="164"/>
      <c r="T32" s="164"/>
      <c r="U32" s="164"/>
      <c r="V32" s="164"/>
      <c r="W32" s="164"/>
      <c r="X32" s="354"/>
      <c r="Y32" s="355"/>
      <c r="Z32" s="356"/>
      <c r="AA32" s="357"/>
      <c r="AB32" s="358" t="s">
        <v>11</v>
      </c>
      <c r="AC32" s="359"/>
      <c r="AD32" s="360"/>
      <c r="AE32" s="153" t="s">
        <v>229</v>
      </c>
      <c r="AF32" s="153"/>
      <c r="AG32" s="153"/>
      <c r="AH32" s="153"/>
      <c r="AI32" s="153" t="s">
        <v>246</v>
      </c>
      <c r="AJ32" s="153"/>
      <c r="AK32" s="153"/>
      <c r="AL32" s="153"/>
      <c r="AM32" s="153" t="s">
        <v>343</v>
      </c>
      <c r="AN32" s="153"/>
      <c r="AO32" s="153"/>
      <c r="AP32" s="153"/>
      <c r="AQ32" s="161" t="s">
        <v>162</v>
      </c>
      <c r="AR32" s="162"/>
      <c r="AS32" s="162"/>
      <c r="AT32" s="163"/>
      <c r="AU32" s="164" t="s">
        <v>123</v>
      </c>
      <c r="AV32" s="164"/>
      <c r="AW32" s="164"/>
      <c r="AX32" s="165"/>
      <c r="AY32">
        <f>COUNTA($G$34)</f>
        <v>1</v>
      </c>
    </row>
    <row r="33" spans="1:51" ht="18.75" customHeight="1" x14ac:dyDescent="0.15">
      <c r="A33" s="228"/>
      <c r="B33" s="229"/>
      <c r="C33" s="229"/>
      <c r="D33" s="229"/>
      <c r="E33" s="229"/>
      <c r="F33" s="230"/>
      <c r="G33" s="374"/>
      <c r="H33" s="158"/>
      <c r="I33" s="158"/>
      <c r="J33" s="158"/>
      <c r="K33" s="158"/>
      <c r="L33" s="158"/>
      <c r="M33" s="158"/>
      <c r="N33" s="158"/>
      <c r="O33" s="302"/>
      <c r="P33" s="301"/>
      <c r="Q33" s="158"/>
      <c r="R33" s="158"/>
      <c r="S33" s="158"/>
      <c r="T33" s="158"/>
      <c r="U33" s="158"/>
      <c r="V33" s="158"/>
      <c r="W33" s="158"/>
      <c r="X33" s="302"/>
      <c r="Y33" s="296"/>
      <c r="Z33" s="297"/>
      <c r="AA33" s="298"/>
      <c r="AB33" s="140"/>
      <c r="AC33" s="141"/>
      <c r="AD33" s="142"/>
      <c r="AE33" s="153"/>
      <c r="AF33" s="153"/>
      <c r="AG33" s="153"/>
      <c r="AH33" s="153"/>
      <c r="AI33" s="153"/>
      <c r="AJ33" s="153"/>
      <c r="AK33" s="153"/>
      <c r="AL33" s="153"/>
      <c r="AM33" s="153"/>
      <c r="AN33" s="153"/>
      <c r="AO33" s="153"/>
      <c r="AP33" s="153"/>
      <c r="AQ33" s="166" t="s">
        <v>574</v>
      </c>
      <c r="AR33" s="167"/>
      <c r="AS33" s="168" t="s">
        <v>163</v>
      </c>
      <c r="AT33" s="169"/>
      <c r="AU33" s="160">
        <v>8</v>
      </c>
      <c r="AV33" s="160"/>
      <c r="AW33" s="158" t="s">
        <v>160</v>
      </c>
      <c r="AX33" s="159"/>
      <c r="AY33">
        <f>$AY$32</f>
        <v>1</v>
      </c>
    </row>
    <row r="34" spans="1:51" ht="51.75" customHeight="1" x14ac:dyDescent="0.15">
      <c r="A34" s="231"/>
      <c r="B34" s="229"/>
      <c r="C34" s="229"/>
      <c r="D34" s="229"/>
      <c r="E34" s="229"/>
      <c r="F34" s="230"/>
      <c r="G34" s="256" t="s">
        <v>552</v>
      </c>
      <c r="H34" s="257"/>
      <c r="I34" s="257"/>
      <c r="J34" s="257"/>
      <c r="K34" s="257"/>
      <c r="L34" s="257"/>
      <c r="M34" s="257"/>
      <c r="N34" s="257"/>
      <c r="O34" s="258"/>
      <c r="P34" s="265" t="s">
        <v>553</v>
      </c>
      <c r="Q34" s="265"/>
      <c r="R34" s="265"/>
      <c r="S34" s="265"/>
      <c r="T34" s="265"/>
      <c r="U34" s="265"/>
      <c r="V34" s="265"/>
      <c r="W34" s="265"/>
      <c r="X34" s="266"/>
      <c r="Y34" s="202" t="s">
        <v>12</v>
      </c>
      <c r="Z34" s="271"/>
      <c r="AA34" s="272"/>
      <c r="AB34" s="273" t="s">
        <v>14</v>
      </c>
      <c r="AC34" s="273"/>
      <c r="AD34" s="273"/>
      <c r="AE34" s="170" t="s">
        <v>545</v>
      </c>
      <c r="AF34" s="171"/>
      <c r="AG34" s="171"/>
      <c r="AH34" s="171"/>
      <c r="AI34" s="170" t="s">
        <v>545</v>
      </c>
      <c r="AJ34" s="171"/>
      <c r="AK34" s="171"/>
      <c r="AL34" s="171"/>
      <c r="AM34" s="170" t="s">
        <v>545</v>
      </c>
      <c r="AN34" s="171"/>
      <c r="AO34" s="171"/>
      <c r="AP34" s="171"/>
      <c r="AQ34" s="172" t="s">
        <v>545</v>
      </c>
      <c r="AR34" s="173"/>
      <c r="AS34" s="173"/>
      <c r="AT34" s="174"/>
      <c r="AU34" s="171" t="s">
        <v>545</v>
      </c>
      <c r="AV34" s="171"/>
      <c r="AW34" s="171"/>
      <c r="AX34" s="175"/>
      <c r="AY34">
        <f t="shared" ref="AY34:AY38" si="4">$AY$32</f>
        <v>1</v>
      </c>
    </row>
    <row r="35" spans="1:51" ht="51.75" customHeight="1" x14ac:dyDescent="0.15">
      <c r="A35" s="232"/>
      <c r="B35" s="233"/>
      <c r="C35" s="233"/>
      <c r="D35" s="233"/>
      <c r="E35" s="233"/>
      <c r="F35" s="234"/>
      <c r="G35" s="259"/>
      <c r="H35" s="260"/>
      <c r="I35" s="260"/>
      <c r="J35" s="260"/>
      <c r="K35" s="260"/>
      <c r="L35" s="260"/>
      <c r="M35" s="260"/>
      <c r="N35" s="260"/>
      <c r="O35" s="261"/>
      <c r="P35" s="267"/>
      <c r="Q35" s="267"/>
      <c r="R35" s="267"/>
      <c r="S35" s="267"/>
      <c r="T35" s="267"/>
      <c r="U35" s="267"/>
      <c r="V35" s="267"/>
      <c r="W35" s="267"/>
      <c r="X35" s="268"/>
      <c r="Y35" s="124" t="s">
        <v>46</v>
      </c>
      <c r="Z35" s="125"/>
      <c r="AA35" s="126"/>
      <c r="AB35" s="235" t="s">
        <v>14</v>
      </c>
      <c r="AC35" s="235"/>
      <c r="AD35" s="235"/>
      <c r="AE35" s="170" t="s">
        <v>545</v>
      </c>
      <c r="AF35" s="171"/>
      <c r="AG35" s="171"/>
      <c r="AH35" s="171"/>
      <c r="AI35" s="170" t="s">
        <v>545</v>
      </c>
      <c r="AJ35" s="171"/>
      <c r="AK35" s="171"/>
      <c r="AL35" s="171"/>
      <c r="AM35" s="170" t="s">
        <v>545</v>
      </c>
      <c r="AN35" s="171"/>
      <c r="AO35" s="171"/>
      <c r="AP35" s="171"/>
      <c r="AQ35" s="172" t="s">
        <v>545</v>
      </c>
      <c r="AR35" s="173"/>
      <c r="AS35" s="173"/>
      <c r="AT35" s="174"/>
      <c r="AU35" s="171">
        <v>101</v>
      </c>
      <c r="AV35" s="171"/>
      <c r="AW35" s="171"/>
      <c r="AX35" s="175"/>
      <c r="AY35">
        <f t="shared" si="4"/>
        <v>1</v>
      </c>
    </row>
    <row r="36" spans="1:51" ht="51.75" customHeight="1" x14ac:dyDescent="0.15">
      <c r="A36" s="370"/>
      <c r="B36" s="371"/>
      <c r="C36" s="371"/>
      <c r="D36" s="371"/>
      <c r="E36" s="371"/>
      <c r="F36" s="372"/>
      <c r="G36" s="262"/>
      <c r="H36" s="263"/>
      <c r="I36" s="263"/>
      <c r="J36" s="263"/>
      <c r="K36" s="263"/>
      <c r="L36" s="263"/>
      <c r="M36" s="263"/>
      <c r="N36" s="263"/>
      <c r="O36" s="264"/>
      <c r="P36" s="269"/>
      <c r="Q36" s="269"/>
      <c r="R36" s="269"/>
      <c r="S36" s="269"/>
      <c r="T36" s="269"/>
      <c r="U36" s="269"/>
      <c r="V36" s="269"/>
      <c r="W36" s="269"/>
      <c r="X36" s="270"/>
      <c r="Y36" s="124" t="s">
        <v>13</v>
      </c>
      <c r="Z36" s="125"/>
      <c r="AA36" s="126"/>
      <c r="AB36" s="475" t="s">
        <v>161</v>
      </c>
      <c r="AC36" s="475"/>
      <c r="AD36" s="475"/>
      <c r="AE36" s="170" t="s">
        <v>545</v>
      </c>
      <c r="AF36" s="171"/>
      <c r="AG36" s="171"/>
      <c r="AH36" s="171"/>
      <c r="AI36" s="170" t="s">
        <v>545</v>
      </c>
      <c r="AJ36" s="171"/>
      <c r="AK36" s="171"/>
      <c r="AL36" s="171"/>
      <c r="AM36" s="170" t="s">
        <v>545</v>
      </c>
      <c r="AN36" s="171"/>
      <c r="AO36" s="171"/>
      <c r="AP36" s="171"/>
      <c r="AQ36" s="172" t="s">
        <v>545</v>
      </c>
      <c r="AR36" s="173"/>
      <c r="AS36" s="173"/>
      <c r="AT36" s="174"/>
      <c r="AU36" s="171" t="s">
        <v>545</v>
      </c>
      <c r="AV36" s="171"/>
      <c r="AW36" s="171"/>
      <c r="AX36" s="175"/>
      <c r="AY36">
        <f t="shared" si="4"/>
        <v>1</v>
      </c>
    </row>
    <row r="37" spans="1:51" ht="23.25" customHeight="1" x14ac:dyDescent="0.15">
      <c r="A37" s="547" t="s">
        <v>221</v>
      </c>
      <c r="B37" s="548"/>
      <c r="C37" s="548"/>
      <c r="D37" s="548"/>
      <c r="E37" s="548"/>
      <c r="F37" s="549"/>
      <c r="G37" s="553" t="s">
        <v>562</v>
      </c>
      <c r="H37" s="554"/>
      <c r="I37" s="554"/>
      <c r="J37" s="554"/>
      <c r="K37" s="554"/>
      <c r="L37" s="554"/>
      <c r="M37" s="554"/>
      <c r="N37" s="554"/>
      <c r="O37" s="554"/>
      <c r="P37" s="554"/>
      <c r="Q37" s="554"/>
      <c r="R37" s="554"/>
      <c r="S37" s="554"/>
      <c r="T37" s="554"/>
      <c r="U37" s="554"/>
      <c r="V37" s="554"/>
      <c r="W37" s="554"/>
      <c r="X37" s="554"/>
      <c r="Y37" s="554"/>
      <c r="Z37" s="554"/>
      <c r="AA37" s="554"/>
      <c r="AB37" s="554"/>
      <c r="AC37" s="554"/>
      <c r="AD37" s="554"/>
      <c r="AE37" s="554"/>
      <c r="AF37" s="554"/>
      <c r="AG37" s="554"/>
      <c r="AH37" s="554"/>
      <c r="AI37" s="554"/>
      <c r="AJ37" s="554"/>
      <c r="AK37" s="554"/>
      <c r="AL37" s="554"/>
      <c r="AM37" s="554"/>
      <c r="AN37" s="554"/>
      <c r="AO37" s="554"/>
      <c r="AP37" s="554"/>
      <c r="AQ37" s="554"/>
      <c r="AR37" s="554"/>
      <c r="AS37" s="554"/>
      <c r="AT37" s="554"/>
      <c r="AU37" s="554"/>
      <c r="AV37" s="554"/>
      <c r="AW37" s="554"/>
      <c r="AX37" s="555"/>
      <c r="AY37">
        <f t="shared" si="4"/>
        <v>1</v>
      </c>
    </row>
    <row r="38" spans="1:51" ht="23.25" customHeight="1" thickBot="1" x14ac:dyDescent="0.2">
      <c r="A38" s="550"/>
      <c r="B38" s="551"/>
      <c r="C38" s="551"/>
      <c r="D38" s="551"/>
      <c r="E38" s="551"/>
      <c r="F38" s="552"/>
      <c r="G38" s="556"/>
      <c r="H38" s="557"/>
      <c r="I38" s="557"/>
      <c r="J38" s="557"/>
      <c r="K38" s="557"/>
      <c r="L38" s="557"/>
      <c r="M38" s="557"/>
      <c r="N38" s="557"/>
      <c r="O38" s="557"/>
      <c r="P38" s="557"/>
      <c r="Q38" s="557"/>
      <c r="R38" s="557"/>
      <c r="S38" s="557"/>
      <c r="T38" s="557"/>
      <c r="U38" s="557"/>
      <c r="V38" s="557"/>
      <c r="W38" s="557"/>
      <c r="X38" s="557"/>
      <c r="Y38" s="557"/>
      <c r="Z38" s="557"/>
      <c r="AA38" s="557"/>
      <c r="AB38" s="557"/>
      <c r="AC38" s="557"/>
      <c r="AD38" s="557"/>
      <c r="AE38" s="558"/>
      <c r="AF38" s="558"/>
      <c r="AG38" s="558"/>
      <c r="AH38" s="558"/>
      <c r="AI38" s="558"/>
      <c r="AJ38" s="558"/>
      <c r="AK38" s="558"/>
      <c r="AL38" s="558"/>
      <c r="AM38" s="558"/>
      <c r="AN38" s="558"/>
      <c r="AO38" s="558"/>
      <c r="AP38" s="558"/>
      <c r="AQ38" s="557"/>
      <c r="AR38" s="557"/>
      <c r="AS38" s="557"/>
      <c r="AT38" s="557"/>
      <c r="AU38" s="557"/>
      <c r="AV38" s="557"/>
      <c r="AW38" s="557"/>
      <c r="AX38" s="559"/>
      <c r="AY38">
        <f t="shared" si="4"/>
        <v>1</v>
      </c>
    </row>
    <row r="39" spans="1:51" ht="31.5" customHeight="1" x14ac:dyDescent="0.15">
      <c r="A39" s="529" t="s">
        <v>203</v>
      </c>
      <c r="B39" s="530"/>
      <c r="C39" s="530"/>
      <c r="D39" s="530"/>
      <c r="E39" s="530"/>
      <c r="F39" s="531"/>
      <c r="G39" s="532" t="s">
        <v>52</v>
      </c>
      <c r="H39" s="532"/>
      <c r="I39" s="532"/>
      <c r="J39" s="532"/>
      <c r="K39" s="532"/>
      <c r="L39" s="532"/>
      <c r="M39" s="532"/>
      <c r="N39" s="532"/>
      <c r="O39" s="532"/>
      <c r="P39" s="532"/>
      <c r="Q39" s="532"/>
      <c r="R39" s="532"/>
      <c r="S39" s="532"/>
      <c r="T39" s="532"/>
      <c r="U39" s="532"/>
      <c r="V39" s="532"/>
      <c r="W39" s="532"/>
      <c r="X39" s="533"/>
      <c r="Y39" s="208"/>
      <c r="Z39" s="209"/>
      <c r="AA39" s="210"/>
      <c r="AB39" s="536" t="s">
        <v>11</v>
      </c>
      <c r="AC39" s="536"/>
      <c r="AD39" s="536"/>
      <c r="AE39" s="520" t="s">
        <v>229</v>
      </c>
      <c r="AF39" s="521"/>
      <c r="AG39" s="521"/>
      <c r="AH39" s="522"/>
      <c r="AI39" s="520" t="s">
        <v>246</v>
      </c>
      <c r="AJ39" s="521"/>
      <c r="AK39" s="521"/>
      <c r="AL39" s="522"/>
      <c r="AM39" s="520" t="s">
        <v>343</v>
      </c>
      <c r="AN39" s="521"/>
      <c r="AO39" s="521"/>
      <c r="AP39" s="522"/>
      <c r="AQ39" s="562" t="s">
        <v>251</v>
      </c>
      <c r="AR39" s="563"/>
      <c r="AS39" s="563"/>
      <c r="AT39" s="564"/>
      <c r="AU39" s="562" t="s">
        <v>375</v>
      </c>
      <c r="AV39" s="563"/>
      <c r="AW39" s="563"/>
      <c r="AX39" s="565"/>
    </row>
    <row r="40" spans="1:51" ht="23.25" customHeight="1" x14ac:dyDescent="0.15">
      <c r="A40" s="219"/>
      <c r="B40" s="220"/>
      <c r="C40" s="220"/>
      <c r="D40" s="220"/>
      <c r="E40" s="220"/>
      <c r="F40" s="221"/>
      <c r="G40" s="265" t="s">
        <v>550</v>
      </c>
      <c r="H40" s="265"/>
      <c r="I40" s="265"/>
      <c r="J40" s="265"/>
      <c r="K40" s="265"/>
      <c r="L40" s="265"/>
      <c r="M40" s="265"/>
      <c r="N40" s="265"/>
      <c r="O40" s="265"/>
      <c r="P40" s="265"/>
      <c r="Q40" s="265"/>
      <c r="R40" s="265"/>
      <c r="S40" s="265"/>
      <c r="T40" s="265"/>
      <c r="U40" s="265"/>
      <c r="V40" s="265"/>
      <c r="W40" s="265"/>
      <c r="X40" s="266"/>
      <c r="Y40" s="507" t="s">
        <v>47</v>
      </c>
      <c r="Z40" s="441"/>
      <c r="AA40" s="442"/>
      <c r="AB40" s="273" t="s">
        <v>551</v>
      </c>
      <c r="AC40" s="273"/>
      <c r="AD40" s="273"/>
      <c r="AE40" s="154" t="s">
        <v>546</v>
      </c>
      <c r="AF40" s="154"/>
      <c r="AG40" s="154"/>
      <c r="AH40" s="154"/>
      <c r="AI40" s="154" t="s">
        <v>545</v>
      </c>
      <c r="AJ40" s="154"/>
      <c r="AK40" s="154"/>
      <c r="AL40" s="154"/>
      <c r="AM40" s="154" t="s">
        <v>545</v>
      </c>
      <c r="AN40" s="154"/>
      <c r="AO40" s="154"/>
      <c r="AP40" s="154"/>
      <c r="AQ40" s="154" t="s">
        <v>545</v>
      </c>
      <c r="AR40" s="154"/>
      <c r="AS40" s="154"/>
      <c r="AT40" s="154"/>
      <c r="AU40" s="170" t="s">
        <v>546</v>
      </c>
      <c r="AV40" s="171"/>
      <c r="AW40" s="171"/>
      <c r="AX40" s="175"/>
    </row>
    <row r="41" spans="1:51" ht="23.25" customHeight="1" x14ac:dyDescent="0.15">
      <c r="A41" s="222"/>
      <c r="B41" s="223"/>
      <c r="C41" s="223"/>
      <c r="D41" s="223"/>
      <c r="E41" s="223"/>
      <c r="F41" s="224"/>
      <c r="G41" s="269"/>
      <c r="H41" s="269"/>
      <c r="I41" s="269"/>
      <c r="J41" s="269"/>
      <c r="K41" s="269"/>
      <c r="L41" s="269"/>
      <c r="M41" s="269"/>
      <c r="N41" s="269"/>
      <c r="O41" s="269"/>
      <c r="P41" s="269"/>
      <c r="Q41" s="269"/>
      <c r="R41" s="269"/>
      <c r="S41" s="269"/>
      <c r="T41" s="269"/>
      <c r="U41" s="269"/>
      <c r="V41" s="269"/>
      <c r="W41" s="269"/>
      <c r="X41" s="270"/>
      <c r="Y41" s="514" t="s">
        <v>48</v>
      </c>
      <c r="Z41" s="203"/>
      <c r="AA41" s="204"/>
      <c r="AB41" s="273" t="s">
        <v>551</v>
      </c>
      <c r="AC41" s="273"/>
      <c r="AD41" s="273"/>
      <c r="AE41" s="154" t="s">
        <v>545</v>
      </c>
      <c r="AF41" s="154"/>
      <c r="AG41" s="154"/>
      <c r="AH41" s="154"/>
      <c r="AI41" s="154" t="s">
        <v>545</v>
      </c>
      <c r="AJ41" s="154"/>
      <c r="AK41" s="154"/>
      <c r="AL41" s="154"/>
      <c r="AM41" s="154" t="s">
        <v>545</v>
      </c>
      <c r="AN41" s="154"/>
      <c r="AO41" s="154"/>
      <c r="AP41" s="154"/>
      <c r="AQ41" s="154" t="s">
        <v>545</v>
      </c>
      <c r="AR41" s="154"/>
      <c r="AS41" s="154"/>
      <c r="AT41" s="154"/>
      <c r="AU41" s="566">
        <v>452</v>
      </c>
      <c r="AV41" s="567"/>
      <c r="AW41" s="567"/>
      <c r="AX41" s="568"/>
    </row>
    <row r="42" spans="1:51" ht="31.5" customHeight="1" x14ac:dyDescent="0.15">
      <c r="A42" s="216" t="s">
        <v>203</v>
      </c>
      <c r="B42" s="217"/>
      <c r="C42" s="217"/>
      <c r="D42" s="217"/>
      <c r="E42" s="217"/>
      <c r="F42" s="218"/>
      <c r="G42" s="534" t="s">
        <v>52</v>
      </c>
      <c r="H42" s="534"/>
      <c r="I42" s="534"/>
      <c r="J42" s="534"/>
      <c r="K42" s="534"/>
      <c r="L42" s="534"/>
      <c r="M42" s="534"/>
      <c r="N42" s="534"/>
      <c r="O42" s="534"/>
      <c r="P42" s="534"/>
      <c r="Q42" s="534"/>
      <c r="R42" s="534"/>
      <c r="S42" s="534"/>
      <c r="T42" s="534"/>
      <c r="U42" s="534"/>
      <c r="V42" s="534"/>
      <c r="W42" s="534"/>
      <c r="X42" s="535"/>
      <c r="Y42" s="296"/>
      <c r="Z42" s="297"/>
      <c r="AA42" s="298"/>
      <c r="AB42" s="124" t="s">
        <v>11</v>
      </c>
      <c r="AC42" s="125"/>
      <c r="AD42" s="126"/>
      <c r="AE42" s="153" t="s">
        <v>229</v>
      </c>
      <c r="AF42" s="153"/>
      <c r="AG42" s="153"/>
      <c r="AH42" s="153"/>
      <c r="AI42" s="153" t="s">
        <v>246</v>
      </c>
      <c r="AJ42" s="153"/>
      <c r="AK42" s="153"/>
      <c r="AL42" s="153"/>
      <c r="AM42" s="153" t="s">
        <v>343</v>
      </c>
      <c r="AN42" s="153"/>
      <c r="AO42" s="153"/>
      <c r="AP42" s="153"/>
      <c r="AQ42" s="569" t="s">
        <v>251</v>
      </c>
      <c r="AR42" s="570"/>
      <c r="AS42" s="570"/>
      <c r="AT42" s="570"/>
      <c r="AU42" s="569" t="s">
        <v>375</v>
      </c>
      <c r="AV42" s="570"/>
      <c r="AW42" s="570"/>
      <c r="AX42" s="571"/>
      <c r="AY42">
        <f>COUNTA($G$43)</f>
        <v>1</v>
      </c>
    </row>
    <row r="43" spans="1:51" ht="23.25" customHeight="1" x14ac:dyDescent="0.15">
      <c r="A43" s="219"/>
      <c r="B43" s="220"/>
      <c r="C43" s="220"/>
      <c r="D43" s="220"/>
      <c r="E43" s="220"/>
      <c r="F43" s="221"/>
      <c r="G43" s="265" t="s">
        <v>554</v>
      </c>
      <c r="H43" s="265"/>
      <c r="I43" s="265"/>
      <c r="J43" s="265"/>
      <c r="K43" s="265"/>
      <c r="L43" s="265"/>
      <c r="M43" s="265"/>
      <c r="N43" s="265"/>
      <c r="O43" s="265"/>
      <c r="P43" s="265"/>
      <c r="Q43" s="265"/>
      <c r="R43" s="265"/>
      <c r="S43" s="265"/>
      <c r="T43" s="265"/>
      <c r="U43" s="265"/>
      <c r="V43" s="265"/>
      <c r="W43" s="265"/>
      <c r="X43" s="266"/>
      <c r="Y43" s="508" t="s">
        <v>47</v>
      </c>
      <c r="Z43" s="509"/>
      <c r="AA43" s="510"/>
      <c r="AB43" s="511" t="s">
        <v>555</v>
      </c>
      <c r="AC43" s="512"/>
      <c r="AD43" s="513"/>
      <c r="AE43" s="154" t="s">
        <v>545</v>
      </c>
      <c r="AF43" s="154"/>
      <c r="AG43" s="154"/>
      <c r="AH43" s="154"/>
      <c r="AI43" s="154" t="s">
        <v>545</v>
      </c>
      <c r="AJ43" s="154"/>
      <c r="AK43" s="154"/>
      <c r="AL43" s="154"/>
      <c r="AM43" s="154" t="s">
        <v>545</v>
      </c>
      <c r="AN43" s="154"/>
      <c r="AO43" s="154"/>
      <c r="AP43" s="154"/>
      <c r="AQ43" s="154" t="s">
        <v>545</v>
      </c>
      <c r="AR43" s="154"/>
      <c r="AS43" s="154"/>
      <c r="AT43" s="154"/>
      <c r="AU43" s="154" t="s">
        <v>546</v>
      </c>
      <c r="AV43" s="154"/>
      <c r="AW43" s="154"/>
      <c r="AX43" s="155"/>
      <c r="AY43">
        <f>$AY$42</f>
        <v>1</v>
      </c>
    </row>
    <row r="44" spans="1:51" ht="23.25" customHeight="1" x14ac:dyDescent="0.15">
      <c r="A44" s="222"/>
      <c r="B44" s="223"/>
      <c r="C44" s="223"/>
      <c r="D44" s="223"/>
      <c r="E44" s="223"/>
      <c r="F44" s="224"/>
      <c r="G44" s="269"/>
      <c r="H44" s="269"/>
      <c r="I44" s="269"/>
      <c r="J44" s="269"/>
      <c r="K44" s="269"/>
      <c r="L44" s="269"/>
      <c r="M44" s="269"/>
      <c r="N44" s="269"/>
      <c r="O44" s="269"/>
      <c r="P44" s="269"/>
      <c r="Q44" s="269"/>
      <c r="R44" s="269"/>
      <c r="S44" s="269"/>
      <c r="T44" s="269"/>
      <c r="U44" s="269"/>
      <c r="V44" s="269"/>
      <c r="W44" s="269"/>
      <c r="X44" s="270"/>
      <c r="Y44" s="514" t="s">
        <v>48</v>
      </c>
      <c r="Z44" s="515"/>
      <c r="AA44" s="516"/>
      <c r="AB44" s="517" t="s">
        <v>555</v>
      </c>
      <c r="AC44" s="518"/>
      <c r="AD44" s="519"/>
      <c r="AE44" s="154" t="s">
        <v>545</v>
      </c>
      <c r="AF44" s="154"/>
      <c r="AG44" s="154"/>
      <c r="AH44" s="154"/>
      <c r="AI44" s="154" t="s">
        <v>545</v>
      </c>
      <c r="AJ44" s="154"/>
      <c r="AK44" s="154"/>
      <c r="AL44" s="154"/>
      <c r="AM44" s="154" t="s">
        <v>545</v>
      </c>
      <c r="AN44" s="154"/>
      <c r="AO44" s="154"/>
      <c r="AP44" s="154"/>
      <c r="AQ44" s="154" t="s">
        <v>545</v>
      </c>
      <c r="AR44" s="154"/>
      <c r="AS44" s="154"/>
      <c r="AT44" s="154"/>
      <c r="AU44" s="154">
        <v>10</v>
      </c>
      <c r="AV44" s="154"/>
      <c r="AW44" s="154"/>
      <c r="AX44" s="155"/>
      <c r="AY44">
        <f>$AY$42</f>
        <v>1</v>
      </c>
    </row>
    <row r="45" spans="1:51" ht="23.25" customHeight="1" x14ac:dyDescent="0.15">
      <c r="A45" s="392" t="s">
        <v>15</v>
      </c>
      <c r="B45" s="393"/>
      <c r="C45" s="393"/>
      <c r="D45" s="393"/>
      <c r="E45" s="393"/>
      <c r="F45" s="394"/>
      <c r="G45" s="125" t="s">
        <v>16</v>
      </c>
      <c r="H45" s="125"/>
      <c r="I45" s="125"/>
      <c r="J45" s="125"/>
      <c r="K45" s="125"/>
      <c r="L45" s="125"/>
      <c r="M45" s="125"/>
      <c r="N45" s="125"/>
      <c r="O45" s="125"/>
      <c r="P45" s="125"/>
      <c r="Q45" s="125"/>
      <c r="R45" s="125"/>
      <c r="S45" s="125"/>
      <c r="T45" s="125"/>
      <c r="U45" s="125"/>
      <c r="V45" s="125"/>
      <c r="W45" s="125"/>
      <c r="X45" s="126"/>
      <c r="Y45" s="211"/>
      <c r="Z45" s="212"/>
      <c r="AA45" s="213"/>
      <c r="AB45" s="124" t="s">
        <v>11</v>
      </c>
      <c r="AC45" s="125"/>
      <c r="AD45" s="126"/>
      <c r="AE45" s="153" t="s">
        <v>229</v>
      </c>
      <c r="AF45" s="153"/>
      <c r="AG45" s="153"/>
      <c r="AH45" s="153"/>
      <c r="AI45" s="153" t="s">
        <v>246</v>
      </c>
      <c r="AJ45" s="153"/>
      <c r="AK45" s="153"/>
      <c r="AL45" s="153"/>
      <c r="AM45" s="153" t="s">
        <v>343</v>
      </c>
      <c r="AN45" s="153"/>
      <c r="AO45" s="153"/>
      <c r="AP45" s="153"/>
      <c r="AQ45" s="143" t="s">
        <v>376</v>
      </c>
      <c r="AR45" s="144"/>
      <c r="AS45" s="144"/>
      <c r="AT45" s="144"/>
      <c r="AU45" s="144"/>
      <c r="AV45" s="144"/>
      <c r="AW45" s="144"/>
      <c r="AX45" s="145"/>
      <c r="AY45" s="47">
        <f>IF(SUBSTITUTE(SUBSTITUTE($G$46,"／",""),"　","")="",0,1)</f>
        <v>1</v>
      </c>
    </row>
    <row r="46" spans="1:51" ht="23.25" customHeight="1" x14ac:dyDescent="0.15">
      <c r="A46" s="277"/>
      <c r="B46" s="275"/>
      <c r="C46" s="275"/>
      <c r="D46" s="275"/>
      <c r="E46" s="275"/>
      <c r="F46" s="276"/>
      <c r="G46" s="146" t="s">
        <v>556</v>
      </c>
      <c r="H46" s="146"/>
      <c r="I46" s="146"/>
      <c r="J46" s="146"/>
      <c r="K46" s="146"/>
      <c r="L46" s="146"/>
      <c r="M46" s="146"/>
      <c r="N46" s="146"/>
      <c r="O46" s="146"/>
      <c r="P46" s="146"/>
      <c r="Q46" s="146"/>
      <c r="R46" s="146"/>
      <c r="S46" s="146"/>
      <c r="T46" s="146"/>
      <c r="U46" s="146"/>
      <c r="V46" s="146"/>
      <c r="W46" s="146"/>
      <c r="X46" s="147"/>
      <c r="Y46" s="150" t="s">
        <v>15</v>
      </c>
      <c r="Z46" s="151"/>
      <c r="AA46" s="152"/>
      <c r="AB46" s="199" t="s">
        <v>557</v>
      </c>
      <c r="AC46" s="200"/>
      <c r="AD46" s="201"/>
      <c r="AE46" s="154" t="s">
        <v>545</v>
      </c>
      <c r="AF46" s="154"/>
      <c r="AG46" s="154"/>
      <c r="AH46" s="154"/>
      <c r="AI46" s="154" t="s">
        <v>545</v>
      </c>
      <c r="AJ46" s="154"/>
      <c r="AK46" s="154"/>
      <c r="AL46" s="154"/>
      <c r="AM46" s="154" t="s">
        <v>545</v>
      </c>
      <c r="AN46" s="154"/>
      <c r="AO46" s="154"/>
      <c r="AP46" s="154"/>
      <c r="AQ46" s="154" t="s">
        <v>546</v>
      </c>
      <c r="AR46" s="154"/>
      <c r="AS46" s="154"/>
      <c r="AT46" s="154"/>
      <c r="AU46" s="154"/>
      <c r="AV46" s="154"/>
      <c r="AW46" s="154"/>
      <c r="AX46" s="155"/>
      <c r="AY46">
        <f>$AY$45</f>
        <v>1</v>
      </c>
    </row>
    <row r="47" spans="1:51" ht="46.5" customHeight="1" x14ac:dyDescent="0.15">
      <c r="A47" s="278"/>
      <c r="B47" s="193"/>
      <c r="C47" s="193"/>
      <c r="D47" s="193"/>
      <c r="E47" s="193"/>
      <c r="F47" s="279"/>
      <c r="G47" s="148"/>
      <c r="H47" s="148"/>
      <c r="I47" s="148"/>
      <c r="J47" s="148"/>
      <c r="K47" s="148"/>
      <c r="L47" s="148"/>
      <c r="M47" s="148"/>
      <c r="N47" s="148"/>
      <c r="O47" s="148"/>
      <c r="P47" s="148"/>
      <c r="Q47" s="148"/>
      <c r="R47" s="148"/>
      <c r="S47" s="148"/>
      <c r="T47" s="148"/>
      <c r="U47" s="148"/>
      <c r="V47" s="148"/>
      <c r="W47" s="148"/>
      <c r="X47" s="149"/>
      <c r="Y47" s="202" t="s">
        <v>41</v>
      </c>
      <c r="Z47" s="203"/>
      <c r="AA47" s="204"/>
      <c r="AB47" s="205" t="s">
        <v>208</v>
      </c>
      <c r="AC47" s="206"/>
      <c r="AD47" s="207"/>
      <c r="AE47" s="156" t="s">
        <v>545</v>
      </c>
      <c r="AF47" s="156"/>
      <c r="AG47" s="156"/>
      <c r="AH47" s="156"/>
      <c r="AI47" s="156" t="s">
        <v>545</v>
      </c>
      <c r="AJ47" s="156"/>
      <c r="AK47" s="156"/>
      <c r="AL47" s="156"/>
      <c r="AM47" s="156" t="s">
        <v>545</v>
      </c>
      <c r="AN47" s="156"/>
      <c r="AO47" s="156"/>
      <c r="AP47" s="156"/>
      <c r="AQ47" s="156" t="s">
        <v>546</v>
      </c>
      <c r="AR47" s="156"/>
      <c r="AS47" s="156"/>
      <c r="AT47" s="156"/>
      <c r="AU47" s="156"/>
      <c r="AV47" s="156"/>
      <c r="AW47" s="156"/>
      <c r="AX47" s="157"/>
      <c r="AY47">
        <f>$AY$45</f>
        <v>1</v>
      </c>
    </row>
    <row r="48" spans="1:51" ht="23.25" customHeight="1" x14ac:dyDescent="0.15">
      <c r="A48" s="274" t="s">
        <v>15</v>
      </c>
      <c r="B48" s="275"/>
      <c r="C48" s="275"/>
      <c r="D48" s="275"/>
      <c r="E48" s="275"/>
      <c r="F48" s="276"/>
      <c r="G48" s="141" t="s">
        <v>16</v>
      </c>
      <c r="H48" s="141"/>
      <c r="I48" s="141"/>
      <c r="J48" s="141"/>
      <c r="K48" s="141"/>
      <c r="L48" s="141"/>
      <c r="M48" s="141"/>
      <c r="N48" s="141"/>
      <c r="O48" s="141"/>
      <c r="P48" s="141"/>
      <c r="Q48" s="141"/>
      <c r="R48" s="141"/>
      <c r="S48" s="141"/>
      <c r="T48" s="141"/>
      <c r="U48" s="141"/>
      <c r="V48" s="141"/>
      <c r="W48" s="141"/>
      <c r="X48" s="142"/>
      <c r="Y48" s="137"/>
      <c r="Z48" s="138"/>
      <c r="AA48" s="139"/>
      <c r="AB48" s="140" t="s">
        <v>11</v>
      </c>
      <c r="AC48" s="141"/>
      <c r="AD48" s="142"/>
      <c r="AE48" s="153" t="s">
        <v>229</v>
      </c>
      <c r="AF48" s="153"/>
      <c r="AG48" s="153"/>
      <c r="AH48" s="153"/>
      <c r="AI48" s="153" t="s">
        <v>246</v>
      </c>
      <c r="AJ48" s="153"/>
      <c r="AK48" s="153"/>
      <c r="AL48" s="153"/>
      <c r="AM48" s="153" t="s">
        <v>343</v>
      </c>
      <c r="AN48" s="153"/>
      <c r="AO48" s="153"/>
      <c r="AP48" s="153"/>
      <c r="AQ48" s="143" t="s">
        <v>376</v>
      </c>
      <c r="AR48" s="144"/>
      <c r="AS48" s="144"/>
      <c r="AT48" s="144"/>
      <c r="AU48" s="144"/>
      <c r="AV48" s="144"/>
      <c r="AW48" s="144"/>
      <c r="AX48" s="145"/>
      <c r="AY48" s="47">
        <f>IF(SUBSTITUTE(SUBSTITUTE($G$49,"／",""),"　","")="",0,1)</f>
        <v>1</v>
      </c>
    </row>
    <row r="49" spans="1:51" ht="23.25" customHeight="1" x14ac:dyDescent="0.15">
      <c r="A49" s="277"/>
      <c r="B49" s="275"/>
      <c r="C49" s="275"/>
      <c r="D49" s="275"/>
      <c r="E49" s="275"/>
      <c r="F49" s="276"/>
      <c r="G49" s="146" t="s">
        <v>558</v>
      </c>
      <c r="H49" s="146"/>
      <c r="I49" s="146"/>
      <c r="J49" s="146"/>
      <c r="K49" s="146"/>
      <c r="L49" s="146"/>
      <c r="M49" s="146"/>
      <c r="N49" s="146"/>
      <c r="O49" s="146"/>
      <c r="P49" s="146"/>
      <c r="Q49" s="146"/>
      <c r="R49" s="146"/>
      <c r="S49" s="146"/>
      <c r="T49" s="146"/>
      <c r="U49" s="146"/>
      <c r="V49" s="146"/>
      <c r="W49" s="146"/>
      <c r="X49" s="146"/>
      <c r="Y49" s="150" t="s">
        <v>15</v>
      </c>
      <c r="Z49" s="151"/>
      <c r="AA49" s="152"/>
      <c r="AB49" s="199" t="s">
        <v>559</v>
      </c>
      <c r="AC49" s="200"/>
      <c r="AD49" s="201"/>
      <c r="AE49" s="154" t="s">
        <v>545</v>
      </c>
      <c r="AF49" s="154"/>
      <c r="AG49" s="154"/>
      <c r="AH49" s="154"/>
      <c r="AI49" s="154" t="s">
        <v>545</v>
      </c>
      <c r="AJ49" s="154"/>
      <c r="AK49" s="154"/>
      <c r="AL49" s="154"/>
      <c r="AM49" s="154" t="s">
        <v>545</v>
      </c>
      <c r="AN49" s="154"/>
      <c r="AO49" s="154"/>
      <c r="AP49" s="154"/>
      <c r="AQ49" s="154" t="s">
        <v>545</v>
      </c>
      <c r="AR49" s="154"/>
      <c r="AS49" s="154"/>
      <c r="AT49" s="154"/>
      <c r="AU49" s="154"/>
      <c r="AV49" s="154"/>
      <c r="AW49" s="154"/>
      <c r="AX49" s="155"/>
      <c r="AY49">
        <f>$AY$48</f>
        <v>1</v>
      </c>
    </row>
    <row r="50" spans="1:51" ht="46.5" customHeight="1" thickBot="1" x14ac:dyDescent="0.2">
      <c r="A50" s="278"/>
      <c r="B50" s="193"/>
      <c r="C50" s="193"/>
      <c r="D50" s="193"/>
      <c r="E50" s="193"/>
      <c r="F50" s="279"/>
      <c r="G50" s="148"/>
      <c r="H50" s="148"/>
      <c r="I50" s="148"/>
      <c r="J50" s="148"/>
      <c r="K50" s="148"/>
      <c r="L50" s="148"/>
      <c r="M50" s="148"/>
      <c r="N50" s="148"/>
      <c r="O50" s="148"/>
      <c r="P50" s="148"/>
      <c r="Q50" s="148"/>
      <c r="R50" s="148"/>
      <c r="S50" s="148"/>
      <c r="T50" s="148"/>
      <c r="U50" s="148"/>
      <c r="V50" s="148"/>
      <c r="W50" s="148"/>
      <c r="X50" s="148"/>
      <c r="Y50" s="202" t="s">
        <v>41</v>
      </c>
      <c r="Z50" s="203"/>
      <c r="AA50" s="204"/>
      <c r="AB50" s="205" t="s">
        <v>208</v>
      </c>
      <c r="AC50" s="206"/>
      <c r="AD50" s="207"/>
      <c r="AE50" s="156" t="s">
        <v>545</v>
      </c>
      <c r="AF50" s="156"/>
      <c r="AG50" s="156"/>
      <c r="AH50" s="156"/>
      <c r="AI50" s="156" t="s">
        <v>545</v>
      </c>
      <c r="AJ50" s="156"/>
      <c r="AK50" s="156"/>
      <c r="AL50" s="156"/>
      <c r="AM50" s="156" t="s">
        <v>545</v>
      </c>
      <c r="AN50" s="156"/>
      <c r="AO50" s="156"/>
      <c r="AP50" s="156"/>
      <c r="AQ50" s="156" t="s">
        <v>545</v>
      </c>
      <c r="AR50" s="156"/>
      <c r="AS50" s="156"/>
      <c r="AT50" s="156"/>
      <c r="AU50" s="156"/>
      <c r="AV50" s="156"/>
      <c r="AW50" s="156"/>
      <c r="AX50" s="157"/>
      <c r="AY50">
        <f>$AY$48</f>
        <v>1</v>
      </c>
    </row>
    <row r="51" spans="1:51" ht="75" customHeight="1" x14ac:dyDescent="0.15">
      <c r="A51" s="576" t="s">
        <v>241</v>
      </c>
      <c r="B51" s="573"/>
      <c r="C51" s="572" t="s">
        <v>164</v>
      </c>
      <c r="D51" s="573"/>
      <c r="E51" s="132" t="s">
        <v>176</v>
      </c>
      <c r="F51" s="133"/>
      <c r="G51" s="134" t="s">
        <v>560</v>
      </c>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6"/>
      <c r="AY51">
        <f>COUNTA($G$51)</f>
        <v>1</v>
      </c>
    </row>
    <row r="52" spans="1:51" ht="75" customHeight="1" thickBot="1" x14ac:dyDescent="0.2">
      <c r="A52" s="577"/>
      <c r="B52" s="575"/>
      <c r="C52" s="574"/>
      <c r="D52" s="575"/>
      <c r="E52" s="127" t="s">
        <v>175</v>
      </c>
      <c r="F52" s="128"/>
      <c r="G52" s="129" t="s">
        <v>561</v>
      </c>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1"/>
      <c r="AY52">
        <f>$AY$51</f>
        <v>1</v>
      </c>
    </row>
    <row r="53" spans="1:51" ht="27" customHeight="1" x14ac:dyDescent="0.15">
      <c r="A53" s="196" t="s">
        <v>39</v>
      </c>
      <c r="B53" s="197"/>
      <c r="C53" s="197"/>
      <c r="D53" s="197"/>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I53" s="197"/>
      <c r="AJ53" s="197"/>
      <c r="AK53" s="197"/>
      <c r="AL53" s="197"/>
      <c r="AM53" s="197"/>
      <c r="AN53" s="197"/>
      <c r="AO53" s="197"/>
      <c r="AP53" s="197"/>
      <c r="AQ53" s="197"/>
      <c r="AR53" s="197"/>
      <c r="AS53" s="197"/>
      <c r="AT53" s="197"/>
      <c r="AU53" s="197"/>
      <c r="AV53" s="197"/>
      <c r="AW53" s="197"/>
      <c r="AX53" s="198"/>
    </row>
    <row r="54" spans="1:51" ht="27" customHeight="1" x14ac:dyDescent="0.15">
      <c r="A54" s="2"/>
      <c r="B54" s="3"/>
      <c r="C54" s="540" t="s">
        <v>24</v>
      </c>
      <c r="D54" s="331"/>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541"/>
      <c r="AD54" s="331" t="s">
        <v>28</v>
      </c>
      <c r="AE54" s="331"/>
      <c r="AF54" s="331"/>
      <c r="AG54" s="330" t="s">
        <v>23</v>
      </c>
      <c r="AH54" s="331"/>
      <c r="AI54" s="331"/>
      <c r="AJ54" s="331"/>
      <c r="AK54" s="331"/>
      <c r="AL54" s="331"/>
      <c r="AM54" s="331"/>
      <c r="AN54" s="331"/>
      <c r="AO54" s="331"/>
      <c r="AP54" s="331"/>
      <c r="AQ54" s="331"/>
      <c r="AR54" s="331"/>
      <c r="AS54" s="331"/>
      <c r="AT54" s="331"/>
      <c r="AU54" s="331"/>
      <c r="AV54" s="331"/>
      <c r="AW54" s="331"/>
      <c r="AX54" s="332"/>
    </row>
    <row r="55" spans="1:51" ht="64.5" customHeight="1" x14ac:dyDescent="0.15">
      <c r="A55" s="242" t="s">
        <v>128</v>
      </c>
      <c r="B55" s="243"/>
      <c r="C55" s="454" t="s">
        <v>129</v>
      </c>
      <c r="D55" s="455"/>
      <c r="E55" s="455"/>
      <c r="F55" s="455"/>
      <c r="G55" s="455"/>
      <c r="H55" s="455"/>
      <c r="I55" s="455"/>
      <c r="J55" s="455"/>
      <c r="K55" s="455"/>
      <c r="L55" s="455"/>
      <c r="M55" s="455"/>
      <c r="N55" s="455"/>
      <c r="O55" s="455"/>
      <c r="P55" s="455"/>
      <c r="Q55" s="455"/>
      <c r="R55" s="455"/>
      <c r="S55" s="455"/>
      <c r="T55" s="455"/>
      <c r="U55" s="455"/>
      <c r="V55" s="455"/>
      <c r="W55" s="455"/>
      <c r="X55" s="455"/>
      <c r="Y55" s="455"/>
      <c r="Z55" s="455"/>
      <c r="AA55" s="455"/>
      <c r="AB55" s="455"/>
      <c r="AC55" s="456"/>
      <c r="AD55" s="545" t="s">
        <v>544</v>
      </c>
      <c r="AE55" s="546"/>
      <c r="AF55" s="546"/>
      <c r="AG55" s="542" t="s">
        <v>568</v>
      </c>
      <c r="AH55" s="543"/>
      <c r="AI55" s="543"/>
      <c r="AJ55" s="543"/>
      <c r="AK55" s="543"/>
      <c r="AL55" s="543"/>
      <c r="AM55" s="543"/>
      <c r="AN55" s="543"/>
      <c r="AO55" s="543"/>
      <c r="AP55" s="543"/>
      <c r="AQ55" s="543"/>
      <c r="AR55" s="543"/>
      <c r="AS55" s="543"/>
      <c r="AT55" s="543"/>
      <c r="AU55" s="543"/>
      <c r="AV55" s="543"/>
      <c r="AW55" s="543"/>
      <c r="AX55" s="544"/>
    </row>
    <row r="56" spans="1:51" ht="87.75" customHeight="1" x14ac:dyDescent="0.15">
      <c r="A56" s="244"/>
      <c r="B56" s="245"/>
      <c r="C56" s="321" t="s">
        <v>29</v>
      </c>
      <c r="D56" s="322"/>
      <c r="E56" s="322"/>
      <c r="F56" s="322"/>
      <c r="G56" s="322"/>
      <c r="H56" s="322"/>
      <c r="I56" s="322"/>
      <c r="J56" s="322"/>
      <c r="K56" s="322"/>
      <c r="L56" s="322"/>
      <c r="M56" s="322"/>
      <c r="N56" s="322"/>
      <c r="O56" s="322"/>
      <c r="P56" s="322"/>
      <c r="Q56" s="322"/>
      <c r="R56" s="322"/>
      <c r="S56" s="322"/>
      <c r="T56" s="322"/>
      <c r="U56" s="322"/>
      <c r="V56" s="322"/>
      <c r="W56" s="322"/>
      <c r="X56" s="322"/>
      <c r="Y56" s="322"/>
      <c r="Z56" s="322"/>
      <c r="AA56" s="322"/>
      <c r="AB56" s="322"/>
      <c r="AC56" s="311"/>
      <c r="AD56" s="110" t="s">
        <v>544</v>
      </c>
      <c r="AE56" s="111"/>
      <c r="AF56" s="111"/>
      <c r="AG56" s="387" t="s">
        <v>569</v>
      </c>
      <c r="AH56" s="388"/>
      <c r="AI56" s="388"/>
      <c r="AJ56" s="388"/>
      <c r="AK56" s="388"/>
      <c r="AL56" s="388"/>
      <c r="AM56" s="388"/>
      <c r="AN56" s="388"/>
      <c r="AO56" s="388"/>
      <c r="AP56" s="388"/>
      <c r="AQ56" s="388"/>
      <c r="AR56" s="388"/>
      <c r="AS56" s="388"/>
      <c r="AT56" s="388"/>
      <c r="AU56" s="388"/>
      <c r="AV56" s="388"/>
      <c r="AW56" s="388"/>
      <c r="AX56" s="389"/>
    </row>
    <row r="57" spans="1:51" ht="68.25" customHeight="1" x14ac:dyDescent="0.15">
      <c r="A57" s="246"/>
      <c r="B57" s="247"/>
      <c r="C57" s="323" t="s">
        <v>130</v>
      </c>
      <c r="D57" s="324"/>
      <c r="E57" s="324"/>
      <c r="F57" s="324"/>
      <c r="G57" s="324"/>
      <c r="H57" s="324"/>
      <c r="I57" s="324"/>
      <c r="J57" s="324"/>
      <c r="K57" s="324"/>
      <c r="L57" s="324"/>
      <c r="M57" s="324"/>
      <c r="N57" s="324"/>
      <c r="O57" s="324"/>
      <c r="P57" s="324"/>
      <c r="Q57" s="324"/>
      <c r="R57" s="324"/>
      <c r="S57" s="324"/>
      <c r="T57" s="324"/>
      <c r="U57" s="324"/>
      <c r="V57" s="324"/>
      <c r="W57" s="324"/>
      <c r="X57" s="324"/>
      <c r="Y57" s="324"/>
      <c r="Z57" s="324"/>
      <c r="AA57" s="324"/>
      <c r="AB57" s="324"/>
      <c r="AC57" s="325"/>
      <c r="AD57" s="308" t="s">
        <v>544</v>
      </c>
      <c r="AE57" s="309"/>
      <c r="AF57" s="309"/>
      <c r="AG57" s="452" t="s">
        <v>570</v>
      </c>
      <c r="AH57" s="267"/>
      <c r="AI57" s="267"/>
      <c r="AJ57" s="267"/>
      <c r="AK57" s="267"/>
      <c r="AL57" s="267"/>
      <c r="AM57" s="267"/>
      <c r="AN57" s="267"/>
      <c r="AO57" s="267"/>
      <c r="AP57" s="267"/>
      <c r="AQ57" s="267"/>
      <c r="AR57" s="267"/>
      <c r="AS57" s="267"/>
      <c r="AT57" s="267"/>
      <c r="AU57" s="267"/>
      <c r="AV57" s="267"/>
      <c r="AW57" s="267"/>
      <c r="AX57" s="453"/>
    </row>
    <row r="58" spans="1:51" ht="27" customHeight="1" x14ac:dyDescent="0.15">
      <c r="A58" s="343" t="s">
        <v>31</v>
      </c>
      <c r="B58" s="482"/>
      <c r="C58" s="326" t="s">
        <v>33</v>
      </c>
      <c r="D58" s="327"/>
      <c r="E58" s="328"/>
      <c r="F58" s="328"/>
      <c r="G58" s="328"/>
      <c r="H58" s="328"/>
      <c r="I58" s="328"/>
      <c r="J58" s="328"/>
      <c r="K58" s="328"/>
      <c r="L58" s="328"/>
      <c r="M58" s="328"/>
      <c r="N58" s="328"/>
      <c r="O58" s="328"/>
      <c r="P58" s="328"/>
      <c r="Q58" s="328"/>
      <c r="R58" s="328"/>
      <c r="S58" s="328"/>
      <c r="T58" s="328"/>
      <c r="U58" s="328"/>
      <c r="V58" s="328"/>
      <c r="W58" s="328"/>
      <c r="X58" s="328"/>
      <c r="Y58" s="328"/>
      <c r="Z58" s="328"/>
      <c r="AA58" s="328"/>
      <c r="AB58" s="328"/>
      <c r="AC58" s="329"/>
      <c r="AD58" s="457" t="s">
        <v>571</v>
      </c>
      <c r="AE58" s="458"/>
      <c r="AF58" s="458"/>
      <c r="AG58" s="490" t="s">
        <v>572</v>
      </c>
      <c r="AH58" s="265"/>
      <c r="AI58" s="265"/>
      <c r="AJ58" s="265"/>
      <c r="AK58" s="265"/>
      <c r="AL58" s="265"/>
      <c r="AM58" s="265"/>
      <c r="AN58" s="265"/>
      <c r="AO58" s="265"/>
      <c r="AP58" s="265"/>
      <c r="AQ58" s="265"/>
      <c r="AR58" s="265"/>
      <c r="AS58" s="265"/>
      <c r="AT58" s="265"/>
      <c r="AU58" s="265"/>
      <c r="AV58" s="265"/>
      <c r="AW58" s="265"/>
      <c r="AX58" s="491"/>
    </row>
    <row r="59" spans="1:51" ht="35.25" customHeight="1" x14ac:dyDescent="0.15">
      <c r="A59" s="378"/>
      <c r="B59" s="483"/>
      <c r="C59" s="336"/>
      <c r="D59" s="337"/>
      <c r="E59" s="409" t="s">
        <v>222</v>
      </c>
      <c r="F59" s="410"/>
      <c r="G59" s="410"/>
      <c r="H59" s="410"/>
      <c r="I59" s="410"/>
      <c r="J59" s="410"/>
      <c r="K59" s="410"/>
      <c r="L59" s="410"/>
      <c r="M59" s="410"/>
      <c r="N59" s="410"/>
      <c r="O59" s="410"/>
      <c r="P59" s="410"/>
      <c r="Q59" s="410"/>
      <c r="R59" s="410"/>
      <c r="S59" s="410"/>
      <c r="T59" s="410"/>
      <c r="U59" s="410"/>
      <c r="V59" s="410"/>
      <c r="W59" s="410"/>
      <c r="X59" s="410"/>
      <c r="Y59" s="410"/>
      <c r="Z59" s="410"/>
      <c r="AA59" s="410"/>
      <c r="AB59" s="410"/>
      <c r="AC59" s="411"/>
      <c r="AD59" s="110"/>
      <c r="AE59" s="111"/>
      <c r="AF59" s="112"/>
      <c r="AG59" s="452"/>
      <c r="AH59" s="267"/>
      <c r="AI59" s="267"/>
      <c r="AJ59" s="267"/>
      <c r="AK59" s="267"/>
      <c r="AL59" s="267"/>
      <c r="AM59" s="267"/>
      <c r="AN59" s="267"/>
      <c r="AO59" s="267"/>
      <c r="AP59" s="267"/>
      <c r="AQ59" s="267"/>
      <c r="AR59" s="267"/>
      <c r="AS59" s="267"/>
      <c r="AT59" s="267"/>
      <c r="AU59" s="267"/>
      <c r="AV59" s="267"/>
      <c r="AW59" s="267"/>
      <c r="AX59" s="453"/>
    </row>
    <row r="60" spans="1:51" ht="26.25" customHeight="1" x14ac:dyDescent="0.15">
      <c r="A60" s="378"/>
      <c r="B60" s="483"/>
      <c r="C60" s="338"/>
      <c r="D60" s="339"/>
      <c r="E60" s="412" t="s">
        <v>192</v>
      </c>
      <c r="F60" s="413"/>
      <c r="G60" s="413"/>
      <c r="H60" s="413"/>
      <c r="I60" s="413"/>
      <c r="J60" s="413"/>
      <c r="K60" s="413"/>
      <c r="L60" s="413"/>
      <c r="M60" s="413"/>
      <c r="N60" s="413"/>
      <c r="O60" s="413"/>
      <c r="P60" s="413"/>
      <c r="Q60" s="413"/>
      <c r="R60" s="413"/>
      <c r="S60" s="413"/>
      <c r="T60" s="413"/>
      <c r="U60" s="413"/>
      <c r="V60" s="413"/>
      <c r="W60" s="413"/>
      <c r="X60" s="413"/>
      <c r="Y60" s="413"/>
      <c r="Z60" s="413"/>
      <c r="AA60" s="413"/>
      <c r="AB60" s="413"/>
      <c r="AC60" s="414"/>
      <c r="AD60" s="306"/>
      <c r="AE60" s="307"/>
      <c r="AF60" s="307"/>
      <c r="AG60" s="452"/>
      <c r="AH60" s="267"/>
      <c r="AI60" s="267"/>
      <c r="AJ60" s="267"/>
      <c r="AK60" s="267"/>
      <c r="AL60" s="267"/>
      <c r="AM60" s="267"/>
      <c r="AN60" s="267"/>
      <c r="AO60" s="267"/>
      <c r="AP60" s="267"/>
      <c r="AQ60" s="267"/>
      <c r="AR60" s="267"/>
      <c r="AS60" s="267"/>
      <c r="AT60" s="267"/>
      <c r="AU60" s="267"/>
      <c r="AV60" s="267"/>
      <c r="AW60" s="267"/>
      <c r="AX60" s="453"/>
    </row>
    <row r="61" spans="1:51" ht="26.25" customHeight="1" x14ac:dyDescent="0.15">
      <c r="A61" s="378"/>
      <c r="B61" s="379"/>
      <c r="C61" s="319" t="s">
        <v>34</v>
      </c>
      <c r="D61" s="320"/>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90" t="s">
        <v>571</v>
      </c>
      <c r="AE61" s="391"/>
      <c r="AF61" s="391"/>
      <c r="AG61" s="239" t="s">
        <v>572</v>
      </c>
      <c r="AH61" s="240"/>
      <c r="AI61" s="240"/>
      <c r="AJ61" s="240"/>
      <c r="AK61" s="240"/>
      <c r="AL61" s="240"/>
      <c r="AM61" s="240"/>
      <c r="AN61" s="240"/>
      <c r="AO61" s="240"/>
      <c r="AP61" s="240"/>
      <c r="AQ61" s="240"/>
      <c r="AR61" s="240"/>
      <c r="AS61" s="240"/>
      <c r="AT61" s="240"/>
      <c r="AU61" s="240"/>
      <c r="AV61" s="240"/>
      <c r="AW61" s="240"/>
      <c r="AX61" s="241"/>
    </row>
    <row r="62" spans="1:51" ht="26.25" customHeight="1" x14ac:dyDescent="0.15">
      <c r="A62" s="378"/>
      <c r="B62" s="379"/>
      <c r="C62" s="310" t="s">
        <v>131</v>
      </c>
      <c r="D62" s="311"/>
      <c r="E62" s="311"/>
      <c r="F62" s="311"/>
      <c r="G62" s="311"/>
      <c r="H62" s="311"/>
      <c r="I62" s="311"/>
      <c r="J62" s="311"/>
      <c r="K62" s="311"/>
      <c r="L62" s="311"/>
      <c r="M62" s="311"/>
      <c r="N62" s="311"/>
      <c r="O62" s="311"/>
      <c r="P62" s="311"/>
      <c r="Q62" s="311"/>
      <c r="R62" s="311"/>
      <c r="S62" s="311"/>
      <c r="T62" s="311"/>
      <c r="U62" s="311"/>
      <c r="V62" s="311"/>
      <c r="W62" s="311"/>
      <c r="X62" s="311"/>
      <c r="Y62" s="311"/>
      <c r="Z62" s="311"/>
      <c r="AA62" s="311"/>
      <c r="AB62" s="311"/>
      <c r="AC62" s="311"/>
      <c r="AD62" s="110" t="s">
        <v>571</v>
      </c>
      <c r="AE62" s="111"/>
      <c r="AF62" s="111"/>
      <c r="AG62" s="387" t="s">
        <v>545</v>
      </c>
      <c r="AH62" s="388"/>
      <c r="AI62" s="388"/>
      <c r="AJ62" s="388"/>
      <c r="AK62" s="388"/>
      <c r="AL62" s="388"/>
      <c r="AM62" s="388"/>
      <c r="AN62" s="388"/>
      <c r="AO62" s="388"/>
      <c r="AP62" s="388"/>
      <c r="AQ62" s="388"/>
      <c r="AR62" s="388"/>
      <c r="AS62" s="388"/>
      <c r="AT62" s="388"/>
      <c r="AU62" s="388"/>
      <c r="AV62" s="388"/>
      <c r="AW62" s="388"/>
      <c r="AX62" s="389"/>
    </row>
    <row r="63" spans="1:51" ht="26.25" customHeight="1" x14ac:dyDescent="0.15">
      <c r="A63" s="378"/>
      <c r="B63" s="379"/>
      <c r="C63" s="310" t="s">
        <v>30</v>
      </c>
      <c r="D63" s="311"/>
      <c r="E63" s="311"/>
      <c r="F63" s="311"/>
      <c r="G63" s="311"/>
      <c r="H63" s="311"/>
      <c r="I63" s="311"/>
      <c r="J63" s="311"/>
      <c r="K63" s="311"/>
      <c r="L63" s="311"/>
      <c r="M63" s="311"/>
      <c r="N63" s="311"/>
      <c r="O63" s="311"/>
      <c r="P63" s="311"/>
      <c r="Q63" s="311"/>
      <c r="R63" s="311"/>
      <c r="S63" s="311"/>
      <c r="T63" s="311"/>
      <c r="U63" s="311"/>
      <c r="V63" s="311"/>
      <c r="W63" s="311"/>
      <c r="X63" s="311"/>
      <c r="Y63" s="311"/>
      <c r="Z63" s="311"/>
      <c r="AA63" s="311"/>
      <c r="AB63" s="311"/>
      <c r="AC63" s="311"/>
      <c r="AD63" s="110" t="s">
        <v>571</v>
      </c>
      <c r="AE63" s="111"/>
      <c r="AF63" s="111"/>
      <c r="AG63" s="387" t="s">
        <v>545</v>
      </c>
      <c r="AH63" s="388"/>
      <c r="AI63" s="388"/>
      <c r="AJ63" s="388"/>
      <c r="AK63" s="388"/>
      <c r="AL63" s="388"/>
      <c r="AM63" s="388"/>
      <c r="AN63" s="388"/>
      <c r="AO63" s="388"/>
      <c r="AP63" s="388"/>
      <c r="AQ63" s="388"/>
      <c r="AR63" s="388"/>
      <c r="AS63" s="388"/>
      <c r="AT63" s="388"/>
      <c r="AU63" s="388"/>
      <c r="AV63" s="388"/>
      <c r="AW63" s="388"/>
      <c r="AX63" s="389"/>
    </row>
    <row r="64" spans="1:51" ht="26.25" customHeight="1" x14ac:dyDescent="0.15">
      <c r="A64" s="378"/>
      <c r="B64" s="379"/>
      <c r="C64" s="310" t="s">
        <v>35</v>
      </c>
      <c r="D64" s="311"/>
      <c r="E64" s="311"/>
      <c r="F64" s="311"/>
      <c r="G64" s="311"/>
      <c r="H64" s="311"/>
      <c r="I64" s="311"/>
      <c r="J64" s="311"/>
      <c r="K64" s="311"/>
      <c r="L64" s="311"/>
      <c r="M64" s="311"/>
      <c r="N64" s="311"/>
      <c r="O64" s="311"/>
      <c r="P64" s="311"/>
      <c r="Q64" s="311"/>
      <c r="R64" s="311"/>
      <c r="S64" s="311"/>
      <c r="T64" s="311"/>
      <c r="U64" s="311"/>
      <c r="V64" s="311"/>
      <c r="W64" s="311"/>
      <c r="X64" s="311"/>
      <c r="Y64" s="311"/>
      <c r="Z64" s="311"/>
      <c r="AA64" s="311"/>
      <c r="AB64" s="311"/>
      <c r="AC64" s="312"/>
      <c r="AD64" s="110" t="s">
        <v>571</v>
      </c>
      <c r="AE64" s="111"/>
      <c r="AF64" s="111"/>
      <c r="AG64" s="387" t="s">
        <v>545</v>
      </c>
      <c r="AH64" s="388"/>
      <c r="AI64" s="388"/>
      <c r="AJ64" s="388"/>
      <c r="AK64" s="388"/>
      <c r="AL64" s="388"/>
      <c r="AM64" s="388"/>
      <c r="AN64" s="388"/>
      <c r="AO64" s="388"/>
      <c r="AP64" s="388"/>
      <c r="AQ64" s="388"/>
      <c r="AR64" s="388"/>
      <c r="AS64" s="388"/>
      <c r="AT64" s="388"/>
      <c r="AU64" s="388"/>
      <c r="AV64" s="388"/>
      <c r="AW64" s="388"/>
      <c r="AX64" s="389"/>
    </row>
    <row r="65" spans="1:50" ht="26.25" customHeight="1" x14ac:dyDescent="0.15">
      <c r="A65" s="378"/>
      <c r="B65" s="379"/>
      <c r="C65" s="310" t="s">
        <v>200</v>
      </c>
      <c r="D65" s="311"/>
      <c r="E65" s="311"/>
      <c r="F65" s="311"/>
      <c r="G65" s="311"/>
      <c r="H65" s="311"/>
      <c r="I65" s="311"/>
      <c r="J65" s="311"/>
      <c r="K65" s="311"/>
      <c r="L65" s="311"/>
      <c r="M65" s="311"/>
      <c r="N65" s="311"/>
      <c r="O65" s="311"/>
      <c r="P65" s="311"/>
      <c r="Q65" s="311"/>
      <c r="R65" s="311"/>
      <c r="S65" s="311"/>
      <c r="T65" s="311"/>
      <c r="U65" s="311"/>
      <c r="V65" s="311"/>
      <c r="W65" s="311"/>
      <c r="X65" s="311"/>
      <c r="Y65" s="311"/>
      <c r="Z65" s="311"/>
      <c r="AA65" s="311"/>
      <c r="AB65" s="311"/>
      <c r="AC65" s="312"/>
      <c r="AD65" s="308" t="s">
        <v>571</v>
      </c>
      <c r="AE65" s="309"/>
      <c r="AF65" s="309"/>
      <c r="AG65" s="316" t="s">
        <v>545</v>
      </c>
      <c r="AH65" s="317"/>
      <c r="AI65" s="317"/>
      <c r="AJ65" s="317"/>
      <c r="AK65" s="317"/>
      <c r="AL65" s="317"/>
      <c r="AM65" s="317"/>
      <c r="AN65" s="317"/>
      <c r="AO65" s="317"/>
      <c r="AP65" s="317"/>
      <c r="AQ65" s="317"/>
      <c r="AR65" s="317"/>
      <c r="AS65" s="317"/>
      <c r="AT65" s="317"/>
      <c r="AU65" s="317"/>
      <c r="AV65" s="317"/>
      <c r="AW65" s="317"/>
      <c r="AX65" s="318"/>
    </row>
    <row r="66" spans="1:50" ht="26.25" customHeight="1" x14ac:dyDescent="0.15">
      <c r="A66" s="378"/>
      <c r="B66" s="379"/>
      <c r="C66" s="107" t="s">
        <v>201</v>
      </c>
      <c r="D66" s="108"/>
      <c r="E66" s="108"/>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9"/>
      <c r="AD66" s="110" t="s">
        <v>571</v>
      </c>
      <c r="AE66" s="111"/>
      <c r="AF66" s="112"/>
      <c r="AG66" s="387" t="s">
        <v>545</v>
      </c>
      <c r="AH66" s="388"/>
      <c r="AI66" s="388"/>
      <c r="AJ66" s="388"/>
      <c r="AK66" s="388"/>
      <c r="AL66" s="388"/>
      <c r="AM66" s="388"/>
      <c r="AN66" s="388"/>
      <c r="AO66" s="388"/>
      <c r="AP66" s="388"/>
      <c r="AQ66" s="388"/>
      <c r="AR66" s="388"/>
      <c r="AS66" s="388"/>
      <c r="AT66" s="388"/>
      <c r="AU66" s="388"/>
      <c r="AV66" s="388"/>
      <c r="AW66" s="388"/>
      <c r="AX66" s="389"/>
    </row>
    <row r="67" spans="1:50" ht="26.25" customHeight="1" x14ac:dyDescent="0.15">
      <c r="A67" s="380"/>
      <c r="B67" s="381"/>
      <c r="C67" s="484" t="s">
        <v>193</v>
      </c>
      <c r="D67" s="485"/>
      <c r="E67" s="485"/>
      <c r="F67" s="485"/>
      <c r="G67" s="485"/>
      <c r="H67" s="485"/>
      <c r="I67" s="485"/>
      <c r="J67" s="485"/>
      <c r="K67" s="485"/>
      <c r="L67" s="485"/>
      <c r="M67" s="485"/>
      <c r="N67" s="485"/>
      <c r="O67" s="485"/>
      <c r="P67" s="485"/>
      <c r="Q67" s="485"/>
      <c r="R67" s="485"/>
      <c r="S67" s="485"/>
      <c r="T67" s="485"/>
      <c r="U67" s="485"/>
      <c r="V67" s="485"/>
      <c r="W67" s="485"/>
      <c r="X67" s="485"/>
      <c r="Y67" s="485"/>
      <c r="Z67" s="485"/>
      <c r="AA67" s="485"/>
      <c r="AB67" s="485"/>
      <c r="AC67" s="486"/>
      <c r="AD67" s="313" t="s">
        <v>571</v>
      </c>
      <c r="AE67" s="314"/>
      <c r="AF67" s="315"/>
      <c r="AG67" s="415" t="s">
        <v>545</v>
      </c>
      <c r="AH67" s="416"/>
      <c r="AI67" s="416"/>
      <c r="AJ67" s="416"/>
      <c r="AK67" s="416"/>
      <c r="AL67" s="416"/>
      <c r="AM67" s="416"/>
      <c r="AN67" s="416"/>
      <c r="AO67" s="416"/>
      <c r="AP67" s="416"/>
      <c r="AQ67" s="416"/>
      <c r="AR67" s="416"/>
      <c r="AS67" s="416"/>
      <c r="AT67" s="416"/>
      <c r="AU67" s="416"/>
      <c r="AV67" s="416"/>
      <c r="AW67" s="416"/>
      <c r="AX67" s="417"/>
    </row>
    <row r="68" spans="1:50" ht="27" customHeight="1" x14ac:dyDescent="0.15">
      <c r="A68" s="343" t="s">
        <v>32</v>
      </c>
      <c r="B68" s="377"/>
      <c r="C68" s="382" t="s">
        <v>194</v>
      </c>
      <c r="D68" s="383"/>
      <c r="E68" s="383"/>
      <c r="F68" s="383"/>
      <c r="G68" s="383"/>
      <c r="H68" s="383"/>
      <c r="I68" s="383"/>
      <c r="J68" s="383"/>
      <c r="K68" s="383"/>
      <c r="L68" s="383"/>
      <c r="M68" s="383"/>
      <c r="N68" s="383"/>
      <c r="O68" s="383"/>
      <c r="P68" s="383"/>
      <c r="Q68" s="383"/>
      <c r="R68" s="383"/>
      <c r="S68" s="383"/>
      <c r="T68" s="383"/>
      <c r="U68" s="383"/>
      <c r="V68" s="383"/>
      <c r="W68" s="383"/>
      <c r="X68" s="383"/>
      <c r="Y68" s="383"/>
      <c r="Z68" s="383"/>
      <c r="AA68" s="383"/>
      <c r="AB68" s="383"/>
      <c r="AC68" s="384"/>
      <c r="AD68" s="390" t="s">
        <v>571</v>
      </c>
      <c r="AE68" s="391"/>
      <c r="AF68" s="492"/>
      <c r="AG68" s="239" t="s">
        <v>572</v>
      </c>
      <c r="AH68" s="240"/>
      <c r="AI68" s="240"/>
      <c r="AJ68" s="240"/>
      <c r="AK68" s="240"/>
      <c r="AL68" s="240"/>
      <c r="AM68" s="240"/>
      <c r="AN68" s="240"/>
      <c r="AO68" s="240"/>
      <c r="AP68" s="240"/>
      <c r="AQ68" s="240"/>
      <c r="AR68" s="240"/>
      <c r="AS68" s="240"/>
      <c r="AT68" s="240"/>
      <c r="AU68" s="240"/>
      <c r="AV68" s="240"/>
      <c r="AW68" s="240"/>
      <c r="AX68" s="241"/>
    </row>
    <row r="69" spans="1:50" ht="35.25" customHeight="1" x14ac:dyDescent="0.15">
      <c r="A69" s="378"/>
      <c r="B69" s="379"/>
      <c r="C69" s="498" t="s">
        <v>37</v>
      </c>
      <c r="D69" s="499"/>
      <c r="E69" s="499"/>
      <c r="F69" s="499"/>
      <c r="G69" s="499"/>
      <c r="H69" s="499"/>
      <c r="I69" s="499"/>
      <c r="J69" s="499"/>
      <c r="K69" s="499"/>
      <c r="L69" s="499"/>
      <c r="M69" s="499"/>
      <c r="N69" s="499"/>
      <c r="O69" s="499"/>
      <c r="P69" s="499"/>
      <c r="Q69" s="499"/>
      <c r="R69" s="499"/>
      <c r="S69" s="499"/>
      <c r="T69" s="499"/>
      <c r="U69" s="499"/>
      <c r="V69" s="499"/>
      <c r="W69" s="499"/>
      <c r="X69" s="499"/>
      <c r="Y69" s="499"/>
      <c r="Z69" s="499"/>
      <c r="AA69" s="499"/>
      <c r="AB69" s="499"/>
      <c r="AC69" s="500"/>
      <c r="AD69" s="476" t="s">
        <v>571</v>
      </c>
      <c r="AE69" s="477"/>
      <c r="AF69" s="477"/>
      <c r="AG69" s="387" t="s">
        <v>545</v>
      </c>
      <c r="AH69" s="388"/>
      <c r="AI69" s="388"/>
      <c r="AJ69" s="388"/>
      <c r="AK69" s="388"/>
      <c r="AL69" s="388"/>
      <c r="AM69" s="388"/>
      <c r="AN69" s="388"/>
      <c r="AO69" s="388"/>
      <c r="AP69" s="388"/>
      <c r="AQ69" s="388"/>
      <c r="AR69" s="388"/>
      <c r="AS69" s="388"/>
      <c r="AT69" s="388"/>
      <c r="AU69" s="388"/>
      <c r="AV69" s="388"/>
      <c r="AW69" s="388"/>
      <c r="AX69" s="389"/>
    </row>
    <row r="70" spans="1:50" ht="27" customHeight="1" x14ac:dyDescent="0.15">
      <c r="A70" s="378"/>
      <c r="B70" s="379"/>
      <c r="C70" s="310" t="s">
        <v>165</v>
      </c>
      <c r="D70" s="311"/>
      <c r="E70" s="311"/>
      <c r="F70" s="311"/>
      <c r="G70" s="311"/>
      <c r="H70" s="311"/>
      <c r="I70" s="311"/>
      <c r="J70" s="311"/>
      <c r="K70" s="311"/>
      <c r="L70" s="311"/>
      <c r="M70" s="311"/>
      <c r="N70" s="311"/>
      <c r="O70" s="311"/>
      <c r="P70" s="311"/>
      <c r="Q70" s="311"/>
      <c r="R70" s="311"/>
      <c r="S70" s="311"/>
      <c r="T70" s="311"/>
      <c r="U70" s="311"/>
      <c r="V70" s="311"/>
      <c r="W70" s="311"/>
      <c r="X70" s="311"/>
      <c r="Y70" s="311"/>
      <c r="Z70" s="311"/>
      <c r="AA70" s="311"/>
      <c r="AB70" s="311"/>
      <c r="AC70" s="311"/>
      <c r="AD70" s="110" t="s">
        <v>571</v>
      </c>
      <c r="AE70" s="111"/>
      <c r="AF70" s="111"/>
      <c r="AG70" s="387" t="s">
        <v>545</v>
      </c>
      <c r="AH70" s="388"/>
      <c r="AI70" s="388"/>
      <c r="AJ70" s="388"/>
      <c r="AK70" s="388"/>
      <c r="AL70" s="388"/>
      <c r="AM70" s="388"/>
      <c r="AN70" s="388"/>
      <c r="AO70" s="388"/>
      <c r="AP70" s="388"/>
      <c r="AQ70" s="388"/>
      <c r="AR70" s="388"/>
      <c r="AS70" s="388"/>
      <c r="AT70" s="388"/>
      <c r="AU70" s="388"/>
      <c r="AV70" s="388"/>
      <c r="AW70" s="388"/>
      <c r="AX70" s="389"/>
    </row>
    <row r="71" spans="1:50" ht="27" customHeight="1" x14ac:dyDescent="0.15">
      <c r="A71" s="380"/>
      <c r="B71" s="381"/>
      <c r="C71" s="310" t="s">
        <v>36</v>
      </c>
      <c r="D71" s="311"/>
      <c r="E71" s="311"/>
      <c r="F71" s="311"/>
      <c r="G71" s="311"/>
      <c r="H71" s="311"/>
      <c r="I71" s="311"/>
      <c r="J71" s="311"/>
      <c r="K71" s="311"/>
      <c r="L71" s="311"/>
      <c r="M71" s="311"/>
      <c r="N71" s="311"/>
      <c r="O71" s="311"/>
      <c r="P71" s="311"/>
      <c r="Q71" s="311"/>
      <c r="R71" s="311"/>
      <c r="S71" s="311"/>
      <c r="T71" s="311"/>
      <c r="U71" s="311"/>
      <c r="V71" s="311"/>
      <c r="W71" s="311"/>
      <c r="X71" s="311"/>
      <c r="Y71" s="311"/>
      <c r="Z71" s="311"/>
      <c r="AA71" s="311"/>
      <c r="AB71" s="311"/>
      <c r="AC71" s="311"/>
      <c r="AD71" s="110" t="s">
        <v>571</v>
      </c>
      <c r="AE71" s="111"/>
      <c r="AF71" s="111"/>
      <c r="AG71" s="493" t="s">
        <v>545</v>
      </c>
      <c r="AH71" s="269"/>
      <c r="AI71" s="269"/>
      <c r="AJ71" s="269"/>
      <c r="AK71" s="269"/>
      <c r="AL71" s="269"/>
      <c r="AM71" s="269"/>
      <c r="AN71" s="269"/>
      <c r="AO71" s="269"/>
      <c r="AP71" s="269"/>
      <c r="AQ71" s="269"/>
      <c r="AR71" s="269"/>
      <c r="AS71" s="269"/>
      <c r="AT71" s="269"/>
      <c r="AU71" s="269"/>
      <c r="AV71" s="269"/>
      <c r="AW71" s="269"/>
      <c r="AX71" s="494"/>
    </row>
    <row r="72" spans="1:50" ht="41.25" customHeight="1" x14ac:dyDescent="0.15">
      <c r="A72" s="375" t="s">
        <v>50</v>
      </c>
      <c r="B72" s="376"/>
      <c r="C72" s="501" t="s">
        <v>132</v>
      </c>
      <c r="D72" s="502"/>
      <c r="E72" s="502"/>
      <c r="F72" s="502"/>
      <c r="G72" s="502"/>
      <c r="H72" s="502"/>
      <c r="I72" s="502"/>
      <c r="J72" s="502"/>
      <c r="K72" s="502"/>
      <c r="L72" s="502"/>
      <c r="M72" s="502"/>
      <c r="N72" s="502"/>
      <c r="O72" s="502"/>
      <c r="P72" s="502"/>
      <c r="Q72" s="502"/>
      <c r="R72" s="502"/>
      <c r="S72" s="502"/>
      <c r="T72" s="502"/>
      <c r="U72" s="502"/>
      <c r="V72" s="502"/>
      <c r="W72" s="502"/>
      <c r="X72" s="502"/>
      <c r="Y72" s="502"/>
      <c r="Z72" s="502"/>
      <c r="AA72" s="502"/>
      <c r="AB72" s="502"/>
      <c r="AC72" s="328"/>
      <c r="AD72" s="390" t="s">
        <v>571</v>
      </c>
      <c r="AE72" s="391"/>
      <c r="AF72" s="391"/>
      <c r="AG72" s="490" t="s">
        <v>572</v>
      </c>
      <c r="AH72" s="265"/>
      <c r="AI72" s="265"/>
      <c r="AJ72" s="265"/>
      <c r="AK72" s="265"/>
      <c r="AL72" s="265"/>
      <c r="AM72" s="265"/>
      <c r="AN72" s="265"/>
      <c r="AO72" s="265"/>
      <c r="AP72" s="265"/>
      <c r="AQ72" s="265"/>
      <c r="AR72" s="265"/>
      <c r="AS72" s="265"/>
      <c r="AT72" s="265"/>
      <c r="AU72" s="265"/>
      <c r="AV72" s="265"/>
      <c r="AW72" s="265"/>
      <c r="AX72" s="491"/>
    </row>
    <row r="73" spans="1:50" ht="67.5" customHeight="1" x14ac:dyDescent="0.15">
      <c r="A73" s="343" t="s">
        <v>40</v>
      </c>
      <c r="B73" s="344"/>
      <c r="C73" s="303" t="s">
        <v>45</v>
      </c>
      <c r="D73" s="304"/>
      <c r="E73" s="304"/>
      <c r="F73" s="305"/>
      <c r="G73" s="505" t="s">
        <v>572</v>
      </c>
      <c r="H73" s="505"/>
      <c r="I73" s="505"/>
      <c r="J73" s="505"/>
      <c r="K73" s="505"/>
      <c r="L73" s="505"/>
      <c r="M73" s="505"/>
      <c r="N73" s="505"/>
      <c r="O73" s="505"/>
      <c r="P73" s="505"/>
      <c r="Q73" s="505"/>
      <c r="R73" s="505"/>
      <c r="S73" s="505"/>
      <c r="T73" s="505"/>
      <c r="U73" s="505"/>
      <c r="V73" s="505"/>
      <c r="W73" s="505"/>
      <c r="X73" s="505"/>
      <c r="Y73" s="505"/>
      <c r="Z73" s="505"/>
      <c r="AA73" s="505"/>
      <c r="AB73" s="505"/>
      <c r="AC73" s="505"/>
      <c r="AD73" s="505"/>
      <c r="AE73" s="505"/>
      <c r="AF73" s="505"/>
      <c r="AG73" s="505"/>
      <c r="AH73" s="505"/>
      <c r="AI73" s="505"/>
      <c r="AJ73" s="505"/>
      <c r="AK73" s="505"/>
      <c r="AL73" s="505"/>
      <c r="AM73" s="505"/>
      <c r="AN73" s="505"/>
      <c r="AO73" s="505"/>
      <c r="AP73" s="505"/>
      <c r="AQ73" s="505"/>
      <c r="AR73" s="505"/>
      <c r="AS73" s="505"/>
      <c r="AT73" s="505"/>
      <c r="AU73" s="505"/>
      <c r="AV73" s="505"/>
      <c r="AW73" s="505"/>
      <c r="AX73" s="506"/>
    </row>
    <row r="74" spans="1:50" ht="67.5" customHeight="1" thickBot="1" x14ac:dyDescent="0.2">
      <c r="A74" s="345"/>
      <c r="B74" s="346"/>
      <c r="C74" s="421" t="s">
        <v>49</v>
      </c>
      <c r="D74" s="422"/>
      <c r="E74" s="422"/>
      <c r="F74" s="423"/>
      <c r="G74" s="503" t="s">
        <v>572</v>
      </c>
      <c r="H74" s="503"/>
      <c r="I74" s="503"/>
      <c r="J74" s="503"/>
      <c r="K74" s="503"/>
      <c r="L74" s="503"/>
      <c r="M74" s="503"/>
      <c r="N74" s="503"/>
      <c r="O74" s="503"/>
      <c r="P74" s="503"/>
      <c r="Q74" s="503"/>
      <c r="R74" s="503"/>
      <c r="S74" s="503"/>
      <c r="T74" s="503"/>
      <c r="U74" s="503"/>
      <c r="V74" s="503"/>
      <c r="W74" s="503"/>
      <c r="X74" s="503"/>
      <c r="Y74" s="503"/>
      <c r="Z74" s="503"/>
      <c r="AA74" s="503"/>
      <c r="AB74" s="503"/>
      <c r="AC74" s="503"/>
      <c r="AD74" s="503"/>
      <c r="AE74" s="503"/>
      <c r="AF74" s="503"/>
      <c r="AG74" s="503"/>
      <c r="AH74" s="503"/>
      <c r="AI74" s="503"/>
      <c r="AJ74" s="503"/>
      <c r="AK74" s="503"/>
      <c r="AL74" s="503"/>
      <c r="AM74" s="503"/>
      <c r="AN74" s="503"/>
      <c r="AO74" s="503"/>
      <c r="AP74" s="503"/>
      <c r="AQ74" s="503"/>
      <c r="AR74" s="503"/>
      <c r="AS74" s="503"/>
      <c r="AT74" s="503"/>
      <c r="AU74" s="503"/>
      <c r="AV74" s="503"/>
      <c r="AW74" s="503"/>
      <c r="AX74" s="504"/>
    </row>
    <row r="75" spans="1:50" ht="24" customHeight="1" x14ac:dyDescent="0.15">
      <c r="A75" s="418" t="s">
        <v>25</v>
      </c>
      <c r="B75" s="419"/>
      <c r="C75" s="419"/>
      <c r="D75" s="419"/>
      <c r="E75" s="419"/>
      <c r="F75" s="419"/>
      <c r="G75" s="419"/>
      <c r="H75" s="419"/>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19"/>
      <c r="AI75" s="419"/>
      <c r="AJ75" s="419"/>
      <c r="AK75" s="419"/>
      <c r="AL75" s="419"/>
      <c r="AM75" s="419"/>
      <c r="AN75" s="419"/>
      <c r="AO75" s="419"/>
      <c r="AP75" s="419"/>
      <c r="AQ75" s="419"/>
      <c r="AR75" s="419"/>
      <c r="AS75" s="419"/>
      <c r="AT75" s="419"/>
      <c r="AU75" s="419"/>
      <c r="AV75" s="419"/>
      <c r="AW75" s="419"/>
      <c r="AX75" s="420"/>
    </row>
    <row r="76" spans="1:50" ht="67.5" customHeight="1" thickBot="1" x14ac:dyDescent="0.2">
      <c r="A76" s="478" t="s">
        <v>572</v>
      </c>
      <c r="B76" s="407"/>
      <c r="C76" s="407"/>
      <c r="D76" s="407"/>
      <c r="E76" s="407"/>
      <c r="F76" s="407"/>
      <c r="G76" s="407"/>
      <c r="H76" s="407"/>
      <c r="I76" s="407"/>
      <c r="J76" s="407"/>
      <c r="K76" s="407"/>
      <c r="L76" s="407"/>
      <c r="M76" s="407"/>
      <c r="N76" s="407"/>
      <c r="O76" s="407"/>
      <c r="P76" s="407"/>
      <c r="Q76" s="407"/>
      <c r="R76" s="407"/>
      <c r="S76" s="407"/>
      <c r="T76" s="407"/>
      <c r="U76" s="407"/>
      <c r="V76" s="407"/>
      <c r="W76" s="407"/>
      <c r="X76" s="407"/>
      <c r="Y76" s="407"/>
      <c r="Z76" s="407"/>
      <c r="AA76" s="407"/>
      <c r="AB76" s="407"/>
      <c r="AC76" s="407"/>
      <c r="AD76" s="407"/>
      <c r="AE76" s="407"/>
      <c r="AF76" s="407"/>
      <c r="AG76" s="407"/>
      <c r="AH76" s="407"/>
      <c r="AI76" s="407"/>
      <c r="AJ76" s="407"/>
      <c r="AK76" s="407"/>
      <c r="AL76" s="407"/>
      <c r="AM76" s="407"/>
      <c r="AN76" s="407"/>
      <c r="AO76" s="407"/>
      <c r="AP76" s="407"/>
      <c r="AQ76" s="407"/>
      <c r="AR76" s="407"/>
      <c r="AS76" s="407"/>
      <c r="AT76" s="407"/>
      <c r="AU76" s="407"/>
      <c r="AV76" s="407"/>
      <c r="AW76" s="407"/>
      <c r="AX76" s="408"/>
    </row>
    <row r="77" spans="1:50" ht="24.75" customHeight="1" x14ac:dyDescent="0.15">
      <c r="A77" s="347" t="s">
        <v>26</v>
      </c>
      <c r="B77" s="348"/>
      <c r="C77" s="348"/>
      <c r="D77" s="348"/>
      <c r="E77" s="348"/>
      <c r="F77" s="348"/>
      <c r="G77" s="348"/>
      <c r="H77" s="348"/>
      <c r="I77" s="348"/>
      <c r="J77" s="348"/>
      <c r="K77" s="348"/>
      <c r="L77" s="348"/>
      <c r="M77" s="348"/>
      <c r="N77" s="348"/>
      <c r="O77" s="348"/>
      <c r="P77" s="348"/>
      <c r="Q77" s="348"/>
      <c r="R77" s="348"/>
      <c r="S77" s="348"/>
      <c r="T77" s="348"/>
      <c r="U77" s="348"/>
      <c r="V77" s="348"/>
      <c r="W77" s="348"/>
      <c r="X77" s="348"/>
      <c r="Y77" s="348"/>
      <c r="Z77" s="348"/>
      <c r="AA77" s="348"/>
      <c r="AB77" s="348"/>
      <c r="AC77" s="348"/>
      <c r="AD77" s="348"/>
      <c r="AE77" s="348"/>
      <c r="AF77" s="348"/>
      <c r="AG77" s="348"/>
      <c r="AH77" s="348"/>
      <c r="AI77" s="348"/>
      <c r="AJ77" s="348"/>
      <c r="AK77" s="348"/>
      <c r="AL77" s="348"/>
      <c r="AM77" s="348"/>
      <c r="AN77" s="348"/>
      <c r="AO77" s="348"/>
      <c r="AP77" s="348"/>
      <c r="AQ77" s="348"/>
      <c r="AR77" s="348"/>
      <c r="AS77" s="348"/>
      <c r="AT77" s="348"/>
      <c r="AU77" s="348"/>
      <c r="AV77" s="348"/>
      <c r="AW77" s="348"/>
      <c r="AX77" s="349"/>
    </row>
    <row r="78" spans="1:50" ht="67.5" customHeight="1" thickBot="1" x14ac:dyDescent="0.2">
      <c r="A78" s="340"/>
      <c r="B78" s="341"/>
      <c r="C78" s="341"/>
      <c r="D78" s="341"/>
      <c r="E78" s="342"/>
      <c r="F78" s="406" t="s">
        <v>572</v>
      </c>
      <c r="G78" s="407"/>
      <c r="H78" s="407"/>
      <c r="I78" s="407"/>
      <c r="J78" s="407"/>
      <c r="K78" s="407"/>
      <c r="L78" s="407"/>
      <c r="M78" s="407"/>
      <c r="N78" s="407"/>
      <c r="O78" s="407"/>
      <c r="P78" s="407"/>
      <c r="Q78" s="407"/>
      <c r="R78" s="407"/>
      <c r="S78" s="407"/>
      <c r="T78" s="407"/>
      <c r="U78" s="407"/>
      <c r="V78" s="407"/>
      <c r="W78" s="407"/>
      <c r="X78" s="407"/>
      <c r="Y78" s="407"/>
      <c r="Z78" s="407"/>
      <c r="AA78" s="407"/>
      <c r="AB78" s="407"/>
      <c r="AC78" s="407"/>
      <c r="AD78" s="407"/>
      <c r="AE78" s="407"/>
      <c r="AF78" s="407"/>
      <c r="AG78" s="407"/>
      <c r="AH78" s="407"/>
      <c r="AI78" s="407"/>
      <c r="AJ78" s="407"/>
      <c r="AK78" s="407"/>
      <c r="AL78" s="407"/>
      <c r="AM78" s="407"/>
      <c r="AN78" s="407"/>
      <c r="AO78" s="407"/>
      <c r="AP78" s="407"/>
      <c r="AQ78" s="407"/>
      <c r="AR78" s="407"/>
      <c r="AS78" s="407"/>
      <c r="AT78" s="407"/>
      <c r="AU78" s="407"/>
      <c r="AV78" s="407"/>
      <c r="AW78" s="407"/>
      <c r="AX78" s="408"/>
    </row>
    <row r="79" spans="1:50" ht="24.75" customHeight="1" x14ac:dyDescent="0.15">
      <c r="A79" s="347" t="s">
        <v>38</v>
      </c>
      <c r="B79" s="348"/>
      <c r="C79" s="348"/>
      <c r="D79" s="348"/>
      <c r="E79" s="348"/>
      <c r="F79" s="348"/>
      <c r="G79" s="348"/>
      <c r="H79" s="348"/>
      <c r="I79" s="348"/>
      <c r="J79" s="348"/>
      <c r="K79" s="348"/>
      <c r="L79" s="348"/>
      <c r="M79" s="348"/>
      <c r="N79" s="348"/>
      <c r="O79" s="348"/>
      <c r="P79" s="348"/>
      <c r="Q79" s="348"/>
      <c r="R79" s="348"/>
      <c r="S79" s="348"/>
      <c r="T79" s="348"/>
      <c r="U79" s="348"/>
      <c r="V79" s="348"/>
      <c r="W79" s="348"/>
      <c r="X79" s="348"/>
      <c r="Y79" s="348"/>
      <c r="Z79" s="348"/>
      <c r="AA79" s="348"/>
      <c r="AB79" s="348"/>
      <c r="AC79" s="348"/>
      <c r="AD79" s="348"/>
      <c r="AE79" s="348"/>
      <c r="AF79" s="348"/>
      <c r="AG79" s="348"/>
      <c r="AH79" s="348"/>
      <c r="AI79" s="348"/>
      <c r="AJ79" s="348"/>
      <c r="AK79" s="348"/>
      <c r="AL79" s="348"/>
      <c r="AM79" s="348"/>
      <c r="AN79" s="348"/>
      <c r="AO79" s="348"/>
      <c r="AP79" s="348"/>
      <c r="AQ79" s="348"/>
      <c r="AR79" s="348"/>
      <c r="AS79" s="348"/>
      <c r="AT79" s="348"/>
      <c r="AU79" s="348"/>
      <c r="AV79" s="348"/>
      <c r="AW79" s="348"/>
      <c r="AX79" s="349"/>
    </row>
    <row r="80" spans="1:50" ht="66" customHeight="1" thickBot="1" x14ac:dyDescent="0.2">
      <c r="A80" s="340"/>
      <c r="B80" s="341"/>
      <c r="C80" s="341"/>
      <c r="D80" s="341"/>
      <c r="E80" s="342"/>
      <c r="F80" s="479" t="s">
        <v>572</v>
      </c>
      <c r="G80" s="480"/>
      <c r="H80" s="480"/>
      <c r="I80" s="480"/>
      <c r="J80" s="480"/>
      <c r="K80" s="480"/>
      <c r="L80" s="480"/>
      <c r="M80" s="480"/>
      <c r="N80" s="480"/>
      <c r="O80" s="480"/>
      <c r="P80" s="480"/>
      <c r="Q80" s="480"/>
      <c r="R80" s="480"/>
      <c r="S80" s="480"/>
      <c r="T80" s="480"/>
      <c r="U80" s="480"/>
      <c r="V80" s="480"/>
      <c r="W80" s="480"/>
      <c r="X80" s="480"/>
      <c r="Y80" s="480"/>
      <c r="Z80" s="480"/>
      <c r="AA80" s="480"/>
      <c r="AB80" s="480"/>
      <c r="AC80" s="480"/>
      <c r="AD80" s="480"/>
      <c r="AE80" s="480"/>
      <c r="AF80" s="480"/>
      <c r="AG80" s="480"/>
      <c r="AH80" s="480"/>
      <c r="AI80" s="480"/>
      <c r="AJ80" s="480"/>
      <c r="AK80" s="480"/>
      <c r="AL80" s="480"/>
      <c r="AM80" s="480"/>
      <c r="AN80" s="480"/>
      <c r="AO80" s="480"/>
      <c r="AP80" s="480"/>
      <c r="AQ80" s="480"/>
      <c r="AR80" s="480"/>
      <c r="AS80" s="480"/>
      <c r="AT80" s="480"/>
      <c r="AU80" s="480"/>
      <c r="AV80" s="480"/>
      <c r="AW80" s="480"/>
      <c r="AX80" s="481"/>
    </row>
    <row r="81" spans="1:52" ht="24.75" customHeight="1" x14ac:dyDescent="0.15">
      <c r="A81" s="395" t="s">
        <v>27</v>
      </c>
      <c r="B81" s="396"/>
      <c r="C81" s="396"/>
      <c r="D81" s="396"/>
      <c r="E81" s="396"/>
      <c r="F81" s="396"/>
      <c r="G81" s="396"/>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396"/>
      <c r="AL81" s="396"/>
      <c r="AM81" s="396"/>
      <c r="AN81" s="396"/>
      <c r="AO81" s="396"/>
      <c r="AP81" s="396"/>
      <c r="AQ81" s="396"/>
      <c r="AR81" s="396"/>
      <c r="AS81" s="396"/>
      <c r="AT81" s="396"/>
      <c r="AU81" s="396"/>
      <c r="AV81" s="396"/>
      <c r="AW81" s="396"/>
      <c r="AX81" s="397"/>
    </row>
    <row r="82" spans="1:52" ht="67.5" customHeight="1" thickBot="1" x14ac:dyDescent="0.2">
      <c r="A82" s="333" t="s">
        <v>572</v>
      </c>
      <c r="B82" s="334"/>
      <c r="C82" s="334"/>
      <c r="D82" s="334"/>
      <c r="E82" s="334"/>
      <c r="F82" s="334"/>
      <c r="G82" s="334"/>
      <c r="H82" s="334"/>
      <c r="I82" s="334"/>
      <c r="J82" s="334"/>
      <c r="K82" s="334"/>
      <c r="L82" s="334"/>
      <c r="M82" s="334"/>
      <c r="N82" s="334"/>
      <c r="O82" s="334"/>
      <c r="P82" s="334"/>
      <c r="Q82" s="334"/>
      <c r="R82" s="334"/>
      <c r="S82" s="334"/>
      <c r="T82" s="334"/>
      <c r="U82" s="334"/>
      <c r="V82" s="334"/>
      <c r="W82" s="334"/>
      <c r="X82" s="334"/>
      <c r="Y82" s="334"/>
      <c r="Z82" s="334"/>
      <c r="AA82" s="334"/>
      <c r="AB82" s="334"/>
      <c r="AC82" s="334"/>
      <c r="AD82" s="334"/>
      <c r="AE82" s="334"/>
      <c r="AF82" s="334"/>
      <c r="AG82" s="334"/>
      <c r="AH82" s="334"/>
      <c r="AI82" s="334"/>
      <c r="AJ82" s="334"/>
      <c r="AK82" s="334"/>
      <c r="AL82" s="334"/>
      <c r="AM82" s="334"/>
      <c r="AN82" s="334"/>
      <c r="AO82" s="334"/>
      <c r="AP82" s="334"/>
      <c r="AQ82" s="334"/>
      <c r="AR82" s="334"/>
      <c r="AS82" s="334"/>
      <c r="AT82" s="334"/>
      <c r="AU82" s="334"/>
      <c r="AV82" s="334"/>
      <c r="AW82" s="334"/>
      <c r="AX82" s="335"/>
    </row>
    <row r="83" spans="1:52" ht="24.75" customHeight="1" x14ac:dyDescent="0.15">
      <c r="A83" s="487" t="s">
        <v>204</v>
      </c>
      <c r="B83" s="488"/>
      <c r="C83" s="488"/>
      <c r="D83" s="488"/>
      <c r="E83" s="488"/>
      <c r="F83" s="488"/>
      <c r="G83" s="488"/>
      <c r="H83" s="488"/>
      <c r="I83" s="488"/>
      <c r="J83" s="488"/>
      <c r="K83" s="488"/>
      <c r="L83" s="488"/>
      <c r="M83" s="488"/>
      <c r="N83" s="488"/>
      <c r="O83" s="488"/>
      <c r="P83" s="488"/>
      <c r="Q83" s="488"/>
      <c r="R83" s="488"/>
      <c r="S83" s="488"/>
      <c r="T83" s="488"/>
      <c r="U83" s="488"/>
      <c r="V83" s="488"/>
      <c r="W83" s="488"/>
      <c r="X83" s="488"/>
      <c r="Y83" s="488"/>
      <c r="Z83" s="488"/>
      <c r="AA83" s="488"/>
      <c r="AB83" s="488"/>
      <c r="AC83" s="488"/>
      <c r="AD83" s="488"/>
      <c r="AE83" s="488"/>
      <c r="AF83" s="488"/>
      <c r="AG83" s="488"/>
      <c r="AH83" s="488"/>
      <c r="AI83" s="488"/>
      <c r="AJ83" s="488"/>
      <c r="AK83" s="488"/>
      <c r="AL83" s="488"/>
      <c r="AM83" s="488"/>
      <c r="AN83" s="488"/>
      <c r="AO83" s="488"/>
      <c r="AP83" s="488"/>
      <c r="AQ83" s="488"/>
      <c r="AR83" s="488"/>
      <c r="AS83" s="488"/>
      <c r="AT83" s="488"/>
      <c r="AU83" s="488"/>
      <c r="AV83" s="488"/>
      <c r="AW83" s="488"/>
      <c r="AX83" s="489"/>
      <c r="AZ83" s="4"/>
    </row>
    <row r="84" spans="1:52" ht="24.75" customHeight="1" x14ac:dyDescent="0.15">
      <c r="A84" s="101" t="s">
        <v>503</v>
      </c>
      <c r="B84" s="102"/>
      <c r="C84" s="102"/>
      <c r="D84" s="103"/>
      <c r="E84" s="58" t="s">
        <v>572</v>
      </c>
      <c r="F84" s="59"/>
      <c r="G84" s="59"/>
      <c r="H84" s="59"/>
      <c r="I84" s="59"/>
      <c r="J84" s="59"/>
      <c r="K84" s="59"/>
      <c r="L84" s="59"/>
      <c r="M84" s="59"/>
      <c r="N84" s="59"/>
      <c r="O84" s="59"/>
      <c r="P84" s="60"/>
      <c r="Q84" s="58"/>
      <c r="R84" s="59"/>
      <c r="S84" s="59"/>
      <c r="T84" s="59"/>
      <c r="U84" s="59"/>
      <c r="V84" s="59"/>
      <c r="W84" s="59"/>
      <c r="X84" s="59"/>
      <c r="Y84" s="59"/>
      <c r="Z84" s="59"/>
      <c r="AA84" s="59"/>
      <c r="AB84" s="60"/>
      <c r="AC84" s="58"/>
      <c r="AD84" s="59"/>
      <c r="AE84" s="59"/>
      <c r="AF84" s="59"/>
      <c r="AG84" s="59"/>
      <c r="AH84" s="59"/>
      <c r="AI84" s="59"/>
      <c r="AJ84" s="59"/>
      <c r="AK84" s="59"/>
      <c r="AL84" s="59"/>
      <c r="AM84" s="59"/>
      <c r="AN84" s="60"/>
      <c r="AO84" s="58"/>
      <c r="AP84" s="59"/>
      <c r="AQ84" s="59"/>
      <c r="AR84" s="59"/>
      <c r="AS84" s="59"/>
      <c r="AT84" s="59"/>
      <c r="AU84" s="59"/>
      <c r="AV84" s="59"/>
      <c r="AW84" s="59"/>
      <c r="AX84" s="61"/>
      <c r="AY84" s="51"/>
    </row>
    <row r="85" spans="1:52" ht="24.75" customHeight="1" x14ac:dyDescent="0.15">
      <c r="A85" s="62" t="s">
        <v>236</v>
      </c>
      <c r="B85" s="62"/>
      <c r="C85" s="62"/>
      <c r="D85" s="62"/>
      <c r="E85" s="58" t="s">
        <v>545</v>
      </c>
      <c r="F85" s="59"/>
      <c r="G85" s="59"/>
      <c r="H85" s="59"/>
      <c r="I85" s="59"/>
      <c r="J85" s="59"/>
      <c r="K85" s="59"/>
      <c r="L85" s="59"/>
      <c r="M85" s="59"/>
      <c r="N85" s="59"/>
      <c r="O85" s="59"/>
      <c r="P85" s="60"/>
      <c r="Q85" s="58"/>
      <c r="R85" s="59"/>
      <c r="S85" s="59"/>
      <c r="T85" s="59"/>
      <c r="U85" s="59"/>
      <c r="V85" s="59"/>
      <c r="W85" s="59"/>
      <c r="X85" s="59"/>
      <c r="Y85" s="59"/>
      <c r="Z85" s="59"/>
      <c r="AA85" s="59"/>
      <c r="AB85" s="60"/>
      <c r="AC85" s="58"/>
      <c r="AD85" s="59"/>
      <c r="AE85" s="59"/>
      <c r="AF85" s="59"/>
      <c r="AG85" s="59"/>
      <c r="AH85" s="59"/>
      <c r="AI85" s="59"/>
      <c r="AJ85" s="59"/>
      <c r="AK85" s="59"/>
      <c r="AL85" s="59"/>
      <c r="AM85" s="59"/>
      <c r="AN85" s="60"/>
      <c r="AO85" s="58"/>
      <c r="AP85" s="59"/>
      <c r="AQ85" s="59"/>
      <c r="AR85" s="59"/>
      <c r="AS85" s="59"/>
      <c r="AT85" s="59"/>
      <c r="AU85" s="59"/>
      <c r="AV85" s="59"/>
      <c r="AW85" s="59"/>
      <c r="AX85" s="61"/>
    </row>
    <row r="86" spans="1:52" ht="24.75" customHeight="1" x14ac:dyDescent="0.15">
      <c r="A86" s="62" t="s">
        <v>235</v>
      </c>
      <c r="B86" s="62"/>
      <c r="C86" s="62"/>
      <c r="D86" s="62"/>
      <c r="E86" s="58" t="s">
        <v>545</v>
      </c>
      <c r="F86" s="59"/>
      <c r="G86" s="59"/>
      <c r="H86" s="59"/>
      <c r="I86" s="59"/>
      <c r="J86" s="59"/>
      <c r="K86" s="59"/>
      <c r="L86" s="59"/>
      <c r="M86" s="59"/>
      <c r="N86" s="59"/>
      <c r="O86" s="59"/>
      <c r="P86" s="60"/>
      <c r="Q86" s="58"/>
      <c r="R86" s="59"/>
      <c r="S86" s="59"/>
      <c r="T86" s="59"/>
      <c r="U86" s="59"/>
      <c r="V86" s="59"/>
      <c r="W86" s="59"/>
      <c r="X86" s="59"/>
      <c r="Y86" s="59"/>
      <c r="Z86" s="59"/>
      <c r="AA86" s="59"/>
      <c r="AB86" s="60"/>
      <c r="AC86" s="58"/>
      <c r="AD86" s="59"/>
      <c r="AE86" s="59"/>
      <c r="AF86" s="59"/>
      <c r="AG86" s="59"/>
      <c r="AH86" s="59"/>
      <c r="AI86" s="59"/>
      <c r="AJ86" s="59"/>
      <c r="AK86" s="59"/>
      <c r="AL86" s="59"/>
      <c r="AM86" s="59"/>
      <c r="AN86" s="60"/>
      <c r="AO86" s="58"/>
      <c r="AP86" s="59"/>
      <c r="AQ86" s="59"/>
      <c r="AR86" s="59"/>
      <c r="AS86" s="59"/>
      <c r="AT86" s="59"/>
      <c r="AU86" s="59"/>
      <c r="AV86" s="59"/>
      <c r="AW86" s="59"/>
      <c r="AX86" s="61"/>
    </row>
    <row r="87" spans="1:52" ht="24.75" customHeight="1" x14ac:dyDescent="0.15">
      <c r="A87" s="62" t="s">
        <v>234</v>
      </c>
      <c r="B87" s="62"/>
      <c r="C87" s="62"/>
      <c r="D87" s="62"/>
      <c r="E87" s="58" t="s">
        <v>545</v>
      </c>
      <c r="F87" s="59"/>
      <c r="G87" s="59"/>
      <c r="H87" s="59"/>
      <c r="I87" s="59"/>
      <c r="J87" s="59"/>
      <c r="K87" s="59"/>
      <c r="L87" s="59"/>
      <c r="M87" s="59"/>
      <c r="N87" s="59"/>
      <c r="O87" s="59"/>
      <c r="P87" s="60"/>
      <c r="Q87" s="58"/>
      <c r="R87" s="59"/>
      <c r="S87" s="59"/>
      <c r="T87" s="59"/>
      <c r="U87" s="59"/>
      <c r="V87" s="59"/>
      <c r="W87" s="59"/>
      <c r="X87" s="59"/>
      <c r="Y87" s="59"/>
      <c r="Z87" s="59"/>
      <c r="AA87" s="59"/>
      <c r="AB87" s="60"/>
      <c r="AC87" s="58"/>
      <c r="AD87" s="59"/>
      <c r="AE87" s="59"/>
      <c r="AF87" s="59"/>
      <c r="AG87" s="59"/>
      <c r="AH87" s="59"/>
      <c r="AI87" s="59"/>
      <c r="AJ87" s="59"/>
      <c r="AK87" s="59"/>
      <c r="AL87" s="59"/>
      <c r="AM87" s="59"/>
      <c r="AN87" s="60"/>
      <c r="AO87" s="58"/>
      <c r="AP87" s="59"/>
      <c r="AQ87" s="59"/>
      <c r="AR87" s="59"/>
      <c r="AS87" s="59"/>
      <c r="AT87" s="59"/>
      <c r="AU87" s="59"/>
      <c r="AV87" s="59"/>
      <c r="AW87" s="59"/>
      <c r="AX87" s="61"/>
    </row>
    <row r="88" spans="1:52" ht="24.75" customHeight="1" x14ac:dyDescent="0.15">
      <c r="A88" s="62" t="s">
        <v>233</v>
      </c>
      <c r="B88" s="62"/>
      <c r="C88" s="62"/>
      <c r="D88" s="62"/>
      <c r="E88" s="58" t="s">
        <v>545</v>
      </c>
      <c r="F88" s="59"/>
      <c r="G88" s="59"/>
      <c r="H88" s="59"/>
      <c r="I88" s="59"/>
      <c r="J88" s="59"/>
      <c r="K88" s="59"/>
      <c r="L88" s="59"/>
      <c r="M88" s="59"/>
      <c r="N88" s="59"/>
      <c r="O88" s="59"/>
      <c r="P88" s="60"/>
      <c r="Q88" s="58"/>
      <c r="R88" s="59"/>
      <c r="S88" s="59"/>
      <c r="T88" s="59"/>
      <c r="U88" s="59"/>
      <c r="V88" s="59"/>
      <c r="W88" s="59"/>
      <c r="X88" s="59"/>
      <c r="Y88" s="59"/>
      <c r="Z88" s="59"/>
      <c r="AA88" s="59"/>
      <c r="AB88" s="60"/>
      <c r="AC88" s="58"/>
      <c r="AD88" s="59"/>
      <c r="AE88" s="59"/>
      <c r="AF88" s="59"/>
      <c r="AG88" s="59"/>
      <c r="AH88" s="59"/>
      <c r="AI88" s="59"/>
      <c r="AJ88" s="59"/>
      <c r="AK88" s="59"/>
      <c r="AL88" s="59"/>
      <c r="AM88" s="59"/>
      <c r="AN88" s="60"/>
      <c r="AO88" s="58"/>
      <c r="AP88" s="59"/>
      <c r="AQ88" s="59"/>
      <c r="AR88" s="59"/>
      <c r="AS88" s="59"/>
      <c r="AT88" s="59"/>
      <c r="AU88" s="59"/>
      <c r="AV88" s="59"/>
      <c r="AW88" s="59"/>
      <c r="AX88" s="61"/>
    </row>
    <row r="89" spans="1:52" ht="24.75" customHeight="1" x14ac:dyDescent="0.15">
      <c r="A89" s="62" t="s">
        <v>232</v>
      </c>
      <c r="B89" s="62"/>
      <c r="C89" s="62"/>
      <c r="D89" s="62"/>
      <c r="E89" s="58" t="s">
        <v>545</v>
      </c>
      <c r="F89" s="59"/>
      <c r="G89" s="59"/>
      <c r="H89" s="59"/>
      <c r="I89" s="59"/>
      <c r="J89" s="59"/>
      <c r="K89" s="59"/>
      <c r="L89" s="59"/>
      <c r="M89" s="59"/>
      <c r="N89" s="59"/>
      <c r="O89" s="59"/>
      <c r="P89" s="60"/>
      <c r="Q89" s="58"/>
      <c r="R89" s="59"/>
      <c r="S89" s="59"/>
      <c r="T89" s="59"/>
      <c r="U89" s="59"/>
      <c r="V89" s="59"/>
      <c r="W89" s="59"/>
      <c r="X89" s="59"/>
      <c r="Y89" s="59"/>
      <c r="Z89" s="59"/>
      <c r="AA89" s="59"/>
      <c r="AB89" s="60"/>
      <c r="AC89" s="58"/>
      <c r="AD89" s="59"/>
      <c r="AE89" s="59"/>
      <c r="AF89" s="59"/>
      <c r="AG89" s="59"/>
      <c r="AH89" s="59"/>
      <c r="AI89" s="59"/>
      <c r="AJ89" s="59"/>
      <c r="AK89" s="59"/>
      <c r="AL89" s="59"/>
      <c r="AM89" s="59"/>
      <c r="AN89" s="60"/>
      <c r="AO89" s="58"/>
      <c r="AP89" s="59"/>
      <c r="AQ89" s="59"/>
      <c r="AR89" s="59"/>
      <c r="AS89" s="59"/>
      <c r="AT89" s="59"/>
      <c r="AU89" s="59"/>
      <c r="AV89" s="59"/>
      <c r="AW89" s="59"/>
      <c r="AX89" s="61"/>
    </row>
    <row r="90" spans="1:52" ht="24.75" customHeight="1" x14ac:dyDescent="0.15">
      <c r="A90" s="62" t="s">
        <v>231</v>
      </c>
      <c r="B90" s="62"/>
      <c r="C90" s="62"/>
      <c r="D90" s="62"/>
      <c r="E90" s="58" t="s">
        <v>545</v>
      </c>
      <c r="F90" s="59"/>
      <c r="G90" s="59"/>
      <c r="H90" s="59"/>
      <c r="I90" s="59"/>
      <c r="J90" s="59"/>
      <c r="K90" s="59"/>
      <c r="L90" s="59"/>
      <c r="M90" s="59"/>
      <c r="N90" s="59"/>
      <c r="O90" s="59"/>
      <c r="P90" s="60"/>
      <c r="Q90" s="58"/>
      <c r="R90" s="59"/>
      <c r="S90" s="59"/>
      <c r="T90" s="59"/>
      <c r="U90" s="59"/>
      <c r="V90" s="59"/>
      <c r="W90" s="59"/>
      <c r="X90" s="59"/>
      <c r="Y90" s="59"/>
      <c r="Z90" s="59"/>
      <c r="AA90" s="59"/>
      <c r="AB90" s="60"/>
      <c r="AC90" s="58"/>
      <c r="AD90" s="59"/>
      <c r="AE90" s="59"/>
      <c r="AF90" s="59"/>
      <c r="AG90" s="59"/>
      <c r="AH90" s="59"/>
      <c r="AI90" s="59"/>
      <c r="AJ90" s="59"/>
      <c r="AK90" s="59"/>
      <c r="AL90" s="59"/>
      <c r="AM90" s="59"/>
      <c r="AN90" s="60"/>
      <c r="AO90" s="58"/>
      <c r="AP90" s="59"/>
      <c r="AQ90" s="59"/>
      <c r="AR90" s="59"/>
      <c r="AS90" s="59"/>
      <c r="AT90" s="59"/>
      <c r="AU90" s="59"/>
      <c r="AV90" s="59"/>
      <c r="AW90" s="59"/>
      <c r="AX90" s="61"/>
    </row>
    <row r="91" spans="1:52" ht="24.75" customHeight="1" x14ac:dyDescent="0.15">
      <c r="A91" s="62" t="s">
        <v>230</v>
      </c>
      <c r="B91" s="62"/>
      <c r="C91" s="62"/>
      <c r="D91" s="62"/>
      <c r="E91" s="58" t="s">
        <v>545</v>
      </c>
      <c r="F91" s="59"/>
      <c r="G91" s="59"/>
      <c r="H91" s="59"/>
      <c r="I91" s="59"/>
      <c r="J91" s="59"/>
      <c r="K91" s="59"/>
      <c r="L91" s="59"/>
      <c r="M91" s="59"/>
      <c r="N91" s="59"/>
      <c r="O91" s="59"/>
      <c r="P91" s="60"/>
      <c r="Q91" s="58"/>
      <c r="R91" s="59"/>
      <c r="S91" s="59"/>
      <c r="T91" s="59"/>
      <c r="U91" s="59"/>
      <c r="V91" s="59"/>
      <c r="W91" s="59"/>
      <c r="X91" s="59"/>
      <c r="Y91" s="59"/>
      <c r="Z91" s="59"/>
      <c r="AA91" s="59"/>
      <c r="AB91" s="60"/>
      <c r="AC91" s="58"/>
      <c r="AD91" s="59"/>
      <c r="AE91" s="59"/>
      <c r="AF91" s="59"/>
      <c r="AG91" s="59"/>
      <c r="AH91" s="59"/>
      <c r="AI91" s="59"/>
      <c r="AJ91" s="59"/>
      <c r="AK91" s="59"/>
      <c r="AL91" s="59"/>
      <c r="AM91" s="59"/>
      <c r="AN91" s="60"/>
      <c r="AO91" s="58"/>
      <c r="AP91" s="59"/>
      <c r="AQ91" s="59"/>
      <c r="AR91" s="59"/>
      <c r="AS91" s="59"/>
      <c r="AT91" s="59"/>
      <c r="AU91" s="59"/>
      <c r="AV91" s="59"/>
      <c r="AW91" s="59"/>
      <c r="AX91" s="61"/>
    </row>
    <row r="92" spans="1:52" ht="24.75" customHeight="1" x14ac:dyDescent="0.15">
      <c r="A92" s="62" t="s">
        <v>229</v>
      </c>
      <c r="B92" s="62"/>
      <c r="C92" s="62"/>
      <c r="D92" s="62"/>
      <c r="E92" s="67" t="s">
        <v>545</v>
      </c>
      <c r="F92" s="68"/>
      <c r="G92" s="68"/>
      <c r="H92" s="68"/>
      <c r="I92" s="68"/>
      <c r="J92" s="68"/>
      <c r="K92" s="68"/>
      <c r="L92" s="68"/>
      <c r="M92" s="68"/>
      <c r="N92" s="68"/>
      <c r="O92" s="68"/>
      <c r="P92" s="69"/>
      <c r="Q92" s="67"/>
      <c r="R92" s="68"/>
      <c r="S92" s="68"/>
      <c r="T92" s="68"/>
      <c r="U92" s="68"/>
      <c r="V92" s="68"/>
      <c r="W92" s="68"/>
      <c r="X92" s="68"/>
      <c r="Y92" s="68"/>
      <c r="Z92" s="68"/>
      <c r="AA92" s="68"/>
      <c r="AB92" s="69"/>
      <c r="AC92" s="67"/>
      <c r="AD92" s="68"/>
      <c r="AE92" s="68"/>
      <c r="AF92" s="68"/>
      <c r="AG92" s="68"/>
      <c r="AH92" s="68"/>
      <c r="AI92" s="68"/>
      <c r="AJ92" s="68"/>
      <c r="AK92" s="68"/>
      <c r="AL92" s="68"/>
      <c r="AM92" s="68"/>
      <c r="AN92" s="69"/>
      <c r="AO92" s="58"/>
      <c r="AP92" s="59"/>
      <c r="AQ92" s="59"/>
      <c r="AR92" s="59"/>
      <c r="AS92" s="59"/>
      <c r="AT92" s="59"/>
      <c r="AU92" s="59"/>
      <c r="AV92" s="59"/>
      <c r="AW92" s="59"/>
      <c r="AX92" s="61"/>
    </row>
    <row r="93" spans="1:52" ht="24.75" customHeight="1" x14ac:dyDescent="0.15">
      <c r="A93" s="62" t="s">
        <v>377</v>
      </c>
      <c r="B93" s="62"/>
      <c r="C93" s="62"/>
      <c r="D93" s="62"/>
      <c r="E93" s="65"/>
      <c r="F93" s="66"/>
      <c r="G93" s="66"/>
      <c r="H93" s="54" t="str">
        <f>IF(E93="","","-")</f>
        <v/>
      </c>
      <c r="I93" s="66"/>
      <c r="J93" s="66"/>
      <c r="K93" s="54" t="str">
        <f>IF(I93="","","-")</f>
        <v/>
      </c>
      <c r="L93" s="57"/>
      <c r="M93" s="57"/>
      <c r="N93" s="54" t="str">
        <f>IF(O93="","","-")</f>
        <v/>
      </c>
      <c r="O93" s="63"/>
      <c r="P93" s="64"/>
      <c r="Q93" s="65"/>
      <c r="R93" s="66"/>
      <c r="S93" s="66"/>
      <c r="T93" s="54" t="str">
        <f>IF(Q93="","","-")</f>
        <v/>
      </c>
      <c r="U93" s="66"/>
      <c r="V93" s="66"/>
      <c r="W93" s="54" t="str">
        <f>IF(U93="","","-")</f>
        <v/>
      </c>
      <c r="X93" s="57"/>
      <c r="Y93" s="57"/>
      <c r="Z93" s="54" t="str">
        <f>IF(AA93="","","-")</f>
        <v/>
      </c>
      <c r="AA93" s="63"/>
      <c r="AB93" s="64"/>
      <c r="AC93" s="65"/>
      <c r="AD93" s="66"/>
      <c r="AE93" s="66"/>
      <c r="AF93" s="54" t="str">
        <f>IF(AC93="","","-")</f>
        <v/>
      </c>
      <c r="AG93" s="66"/>
      <c r="AH93" s="66"/>
      <c r="AI93" s="54" t="str">
        <f>IF(AG93="","","-")</f>
        <v/>
      </c>
      <c r="AJ93" s="57"/>
      <c r="AK93" s="57"/>
      <c r="AL93" s="54" t="str">
        <f>IF(AM93="","","-")</f>
        <v/>
      </c>
      <c r="AM93" s="63"/>
      <c r="AN93" s="64"/>
      <c r="AO93" s="65"/>
      <c r="AP93" s="66"/>
      <c r="AQ93" s="54" t="str">
        <f>IF(AO93="","","-")</f>
        <v/>
      </c>
      <c r="AR93" s="66"/>
      <c r="AS93" s="66"/>
      <c r="AT93" s="54" t="str">
        <f>IF(AR93="","","-")</f>
        <v/>
      </c>
      <c r="AU93" s="57"/>
      <c r="AV93" s="57"/>
      <c r="AW93" s="54" t="str">
        <f>IF(AX93="","","-")</f>
        <v/>
      </c>
      <c r="AX93" s="56"/>
    </row>
    <row r="94" spans="1:52" ht="24.75" customHeight="1" x14ac:dyDescent="0.15">
      <c r="A94" s="62" t="s">
        <v>343</v>
      </c>
      <c r="B94" s="62"/>
      <c r="C94" s="62"/>
      <c r="D94" s="62"/>
      <c r="E94" s="65"/>
      <c r="F94" s="66"/>
      <c r="G94" s="66"/>
      <c r="H94" s="54" t="str">
        <f>IF(E94="","","-")</f>
        <v/>
      </c>
      <c r="I94" s="66"/>
      <c r="J94" s="66"/>
      <c r="K94" s="54" t="str">
        <f>IF(I94="","","-")</f>
        <v/>
      </c>
      <c r="L94" s="57"/>
      <c r="M94" s="57"/>
      <c r="N94" s="54" t="str">
        <f>IF(O94="","","-")</f>
        <v/>
      </c>
      <c r="O94" s="63"/>
      <c r="P94" s="64"/>
      <c r="Q94" s="65"/>
      <c r="R94" s="66"/>
      <c r="S94" s="66"/>
      <c r="T94" s="54" t="str">
        <f>IF(Q94="","","-")</f>
        <v/>
      </c>
      <c r="U94" s="66"/>
      <c r="V94" s="66"/>
      <c r="W94" s="54" t="str">
        <f>IF(U94="","","-")</f>
        <v/>
      </c>
      <c r="X94" s="57"/>
      <c r="Y94" s="57"/>
      <c r="Z94" s="54" t="str">
        <f>IF(AA94="","","-")</f>
        <v/>
      </c>
      <c r="AA94" s="63"/>
      <c r="AB94" s="64"/>
      <c r="AC94" s="65"/>
      <c r="AD94" s="66"/>
      <c r="AE94" s="66"/>
      <c r="AF94" s="54" t="str">
        <f>IF(AC94="","","-")</f>
        <v/>
      </c>
      <c r="AG94" s="66"/>
      <c r="AH94" s="66"/>
      <c r="AI94" s="54" t="str">
        <f>IF(AG94="","","-")</f>
        <v/>
      </c>
      <c r="AJ94" s="57"/>
      <c r="AK94" s="57"/>
      <c r="AL94" s="54" t="str">
        <f>IF(AM94="","","-")</f>
        <v/>
      </c>
      <c r="AM94" s="63"/>
      <c r="AN94" s="64"/>
      <c r="AO94" s="65"/>
      <c r="AP94" s="66"/>
      <c r="AQ94" s="54" t="str">
        <f>IF(AO94="","","-")</f>
        <v/>
      </c>
      <c r="AR94" s="66"/>
      <c r="AS94" s="66"/>
      <c r="AT94" s="54" t="str">
        <f>IF(AR94="","","-")</f>
        <v/>
      </c>
      <c r="AU94" s="57"/>
      <c r="AV94" s="57"/>
      <c r="AW94" s="54" t="str">
        <f>IF(AX94="","","-")</f>
        <v/>
      </c>
      <c r="AX94" s="56"/>
    </row>
    <row r="95" spans="1:52" ht="28.35" customHeight="1" x14ac:dyDescent="0.15">
      <c r="A95" s="73" t="s">
        <v>224</v>
      </c>
      <c r="B95" s="74"/>
      <c r="C95" s="74"/>
      <c r="D95" s="74"/>
      <c r="E95" s="74"/>
      <c r="F95" s="75"/>
      <c r="G95" s="39" t="s">
        <v>538</v>
      </c>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9"/>
    </row>
    <row r="96" spans="1:52" ht="28.35" customHeight="1" x14ac:dyDescent="0.15">
      <c r="A96" s="73"/>
      <c r="B96" s="74"/>
      <c r="C96" s="74"/>
      <c r="D96" s="74"/>
      <c r="E96" s="74"/>
      <c r="F96" s="75"/>
      <c r="G96" s="27"/>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9"/>
    </row>
    <row r="97" spans="1:50" ht="28.35" customHeight="1" x14ac:dyDescent="0.15">
      <c r="A97" s="73"/>
      <c r="B97" s="74"/>
      <c r="C97" s="74"/>
      <c r="D97" s="74"/>
      <c r="E97" s="74"/>
      <c r="F97" s="75"/>
      <c r="G97" s="27"/>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28.35" customHeight="1" x14ac:dyDescent="0.15">
      <c r="A98" s="73"/>
      <c r="B98" s="74"/>
      <c r="C98" s="74"/>
      <c r="D98" s="74"/>
      <c r="E98" s="74"/>
      <c r="F98" s="75"/>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27.75" customHeight="1" x14ac:dyDescent="0.15">
      <c r="A99" s="73"/>
      <c r="B99" s="74"/>
      <c r="C99" s="74"/>
      <c r="D99" s="74"/>
      <c r="E99" s="74"/>
      <c r="F99" s="75"/>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28.35" customHeight="1" x14ac:dyDescent="0.15">
      <c r="A100" s="73"/>
      <c r="B100" s="74"/>
      <c r="C100" s="74"/>
      <c r="D100" s="74"/>
      <c r="E100" s="74"/>
      <c r="F100" s="75"/>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28.35" customHeight="1" x14ac:dyDescent="0.15">
      <c r="A101" s="73"/>
      <c r="B101" s="74"/>
      <c r="C101" s="74"/>
      <c r="D101" s="74"/>
      <c r="E101" s="74"/>
      <c r="F101" s="75"/>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27.75" customHeight="1" x14ac:dyDescent="0.15">
      <c r="A102" s="73"/>
      <c r="B102" s="74"/>
      <c r="C102" s="74"/>
      <c r="D102" s="74"/>
      <c r="E102" s="74"/>
      <c r="F102" s="75"/>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28.35" customHeight="1" x14ac:dyDescent="0.15">
      <c r="A103" s="73"/>
      <c r="B103" s="74"/>
      <c r="C103" s="74"/>
      <c r="D103" s="74"/>
      <c r="E103" s="74"/>
      <c r="F103" s="75"/>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28.35" customHeight="1" x14ac:dyDescent="0.15">
      <c r="A104" s="73"/>
      <c r="B104" s="74"/>
      <c r="C104" s="74"/>
      <c r="D104" s="74"/>
      <c r="E104" s="74"/>
      <c r="F104" s="75"/>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28.35" customHeight="1" x14ac:dyDescent="0.15">
      <c r="A105" s="73"/>
      <c r="B105" s="74"/>
      <c r="C105" s="74"/>
      <c r="D105" s="74"/>
      <c r="E105" s="74"/>
      <c r="F105" s="75"/>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28.35" customHeight="1" x14ac:dyDescent="0.15">
      <c r="A106" s="73"/>
      <c r="B106" s="74"/>
      <c r="C106" s="74"/>
      <c r="D106" s="74"/>
      <c r="E106" s="74"/>
      <c r="F106" s="75"/>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28.35" customHeight="1" x14ac:dyDescent="0.15">
      <c r="A107" s="73"/>
      <c r="B107" s="74"/>
      <c r="C107" s="74"/>
      <c r="D107" s="74"/>
      <c r="E107" s="74"/>
      <c r="F107" s="75"/>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27.75" customHeight="1" x14ac:dyDescent="0.15">
      <c r="A108" s="73"/>
      <c r="B108" s="74"/>
      <c r="C108" s="74"/>
      <c r="D108" s="74"/>
      <c r="E108" s="74"/>
      <c r="F108" s="75"/>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28.35" customHeight="1" x14ac:dyDescent="0.15">
      <c r="A109" s="73"/>
      <c r="B109" s="74"/>
      <c r="C109" s="74"/>
      <c r="D109" s="74"/>
      <c r="E109" s="74"/>
      <c r="F109" s="75"/>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28.35" customHeight="1" x14ac:dyDescent="0.15">
      <c r="A110" s="73"/>
      <c r="B110" s="74"/>
      <c r="C110" s="74"/>
      <c r="D110" s="74"/>
      <c r="E110" s="74"/>
      <c r="F110" s="75"/>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0" ht="28.35" customHeight="1" x14ac:dyDescent="0.15">
      <c r="A111" s="73"/>
      <c r="B111" s="74"/>
      <c r="C111" s="74"/>
      <c r="D111" s="74"/>
      <c r="E111" s="74"/>
      <c r="F111" s="75"/>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0" ht="52.5" customHeight="1" x14ac:dyDescent="0.15">
      <c r="A112" s="73"/>
      <c r="B112" s="74"/>
      <c r="C112" s="74"/>
      <c r="D112" s="74"/>
      <c r="E112" s="74"/>
      <c r="F112" s="75"/>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52.5" customHeight="1" x14ac:dyDescent="0.15">
      <c r="A113" s="73"/>
      <c r="B113" s="74"/>
      <c r="C113" s="74"/>
      <c r="D113" s="74"/>
      <c r="E113" s="74"/>
      <c r="F113" s="75"/>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52.5" customHeight="1" x14ac:dyDescent="0.15">
      <c r="A114" s="73"/>
      <c r="B114" s="74"/>
      <c r="C114" s="74"/>
      <c r="D114" s="74"/>
      <c r="E114" s="74"/>
      <c r="F114" s="75"/>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29.25" customHeight="1" x14ac:dyDescent="0.15">
      <c r="A115" s="73"/>
      <c r="B115" s="74"/>
      <c r="C115" s="74"/>
      <c r="D115" s="74"/>
      <c r="E115" s="74"/>
      <c r="F115" s="75"/>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18.399999999999999" customHeight="1" x14ac:dyDescent="0.15">
      <c r="A116" s="73"/>
      <c r="B116" s="74"/>
      <c r="C116" s="74"/>
      <c r="D116" s="74"/>
      <c r="E116" s="74"/>
      <c r="F116" s="75"/>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35.25" customHeight="1" x14ac:dyDescent="0.15">
      <c r="A117" s="73"/>
      <c r="B117" s="74"/>
      <c r="C117" s="74"/>
      <c r="D117" s="74"/>
      <c r="E117" s="74"/>
      <c r="F117" s="75"/>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24.75" customHeight="1" x14ac:dyDescent="0.15">
      <c r="A118" s="73"/>
      <c r="B118" s="74"/>
      <c r="C118" s="74"/>
      <c r="D118" s="74"/>
      <c r="E118" s="74"/>
      <c r="F118" s="75"/>
      <c r="G118" s="27"/>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0" ht="25.5" customHeight="1" x14ac:dyDescent="0.15">
      <c r="A119" s="73"/>
      <c r="B119" s="74"/>
      <c r="C119" s="74"/>
      <c r="D119" s="74"/>
      <c r="E119" s="74"/>
      <c r="F119" s="75"/>
      <c r="G119" s="27"/>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9"/>
    </row>
    <row r="120" spans="1:50" ht="24.75" customHeight="1" thickBot="1" x14ac:dyDescent="0.2">
      <c r="A120" s="495"/>
      <c r="B120" s="496"/>
      <c r="C120" s="496"/>
      <c r="D120" s="496"/>
      <c r="E120" s="496"/>
      <c r="F120" s="497"/>
      <c r="G120" s="30"/>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2"/>
    </row>
  </sheetData>
  <sheetProtection formatRows="0"/>
  <dataConsolidate/>
  <mergeCells count="438">
    <mergeCell ref="A37:F38"/>
    <mergeCell ref="G37:AX38"/>
    <mergeCell ref="C51:D52"/>
    <mergeCell ref="A51:B52"/>
    <mergeCell ref="AG66:AX66"/>
    <mergeCell ref="AD21:AJ21"/>
    <mergeCell ref="AQ39:AT39"/>
    <mergeCell ref="AU39:AX39"/>
    <mergeCell ref="AQ40:AT40"/>
    <mergeCell ref="AQ41:AT41"/>
    <mergeCell ref="AU40:AX40"/>
    <mergeCell ref="AU41:AX41"/>
    <mergeCell ref="AQ42:AT42"/>
    <mergeCell ref="AU42:AX42"/>
    <mergeCell ref="AM40:AP40"/>
    <mergeCell ref="AE44:AH44"/>
    <mergeCell ref="AI44:AL44"/>
    <mergeCell ref="AM44:AP44"/>
    <mergeCell ref="AE39:AH39"/>
    <mergeCell ref="AI39:AL39"/>
    <mergeCell ref="AM39:AP39"/>
    <mergeCell ref="A7:F7"/>
    <mergeCell ref="G7:X7"/>
    <mergeCell ref="A8:F8"/>
    <mergeCell ref="A39:F41"/>
    <mergeCell ref="G39:X39"/>
    <mergeCell ref="AB40:AD40"/>
    <mergeCell ref="G42:X42"/>
    <mergeCell ref="Y42:AA42"/>
    <mergeCell ref="AB39:AD39"/>
    <mergeCell ref="Y41:AA41"/>
    <mergeCell ref="AK21:AQ21"/>
    <mergeCell ref="A30:F31"/>
    <mergeCell ref="G30:AX31"/>
    <mergeCell ref="AQ43:AT43"/>
    <mergeCell ref="AU43:AX43"/>
    <mergeCell ref="AQ44:AT44"/>
    <mergeCell ref="AU44:AX44"/>
    <mergeCell ref="A83:AX83"/>
    <mergeCell ref="AD71:AF71"/>
    <mergeCell ref="AG58:AX60"/>
    <mergeCell ref="C63:AC63"/>
    <mergeCell ref="AD68:AF68"/>
    <mergeCell ref="AD72:AF72"/>
    <mergeCell ref="AG71:AX71"/>
    <mergeCell ref="C65:AC65"/>
    <mergeCell ref="A95:F120"/>
    <mergeCell ref="AG72:AX72"/>
    <mergeCell ref="C69:AC69"/>
    <mergeCell ref="AG69:AX69"/>
    <mergeCell ref="C72:AC72"/>
    <mergeCell ref="AD70:AF70"/>
    <mergeCell ref="AD62:AF62"/>
    <mergeCell ref="G74:AX74"/>
    <mergeCell ref="G73:AX73"/>
    <mergeCell ref="C70:AC70"/>
    <mergeCell ref="AD64:AF64"/>
    <mergeCell ref="AG63:AX63"/>
    <mergeCell ref="A10:F10"/>
    <mergeCell ref="AR12:AX12"/>
    <mergeCell ref="G13:H18"/>
    <mergeCell ref="W13:AC13"/>
    <mergeCell ref="G27:O29"/>
    <mergeCell ref="A11:F11"/>
    <mergeCell ref="AD59:AF59"/>
    <mergeCell ref="A80:E80"/>
    <mergeCell ref="G32:O33"/>
    <mergeCell ref="P12:V12"/>
    <mergeCell ref="AB29:AD29"/>
    <mergeCell ref="AD69:AF69"/>
    <mergeCell ref="A76:AX76"/>
    <mergeCell ref="F80:AX80"/>
    <mergeCell ref="A58:B67"/>
    <mergeCell ref="C67:AC67"/>
    <mergeCell ref="AB41:AD41"/>
    <mergeCell ref="G43:X44"/>
    <mergeCell ref="Y36:AA36"/>
    <mergeCell ref="AB36:AD36"/>
    <mergeCell ref="G40:X41"/>
    <mergeCell ref="Y40:AA40"/>
    <mergeCell ref="Y43:AA43"/>
    <mergeCell ref="AB43:AD43"/>
    <mergeCell ref="A75:AX75"/>
    <mergeCell ref="C74:F74"/>
    <mergeCell ref="G4:X4"/>
    <mergeCell ref="Y4:AD4"/>
    <mergeCell ref="AE4:AP4"/>
    <mergeCell ref="AQ4:AX4"/>
    <mergeCell ref="A5:F5"/>
    <mergeCell ref="C62:AC62"/>
    <mergeCell ref="G11:AX11"/>
    <mergeCell ref="Y5:AD5"/>
    <mergeCell ref="AE5:AP5"/>
    <mergeCell ref="AQ5:AX5"/>
    <mergeCell ref="A4:F4"/>
    <mergeCell ref="A6:F6"/>
    <mergeCell ref="AK12:AQ12"/>
    <mergeCell ref="W14:AC14"/>
    <mergeCell ref="AG57:AX57"/>
    <mergeCell ref="AG62:AX62"/>
    <mergeCell ref="C55:AC55"/>
    <mergeCell ref="I16:O16"/>
    <mergeCell ref="P16:V16"/>
    <mergeCell ref="AD58:AF58"/>
    <mergeCell ref="I18:O18"/>
    <mergeCell ref="AD12:AJ12"/>
    <mergeCell ref="A81:AX81"/>
    <mergeCell ref="AD63:AF63"/>
    <mergeCell ref="C71:AC71"/>
    <mergeCell ref="G10:AX10"/>
    <mergeCell ref="AD14:AJ14"/>
    <mergeCell ref="AK14:AQ14"/>
    <mergeCell ref="P13:V13"/>
    <mergeCell ref="P17:V17"/>
    <mergeCell ref="W17:AC17"/>
    <mergeCell ref="AD16:AJ16"/>
    <mergeCell ref="AR16:AX16"/>
    <mergeCell ref="AK16:AQ16"/>
    <mergeCell ref="P27:X29"/>
    <mergeCell ref="G12:O12"/>
    <mergeCell ref="P14:V14"/>
    <mergeCell ref="AB35:AD35"/>
    <mergeCell ref="F78:AX78"/>
    <mergeCell ref="E59:AC59"/>
    <mergeCell ref="E60:AC60"/>
    <mergeCell ref="AG67:AX67"/>
    <mergeCell ref="A77:AX77"/>
    <mergeCell ref="AG68:AX68"/>
    <mergeCell ref="AD56:AF56"/>
    <mergeCell ref="AG64:AX64"/>
    <mergeCell ref="A82:AX82"/>
    <mergeCell ref="Y47:AA47"/>
    <mergeCell ref="C59:D60"/>
    <mergeCell ref="A78:E78"/>
    <mergeCell ref="A73:B74"/>
    <mergeCell ref="A79:AX79"/>
    <mergeCell ref="AR15:AX15"/>
    <mergeCell ref="I14:O14"/>
    <mergeCell ref="P32:X33"/>
    <mergeCell ref="Y32:AA33"/>
    <mergeCell ref="AB32:AD33"/>
    <mergeCell ref="I17:O17"/>
    <mergeCell ref="AQ25:AT25"/>
    <mergeCell ref="A32:F36"/>
    <mergeCell ref="G25:O26"/>
    <mergeCell ref="A72:B72"/>
    <mergeCell ref="AD65:AF65"/>
    <mergeCell ref="A68:B71"/>
    <mergeCell ref="C68:AC68"/>
    <mergeCell ref="AR14:AX14"/>
    <mergeCell ref="AK15:AQ15"/>
    <mergeCell ref="AG70:AX70"/>
    <mergeCell ref="AD61:AF61"/>
    <mergeCell ref="AR20:AX20"/>
    <mergeCell ref="C73:F73"/>
    <mergeCell ref="AD60:AF60"/>
    <mergeCell ref="AD57:AF57"/>
    <mergeCell ref="AQ46:AX46"/>
    <mergeCell ref="C64:AC64"/>
    <mergeCell ref="AD67:AF67"/>
    <mergeCell ref="AG65:AX65"/>
    <mergeCell ref="C61:AC61"/>
    <mergeCell ref="AB47:AD47"/>
    <mergeCell ref="AM48:AP48"/>
    <mergeCell ref="C56:AC56"/>
    <mergeCell ref="C57:AC57"/>
    <mergeCell ref="C58:AC58"/>
    <mergeCell ref="AI48:AL48"/>
    <mergeCell ref="AG54:AX54"/>
    <mergeCell ref="G48:X48"/>
    <mergeCell ref="A45:F47"/>
    <mergeCell ref="AI47:AL47"/>
    <mergeCell ref="AD54:AF54"/>
    <mergeCell ref="C54:AC54"/>
    <mergeCell ref="AG55:AX55"/>
    <mergeCell ref="AG56:AX56"/>
    <mergeCell ref="AD55:AF55"/>
    <mergeCell ref="AG61:AX61"/>
    <mergeCell ref="A55:B57"/>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4:O36"/>
    <mergeCell ref="P34:X36"/>
    <mergeCell ref="Y34:AA34"/>
    <mergeCell ref="AB34:AD34"/>
    <mergeCell ref="Y35:AA35"/>
    <mergeCell ref="A48:F50"/>
    <mergeCell ref="Y25:AA26"/>
    <mergeCell ref="Y27:AA27"/>
    <mergeCell ref="Y39:AA39"/>
    <mergeCell ref="G45:X45"/>
    <mergeCell ref="Y45:AA45"/>
    <mergeCell ref="AK20:AQ20"/>
    <mergeCell ref="A42:F44"/>
    <mergeCell ref="AB42:AD42"/>
    <mergeCell ref="AE41:AH41"/>
    <mergeCell ref="AI41:AL41"/>
    <mergeCell ref="AM41:AP41"/>
    <mergeCell ref="A25:F29"/>
    <mergeCell ref="AB28:AD28"/>
    <mergeCell ref="Y28:AA28"/>
    <mergeCell ref="P25:X26"/>
    <mergeCell ref="AB25:AD26"/>
    <mergeCell ref="AB27:AD27"/>
    <mergeCell ref="Y44:AA44"/>
    <mergeCell ref="AB44:AD44"/>
    <mergeCell ref="AI42:AL42"/>
    <mergeCell ref="AM42:AP42"/>
    <mergeCell ref="AE43:AH43"/>
    <mergeCell ref="AI43:AL43"/>
    <mergeCell ref="AM43:AP43"/>
    <mergeCell ref="AE40:AH40"/>
    <mergeCell ref="AI40:AL40"/>
    <mergeCell ref="AQ50:AX50"/>
    <mergeCell ref="A53:AX53"/>
    <mergeCell ref="G49:X50"/>
    <mergeCell ref="Y49:AA49"/>
    <mergeCell ref="AB49:AD49"/>
    <mergeCell ref="Y50:AA50"/>
    <mergeCell ref="AB50:AD50"/>
    <mergeCell ref="AE48:AH48"/>
    <mergeCell ref="AE47:AH47"/>
    <mergeCell ref="AE27:AH27"/>
    <mergeCell ref="AQ26:AR26"/>
    <mergeCell ref="AE28:AH28"/>
    <mergeCell ref="AS26:AT26"/>
    <mergeCell ref="AW2:AX2"/>
    <mergeCell ref="AU27:AX27"/>
    <mergeCell ref="AU28:AX28"/>
    <mergeCell ref="AU29:AX29"/>
    <mergeCell ref="AE36:AH36"/>
    <mergeCell ref="AI36:AL36"/>
    <mergeCell ref="AM36:AP36"/>
    <mergeCell ref="AQ36:AT36"/>
    <mergeCell ref="AU36:AX36"/>
    <mergeCell ref="AM35:AP35"/>
    <mergeCell ref="AU35:AX35"/>
    <mergeCell ref="A3:AH3"/>
    <mergeCell ref="AJ3:AW3"/>
    <mergeCell ref="G5:L5"/>
    <mergeCell ref="M5:R5"/>
    <mergeCell ref="S5:X5"/>
    <mergeCell ref="Y8:AD8"/>
    <mergeCell ref="A9:F9"/>
    <mergeCell ref="G9:AX9"/>
    <mergeCell ref="I15:O15"/>
    <mergeCell ref="AI35:AL35"/>
    <mergeCell ref="AQ35:AT35"/>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13:AX13"/>
    <mergeCell ref="Y7:AD7"/>
    <mergeCell ref="Y29:AA29"/>
    <mergeCell ref="AE50:AH50"/>
    <mergeCell ref="AI50:AL50"/>
    <mergeCell ref="AM47:AP47"/>
    <mergeCell ref="AQ47:AX47"/>
    <mergeCell ref="AM50:AP50"/>
    <mergeCell ref="AM46:AP46"/>
    <mergeCell ref="AE42:AH42"/>
    <mergeCell ref="AW26:AX26"/>
    <mergeCell ref="AU26:AV26"/>
    <mergeCell ref="AU33:AV33"/>
    <mergeCell ref="AW33:AX33"/>
    <mergeCell ref="AE32:AH33"/>
    <mergeCell ref="AI32:AL33"/>
    <mergeCell ref="AM32:AP33"/>
    <mergeCell ref="AQ32:AT32"/>
    <mergeCell ref="AU32:AX32"/>
    <mergeCell ref="AQ33:AR33"/>
    <mergeCell ref="AS33:AT33"/>
    <mergeCell ref="AE34:AH34"/>
    <mergeCell ref="AI34:AL34"/>
    <mergeCell ref="AM34:AP34"/>
    <mergeCell ref="AQ34:AT34"/>
    <mergeCell ref="AU34:AX34"/>
    <mergeCell ref="AE35:AH35"/>
    <mergeCell ref="Y46:AA46"/>
    <mergeCell ref="AE45:AH45"/>
    <mergeCell ref="AI45:AL45"/>
    <mergeCell ref="AM45:AP45"/>
    <mergeCell ref="AQ45:AX45"/>
    <mergeCell ref="AE49:AH49"/>
    <mergeCell ref="AI49:AL49"/>
    <mergeCell ref="AM49:AP49"/>
    <mergeCell ref="AE46:AH46"/>
    <mergeCell ref="AI46:AL46"/>
    <mergeCell ref="AQ49:AX49"/>
    <mergeCell ref="AB46:AD46"/>
    <mergeCell ref="AO2:AQ2"/>
    <mergeCell ref="AS2:AU2"/>
    <mergeCell ref="P24:V24"/>
    <mergeCell ref="W24:AC24"/>
    <mergeCell ref="AD2:AH2"/>
    <mergeCell ref="AJ2:AM2"/>
    <mergeCell ref="G8:X8"/>
    <mergeCell ref="P22:V22"/>
    <mergeCell ref="P23:V23"/>
    <mergeCell ref="G24:O24"/>
    <mergeCell ref="P15:V15"/>
    <mergeCell ref="W15:AC15"/>
    <mergeCell ref="AD15:AJ15"/>
    <mergeCell ref="P19:V19"/>
    <mergeCell ref="I13:O13"/>
    <mergeCell ref="AD13:AJ13"/>
    <mergeCell ref="W12:AC12"/>
    <mergeCell ref="AE8:AX8"/>
    <mergeCell ref="W16:AC16"/>
    <mergeCell ref="G6:AX6"/>
    <mergeCell ref="AR21:AX21"/>
    <mergeCell ref="G21:O21"/>
    <mergeCell ref="P21:V21"/>
    <mergeCell ref="W21:AC21"/>
    <mergeCell ref="AG94:AH94"/>
    <mergeCell ref="AJ94:AK94"/>
    <mergeCell ref="A89:D89"/>
    <mergeCell ref="A88:D88"/>
    <mergeCell ref="A94:D94"/>
    <mergeCell ref="E94:G94"/>
    <mergeCell ref="I94:J94"/>
    <mergeCell ref="L94:M94"/>
    <mergeCell ref="Q94:S94"/>
    <mergeCell ref="U94:V94"/>
    <mergeCell ref="X94:Y94"/>
    <mergeCell ref="AC94:AE94"/>
    <mergeCell ref="E88:P88"/>
    <mergeCell ref="Q88:AB88"/>
    <mergeCell ref="AC88:AN88"/>
    <mergeCell ref="AO88:AX88"/>
    <mergeCell ref="A84:D84"/>
    <mergeCell ref="E84:P84"/>
    <mergeCell ref="Q84:AB84"/>
    <mergeCell ref="AC84:AN84"/>
    <mergeCell ref="AO84:AX84"/>
    <mergeCell ref="A85:D85"/>
    <mergeCell ref="E85:P85"/>
    <mergeCell ref="Q85:AB85"/>
    <mergeCell ref="AC85:AN85"/>
    <mergeCell ref="AO85:AX85"/>
    <mergeCell ref="A86:D86"/>
    <mergeCell ref="E86:P86"/>
    <mergeCell ref="Q86:AB86"/>
    <mergeCell ref="AC86:AN86"/>
    <mergeCell ref="AO86:AX86"/>
    <mergeCell ref="A12:F21"/>
    <mergeCell ref="G22:O22"/>
    <mergeCell ref="G23:O23"/>
    <mergeCell ref="A22:F24"/>
    <mergeCell ref="AD22:AX22"/>
    <mergeCell ref="AD23:AX24"/>
    <mergeCell ref="W22:AC22"/>
    <mergeCell ref="A87:D87"/>
    <mergeCell ref="E87:P87"/>
    <mergeCell ref="Q87:AB87"/>
    <mergeCell ref="AC87:AN87"/>
    <mergeCell ref="AO87:AX87"/>
    <mergeCell ref="W23:AC23"/>
    <mergeCell ref="C66:AC66"/>
    <mergeCell ref="AD66:AF66"/>
    <mergeCell ref="AB45:AD45"/>
    <mergeCell ref="E52:F52"/>
    <mergeCell ref="G52:AX52"/>
    <mergeCell ref="E51:F51"/>
    <mergeCell ref="G51:AX51"/>
    <mergeCell ref="Y48:AA48"/>
    <mergeCell ref="AB48:AD48"/>
    <mergeCell ref="AQ48:AX48"/>
    <mergeCell ref="G46:X47"/>
    <mergeCell ref="A90:D90"/>
    <mergeCell ref="O94:P94"/>
    <mergeCell ref="AA94:AB94"/>
    <mergeCell ref="AM94:AN94"/>
    <mergeCell ref="AO94:AP94"/>
    <mergeCell ref="AR94:AS94"/>
    <mergeCell ref="AU94:AV94"/>
    <mergeCell ref="A91:D91"/>
    <mergeCell ref="E91:P91"/>
    <mergeCell ref="Q91:AB91"/>
    <mergeCell ref="AC91:AN91"/>
    <mergeCell ref="AO91:AX91"/>
    <mergeCell ref="A92:D92"/>
    <mergeCell ref="E92:P92"/>
    <mergeCell ref="Q92:AB92"/>
    <mergeCell ref="AC92:AN92"/>
    <mergeCell ref="AO92:AX92"/>
    <mergeCell ref="A93:D93"/>
    <mergeCell ref="E93:G93"/>
    <mergeCell ref="I93:J93"/>
    <mergeCell ref="L93:M93"/>
    <mergeCell ref="O93:P93"/>
    <mergeCell ref="Q93:S93"/>
    <mergeCell ref="U93:V93"/>
    <mergeCell ref="AU93:AV93"/>
    <mergeCell ref="E89:P89"/>
    <mergeCell ref="Q89:AB89"/>
    <mergeCell ref="AC89:AN89"/>
    <mergeCell ref="AO89:AX89"/>
    <mergeCell ref="E90:P90"/>
    <mergeCell ref="Q90:AB90"/>
    <mergeCell ref="AC90:AN90"/>
    <mergeCell ref="AO90:AX90"/>
    <mergeCell ref="X93:Y93"/>
    <mergeCell ref="AA93:AB93"/>
    <mergeCell ref="AC93:AE93"/>
    <mergeCell ref="AG93:AH93"/>
    <mergeCell ref="AJ93:AK93"/>
    <mergeCell ref="AM93:AN93"/>
    <mergeCell ref="AO93:AP93"/>
    <mergeCell ref="AR93:AS93"/>
  </mergeCells>
  <phoneticPr fontId="5"/>
  <conditionalFormatting sqref="P14:V14">
    <cfRule type="expression" dxfId="121" priority="14011">
      <formula>IF(RIGHT(TEXT(P14,"0.#"),1)=".",FALSE,TRUE)</formula>
    </cfRule>
    <cfRule type="expression" dxfId="120" priority="14012">
      <formula>IF(RIGHT(TEXT(P14,"0.#"),1)=".",TRUE,FALSE)</formula>
    </cfRule>
  </conditionalFormatting>
  <conditionalFormatting sqref="AE27">
    <cfRule type="expression" dxfId="119" priority="14001">
      <formula>IF(RIGHT(TEXT(AE27,"0.#"),1)=".",FALSE,TRUE)</formula>
    </cfRule>
    <cfRule type="expression" dxfId="118" priority="14002">
      <formula>IF(RIGHT(TEXT(AE27,"0.#"),1)=".",TRUE,FALSE)</formula>
    </cfRule>
  </conditionalFormatting>
  <conditionalFormatting sqref="P18:AX18">
    <cfRule type="expression" dxfId="117" priority="13887">
      <formula>IF(RIGHT(TEXT(P18,"0.#"),1)=".",FALSE,TRUE)</formula>
    </cfRule>
    <cfRule type="expression" dxfId="116" priority="13888">
      <formula>IF(RIGHT(TEXT(P18,"0.#"),1)=".",TRUE,FALSE)</formula>
    </cfRule>
  </conditionalFormatting>
  <conditionalFormatting sqref="P15:V17 P13:V13 AR13:AX13 AR15:AX15">
    <cfRule type="expression" dxfId="115" priority="13709">
      <formula>IF(RIGHT(TEXT(P13,"0.#"),1)=".",FALSE,TRUE)</formula>
    </cfRule>
    <cfRule type="expression" dxfId="114" priority="13710">
      <formula>IF(RIGHT(TEXT(P13,"0.#"),1)=".",TRUE,FALSE)</formula>
    </cfRule>
  </conditionalFormatting>
  <conditionalFormatting sqref="P19:AJ19">
    <cfRule type="expression" dxfId="113" priority="13707">
      <formula>IF(RIGHT(TEXT(P19,"0.#"),1)=".",FALSE,TRUE)</formula>
    </cfRule>
    <cfRule type="expression" dxfId="112" priority="13708">
      <formula>IF(RIGHT(TEXT(P19,"0.#"),1)=".",TRUE,FALSE)</formula>
    </cfRule>
  </conditionalFormatting>
  <conditionalFormatting sqref="AE40 AQ40">
    <cfRule type="expression" dxfId="111" priority="13699">
      <formula>IF(RIGHT(TEXT(AE40,"0.#"),1)=".",FALSE,TRUE)</formula>
    </cfRule>
    <cfRule type="expression" dxfId="110" priority="13700">
      <formula>IF(RIGHT(TEXT(AE40,"0.#"),1)=".",TRUE,FALSE)</formula>
    </cfRule>
  </conditionalFormatting>
  <conditionalFormatting sqref="AE28">
    <cfRule type="expression" dxfId="109" priority="13469">
      <formula>IF(RIGHT(TEXT(AE28,"0.#"),1)=".",FALSE,TRUE)</formula>
    </cfRule>
    <cfRule type="expression" dxfId="108" priority="13470">
      <formula>IF(RIGHT(TEXT(AE28,"0.#"),1)=".",TRUE,FALSE)</formula>
    </cfRule>
  </conditionalFormatting>
  <conditionalFormatting sqref="AE29 AI29 AM29">
    <cfRule type="expression" dxfId="107" priority="13467">
      <formula>IF(RIGHT(TEXT(AE29,"0.#"),1)=".",FALSE,TRUE)</formula>
    </cfRule>
    <cfRule type="expression" dxfId="106" priority="13468">
      <formula>IF(RIGHT(TEXT(AE29,"0.#"),1)=".",TRUE,FALSE)</formula>
    </cfRule>
  </conditionalFormatting>
  <conditionalFormatting sqref="AI28">
    <cfRule type="expression" dxfId="105" priority="13463">
      <formula>IF(RIGHT(TEXT(AI28,"0.#"),1)=".",FALSE,TRUE)</formula>
    </cfRule>
    <cfRule type="expression" dxfId="104" priority="13464">
      <formula>IF(RIGHT(TEXT(AI28,"0.#"),1)=".",TRUE,FALSE)</formula>
    </cfRule>
  </conditionalFormatting>
  <conditionalFormatting sqref="AI27">
    <cfRule type="expression" dxfId="103" priority="13461">
      <formula>IF(RIGHT(TEXT(AI27,"0.#"),1)=".",FALSE,TRUE)</formula>
    </cfRule>
    <cfRule type="expression" dxfId="102" priority="13462">
      <formula>IF(RIGHT(TEXT(AI27,"0.#"),1)=".",TRUE,FALSE)</formula>
    </cfRule>
  </conditionalFormatting>
  <conditionalFormatting sqref="AM27">
    <cfRule type="expression" dxfId="101" priority="13459">
      <formula>IF(RIGHT(TEXT(AM27,"0.#"),1)=".",FALSE,TRUE)</formula>
    </cfRule>
    <cfRule type="expression" dxfId="100" priority="13460">
      <formula>IF(RIGHT(TEXT(AM27,"0.#"),1)=".",TRUE,FALSE)</formula>
    </cfRule>
  </conditionalFormatting>
  <conditionalFormatting sqref="AM28">
    <cfRule type="expression" dxfId="99" priority="13457">
      <formula>IF(RIGHT(TEXT(AM28,"0.#"),1)=".",FALSE,TRUE)</formula>
    </cfRule>
    <cfRule type="expression" dxfId="98" priority="13458">
      <formula>IF(RIGHT(TEXT(AM28,"0.#"),1)=".",TRUE,FALSE)</formula>
    </cfRule>
  </conditionalFormatting>
  <conditionalFormatting sqref="AQ27:AQ29">
    <cfRule type="expression" dxfId="97" priority="13449">
      <formula>IF(RIGHT(TEXT(AQ27,"0.#"),1)=".",FALSE,TRUE)</formula>
    </cfRule>
    <cfRule type="expression" dxfId="96" priority="13450">
      <formula>IF(RIGHT(TEXT(AQ27,"0.#"),1)=".",TRUE,FALSE)</formula>
    </cfRule>
  </conditionalFormatting>
  <conditionalFormatting sqref="AU27:AU28">
    <cfRule type="expression" dxfId="95" priority="13447">
      <formula>IF(RIGHT(TEXT(AU27,"0.#"),1)=".",FALSE,TRUE)</formula>
    </cfRule>
    <cfRule type="expression" dxfId="94" priority="13448">
      <formula>IF(RIGHT(TEXT(AU27,"0.#"),1)=".",TRUE,FALSE)</formula>
    </cfRule>
  </conditionalFormatting>
  <conditionalFormatting sqref="AI40">
    <cfRule type="expression" dxfId="93" priority="13231">
      <formula>IF(RIGHT(TEXT(AI40,"0.#"),1)=".",FALSE,TRUE)</formula>
    </cfRule>
    <cfRule type="expression" dxfId="92" priority="13232">
      <formula>IF(RIGHT(TEXT(AI40,"0.#"),1)=".",TRUE,FALSE)</formula>
    </cfRule>
  </conditionalFormatting>
  <conditionalFormatting sqref="AM40">
    <cfRule type="expression" dxfId="91" priority="13229">
      <formula>IF(RIGHT(TEXT(AM40,"0.#"),1)=".",FALSE,TRUE)</formula>
    </cfRule>
    <cfRule type="expression" dxfId="90" priority="13230">
      <formula>IF(RIGHT(TEXT(AM40,"0.#"),1)=".",TRUE,FALSE)</formula>
    </cfRule>
  </conditionalFormatting>
  <conditionalFormatting sqref="AE41">
    <cfRule type="expression" dxfId="89" priority="13227">
      <formula>IF(RIGHT(TEXT(AE41,"0.#"),1)=".",FALSE,TRUE)</formula>
    </cfRule>
    <cfRule type="expression" dxfId="88" priority="13228">
      <formula>IF(RIGHT(TEXT(AE41,"0.#"),1)=".",TRUE,FALSE)</formula>
    </cfRule>
  </conditionalFormatting>
  <conditionalFormatting sqref="AI41">
    <cfRule type="expression" dxfId="87" priority="13225">
      <formula>IF(RIGHT(TEXT(AI41,"0.#"),1)=".",FALSE,TRUE)</formula>
    </cfRule>
    <cfRule type="expression" dxfId="86" priority="13226">
      <formula>IF(RIGHT(TEXT(AI41,"0.#"),1)=".",TRUE,FALSE)</formula>
    </cfRule>
  </conditionalFormatting>
  <conditionalFormatting sqref="AM41">
    <cfRule type="expression" dxfId="85" priority="13223">
      <formula>IF(RIGHT(TEXT(AM41,"0.#"),1)=".",FALSE,TRUE)</formula>
    </cfRule>
    <cfRule type="expression" dxfId="84" priority="13224">
      <formula>IF(RIGHT(TEXT(AM41,"0.#"),1)=".",TRUE,FALSE)</formula>
    </cfRule>
  </conditionalFormatting>
  <conditionalFormatting sqref="AQ41">
    <cfRule type="expression" dxfId="83" priority="13221">
      <formula>IF(RIGHT(TEXT(AQ41,"0.#"),1)=".",FALSE,TRUE)</formula>
    </cfRule>
    <cfRule type="expression" dxfId="82" priority="13222">
      <formula>IF(RIGHT(TEXT(AQ41,"0.#"),1)=".",TRUE,FALSE)</formula>
    </cfRule>
  </conditionalFormatting>
  <conditionalFormatting sqref="AE43">
    <cfRule type="expression" dxfId="81" priority="13219">
      <formula>IF(RIGHT(TEXT(AE43,"0.#"),1)=".",FALSE,TRUE)</formula>
    </cfRule>
    <cfRule type="expression" dxfId="80" priority="13220">
      <formula>IF(RIGHT(TEXT(AE43,"0.#"),1)=".",TRUE,FALSE)</formula>
    </cfRule>
  </conditionalFormatting>
  <conditionalFormatting sqref="AI43">
    <cfRule type="expression" dxfId="79" priority="13217">
      <formula>IF(RIGHT(TEXT(AI43,"0.#"),1)=".",FALSE,TRUE)</formula>
    </cfRule>
    <cfRule type="expression" dxfId="78" priority="13218">
      <formula>IF(RIGHT(TEXT(AI43,"0.#"),1)=".",TRUE,FALSE)</formula>
    </cfRule>
  </conditionalFormatting>
  <conditionalFormatting sqref="AM43">
    <cfRule type="expression" dxfId="77" priority="13215">
      <formula>IF(RIGHT(TEXT(AM43,"0.#"),1)=".",FALSE,TRUE)</formula>
    </cfRule>
    <cfRule type="expression" dxfId="76" priority="13216">
      <formula>IF(RIGHT(TEXT(AM43,"0.#"),1)=".",TRUE,FALSE)</formula>
    </cfRule>
  </conditionalFormatting>
  <conditionalFormatting sqref="AE44">
    <cfRule type="expression" dxfId="75" priority="13213">
      <formula>IF(RIGHT(TEXT(AE44,"0.#"),1)=".",FALSE,TRUE)</formula>
    </cfRule>
    <cfRule type="expression" dxfId="74" priority="13214">
      <formula>IF(RIGHT(TEXT(AE44,"0.#"),1)=".",TRUE,FALSE)</formula>
    </cfRule>
  </conditionalFormatting>
  <conditionalFormatting sqref="AI44">
    <cfRule type="expression" dxfId="73" priority="13211">
      <formula>IF(RIGHT(TEXT(AI44,"0.#"),1)=".",FALSE,TRUE)</formula>
    </cfRule>
    <cfRule type="expression" dxfId="72" priority="13212">
      <formula>IF(RIGHT(TEXT(AI44,"0.#"),1)=".",TRUE,FALSE)</formula>
    </cfRule>
  </conditionalFormatting>
  <conditionalFormatting sqref="AM44">
    <cfRule type="expression" dxfId="71" priority="13209">
      <formula>IF(RIGHT(TEXT(AM44,"0.#"),1)=".",FALSE,TRUE)</formula>
    </cfRule>
    <cfRule type="expression" dxfId="70" priority="13210">
      <formula>IF(RIGHT(TEXT(AM44,"0.#"),1)=".",TRUE,FALSE)</formula>
    </cfRule>
  </conditionalFormatting>
  <conditionalFormatting sqref="AE46 AQ46">
    <cfRule type="expression" dxfId="69" priority="13121">
      <formula>IF(RIGHT(TEXT(AE46,"0.#"),1)=".",FALSE,TRUE)</formula>
    </cfRule>
    <cfRule type="expression" dxfId="68" priority="13122">
      <formula>IF(RIGHT(TEXT(AE46,"0.#"),1)=".",TRUE,FALSE)</formula>
    </cfRule>
  </conditionalFormatting>
  <conditionalFormatting sqref="AI46">
    <cfRule type="expression" dxfId="67" priority="13119">
      <formula>IF(RIGHT(TEXT(AI46,"0.#"),1)=".",FALSE,TRUE)</formula>
    </cfRule>
    <cfRule type="expression" dxfId="66" priority="13120">
      <formula>IF(RIGHT(TEXT(AI46,"0.#"),1)=".",TRUE,FALSE)</formula>
    </cfRule>
  </conditionalFormatting>
  <conditionalFormatting sqref="AM46">
    <cfRule type="expression" dxfId="65" priority="13117">
      <formula>IF(RIGHT(TEXT(AM46,"0.#"),1)=".",FALSE,TRUE)</formula>
    </cfRule>
    <cfRule type="expression" dxfId="64" priority="13118">
      <formula>IF(RIGHT(TEXT(AM46,"0.#"),1)=".",TRUE,FALSE)</formula>
    </cfRule>
  </conditionalFormatting>
  <conditionalFormatting sqref="AQ47">
    <cfRule type="expression" dxfId="63" priority="13109">
      <formula>IF(RIGHT(TEXT(AQ47,"0.#"),1)=".",FALSE,TRUE)</formula>
    </cfRule>
    <cfRule type="expression" dxfId="62" priority="13110">
      <formula>IF(RIGHT(TEXT(AQ47,"0.#"),1)=".",TRUE,FALSE)</formula>
    </cfRule>
  </conditionalFormatting>
  <conditionalFormatting sqref="AE49 AQ49">
    <cfRule type="expression" dxfId="61" priority="13107">
      <formula>IF(RIGHT(TEXT(AE49,"0.#"),1)=".",FALSE,TRUE)</formula>
    </cfRule>
    <cfRule type="expression" dxfId="60" priority="13108">
      <formula>IF(RIGHT(TEXT(AE49,"0.#"),1)=".",TRUE,FALSE)</formula>
    </cfRule>
  </conditionalFormatting>
  <conditionalFormatting sqref="AI49">
    <cfRule type="expression" dxfId="59" priority="13105">
      <formula>IF(RIGHT(TEXT(AI49,"0.#"),1)=".",FALSE,TRUE)</formula>
    </cfRule>
    <cfRule type="expression" dxfId="58" priority="13106">
      <formula>IF(RIGHT(TEXT(AI49,"0.#"),1)=".",TRUE,FALSE)</formula>
    </cfRule>
  </conditionalFormatting>
  <conditionalFormatting sqref="AM49">
    <cfRule type="expression" dxfId="57" priority="13103">
      <formula>IF(RIGHT(TEXT(AM49,"0.#"),1)=".",FALSE,TRUE)</formula>
    </cfRule>
    <cfRule type="expression" dxfId="56" priority="13104">
      <formula>IF(RIGHT(TEXT(AM49,"0.#"),1)=".",TRUE,FALSE)</formula>
    </cfRule>
  </conditionalFormatting>
  <conditionalFormatting sqref="AQ50">
    <cfRule type="expression" dxfId="55" priority="13095">
      <formula>IF(RIGHT(TEXT(AQ50,"0.#"),1)=".",FALSE,TRUE)</formula>
    </cfRule>
    <cfRule type="expression" dxfId="54" priority="13096">
      <formula>IF(RIGHT(TEXT(AQ50,"0.#"),1)=".",TRUE,FALSE)</formula>
    </cfRule>
  </conditionalFormatting>
  <conditionalFormatting sqref="AI47">
    <cfRule type="expression" dxfId="53" priority="2967">
      <formula>IF(RIGHT(TEXT(AI47,"0.#"),1)=".",FALSE,TRUE)</formula>
    </cfRule>
    <cfRule type="expression" dxfId="52" priority="2968">
      <formula>IF(RIGHT(TEXT(AI47,"0.#"),1)=".",TRUE,FALSE)</formula>
    </cfRule>
  </conditionalFormatting>
  <conditionalFormatting sqref="AE47 AM47">
    <cfRule type="expression" dxfId="51" priority="2969">
      <formula>IF(RIGHT(TEXT(AE47,"0.#"),1)=".",FALSE,TRUE)</formula>
    </cfRule>
    <cfRule type="expression" dxfId="50" priority="2970">
      <formula>IF(RIGHT(TEXT(AE47,"0.#"),1)=".",TRUE,FALSE)</formula>
    </cfRule>
  </conditionalFormatting>
  <conditionalFormatting sqref="AE50 AM50">
    <cfRule type="expression" dxfId="49" priority="2965">
      <formula>IF(RIGHT(TEXT(AE50,"0.#"),1)=".",FALSE,TRUE)</formula>
    </cfRule>
    <cfRule type="expression" dxfId="48" priority="2966">
      <formula>IF(RIGHT(TEXT(AE50,"0.#"),1)=".",TRUE,FALSE)</formula>
    </cfRule>
  </conditionalFormatting>
  <conditionalFormatting sqref="AI50">
    <cfRule type="expression" dxfId="47" priority="2963">
      <formula>IF(RIGHT(TEXT(AI50,"0.#"),1)=".",FALSE,TRUE)</formula>
    </cfRule>
    <cfRule type="expression" dxfId="46" priority="2964">
      <formula>IF(RIGHT(TEXT(AI50,"0.#"),1)=".",TRUE,FALSE)</formula>
    </cfRule>
  </conditionalFormatting>
  <conditionalFormatting sqref="W23">
    <cfRule type="expression" dxfId="45" priority="2313">
      <formula>IF(RIGHT(TEXT(W23,"0.#"),1)=".",FALSE,TRUE)</formula>
    </cfRule>
    <cfRule type="expression" dxfId="44" priority="2314">
      <formula>IF(RIGHT(TEXT(W23,"0.#"),1)=".",TRUE,FALSE)</formula>
    </cfRule>
  </conditionalFormatting>
  <conditionalFormatting sqref="P23">
    <cfRule type="expression" dxfId="43" priority="2301">
      <formula>IF(RIGHT(TEXT(P23,"0.#"),1)=".",FALSE,TRUE)</formula>
    </cfRule>
    <cfRule type="expression" dxfId="42" priority="2302">
      <formula>IF(RIGHT(TEXT(P23,"0.#"),1)=".",TRUE,FALSE)</formula>
    </cfRule>
  </conditionalFormatting>
  <conditionalFormatting sqref="AQ43">
    <cfRule type="expression" dxfId="41" priority="2295">
      <formula>IF(RIGHT(TEXT(AQ43,"0.#"),1)=".",FALSE,TRUE)</formula>
    </cfRule>
    <cfRule type="expression" dxfId="40" priority="2296">
      <formula>IF(RIGHT(TEXT(AQ43,"0.#"),1)=".",TRUE,FALSE)</formula>
    </cfRule>
  </conditionalFormatting>
  <conditionalFormatting sqref="AQ44">
    <cfRule type="expression" dxfId="39" priority="2293">
      <formula>IF(RIGHT(TEXT(AQ44,"0.#"),1)=".",FALSE,TRUE)</formula>
    </cfRule>
    <cfRule type="expression" dxfId="38" priority="2294">
      <formula>IF(RIGHT(TEXT(AQ44,"0.#"),1)=".",TRUE,FALSE)</formula>
    </cfRule>
  </conditionalFormatting>
  <conditionalFormatting sqref="AE34">
    <cfRule type="expression" dxfId="37" priority="1997">
      <formula>IF(RIGHT(TEXT(AE34,"0.#"),1)=".",FALSE,TRUE)</formula>
    </cfRule>
    <cfRule type="expression" dxfId="36" priority="1998">
      <formula>IF(RIGHT(TEXT(AE34,"0.#"),1)=".",TRUE,FALSE)</formula>
    </cfRule>
  </conditionalFormatting>
  <conditionalFormatting sqref="AM36">
    <cfRule type="expression" dxfId="35" priority="1981">
      <formula>IF(RIGHT(TEXT(AM36,"0.#"),1)=".",FALSE,TRUE)</formula>
    </cfRule>
    <cfRule type="expression" dxfId="34" priority="1982">
      <formula>IF(RIGHT(TEXT(AM36,"0.#"),1)=".",TRUE,FALSE)</formula>
    </cfRule>
  </conditionalFormatting>
  <conditionalFormatting sqref="AE35">
    <cfRule type="expression" dxfId="33" priority="1995">
      <formula>IF(RIGHT(TEXT(AE35,"0.#"),1)=".",FALSE,TRUE)</formula>
    </cfRule>
    <cfRule type="expression" dxfId="32" priority="1996">
      <formula>IF(RIGHT(TEXT(AE35,"0.#"),1)=".",TRUE,FALSE)</formula>
    </cfRule>
  </conditionalFormatting>
  <conditionalFormatting sqref="AE36">
    <cfRule type="expression" dxfId="31" priority="1993">
      <formula>IF(RIGHT(TEXT(AE36,"0.#"),1)=".",FALSE,TRUE)</formula>
    </cfRule>
    <cfRule type="expression" dxfId="30" priority="1994">
      <formula>IF(RIGHT(TEXT(AE36,"0.#"),1)=".",TRUE,FALSE)</formula>
    </cfRule>
  </conditionalFormatting>
  <conditionalFormatting sqref="AI36">
    <cfRule type="expression" dxfId="29" priority="1991">
      <formula>IF(RIGHT(TEXT(AI36,"0.#"),1)=".",FALSE,TRUE)</formula>
    </cfRule>
    <cfRule type="expression" dxfId="28" priority="1992">
      <formula>IF(RIGHT(TEXT(AI36,"0.#"),1)=".",TRUE,FALSE)</formula>
    </cfRule>
  </conditionalFormatting>
  <conditionalFormatting sqref="AI35">
    <cfRule type="expression" dxfId="27" priority="1989">
      <formula>IF(RIGHT(TEXT(AI35,"0.#"),1)=".",FALSE,TRUE)</formula>
    </cfRule>
    <cfRule type="expression" dxfId="26" priority="1990">
      <formula>IF(RIGHT(TEXT(AI35,"0.#"),1)=".",TRUE,FALSE)</formula>
    </cfRule>
  </conditionalFormatting>
  <conditionalFormatting sqref="AI34">
    <cfRule type="expression" dxfId="25" priority="1987">
      <formula>IF(RIGHT(TEXT(AI34,"0.#"),1)=".",FALSE,TRUE)</formula>
    </cfRule>
    <cfRule type="expression" dxfId="24" priority="1988">
      <formula>IF(RIGHT(TEXT(AI34,"0.#"),1)=".",TRUE,FALSE)</formula>
    </cfRule>
  </conditionalFormatting>
  <conditionalFormatting sqref="AM34">
    <cfRule type="expression" dxfId="23" priority="1985">
      <formula>IF(RIGHT(TEXT(AM34,"0.#"),1)=".",FALSE,TRUE)</formula>
    </cfRule>
    <cfRule type="expression" dxfId="22" priority="1986">
      <formula>IF(RIGHT(TEXT(AM34,"0.#"),1)=".",TRUE,FALSE)</formula>
    </cfRule>
  </conditionalFormatting>
  <conditionalFormatting sqref="AM35">
    <cfRule type="expression" dxfId="21" priority="1983">
      <formula>IF(RIGHT(TEXT(AM35,"0.#"),1)=".",FALSE,TRUE)</formula>
    </cfRule>
    <cfRule type="expression" dxfId="20" priority="1984">
      <formula>IF(RIGHT(TEXT(AM35,"0.#"),1)=".",TRUE,FALSE)</formula>
    </cfRule>
  </conditionalFormatting>
  <conditionalFormatting sqref="AQ34:AQ36">
    <cfRule type="expression" dxfId="19" priority="1979">
      <formula>IF(RIGHT(TEXT(AQ34,"0.#"),1)=".",FALSE,TRUE)</formula>
    </cfRule>
    <cfRule type="expression" dxfId="18" priority="1980">
      <formula>IF(RIGHT(TEXT(AQ34,"0.#"),1)=".",TRUE,FALSE)</formula>
    </cfRule>
  </conditionalFormatting>
  <conditionalFormatting sqref="AU34:AU36">
    <cfRule type="expression" dxfId="17" priority="1977">
      <formula>IF(RIGHT(TEXT(AU34,"0.#"),1)=".",FALSE,TRUE)</formula>
    </cfRule>
    <cfRule type="expression" dxfId="16" priority="1978">
      <formula>IF(RIGHT(TEXT(AU34,"0.#"),1)=".",TRUE,FALSE)</formula>
    </cfRule>
  </conditionalFormatting>
  <conditionalFormatting sqref="AU40">
    <cfRule type="expression" dxfId="15" priority="465">
      <formula>IF(RIGHT(TEXT(AU40,"0.#"),1)=".",FALSE,TRUE)</formula>
    </cfRule>
    <cfRule type="expression" dxfId="14" priority="466">
      <formula>IF(RIGHT(TEXT(AU40,"0.#"),1)=".",TRUE,FALSE)</formula>
    </cfRule>
  </conditionalFormatting>
  <conditionalFormatting sqref="AU41">
    <cfRule type="expression" dxfId="13" priority="463">
      <formula>IF(RIGHT(TEXT(AU41,"0.#"),1)=".",FALSE,TRUE)</formula>
    </cfRule>
    <cfRule type="expression" dxfId="12" priority="464">
      <formula>IF(RIGHT(TEXT(AU41,"0.#"),1)=".",TRUE,FALSE)</formula>
    </cfRule>
  </conditionalFormatting>
  <conditionalFormatting sqref="AU43">
    <cfRule type="expression" dxfId="11" priority="459">
      <formula>IF(RIGHT(TEXT(AU43,"0.#"),1)=".",FALSE,TRUE)</formula>
    </cfRule>
    <cfRule type="expression" dxfId="10" priority="460">
      <formula>IF(RIGHT(TEXT(AU43,"0.#"),1)=".",TRUE,FALSE)</formula>
    </cfRule>
  </conditionalFormatting>
  <conditionalFormatting sqref="AU44">
    <cfRule type="expression" dxfId="9" priority="457">
      <formula>IF(RIGHT(TEXT(AU44,"0.#"),1)=".",FALSE,TRUE)</formula>
    </cfRule>
    <cfRule type="expression" dxfId="8" priority="458">
      <formula>IF(RIGHT(TEXT(AU44,"0.#"),1)=".",TRUE,FALSE)</formula>
    </cfRule>
  </conditionalFormatting>
  <conditionalFormatting sqref="P24:AC24">
    <cfRule type="expression" dxfId="7" priority="9">
      <formula>IF(RIGHT(TEXT(P24,"0.#"),1)=".",FALSE,TRUE)</formula>
    </cfRule>
    <cfRule type="expression" dxfId="6" priority="10">
      <formula>IF(RIGHT(TEXT(P24,"0.#"),1)=".",TRUE,FALSE)</formula>
    </cfRule>
  </conditionalFormatting>
  <conditionalFormatting sqref="W14:AQ14">
    <cfRule type="expression" dxfId="5" priority="7">
      <formula>IF(RIGHT(TEXT(W14,"0.#"),1)=".",FALSE,TRUE)</formula>
    </cfRule>
    <cfRule type="expression" dxfId="4" priority="8">
      <formula>IF(RIGHT(TEXT(W14,"0.#"),1)=".",TRUE,FALSE)</formula>
    </cfRule>
  </conditionalFormatting>
  <conditionalFormatting sqref="W15:AQ17 W13:AQ13">
    <cfRule type="expression" dxfId="3" priority="5">
      <formula>IF(RIGHT(TEXT(W13,"0.#"),1)=".",FALSE,TRUE)</formula>
    </cfRule>
    <cfRule type="expression" dxfId="2" priority="6">
      <formula>IF(RIGHT(TEXT(W13,"0.#"),1)=".",TRUE,FALSE)</formula>
    </cfRule>
  </conditionalFormatting>
  <conditionalFormatting sqref="AU29">
    <cfRule type="expression" dxfId="1" priority="3">
      <formula>IF(RIGHT(TEXT(AU29,"0.#"),1)=".",FALSE,TRUE)</formula>
    </cfRule>
    <cfRule type="expression" dxfId="0" priority="4">
      <formula>IF(RIGHT(TEXT(AU29,"0.#"),1)=".",TRUE,FALSE)</formula>
    </cfRule>
  </conditionalFormatting>
  <dataValidations count="12">
    <dataValidation type="custom" imeMode="disabled" allowBlank="1" showInputMessage="1" showErrorMessage="1" sqref="AY23 AY46:AY47 P13:AX13 AR15:AX15 P14:AQ18 AR18:AX18 P19:AJ19 AQ26:AR26 AU26:AX26 AE27:AX29 AQ33:AR33 AU33:AX33 AE34:AX36 AE40:AX41 AE43:AX44 AE46:AX46 AE49:AX49 AY50 P23:AC24">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5:AF58 AD61:AD72 AE61:AF65 AE67:AF72">
      <formula1>"○,△,×,‐"</formula1>
    </dataValidation>
    <dataValidation type="list" allowBlank="1" showInputMessage="1" showErrorMessage="1" error="プルダウンリストから選択してください。" sqref="AD59:AF60">
      <formula1>"有,無"</formula1>
    </dataValidation>
    <dataValidation type="list" allowBlank="1" showInputMessage="1" showErrorMessage="1" sqref="A80:E80">
      <formula1>T所見を踏まえた改善点</formula1>
    </dataValidation>
    <dataValidation type="whole" imeMode="disabled" allowBlank="1" showInputMessage="1" showErrorMessage="1" sqref="AW2:AX2">
      <formula1>0</formula1>
      <formula2>99</formula2>
    </dataValidation>
    <dataValidation type="list" allowBlank="1" showInputMessage="1" showErrorMessage="1" sqref="A78:E78">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93:M94 X93:Y94 AJ93:AK94 AU93:AV94">
      <formula1>0</formula1>
      <formula2>9999</formula2>
    </dataValidation>
    <dataValidation type="whole" allowBlank="1" showInputMessage="1" showErrorMessage="1" sqref="O93:P94 AA93:AB94 AM93:AN94 AX93:AX94">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8" max="49" man="1"/>
    <brk id="72" max="49" man="1"/>
    <brk id="94"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入力規則等!$W$2:$W$23</xm:f>
          </x14:formula1>
          <xm:sqref>AO94 E93:G94 Q93:S94 AC93:AE94 AO93:AP93</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入力規則等!$U$37:$U$39</xm:f>
          </x14:formula1>
          <xm:sqref>I93:J93 U93:V93 AG93:AH93 AR93:AS93</xm:sqref>
        </x14:dataValidation>
        <x14:dataValidation type="list" allowBlank="1" showInputMessage="1" showErrorMessage="1">
          <x14:formula1>
            <xm:f>入力規則等!$U$7:$U$9</xm:f>
          </x14:formula1>
          <xm:sqref>I94:J94 U94:V94 AG94:AH94 AR94:AS94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72</v>
      </c>
      <c r="B1" s="17" t="s">
        <v>73</v>
      </c>
      <c r="F1" s="18" t="s">
        <v>4</v>
      </c>
      <c r="G1" s="18" t="s">
        <v>62</v>
      </c>
      <c r="K1" s="19" t="s">
        <v>91</v>
      </c>
      <c r="L1" s="17" t="s">
        <v>73</v>
      </c>
      <c r="O1" s="7"/>
      <c r="P1" s="18" t="s">
        <v>5</v>
      </c>
      <c r="Q1" s="18" t="s">
        <v>62</v>
      </c>
      <c r="T1" s="7"/>
      <c r="U1" s="21" t="s">
        <v>154</v>
      </c>
      <c r="W1" s="21" t="s">
        <v>153</v>
      </c>
      <c r="Y1" s="21" t="s">
        <v>70</v>
      </c>
      <c r="Z1" s="21" t="s">
        <v>378</v>
      </c>
      <c r="AA1" s="21" t="s">
        <v>71</v>
      </c>
      <c r="AB1" s="21" t="s">
        <v>379</v>
      </c>
      <c r="AC1" s="21" t="s">
        <v>26</v>
      </c>
      <c r="AD1" s="20"/>
      <c r="AE1" s="21" t="s">
        <v>38</v>
      </c>
      <c r="AF1" s="22"/>
      <c r="AG1" s="33" t="s">
        <v>166</v>
      </c>
      <c r="AI1" s="33" t="s">
        <v>168</v>
      </c>
      <c r="AK1" s="33" t="s">
        <v>172</v>
      </c>
      <c r="AM1" s="38"/>
      <c r="AN1" s="38"/>
      <c r="AP1" s="20" t="s">
        <v>206</v>
      </c>
    </row>
    <row r="2" spans="1:42" ht="13.5" customHeight="1" x14ac:dyDescent="0.15">
      <c r="A2" s="8" t="s">
        <v>74</v>
      </c>
      <c r="B2" s="9"/>
      <c r="C2" s="7" t="str">
        <f>IF(B2="","",A2)</f>
        <v/>
      </c>
      <c r="D2" s="7" t="str">
        <f>IF(C2="","",IF(D1&lt;&gt;"",CONCATENATE(D1,"、",C2),C2))</f>
        <v/>
      </c>
      <c r="F2" s="6" t="s">
        <v>61</v>
      </c>
      <c r="G2" s="11" t="s">
        <v>544</v>
      </c>
      <c r="H2" s="7" t="str">
        <f>IF(G2="","",F2)</f>
        <v>一般会計</v>
      </c>
      <c r="I2" s="7" t="str">
        <f>IF(H2="","",IF(I1&lt;&gt;"",CONCATENATE(I1,"、",H2),H2))</f>
        <v>一般会計</v>
      </c>
      <c r="K2" s="8" t="s">
        <v>92</v>
      </c>
      <c r="L2" s="9"/>
      <c r="M2" s="7" t="str">
        <f>IF(L2="","",K2)</f>
        <v/>
      </c>
      <c r="N2" s="7" t="str">
        <f>IF(M2="","",IF(N1&lt;&gt;"",CONCATENATE(N1,"、",M2),M2))</f>
        <v/>
      </c>
      <c r="O2" s="7"/>
      <c r="P2" s="6" t="s">
        <v>63</v>
      </c>
      <c r="Q2" s="11"/>
      <c r="R2" s="7" t="str">
        <f>IF(Q2="","",P2)</f>
        <v/>
      </c>
      <c r="S2" s="7" t="str">
        <f>IF(R2="","",IF(S1&lt;&gt;"",CONCATENATE(S1,"、",R2),R2))</f>
        <v/>
      </c>
      <c r="T2" s="7"/>
      <c r="U2" s="55">
        <v>20</v>
      </c>
      <c r="W2" s="24" t="s">
        <v>159</v>
      </c>
      <c r="Y2" s="24" t="s">
        <v>57</v>
      </c>
      <c r="Z2" s="24" t="s">
        <v>57</v>
      </c>
      <c r="AA2" s="48" t="s">
        <v>245</v>
      </c>
      <c r="AB2" s="48" t="s">
        <v>473</v>
      </c>
      <c r="AC2" s="49" t="s">
        <v>124</v>
      </c>
      <c r="AD2" s="20"/>
      <c r="AE2" s="26" t="s">
        <v>155</v>
      </c>
      <c r="AF2" s="22"/>
      <c r="AG2" s="34" t="s">
        <v>213</v>
      </c>
      <c r="AI2" s="33" t="s">
        <v>242</v>
      </c>
      <c r="AK2" s="33" t="s">
        <v>173</v>
      </c>
      <c r="AM2" s="38"/>
      <c r="AN2" s="38"/>
      <c r="AP2" s="34" t="s">
        <v>213</v>
      </c>
    </row>
    <row r="3" spans="1:42" ht="13.5" customHeight="1" x14ac:dyDescent="0.15">
      <c r="A3" s="8" t="s">
        <v>75</v>
      </c>
      <c r="B3" s="9"/>
      <c r="C3" s="7" t="str">
        <f t="shared" ref="C3:C11" si="0">IF(B3="","",A3)</f>
        <v/>
      </c>
      <c r="D3" s="7" t="str">
        <f>IF(C3="",D2,IF(D2&lt;&gt;"",CONCATENATE(D2,"、",C3),C3))</f>
        <v/>
      </c>
      <c r="F3" s="12" t="s">
        <v>101</v>
      </c>
      <c r="G3" s="11"/>
      <c r="H3" s="7" t="str">
        <f t="shared" ref="H3:H37" si="1">IF(G3="","",F3)</f>
        <v/>
      </c>
      <c r="I3" s="7" t="str">
        <f>IF(H3="",I2,IF(I2&lt;&gt;"",CONCATENATE(I2,"、",H3),H3))</f>
        <v>一般会計</v>
      </c>
      <c r="K3" s="8" t="s">
        <v>93</v>
      </c>
      <c r="L3" s="9"/>
      <c r="M3" s="7" t="str">
        <f t="shared" ref="M3:M11" si="2">IF(L3="","",K3)</f>
        <v/>
      </c>
      <c r="N3" s="7" t="str">
        <f>IF(M3="",N2,IF(N2&lt;&gt;"",CONCATENATE(N2,"、",M3),M3))</f>
        <v/>
      </c>
      <c r="O3" s="7"/>
      <c r="P3" s="6" t="s">
        <v>64</v>
      </c>
      <c r="Q3" s="11" t="s">
        <v>544</v>
      </c>
      <c r="R3" s="7" t="str">
        <f t="shared" ref="R3:R8" si="3">IF(Q3="","",P3)</f>
        <v>委託・請負</v>
      </c>
      <c r="S3" s="7" t="str">
        <f t="shared" ref="S3:S8" si="4">IF(R3="",S2,IF(S2&lt;&gt;"",CONCATENATE(S2,"、",R3),R3))</f>
        <v>委託・請負</v>
      </c>
      <c r="T3" s="7"/>
      <c r="U3" s="24" t="s">
        <v>504</v>
      </c>
      <c r="W3" s="24" t="s">
        <v>134</v>
      </c>
      <c r="Y3" s="24" t="s">
        <v>58</v>
      </c>
      <c r="Z3" s="24" t="s">
        <v>380</v>
      </c>
      <c r="AA3" s="48" t="s">
        <v>345</v>
      </c>
      <c r="AB3" s="48" t="s">
        <v>474</v>
      </c>
      <c r="AC3" s="49" t="s">
        <v>125</v>
      </c>
      <c r="AD3" s="20"/>
      <c r="AE3" s="26" t="s">
        <v>156</v>
      </c>
      <c r="AF3" s="22"/>
      <c r="AG3" s="34" t="s">
        <v>214</v>
      </c>
      <c r="AI3" s="33" t="s">
        <v>167</v>
      </c>
      <c r="AK3" s="33" t="str">
        <f>CHAR(CODE(AK2)+1)</f>
        <v>B</v>
      </c>
      <c r="AM3" s="38"/>
      <c r="AN3" s="38"/>
      <c r="AP3" s="34" t="s">
        <v>214</v>
      </c>
    </row>
    <row r="4" spans="1:42" ht="13.5" customHeight="1" x14ac:dyDescent="0.15">
      <c r="A4" s="8" t="s">
        <v>76</v>
      </c>
      <c r="B4" s="9" t="s">
        <v>544</v>
      </c>
      <c r="C4" s="7" t="str">
        <f t="shared" si="0"/>
        <v>沖縄振興</v>
      </c>
      <c r="D4" s="7" t="str">
        <f>IF(C4="",D3,IF(D3&lt;&gt;"",CONCATENATE(D3,"、",C4),C4))</f>
        <v>沖縄振興</v>
      </c>
      <c r="F4" s="12" t="s">
        <v>102</v>
      </c>
      <c r="G4" s="11"/>
      <c r="H4" s="7" t="str">
        <f t="shared" si="1"/>
        <v/>
      </c>
      <c r="I4" s="7" t="str">
        <f t="shared" ref="I4:I37" si="5">IF(H4="",I3,IF(I3&lt;&gt;"",CONCATENATE(I3,"、",H4),H4))</f>
        <v>一般会計</v>
      </c>
      <c r="K4" s="8" t="s">
        <v>94</v>
      </c>
      <c r="L4" s="9"/>
      <c r="M4" s="7" t="str">
        <f t="shared" si="2"/>
        <v/>
      </c>
      <c r="N4" s="7" t="str">
        <f t="shared" ref="N4:N11" si="6">IF(M4="",N3,IF(N3&lt;&gt;"",CONCATENATE(N3,"、",M4),M4))</f>
        <v/>
      </c>
      <c r="O4" s="7"/>
      <c r="P4" s="6" t="s">
        <v>65</v>
      </c>
      <c r="Q4" s="11"/>
      <c r="R4" s="7" t="str">
        <f t="shared" si="3"/>
        <v/>
      </c>
      <c r="S4" s="7" t="str">
        <f t="shared" si="4"/>
        <v>委託・請負</v>
      </c>
      <c r="T4" s="7"/>
      <c r="U4" s="24" t="s">
        <v>505</v>
      </c>
      <c r="W4" s="24" t="s">
        <v>135</v>
      </c>
      <c r="Y4" s="24" t="s">
        <v>252</v>
      </c>
      <c r="Z4" s="24" t="s">
        <v>381</v>
      </c>
      <c r="AA4" s="48" t="s">
        <v>346</v>
      </c>
      <c r="AB4" s="48" t="s">
        <v>475</v>
      </c>
      <c r="AC4" s="48" t="s">
        <v>126</v>
      </c>
      <c r="AD4" s="20"/>
      <c r="AE4" s="26" t="s">
        <v>157</v>
      </c>
      <c r="AF4" s="22"/>
      <c r="AG4" s="34" t="s">
        <v>215</v>
      </c>
      <c r="AI4" s="33" t="s">
        <v>169</v>
      </c>
      <c r="AK4" s="33" t="str">
        <f t="shared" ref="AK4:AK49" si="7">CHAR(CODE(AK3)+1)</f>
        <v>C</v>
      </c>
      <c r="AM4" s="38"/>
      <c r="AN4" s="38"/>
      <c r="AP4" s="34" t="s">
        <v>215</v>
      </c>
    </row>
    <row r="5" spans="1:42" ht="13.5" customHeight="1" x14ac:dyDescent="0.15">
      <c r="A5" s="8" t="s">
        <v>77</v>
      </c>
      <c r="B5" s="9"/>
      <c r="C5" s="7" t="str">
        <f t="shared" si="0"/>
        <v/>
      </c>
      <c r="D5" s="7" t="str">
        <f>IF(C5="",D4,IF(D4&lt;&gt;"",CONCATENATE(D4,"、",C5),C5))</f>
        <v>沖縄振興</v>
      </c>
      <c r="F5" s="12" t="s">
        <v>103</v>
      </c>
      <c r="G5" s="11"/>
      <c r="H5" s="7" t="str">
        <f t="shared" si="1"/>
        <v/>
      </c>
      <c r="I5" s="7" t="str">
        <f t="shared" si="5"/>
        <v>一般会計</v>
      </c>
      <c r="K5" s="8" t="s">
        <v>95</v>
      </c>
      <c r="L5" s="9"/>
      <c r="M5" s="7" t="str">
        <f t="shared" si="2"/>
        <v/>
      </c>
      <c r="N5" s="7" t="str">
        <f t="shared" si="6"/>
        <v/>
      </c>
      <c r="O5" s="7"/>
      <c r="P5" s="6" t="s">
        <v>66</v>
      </c>
      <c r="Q5" s="11"/>
      <c r="R5" s="7" t="str">
        <f t="shared" si="3"/>
        <v/>
      </c>
      <c r="S5" s="7" t="str">
        <f t="shared" si="4"/>
        <v>委託・請負</v>
      </c>
      <c r="T5" s="7"/>
      <c r="W5" s="24" t="s">
        <v>529</v>
      </c>
      <c r="Y5" s="24" t="s">
        <v>253</v>
      </c>
      <c r="Z5" s="24" t="s">
        <v>382</v>
      </c>
      <c r="AA5" s="48" t="s">
        <v>347</v>
      </c>
      <c r="AB5" s="48" t="s">
        <v>476</v>
      </c>
      <c r="AC5" s="48" t="s">
        <v>158</v>
      </c>
      <c r="AD5" s="23"/>
      <c r="AE5" s="26" t="s">
        <v>225</v>
      </c>
      <c r="AF5" s="22"/>
      <c r="AG5" s="34" t="s">
        <v>216</v>
      </c>
      <c r="AI5" s="33" t="s">
        <v>249</v>
      </c>
      <c r="AK5" s="33" t="str">
        <f t="shared" si="7"/>
        <v>D</v>
      </c>
      <c r="AP5" s="34" t="s">
        <v>216</v>
      </c>
    </row>
    <row r="6" spans="1:42" ht="13.5" customHeight="1" x14ac:dyDescent="0.15">
      <c r="A6" s="8" t="s">
        <v>78</v>
      </c>
      <c r="B6" s="9"/>
      <c r="C6" s="7" t="str">
        <f t="shared" si="0"/>
        <v/>
      </c>
      <c r="D6" s="7" t="str">
        <f t="shared" ref="D6:D21" si="8">IF(C6="",D5,IF(D5&lt;&gt;"",CONCATENATE(D5,"、",C6),C6))</f>
        <v>沖縄振興</v>
      </c>
      <c r="F6" s="12" t="s">
        <v>104</v>
      </c>
      <c r="G6" s="11"/>
      <c r="H6" s="7" t="str">
        <f t="shared" si="1"/>
        <v/>
      </c>
      <c r="I6" s="7" t="str">
        <f t="shared" si="5"/>
        <v>一般会計</v>
      </c>
      <c r="K6" s="8" t="s">
        <v>96</v>
      </c>
      <c r="L6" s="9"/>
      <c r="M6" s="7" t="str">
        <f t="shared" si="2"/>
        <v/>
      </c>
      <c r="N6" s="7" t="str">
        <f t="shared" si="6"/>
        <v/>
      </c>
      <c r="O6" s="7"/>
      <c r="P6" s="6" t="s">
        <v>67</v>
      </c>
      <c r="Q6" s="11"/>
      <c r="R6" s="7" t="str">
        <f t="shared" si="3"/>
        <v/>
      </c>
      <c r="S6" s="7" t="str">
        <f t="shared" si="4"/>
        <v>委託・請負</v>
      </c>
      <c r="T6" s="7"/>
      <c r="U6" s="24" t="s">
        <v>226</v>
      </c>
      <c r="W6" s="24" t="s">
        <v>136</v>
      </c>
      <c r="Y6" s="24" t="s">
        <v>254</v>
      </c>
      <c r="Z6" s="24" t="s">
        <v>383</v>
      </c>
      <c r="AA6" s="48" t="s">
        <v>348</v>
      </c>
      <c r="AB6" s="48" t="s">
        <v>477</v>
      </c>
      <c r="AC6" s="48" t="s">
        <v>127</v>
      </c>
      <c r="AD6" s="23"/>
      <c r="AE6" s="26" t="s">
        <v>223</v>
      </c>
      <c r="AF6" s="22"/>
      <c r="AG6" s="34" t="s">
        <v>217</v>
      </c>
      <c r="AI6" s="33" t="s">
        <v>250</v>
      </c>
      <c r="AK6" s="33" t="str">
        <f>CHAR(CODE(AK5)+1)</f>
        <v>E</v>
      </c>
      <c r="AP6" s="34" t="s">
        <v>217</v>
      </c>
    </row>
    <row r="7" spans="1:42" ht="13.5" customHeight="1" x14ac:dyDescent="0.15">
      <c r="A7" s="8" t="s">
        <v>79</v>
      </c>
      <c r="B7" s="9"/>
      <c r="C7" s="7" t="str">
        <f t="shared" si="0"/>
        <v/>
      </c>
      <c r="D7" s="7" t="str">
        <f t="shared" si="8"/>
        <v>沖縄振興</v>
      </c>
      <c r="F7" s="12" t="s">
        <v>177</v>
      </c>
      <c r="G7" s="11"/>
      <c r="H7" s="7" t="str">
        <f t="shared" si="1"/>
        <v/>
      </c>
      <c r="I7" s="7" t="str">
        <f t="shared" si="5"/>
        <v>一般会計</v>
      </c>
      <c r="K7" s="8" t="s">
        <v>97</v>
      </c>
      <c r="L7" s="9"/>
      <c r="M7" s="7" t="str">
        <f t="shared" si="2"/>
        <v/>
      </c>
      <c r="N7" s="7" t="str">
        <f t="shared" si="6"/>
        <v/>
      </c>
      <c r="O7" s="7"/>
      <c r="P7" s="6" t="s">
        <v>68</v>
      </c>
      <c r="Q7" s="11"/>
      <c r="R7" s="7" t="str">
        <f t="shared" si="3"/>
        <v/>
      </c>
      <c r="S7" s="7" t="str">
        <f t="shared" si="4"/>
        <v>委託・請負</v>
      </c>
      <c r="T7" s="7"/>
      <c r="U7" s="24"/>
      <c r="W7" s="24" t="s">
        <v>137</v>
      </c>
      <c r="Y7" s="24" t="s">
        <v>255</v>
      </c>
      <c r="Z7" s="24" t="s">
        <v>384</v>
      </c>
      <c r="AA7" s="48" t="s">
        <v>349</v>
      </c>
      <c r="AB7" s="48" t="s">
        <v>478</v>
      </c>
      <c r="AC7" s="23"/>
      <c r="AD7" s="23"/>
      <c r="AE7" s="24" t="s">
        <v>127</v>
      </c>
      <c r="AF7" s="22"/>
      <c r="AG7" s="34" t="s">
        <v>218</v>
      </c>
      <c r="AH7" s="41"/>
      <c r="AI7" s="34" t="s">
        <v>238</v>
      </c>
      <c r="AK7" s="33" t="str">
        <f>CHAR(CODE(AK6)+1)</f>
        <v>F</v>
      </c>
      <c r="AP7" s="34" t="s">
        <v>218</v>
      </c>
    </row>
    <row r="8" spans="1:42" ht="13.5" customHeight="1" x14ac:dyDescent="0.15">
      <c r="A8" s="8" t="s">
        <v>80</v>
      </c>
      <c r="B8" s="9"/>
      <c r="C8" s="7" t="str">
        <f t="shared" si="0"/>
        <v/>
      </c>
      <c r="D8" s="7" t="str">
        <f t="shared" si="8"/>
        <v>沖縄振興</v>
      </c>
      <c r="F8" s="12" t="s">
        <v>105</v>
      </c>
      <c r="G8" s="11"/>
      <c r="H8" s="7" t="str">
        <f t="shared" si="1"/>
        <v/>
      </c>
      <c r="I8" s="7" t="str">
        <f t="shared" si="5"/>
        <v>一般会計</v>
      </c>
      <c r="K8" s="8" t="s">
        <v>98</v>
      </c>
      <c r="L8" s="9"/>
      <c r="M8" s="7" t="str">
        <f t="shared" si="2"/>
        <v/>
      </c>
      <c r="N8" s="7" t="str">
        <f t="shared" si="6"/>
        <v/>
      </c>
      <c r="O8" s="7"/>
      <c r="P8" s="6" t="s">
        <v>69</v>
      </c>
      <c r="Q8" s="11"/>
      <c r="R8" s="7" t="str">
        <f t="shared" si="3"/>
        <v/>
      </c>
      <c r="S8" s="7" t="str">
        <f t="shared" si="4"/>
        <v>委託・請負</v>
      </c>
      <c r="T8" s="7"/>
      <c r="U8" s="24" t="s">
        <v>247</v>
      </c>
      <c r="W8" s="24" t="s">
        <v>138</v>
      </c>
      <c r="Y8" s="24" t="s">
        <v>256</v>
      </c>
      <c r="Z8" s="24" t="s">
        <v>385</v>
      </c>
      <c r="AA8" s="48" t="s">
        <v>350</v>
      </c>
      <c r="AB8" s="48" t="s">
        <v>479</v>
      </c>
      <c r="AC8" s="23"/>
      <c r="AD8" s="23"/>
      <c r="AE8" s="23"/>
      <c r="AF8" s="22"/>
      <c r="AG8" s="34" t="s">
        <v>219</v>
      </c>
      <c r="AI8" s="33" t="s">
        <v>239</v>
      </c>
      <c r="AK8" s="33" t="str">
        <f t="shared" si="7"/>
        <v>G</v>
      </c>
      <c r="AP8" s="34" t="s">
        <v>219</v>
      </c>
    </row>
    <row r="9" spans="1:42" ht="13.5" customHeight="1" x14ac:dyDescent="0.15">
      <c r="A9" s="8" t="s">
        <v>81</v>
      </c>
      <c r="B9" s="9"/>
      <c r="C9" s="7" t="str">
        <f t="shared" si="0"/>
        <v/>
      </c>
      <c r="D9" s="7" t="str">
        <f t="shared" si="8"/>
        <v>沖縄振興</v>
      </c>
      <c r="F9" s="12" t="s">
        <v>178</v>
      </c>
      <c r="G9" s="11"/>
      <c r="H9" s="7" t="str">
        <f t="shared" si="1"/>
        <v/>
      </c>
      <c r="I9" s="7" t="str">
        <f t="shared" si="5"/>
        <v>一般会計</v>
      </c>
      <c r="K9" s="8" t="s">
        <v>99</v>
      </c>
      <c r="L9" s="9"/>
      <c r="M9" s="7" t="str">
        <f t="shared" si="2"/>
        <v/>
      </c>
      <c r="N9" s="7" t="str">
        <f t="shared" si="6"/>
        <v/>
      </c>
      <c r="O9" s="7"/>
      <c r="P9" s="7"/>
      <c r="Q9" s="13"/>
      <c r="T9" s="7"/>
      <c r="U9" s="24" t="s">
        <v>248</v>
      </c>
      <c r="W9" s="24" t="s">
        <v>139</v>
      </c>
      <c r="Y9" s="24" t="s">
        <v>257</v>
      </c>
      <c r="Z9" s="24" t="s">
        <v>386</v>
      </c>
      <c r="AA9" s="48" t="s">
        <v>351</v>
      </c>
      <c r="AB9" s="48" t="s">
        <v>480</v>
      </c>
      <c r="AC9" s="23"/>
      <c r="AD9" s="23"/>
      <c r="AE9" s="23"/>
      <c r="AF9" s="22"/>
      <c r="AG9" s="34" t="s">
        <v>220</v>
      </c>
      <c r="AI9" s="37"/>
      <c r="AK9" s="33" t="str">
        <f t="shared" si="7"/>
        <v>H</v>
      </c>
      <c r="AP9" s="34" t="s">
        <v>220</v>
      </c>
    </row>
    <row r="10" spans="1:42" ht="13.5" customHeight="1" x14ac:dyDescent="0.15">
      <c r="A10" s="8" t="s">
        <v>195</v>
      </c>
      <c r="B10" s="9"/>
      <c r="C10" s="7" t="str">
        <f t="shared" si="0"/>
        <v/>
      </c>
      <c r="D10" s="7" t="str">
        <f t="shared" si="8"/>
        <v>沖縄振興</v>
      </c>
      <c r="F10" s="12" t="s">
        <v>106</v>
      </c>
      <c r="G10" s="11"/>
      <c r="H10" s="7" t="str">
        <f t="shared" si="1"/>
        <v/>
      </c>
      <c r="I10" s="7" t="str">
        <f t="shared" si="5"/>
        <v>一般会計</v>
      </c>
      <c r="K10" s="8" t="s">
        <v>196</v>
      </c>
      <c r="L10" s="9"/>
      <c r="M10" s="7" t="str">
        <f t="shared" si="2"/>
        <v/>
      </c>
      <c r="N10" s="7" t="str">
        <f t="shared" si="6"/>
        <v/>
      </c>
      <c r="O10" s="7"/>
      <c r="P10" s="7" t="str">
        <f>S8</f>
        <v>委託・請負</v>
      </c>
      <c r="Q10" s="13"/>
      <c r="T10" s="7"/>
      <c r="W10" s="24" t="s">
        <v>140</v>
      </c>
      <c r="Y10" s="24" t="s">
        <v>258</v>
      </c>
      <c r="Z10" s="24" t="s">
        <v>387</v>
      </c>
      <c r="AA10" s="48" t="s">
        <v>352</v>
      </c>
      <c r="AB10" s="48" t="s">
        <v>481</v>
      </c>
      <c r="AC10" s="23"/>
      <c r="AD10" s="23"/>
      <c r="AE10" s="23"/>
      <c r="AF10" s="22"/>
      <c r="AG10" s="34" t="s">
        <v>209</v>
      </c>
      <c r="AK10" s="33" t="str">
        <f t="shared" si="7"/>
        <v>I</v>
      </c>
      <c r="AP10" s="33" t="s">
        <v>207</v>
      </c>
    </row>
    <row r="11" spans="1:42" ht="13.5" customHeight="1" x14ac:dyDescent="0.15">
      <c r="A11" s="8" t="s">
        <v>82</v>
      </c>
      <c r="B11" s="9"/>
      <c r="C11" s="7" t="str">
        <f t="shared" si="0"/>
        <v/>
      </c>
      <c r="D11" s="7" t="str">
        <f t="shared" si="8"/>
        <v>沖縄振興</v>
      </c>
      <c r="F11" s="12" t="s">
        <v>107</v>
      </c>
      <c r="G11" s="11"/>
      <c r="H11" s="7" t="str">
        <f t="shared" si="1"/>
        <v/>
      </c>
      <c r="I11" s="7" t="str">
        <f t="shared" si="5"/>
        <v>一般会計</v>
      </c>
      <c r="K11" s="8" t="s">
        <v>100</v>
      </c>
      <c r="L11" s="9" t="s">
        <v>544</v>
      </c>
      <c r="M11" s="7" t="str">
        <f t="shared" si="2"/>
        <v>その他の事項経費</v>
      </c>
      <c r="N11" s="7" t="str">
        <f t="shared" si="6"/>
        <v>その他の事項経費</v>
      </c>
      <c r="O11" s="7"/>
      <c r="P11" s="7"/>
      <c r="Q11" s="13"/>
      <c r="T11" s="7"/>
      <c r="W11" s="24" t="s">
        <v>141</v>
      </c>
      <c r="Y11" s="24" t="s">
        <v>259</v>
      </c>
      <c r="Z11" s="24" t="s">
        <v>388</v>
      </c>
      <c r="AA11" s="48" t="s">
        <v>353</v>
      </c>
      <c r="AB11" s="48" t="s">
        <v>482</v>
      </c>
      <c r="AC11" s="23"/>
      <c r="AD11" s="23"/>
      <c r="AE11" s="23"/>
      <c r="AF11" s="22"/>
      <c r="AG11" s="33" t="s">
        <v>212</v>
      </c>
      <c r="AK11" s="33" t="str">
        <f t="shared" si="7"/>
        <v>J</v>
      </c>
    </row>
    <row r="12" spans="1:42" ht="13.5" customHeight="1" x14ac:dyDescent="0.15">
      <c r="A12" s="8" t="s">
        <v>83</v>
      </c>
      <c r="B12" s="9"/>
      <c r="C12" s="7" t="str">
        <f t="shared" ref="C12:C24" si="9">IF(B12="","",A12)</f>
        <v/>
      </c>
      <c r="D12" s="7" t="str">
        <f t="shared" si="8"/>
        <v>沖縄振興</v>
      </c>
      <c r="F12" s="12" t="s">
        <v>108</v>
      </c>
      <c r="G12" s="11"/>
      <c r="H12" s="7" t="str">
        <f t="shared" si="1"/>
        <v/>
      </c>
      <c r="I12" s="7" t="str">
        <f t="shared" si="5"/>
        <v>一般会計</v>
      </c>
      <c r="K12" s="7"/>
      <c r="L12" s="7"/>
      <c r="O12" s="7"/>
      <c r="P12" s="7"/>
      <c r="Q12" s="13"/>
      <c r="T12" s="7"/>
      <c r="U12" s="21" t="s">
        <v>506</v>
      </c>
      <c r="W12" s="24" t="s">
        <v>142</v>
      </c>
      <c r="Y12" s="24" t="s">
        <v>260</v>
      </c>
      <c r="Z12" s="24" t="s">
        <v>389</v>
      </c>
      <c r="AA12" s="48" t="s">
        <v>354</v>
      </c>
      <c r="AB12" s="48" t="s">
        <v>483</v>
      </c>
      <c r="AC12" s="23"/>
      <c r="AD12" s="23"/>
      <c r="AE12" s="23"/>
      <c r="AF12" s="22"/>
      <c r="AG12" s="33" t="s">
        <v>210</v>
      </c>
      <c r="AK12" s="33" t="str">
        <f t="shared" si="7"/>
        <v>K</v>
      </c>
    </row>
    <row r="13" spans="1:42" ht="13.5" customHeight="1" x14ac:dyDescent="0.15">
      <c r="A13" s="8" t="s">
        <v>84</v>
      </c>
      <c r="B13" s="9"/>
      <c r="C13" s="7" t="str">
        <f t="shared" si="9"/>
        <v/>
      </c>
      <c r="D13" s="7" t="str">
        <f t="shared" si="8"/>
        <v>沖縄振興</v>
      </c>
      <c r="F13" s="12" t="s">
        <v>109</v>
      </c>
      <c r="G13" s="11"/>
      <c r="H13" s="7" t="str">
        <f t="shared" si="1"/>
        <v/>
      </c>
      <c r="I13" s="7" t="str">
        <f t="shared" si="5"/>
        <v>一般会計</v>
      </c>
      <c r="K13" s="7" t="str">
        <f>N11</f>
        <v>その他の事項経費</v>
      </c>
      <c r="L13" s="7"/>
      <c r="O13" s="7"/>
      <c r="P13" s="7"/>
      <c r="Q13" s="13"/>
      <c r="T13" s="7"/>
      <c r="U13" s="24" t="s">
        <v>159</v>
      </c>
      <c r="W13" s="24" t="s">
        <v>143</v>
      </c>
      <c r="Y13" s="24" t="s">
        <v>261</v>
      </c>
      <c r="Z13" s="24" t="s">
        <v>390</v>
      </c>
      <c r="AA13" s="48" t="s">
        <v>355</v>
      </c>
      <c r="AB13" s="48" t="s">
        <v>484</v>
      </c>
      <c r="AC13" s="23"/>
      <c r="AD13" s="23"/>
      <c r="AE13" s="23"/>
      <c r="AF13" s="22"/>
      <c r="AG13" s="33" t="s">
        <v>211</v>
      </c>
      <c r="AK13" s="33" t="str">
        <f t="shared" si="7"/>
        <v>L</v>
      </c>
    </row>
    <row r="14" spans="1:42" ht="13.5" customHeight="1" x14ac:dyDescent="0.15">
      <c r="A14" s="8" t="s">
        <v>85</v>
      </c>
      <c r="B14" s="9"/>
      <c r="C14" s="7" t="str">
        <f t="shared" si="9"/>
        <v/>
      </c>
      <c r="D14" s="7" t="str">
        <f t="shared" si="8"/>
        <v>沖縄振興</v>
      </c>
      <c r="F14" s="12" t="s">
        <v>110</v>
      </c>
      <c r="G14" s="11"/>
      <c r="H14" s="7" t="str">
        <f t="shared" si="1"/>
        <v/>
      </c>
      <c r="I14" s="7" t="str">
        <f t="shared" si="5"/>
        <v>一般会計</v>
      </c>
      <c r="K14" s="7"/>
      <c r="L14" s="7"/>
      <c r="O14" s="7"/>
      <c r="P14" s="7"/>
      <c r="Q14" s="13"/>
      <c r="T14" s="7"/>
      <c r="U14" s="24" t="s">
        <v>507</v>
      </c>
      <c r="W14" s="24" t="s">
        <v>144</v>
      </c>
      <c r="Y14" s="24" t="s">
        <v>262</v>
      </c>
      <c r="Z14" s="24" t="s">
        <v>391</v>
      </c>
      <c r="AA14" s="48" t="s">
        <v>356</v>
      </c>
      <c r="AB14" s="48" t="s">
        <v>485</v>
      </c>
      <c r="AC14" s="23"/>
      <c r="AD14" s="23"/>
      <c r="AE14" s="23"/>
      <c r="AF14" s="22"/>
      <c r="AG14" s="37"/>
      <c r="AK14" s="33" t="str">
        <f t="shared" si="7"/>
        <v>M</v>
      </c>
    </row>
    <row r="15" spans="1:42" ht="13.5" customHeight="1" x14ac:dyDescent="0.15">
      <c r="A15" s="8" t="s">
        <v>86</v>
      </c>
      <c r="B15" s="9"/>
      <c r="C15" s="7" t="str">
        <f t="shared" si="9"/>
        <v/>
      </c>
      <c r="D15" s="7" t="str">
        <f t="shared" si="8"/>
        <v>沖縄振興</v>
      </c>
      <c r="F15" s="12" t="s">
        <v>111</v>
      </c>
      <c r="G15" s="11"/>
      <c r="H15" s="7" t="str">
        <f t="shared" si="1"/>
        <v/>
      </c>
      <c r="I15" s="7" t="str">
        <f t="shared" si="5"/>
        <v>一般会計</v>
      </c>
      <c r="K15" s="7"/>
      <c r="L15" s="7"/>
      <c r="O15" s="7"/>
      <c r="P15" s="7"/>
      <c r="Q15" s="13"/>
      <c r="T15" s="7"/>
      <c r="U15" s="24" t="s">
        <v>508</v>
      </c>
      <c r="W15" s="24" t="s">
        <v>145</v>
      </c>
      <c r="Y15" s="24" t="s">
        <v>263</v>
      </c>
      <c r="Z15" s="24" t="s">
        <v>392</v>
      </c>
      <c r="AA15" s="48" t="s">
        <v>357</v>
      </c>
      <c r="AB15" s="48" t="s">
        <v>486</v>
      </c>
      <c r="AC15" s="23"/>
      <c r="AD15" s="23"/>
      <c r="AE15" s="23"/>
      <c r="AF15" s="22"/>
      <c r="AG15" s="38"/>
      <c r="AK15" s="33" t="str">
        <f t="shared" si="7"/>
        <v>N</v>
      </c>
    </row>
    <row r="16" spans="1:42" ht="13.5" customHeight="1" x14ac:dyDescent="0.15">
      <c r="A16" s="8" t="s">
        <v>87</v>
      </c>
      <c r="B16" s="9"/>
      <c r="C16" s="7" t="str">
        <f t="shared" si="9"/>
        <v/>
      </c>
      <c r="D16" s="7" t="str">
        <f t="shared" si="8"/>
        <v>沖縄振興</v>
      </c>
      <c r="F16" s="12" t="s">
        <v>112</v>
      </c>
      <c r="G16" s="11"/>
      <c r="H16" s="7" t="str">
        <f t="shared" si="1"/>
        <v/>
      </c>
      <c r="I16" s="7" t="str">
        <f t="shared" si="5"/>
        <v>一般会計</v>
      </c>
      <c r="K16" s="7"/>
      <c r="L16" s="7"/>
      <c r="O16" s="7"/>
      <c r="P16" s="7"/>
      <c r="Q16" s="13"/>
      <c r="T16" s="7"/>
      <c r="U16" s="24" t="s">
        <v>509</v>
      </c>
      <c r="W16" s="24" t="s">
        <v>146</v>
      </c>
      <c r="Y16" s="24" t="s">
        <v>264</v>
      </c>
      <c r="Z16" s="24" t="s">
        <v>393</v>
      </c>
      <c r="AA16" s="48" t="s">
        <v>358</v>
      </c>
      <c r="AB16" s="48" t="s">
        <v>487</v>
      </c>
      <c r="AC16" s="23"/>
      <c r="AD16" s="23"/>
      <c r="AE16" s="23"/>
      <c r="AF16" s="22"/>
      <c r="AG16" s="38"/>
      <c r="AK16" s="33" t="str">
        <f t="shared" si="7"/>
        <v>O</v>
      </c>
    </row>
    <row r="17" spans="1:37" ht="13.5" customHeight="1" x14ac:dyDescent="0.15">
      <c r="A17" s="8" t="s">
        <v>88</v>
      </c>
      <c r="B17" s="9"/>
      <c r="C17" s="7" t="str">
        <f t="shared" si="9"/>
        <v/>
      </c>
      <c r="D17" s="7" t="str">
        <f t="shared" si="8"/>
        <v>沖縄振興</v>
      </c>
      <c r="F17" s="12" t="s">
        <v>113</v>
      </c>
      <c r="G17" s="11"/>
      <c r="H17" s="7" t="str">
        <f t="shared" si="1"/>
        <v/>
      </c>
      <c r="I17" s="7" t="str">
        <f t="shared" si="5"/>
        <v>一般会計</v>
      </c>
      <c r="K17" s="7"/>
      <c r="L17" s="7"/>
      <c r="O17" s="7"/>
      <c r="P17" s="7"/>
      <c r="Q17" s="13"/>
      <c r="T17" s="7"/>
      <c r="U17" s="24" t="s">
        <v>510</v>
      </c>
      <c r="W17" s="24" t="s">
        <v>147</v>
      </c>
      <c r="Y17" s="24" t="s">
        <v>265</v>
      </c>
      <c r="Z17" s="24" t="s">
        <v>394</v>
      </c>
      <c r="AA17" s="48" t="s">
        <v>359</v>
      </c>
      <c r="AB17" s="48" t="s">
        <v>488</v>
      </c>
      <c r="AC17" s="23"/>
      <c r="AD17" s="23"/>
      <c r="AE17" s="23"/>
      <c r="AF17" s="22"/>
      <c r="AG17" s="38"/>
      <c r="AK17" s="33" t="str">
        <f t="shared" si="7"/>
        <v>P</v>
      </c>
    </row>
    <row r="18" spans="1:37" ht="13.5" customHeight="1" x14ac:dyDescent="0.15">
      <c r="A18" s="8" t="s">
        <v>89</v>
      </c>
      <c r="B18" s="9"/>
      <c r="C18" s="7" t="str">
        <f t="shared" si="9"/>
        <v/>
      </c>
      <c r="D18" s="7" t="str">
        <f t="shared" si="8"/>
        <v>沖縄振興</v>
      </c>
      <c r="F18" s="12" t="s">
        <v>114</v>
      </c>
      <c r="G18" s="11"/>
      <c r="H18" s="7" t="str">
        <f t="shared" si="1"/>
        <v/>
      </c>
      <c r="I18" s="7" t="str">
        <f t="shared" si="5"/>
        <v>一般会計</v>
      </c>
      <c r="K18" s="7"/>
      <c r="L18" s="7"/>
      <c r="O18" s="7"/>
      <c r="P18" s="7"/>
      <c r="Q18" s="13"/>
      <c r="T18" s="7"/>
      <c r="U18" s="24" t="s">
        <v>511</v>
      </c>
      <c r="W18" s="24" t="s">
        <v>148</v>
      </c>
      <c r="Y18" s="24" t="s">
        <v>266</v>
      </c>
      <c r="Z18" s="24" t="s">
        <v>395</v>
      </c>
      <c r="AA18" s="48" t="s">
        <v>360</v>
      </c>
      <c r="AB18" s="48" t="s">
        <v>489</v>
      </c>
      <c r="AC18" s="23"/>
      <c r="AD18" s="23"/>
      <c r="AE18" s="23"/>
      <c r="AF18" s="22"/>
      <c r="AK18" s="33" t="str">
        <f t="shared" si="7"/>
        <v>Q</v>
      </c>
    </row>
    <row r="19" spans="1:37" ht="13.5" customHeight="1" x14ac:dyDescent="0.15">
      <c r="A19" s="8" t="s">
        <v>90</v>
      </c>
      <c r="B19" s="9"/>
      <c r="C19" s="7" t="str">
        <f t="shared" si="9"/>
        <v/>
      </c>
      <c r="D19" s="7" t="str">
        <f t="shared" si="8"/>
        <v>沖縄振興</v>
      </c>
      <c r="F19" s="12" t="s">
        <v>115</v>
      </c>
      <c r="G19" s="11"/>
      <c r="H19" s="7" t="str">
        <f t="shared" si="1"/>
        <v/>
      </c>
      <c r="I19" s="7" t="str">
        <f t="shared" si="5"/>
        <v>一般会計</v>
      </c>
      <c r="K19" s="7"/>
      <c r="L19" s="7"/>
      <c r="O19" s="7"/>
      <c r="P19" s="7"/>
      <c r="Q19" s="13"/>
      <c r="T19" s="7"/>
      <c r="U19" s="24" t="s">
        <v>512</v>
      </c>
      <c r="W19" s="24" t="s">
        <v>149</v>
      </c>
      <c r="Y19" s="24" t="s">
        <v>267</v>
      </c>
      <c r="Z19" s="24" t="s">
        <v>396</v>
      </c>
      <c r="AA19" s="48" t="s">
        <v>361</v>
      </c>
      <c r="AB19" s="48" t="s">
        <v>490</v>
      </c>
      <c r="AC19" s="23"/>
      <c r="AD19" s="23"/>
      <c r="AE19" s="23"/>
      <c r="AF19" s="22"/>
      <c r="AK19" s="33" t="str">
        <f t="shared" si="7"/>
        <v>R</v>
      </c>
    </row>
    <row r="20" spans="1:37" ht="13.5" customHeight="1" x14ac:dyDescent="0.15">
      <c r="A20" s="8" t="s">
        <v>188</v>
      </c>
      <c r="B20" s="9"/>
      <c r="C20" s="7" t="str">
        <f t="shared" si="9"/>
        <v/>
      </c>
      <c r="D20" s="7" t="str">
        <f t="shared" si="8"/>
        <v>沖縄振興</v>
      </c>
      <c r="F20" s="12" t="s">
        <v>187</v>
      </c>
      <c r="G20" s="11"/>
      <c r="H20" s="7" t="str">
        <f t="shared" si="1"/>
        <v/>
      </c>
      <c r="I20" s="7" t="str">
        <f t="shared" si="5"/>
        <v>一般会計</v>
      </c>
      <c r="K20" s="7"/>
      <c r="L20" s="7"/>
      <c r="O20" s="7"/>
      <c r="P20" s="7"/>
      <c r="Q20" s="13"/>
      <c r="T20" s="7"/>
      <c r="U20" s="24" t="s">
        <v>513</v>
      </c>
      <c r="W20" s="24" t="s">
        <v>150</v>
      </c>
      <c r="Y20" s="24" t="s">
        <v>268</v>
      </c>
      <c r="Z20" s="24" t="s">
        <v>397</v>
      </c>
      <c r="AA20" s="48" t="s">
        <v>362</v>
      </c>
      <c r="AB20" s="48" t="s">
        <v>491</v>
      </c>
      <c r="AC20" s="23"/>
      <c r="AD20" s="23"/>
      <c r="AE20" s="23"/>
      <c r="AF20" s="22"/>
      <c r="AK20" s="33" t="str">
        <f t="shared" si="7"/>
        <v>S</v>
      </c>
    </row>
    <row r="21" spans="1:37" ht="13.5" customHeight="1" x14ac:dyDescent="0.15">
      <c r="A21" s="8" t="s">
        <v>189</v>
      </c>
      <c r="B21" s="9" t="s">
        <v>544</v>
      </c>
      <c r="C21" s="7" t="str">
        <f t="shared" si="9"/>
        <v>地方創生</v>
      </c>
      <c r="D21" s="7" t="str">
        <f t="shared" si="8"/>
        <v>沖縄振興、地方創生</v>
      </c>
      <c r="F21" s="12" t="s">
        <v>116</v>
      </c>
      <c r="G21" s="11"/>
      <c r="H21" s="7" t="str">
        <f t="shared" si="1"/>
        <v/>
      </c>
      <c r="I21" s="7" t="str">
        <f t="shared" si="5"/>
        <v>一般会計</v>
      </c>
      <c r="K21" s="7"/>
      <c r="L21" s="7"/>
      <c r="O21" s="7"/>
      <c r="P21" s="7"/>
      <c r="Q21" s="13"/>
      <c r="T21" s="7"/>
      <c r="U21" s="24" t="s">
        <v>514</v>
      </c>
      <c r="W21" s="24" t="s">
        <v>151</v>
      </c>
      <c r="Y21" s="24" t="s">
        <v>269</v>
      </c>
      <c r="Z21" s="24" t="s">
        <v>398</v>
      </c>
      <c r="AA21" s="48" t="s">
        <v>363</v>
      </c>
      <c r="AB21" s="48" t="s">
        <v>492</v>
      </c>
      <c r="AC21" s="23"/>
      <c r="AD21" s="23"/>
      <c r="AE21" s="23"/>
      <c r="AF21" s="22"/>
      <c r="AK21" s="33" t="str">
        <f t="shared" si="7"/>
        <v>T</v>
      </c>
    </row>
    <row r="22" spans="1:37" ht="13.5" customHeight="1" x14ac:dyDescent="0.15">
      <c r="A22" s="8" t="s">
        <v>190</v>
      </c>
      <c r="B22" s="9"/>
      <c r="C22" s="7" t="str">
        <f t="shared" si="9"/>
        <v/>
      </c>
      <c r="D22" s="7" t="str">
        <f>IF(C22="",D21,IF(D21&lt;&gt;"",CONCATENATE(D21,"、",C22),C22))</f>
        <v>沖縄振興、地方創生</v>
      </c>
      <c r="F22" s="12" t="s">
        <v>117</v>
      </c>
      <c r="G22" s="11"/>
      <c r="H22" s="7" t="str">
        <f t="shared" si="1"/>
        <v/>
      </c>
      <c r="I22" s="7" t="str">
        <f t="shared" si="5"/>
        <v>一般会計</v>
      </c>
      <c r="K22" s="7"/>
      <c r="L22" s="7"/>
      <c r="O22" s="7"/>
      <c r="P22" s="7"/>
      <c r="Q22" s="13"/>
      <c r="T22" s="7"/>
      <c r="U22" s="24" t="s">
        <v>515</v>
      </c>
      <c r="W22" s="24" t="s">
        <v>152</v>
      </c>
      <c r="Y22" s="24" t="s">
        <v>270</v>
      </c>
      <c r="Z22" s="24" t="s">
        <v>399</v>
      </c>
      <c r="AA22" s="48" t="s">
        <v>364</v>
      </c>
      <c r="AB22" s="48" t="s">
        <v>493</v>
      </c>
      <c r="AC22" s="23"/>
      <c r="AD22" s="23"/>
      <c r="AE22" s="23"/>
      <c r="AF22" s="22"/>
      <c r="AK22" s="33" t="str">
        <f t="shared" si="7"/>
        <v>U</v>
      </c>
    </row>
    <row r="23" spans="1:37" ht="13.5" customHeight="1" x14ac:dyDescent="0.15">
      <c r="A23" s="8" t="s">
        <v>191</v>
      </c>
      <c r="B23" s="9"/>
      <c r="C23" s="7" t="str">
        <f t="shared" si="9"/>
        <v/>
      </c>
      <c r="D23" s="7" t="str">
        <f>IF(C23="",D22,IF(D22&lt;&gt;"",CONCATENATE(D22,"、",C23),C23))</f>
        <v>沖縄振興、地方創生</v>
      </c>
      <c r="F23" s="12" t="s">
        <v>118</v>
      </c>
      <c r="G23" s="11"/>
      <c r="H23" s="7" t="str">
        <f t="shared" si="1"/>
        <v/>
      </c>
      <c r="I23" s="7" t="str">
        <f t="shared" si="5"/>
        <v>一般会計</v>
      </c>
      <c r="K23" s="7"/>
      <c r="L23" s="7"/>
      <c r="O23" s="7"/>
      <c r="P23" s="7"/>
      <c r="Q23" s="13"/>
      <c r="T23" s="7"/>
      <c r="U23" s="24" t="s">
        <v>516</v>
      </c>
      <c r="W23" s="24" t="s">
        <v>531</v>
      </c>
      <c r="Y23" s="24" t="s">
        <v>271</v>
      </c>
      <c r="Z23" s="24" t="s">
        <v>400</v>
      </c>
      <c r="AA23" s="48" t="s">
        <v>365</v>
      </c>
      <c r="AB23" s="48" t="s">
        <v>494</v>
      </c>
      <c r="AC23" s="23"/>
      <c r="AD23" s="23"/>
      <c r="AE23" s="23"/>
      <c r="AF23" s="22"/>
      <c r="AK23" s="33" t="str">
        <f t="shared" si="7"/>
        <v>V</v>
      </c>
    </row>
    <row r="24" spans="1:37" ht="13.5" customHeight="1" x14ac:dyDescent="0.15">
      <c r="A24" s="44" t="s">
        <v>240</v>
      </c>
      <c r="B24" s="9"/>
      <c r="C24" s="7" t="str">
        <f t="shared" si="9"/>
        <v/>
      </c>
      <c r="D24" s="7" t="str">
        <f>IF(C24="",D23,IF(D23&lt;&gt;"",CONCATENATE(D23,"、",C24),C24))</f>
        <v>沖縄振興、地方創生</v>
      </c>
      <c r="F24" s="12" t="s">
        <v>243</v>
      </c>
      <c r="G24" s="11"/>
      <c r="H24" s="7" t="str">
        <f t="shared" si="1"/>
        <v/>
      </c>
      <c r="I24" s="7" t="str">
        <f t="shared" si="5"/>
        <v>一般会計</v>
      </c>
      <c r="K24" s="7"/>
      <c r="L24" s="7"/>
      <c r="O24" s="7"/>
      <c r="P24" s="7"/>
      <c r="Q24" s="13"/>
      <c r="T24" s="7"/>
      <c r="U24" s="24" t="s">
        <v>517</v>
      </c>
      <c r="Y24" s="24" t="s">
        <v>272</v>
      </c>
      <c r="Z24" s="24" t="s">
        <v>401</v>
      </c>
      <c r="AA24" s="48" t="s">
        <v>366</v>
      </c>
      <c r="AB24" s="48" t="s">
        <v>495</v>
      </c>
      <c r="AC24" s="23"/>
      <c r="AD24" s="23"/>
      <c r="AE24" s="23"/>
      <c r="AF24" s="22"/>
      <c r="AK24" s="33" t="str">
        <f>CHAR(CODE(AK23)+1)</f>
        <v>W</v>
      </c>
    </row>
    <row r="25" spans="1:37" ht="13.5" customHeight="1" x14ac:dyDescent="0.15">
      <c r="A25" s="46"/>
      <c r="B25" s="45"/>
      <c r="F25" s="12" t="s">
        <v>119</v>
      </c>
      <c r="G25" s="11"/>
      <c r="H25" s="7" t="str">
        <f t="shared" si="1"/>
        <v/>
      </c>
      <c r="I25" s="7" t="str">
        <f t="shared" si="5"/>
        <v>一般会計</v>
      </c>
      <c r="K25" s="7"/>
      <c r="L25" s="7"/>
      <c r="O25" s="7"/>
      <c r="P25" s="7"/>
      <c r="Q25" s="13"/>
      <c r="T25" s="7"/>
      <c r="U25" s="24" t="s">
        <v>518</v>
      </c>
      <c r="Y25" s="24" t="s">
        <v>273</v>
      </c>
      <c r="Z25" s="24" t="s">
        <v>402</v>
      </c>
      <c r="AA25" s="48" t="s">
        <v>367</v>
      </c>
      <c r="AB25" s="48" t="s">
        <v>496</v>
      </c>
      <c r="AC25" s="23"/>
      <c r="AD25" s="23"/>
      <c r="AE25" s="23"/>
      <c r="AF25" s="22"/>
      <c r="AK25" s="33" t="str">
        <f t="shared" si="7"/>
        <v>X</v>
      </c>
    </row>
    <row r="26" spans="1:37" ht="13.5" customHeight="1" x14ac:dyDescent="0.15">
      <c r="A26" s="43"/>
      <c r="B26" s="42"/>
      <c r="F26" s="12" t="s">
        <v>120</v>
      </c>
      <c r="G26" s="11"/>
      <c r="H26" s="7" t="str">
        <f t="shared" si="1"/>
        <v/>
      </c>
      <c r="I26" s="7" t="str">
        <f t="shared" si="5"/>
        <v>一般会計</v>
      </c>
      <c r="K26" s="7"/>
      <c r="L26" s="7"/>
      <c r="O26" s="7"/>
      <c r="P26" s="7"/>
      <c r="Q26" s="13"/>
      <c r="T26" s="7"/>
      <c r="U26" s="24" t="s">
        <v>519</v>
      </c>
      <c r="Y26" s="24" t="s">
        <v>274</v>
      </c>
      <c r="Z26" s="24" t="s">
        <v>403</v>
      </c>
      <c r="AA26" s="48" t="s">
        <v>368</v>
      </c>
      <c r="AB26" s="48" t="s">
        <v>497</v>
      </c>
      <c r="AC26" s="23"/>
      <c r="AD26" s="23"/>
      <c r="AE26" s="23"/>
      <c r="AF26" s="22"/>
      <c r="AK26" s="33" t="str">
        <f t="shared" si="7"/>
        <v>Y</v>
      </c>
    </row>
    <row r="27" spans="1:37" ht="13.5" customHeight="1" x14ac:dyDescent="0.15">
      <c r="A27" s="7" t="str">
        <f>IF(D24="", "-", D24)</f>
        <v>沖縄振興、地方創生</v>
      </c>
      <c r="B27" s="7"/>
      <c r="F27" s="12" t="s">
        <v>121</v>
      </c>
      <c r="G27" s="11"/>
      <c r="H27" s="7" t="str">
        <f t="shared" si="1"/>
        <v/>
      </c>
      <c r="I27" s="7" t="str">
        <f t="shared" si="5"/>
        <v>一般会計</v>
      </c>
      <c r="K27" s="7"/>
      <c r="L27" s="7"/>
      <c r="O27" s="7"/>
      <c r="P27" s="7"/>
      <c r="Q27" s="13"/>
      <c r="T27" s="7"/>
      <c r="U27" s="24" t="s">
        <v>520</v>
      </c>
      <c r="Y27" s="24" t="s">
        <v>275</v>
      </c>
      <c r="Z27" s="24" t="s">
        <v>404</v>
      </c>
      <c r="AA27" s="48" t="s">
        <v>369</v>
      </c>
      <c r="AB27" s="48" t="s">
        <v>498</v>
      </c>
      <c r="AC27" s="23"/>
      <c r="AD27" s="23"/>
      <c r="AE27" s="23"/>
      <c r="AF27" s="22"/>
      <c r="AK27" s="33" t="str">
        <f>CHAR(CODE(AK26)+1)</f>
        <v>Z</v>
      </c>
    </row>
    <row r="28" spans="1:37" ht="13.5" customHeight="1" x14ac:dyDescent="0.15">
      <c r="B28" s="7"/>
      <c r="F28" s="12" t="s">
        <v>122</v>
      </c>
      <c r="G28" s="11"/>
      <c r="H28" s="7" t="str">
        <f t="shared" si="1"/>
        <v/>
      </c>
      <c r="I28" s="7" t="str">
        <f t="shared" si="5"/>
        <v>一般会計</v>
      </c>
      <c r="K28" s="7"/>
      <c r="L28" s="7"/>
      <c r="O28" s="7"/>
      <c r="P28" s="7"/>
      <c r="Q28" s="13"/>
      <c r="T28" s="7"/>
      <c r="U28" s="24" t="s">
        <v>521</v>
      </c>
      <c r="Y28" s="24" t="s">
        <v>276</v>
      </c>
      <c r="Z28" s="24" t="s">
        <v>405</v>
      </c>
      <c r="AA28" s="48" t="s">
        <v>370</v>
      </c>
      <c r="AB28" s="48" t="s">
        <v>499</v>
      </c>
      <c r="AC28" s="23"/>
      <c r="AD28" s="23"/>
      <c r="AE28" s="23"/>
      <c r="AF28" s="22"/>
      <c r="AK28" s="33" t="s">
        <v>174</v>
      </c>
    </row>
    <row r="29" spans="1:37" ht="13.5" customHeight="1" x14ac:dyDescent="0.15">
      <c r="A29" s="7"/>
      <c r="B29" s="7"/>
      <c r="F29" s="12" t="s">
        <v>179</v>
      </c>
      <c r="G29" s="11"/>
      <c r="H29" s="7" t="str">
        <f t="shared" si="1"/>
        <v/>
      </c>
      <c r="I29" s="7" t="str">
        <f t="shared" si="5"/>
        <v>一般会計</v>
      </c>
      <c r="K29" s="7"/>
      <c r="L29" s="7"/>
      <c r="O29" s="7"/>
      <c r="P29" s="7"/>
      <c r="Q29" s="13"/>
      <c r="T29" s="7"/>
      <c r="U29" s="24" t="s">
        <v>522</v>
      </c>
      <c r="Y29" s="24" t="s">
        <v>277</v>
      </c>
      <c r="Z29" s="24" t="s">
        <v>406</v>
      </c>
      <c r="AA29" s="48" t="s">
        <v>371</v>
      </c>
      <c r="AB29" s="48" t="s">
        <v>500</v>
      </c>
      <c r="AC29" s="23"/>
      <c r="AD29" s="23"/>
      <c r="AE29" s="23"/>
      <c r="AF29" s="22"/>
      <c r="AK29" s="33" t="str">
        <f t="shared" si="7"/>
        <v>b</v>
      </c>
    </row>
    <row r="30" spans="1:37" ht="13.5" customHeight="1" x14ac:dyDescent="0.15">
      <c r="A30" s="7"/>
      <c r="B30" s="7"/>
      <c r="F30" s="12" t="s">
        <v>180</v>
      </c>
      <c r="G30" s="11"/>
      <c r="H30" s="7" t="str">
        <f t="shared" si="1"/>
        <v/>
      </c>
      <c r="I30" s="7" t="str">
        <f t="shared" si="5"/>
        <v>一般会計</v>
      </c>
      <c r="K30" s="7"/>
      <c r="L30" s="7"/>
      <c r="O30" s="7"/>
      <c r="P30" s="7"/>
      <c r="Q30" s="13"/>
      <c r="T30" s="7"/>
      <c r="U30" s="24" t="s">
        <v>523</v>
      </c>
      <c r="Y30" s="24" t="s">
        <v>278</v>
      </c>
      <c r="Z30" s="24" t="s">
        <v>407</v>
      </c>
      <c r="AA30" s="48" t="s">
        <v>372</v>
      </c>
      <c r="AB30" s="48" t="s">
        <v>501</v>
      </c>
      <c r="AC30" s="23"/>
      <c r="AD30" s="23"/>
      <c r="AE30" s="23"/>
      <c r="AF30" s="22"/>
      <c r="AK30" s="33" t="str">
        <f t="shared" si="7"/>
        <v>c</v>
      </c>
    </row>
    <row r="31" spans="1:37" ht="13.5" customHeight="1" x14ac:dyDescent="0.15">
      <c r="A31" s="7"/>
      <c r="B31" s="7"/>
      <c r="F31" s="12" t="s">
        <v>181</v>
      </c>
      <c r="G31" s="11"/>
      <c r="H31" s="7" t="str">
        <f t="shared" si="1"/>
        <v/>
      </c>
      <c r="I31" s="7" t="str">
        <f t="shared" si="5"/>
        <v>一般会計</v>
      </c>
      <c r="K31" s="7"/>
      <c r="L31" s="7"/>
      <c r="O31" s="7"/>
      <c r="P31" s="7"/>
      <c r="Q31" s="13"/>
      <c r="T31" s="7"/>
      <c r="U31" s="24" t="s">
        <v>524</v>
      </c>
      <c r="Y31" s="24" t="s">
        <v>279</v>
      </c>
      <c r="Z31" s="24" t="s">
        <v>408</v>
      </c>
      <c r="AA31" s="48" t="s">
        <v>373</v>
      </c>
      <c r="AB31" s="48" t="s">
        <v>502</v>
      </c>
      <c r="AC31" s="23"/>
      <c r="AD31" s="23"/>
      <c r="AE31" s="23"/>
      <c r="AF31" s="22"/>
      <c r="AK31" s="33" t="str">
        <f t="shared" si="7"/>
        <v>d</v>
      </c>
    </row>
    <row r="32" spans="1:37" ht="13.5" customHeight="1" x14ac:dyDescent="0.15">
      <c r="A32" s="7"/>
      <c r="B32" s="7"/>
      <c r="F32" s="12" t="s">
        <v>182</v>
      </c>
      <c r="G32" s="11"/>
      <c r="H32" s="7" t="str">
        <f t="shared" si="1"/>
        <v/>
      </c>
      <c r="I32" s="7" t="str">
        <f t="shared" si="5"/>
        <v>一般会計</v>
      </c>
      <c r="K32" s="7"/>
      <c r="L32" s="7"/>
      <c r="O32" s="7"/>
      <c r="P32" s="7"/>
      <c r="Q32" s="13"/>
      <c r="T32" s="7"/>
      <c r="U32" s="24" t="s">
        <v>525</v>
      </c>
      <c r="Y32" s="24" t="s">
        <v>280</v>
      </c>
      <c r="Z32" s="24" t="s">
        <v>409</v>
      </c>
      <c r="AA32" s="48" t="s">
        <v>59</v>
      </c>
      <c r="AB32" s="48" t="s">
        <v>59</v>
      </c>
      <c r="AC32" s="23"/>
      <c r="AD32" s="23"/>
      <c r="AE32" s="23"/>
      <c r="AF32" s="22"/>
      <c r="AK32" s="33" t="str">
        <f t="shared" si="7"/>
        <v>e</v>
      </c>
    </row>
    <row r="33" spans="1:37" ht="13.5" customHeight="1" x14ac:dyDescent="0.15">
      <c r="A33" s="7"/>
      <c r="B33" s="7"/>
      <c r="F33" s="12" t="s">
        <v>183</v>
      </c>
      <c r="G33" s="11"/>
      <c r="H33" s="7" t="str">
        <f t="shared" si="1"/>
        <v/>
      </c>
      <c r="I33" s="7" t="str">
        <f t="shared" si="5"/>
        <v>一般会計</v>
      </c>
      <c r="K33" s="7"/>
      <c r="L33" s="7"/>
      <c r="O33" s="7"/>
      <c r="P33" s="7"/>
      <c r="Q33" s="13"/>
      <c r="T33" s="7"/>
      <c r="U33" s="24" t="s">
        <v>526</v>
      </c>
      <c r="Y33" s="24" t="s">
        <v>281</v>
      </c>
      <c r="Z33" s="24" t="s">
        <v>410</v>
      </c>
      <c r="AA33" s="36"/>
      <c r="AB33" s="23"/>
      <c r="AC33" s="23"/>
      <c r="AD33" s="23"/>
      <c r="AE33" s="23"/>
      <c r="AF33" s="22"/>
      <c r="AK33" s="33" t="str">
        <f t="shared" si="7"/>
        <v>f</v>
      </c>
    </row>
    <row r="34" spans="1:37" ht="13.5" customHeight="1" x14ac:dyDescent="0.15">
      <c r="A34" s="7"/>
      <c r="B34" s="7"/>
      <c r="F34" s="12" t="s">
        <v>184</v>
      </c>
      <c r="G34" s="11"/>
      <c r="H34" s="7" t="str">
        <f t="shared" si="1"/>
        <v/>
      </c>
      <c r="I34" s="7" t="str">
        <f t="shared" si="5"/>
        <v>一般会計</v>
      </c>
      <c r="K34" s="7"/>
      <c r="L34" s="7"/>
      <c r="O34" s="7"/>
      <c r="P34" s="7"/>
      <c r="Q34" s="13"/>
      <c r="T34" s="7"/>
      <c r="U34" s="24" t="s">
        <v>527</v>
      </c>
      <c r="Y34" s="24" t="s">
        <v>282</v>
      </c>
      <c r="Z34" s="24" t="s">
        <v>411</v>
      </c>
      <c r="AB34" s="23"/>
      <c r="AC34" s="23"/>
      <c r="AD34" s="23"/>
      <c r="AE34" s="23"/>
      <c r="AF34" s="22"/>
      <c r="AK34" s="33" t="str">
        <f t="shared" si="7"/>
        <v>g</v>
      </c>
    </row>
    <row r="35" spans="1:37" ht="13.5" customHeight="1" x14ac:dyDescent="0.15">
      <c r="A35" s="7"/>
      <c r="B35" s="7"/>
      <c r="F35" s="12" t="s">
        <v>185</v>
      </c>
      <c r="G35" s="11"/>
      <c r="H35" s="7" t="str">
        <f t="shared" si="1"/>
        <v/>
      </c>
      <c r="I35" s="7" t="str">
        <f t="shared" si="5"/>
        <v>一般会計</v>
      </c>
      <c r="K35" s="7"/>
      <c r="L35" s="7"/>
      <c r="O35" s="7"/>
      <c r="P35" s="7"/>
      <c r="Q35" s="13"/>
      <c r="T35" s="7"/>
      <c r="Y35" s="24" t="s">
        <v>283</v>
      </c>
      <c r="Z35" s="24" t="s">
        <v>412</v>
      </c>
      <c r="AC35" s="23"/>
      <c r="AF35" s="22"/>
      <c r="AK35" s="33" t="str">
        <f t="shared" si="7"/>
        <v>h</v>
      </c>
    </row>
    <row r="36" spans="1:37" ht="13.5" customHeight="1" x14ac:dyDescent="0.15">
      <c r="A36" s="7"/>
      <c r="B36" s="7"/>
      <c r="F36" s="12" t="s">
        <v>186</v>
      </c>
      <c r="G36" s="11"/>
      <c r="H36" s="7" t="str">
        <f t="shared" si="1"/>
        <v/>
      </c>
      <c r="I36" s="7" t="str">
        <f t="shared" si="5"/>
        <v>一般会計</v>
      </c>
      <c r="K36" s="7"/>
      <c r="L36" s="7"/>
      <c r="O36" s="7"/>
      <c r="P36" s="7"/>
      <c r="Q36" s="13"/>
      <c r="T36" s="7"/>
      <c r="U36" s="24" t="s">
        <v>528</v>
      </c>
      <c r="Y36" s="24" t="s">
        <v>284</v>
      </c>
      <c r="Z36" s="24" t="s">
        <v>413</v>
      </c>
      <c r="AF36" s="22"/>
      <c r="AK36" s="33" t="str">
        <f t="shared" si="7"/>
        <v>i</v>
      </c>
    </row>
    <row r="37" spans="1:37" ht="13.5" customHeight="1" x14ac:dyDescent="0.15">
      <c r="A37" s="7"/>
      <c r="B37" s="7"/>
      <c r="F37" s="7"/>
      <c r="G37" s="13"/>
      <c r="H37" s="7" t="str">
        <f t="shared" si="1"/>
        <v/>
      </c>
      <c r="I37" s="7" t="str">
        <f t="shared" si="5"/>
        <v>一般会計</v>
      </c>
      <c r="K37" s="7"/>
      <c r="L37" s="7"/>
      <c r="O37" s="7"/>
      <c r="P37" s="7"/>
      <c r="Q37" s="13"/>
      <c r="T37" s="7"/>
      <c r="U37" s="24"/>
      <c r="Y37" s="24" t="s">
        <v>285</v>
      </c>
      <c r="Z37" s="24" t="s">
        <v>414</v>
      </c>
      <c r="AF37" s="22"/>
      <c r="AK37" s="33" t="str">
        <f t="shared" si="7"/>
        <v>j</v>
      </c>
    </row>
    <row r="38" spans="1:37" x14ac:dyDescent="0.15">
      <c r="A38" s="7"/>
      <c r="B38" s="7"/>
      <c r="F38" s="7"/>
      <c r="G38" s="13"/>
      <c r="K38" s="7"/>
      <c r="L38" s="7"/>
      <c r="O38" s="7"/>
      <c r="P38" s="7"/>
      <c r="Q38" s="13"/>
      <c r="T38" s="7"/>
      <c r="U38" s="24" t="s">
        <v>227</v>
      </c>
      <c r="Y38" s="24" t="s">
        <v>286</v>
      </c>
      <c r="Z38" s="24" t="s">
        <v>415</v>
      </c>
      <c r="AF38" s="22"/>
      <c r="AK38" s="33" t="str">
        <f t="shared" si="7"/>
        <v>k</v>
      </c>
    </row>
    <row r="39" spans="1:37" x14ac:dyDescent="0.15">
      <c r="A39" s="7"/>
      <c r="B39" s="7"/>
      <c r="F39" s="7" t="str">
        <f>I37</f>
        <v>一般会計</v>
      </c>
      <c r="G39" s="13"/>
      <c r="K39" s="7"/>
      <c r="L39" s="7"/>
      <c r="O39" s="7"/>
      <c r="P39" s="7"/>
      <c r="Q39" s="13"/>
      <c r="T39" s="7"/>
      <c r="U39" s="24" t="s">
        <v>237</v>
      </c>
      <c r="Y39" s="24" t="s">
        <v>287</v>
      </c>
      <c r="Z39" s="24" t="s">
        <v>416</v>
      </c>
      <c r="AF39" s="22"/>
      <c r="AK39" s="33" t="str">
        <f t="shared" si="7"/>
        <v>l</v>
      </c>
    </row>
    <row r="40" spans="1:37" x14ac:dyDescent="0.15">
      <c r="A40" s="7"/>
      <c r="B40" s="7"/>
      <c r="F40" s="7"/>
      <c r="G40" s="13"/>
      <c r="K40" s="7"/>
      <c r="L40" s="7"/>
      <c r="O40" s="7"/>
      <c r="P40" s="7"/>
      <c r="Q40" s="13"/>
      <c r="T40" s="7"/>
      <c r="Y40" s="24" t="s">
        <v>288</v>
      </c>
      <c r="Z40" s="24" t="s">
        <v>417</v>
      </c>
      <c r="AF40" s="22"/>
      <c r="AK40" s="33" t="str">
        <f t="shared" si="7"/>
        <v>m</v>
      </c>
    </row>
    <row r="41" spans="1:37" x14ac:dyDescent="0.15">
      <c r="A41" s="7"/>
      <c r="B41" s="7"/>
      <c r="F41" s="7"/>
      <c r="G41" s="13"/>
      <c r="K41" s="7"/>
      <c r="L41" s="7"/>
      <c r="O41" s="7"/>
      <c r="P41" s="7"/>
      <c r="Q41" s="13"/>
      <c r="T41" s="7"/>
      <c r="Y41" s="24" t="s">
        <v>289</v>
      </c>
      <c r="Z41" s="24" t="s">
        <v>418</v>
      </c>
      <c r="AF41" s="22"/>
      <c r="AK41" s="33" t="str">
        <f t="shared" si="7"/>
        <v>n</v>
      </c>
    </row>
    <row r="42" spans="1:37" x14ac:dyDescent="0.15">
      <c r="A42" s="7"/>
      <c r="B42" s="7"/>
      <c r="F42" s="7"/>
      <c r="G42" s="13"/>
      <c r="K42" s="7"/>
      <c r="L42" s="7"/>
      <c r="O42" s="7"/>
      <c r="P42" s="7"/>
      <c r="Q42" s="13"/>
      <c r="T42" s="7"/>
      <c r="Y42" s="24" t="s">
        <v>290</v>
      </c>
      <c r="Z42" s="24" t="s">
        <v>419</v>
      </c>
      <c r="AF42" s="22"/>
      <c r="AK42" s="33" t="str">
        <f t="shared" si="7"/>
        <v>o</v>
      </c>
    </row>
    <row r="43" spans="1:37" x14ac:dyDescent="0.15">
      <c r="A43" s="7"/>
      <c r="B43" s="7"/>
      <c r="F43" s="7"/>
      <c r="G43" s="13"/>
      <c r="K43" s="7"/>
      <c r="L43" s="7"/>
      <c r="O43" s="7"/>
      <c r="P43" s="7"/>
      <c r="Q43" s="13"/>
      <c r="T43" s="7"/>
      <c r="Y43" s="24" t="s">
        <v>291</v>
      </c>
      <c r="Z43" s="24" t="s">
        <v>420</v>
      </c>
      <c r="AF43" s="22"/>
      <c r="AK43" s="33" t="str">
        <f t="shared" si="7"/>
        <v>p</v>
      </c>
    </row>
    <row r="44" spans="1:37" x14ac:dyDescent="0.15">
      <c r="A44" s="7"/>
      <c r="B44" s="7"/>
      <c r="F44" s="7"/>
      <c r="G44" s="13"/>
      <c r="K44" s="7"/>
      <c r="L44" s="7"/>
      <c r="O44" s="7"/>
      <c r="P44" s="7"/>
      <c r="Q44" s="13"/>
      <c r="T44" s="7"/>
      <c r="Y44" s="24" t="s">
        <v>292</v>
      </c>
      <c r="Z44" s="24" t="s">
        <v>421</v>
      </c>
      <c r="AF44" s="22"/>
      <c r="AK44" s="33" t="str">
        <f t="shared" si="7"/>
        <v>q</v>
      </c>
    </row>
    <row r="45" spans="1:37" x14ac:dyDescent="0.15">
      <c r="A45" s="7"/>
      <c r="B45" s="7"/>
      <c r="F45" s="7"/>
      <c r="G45" s="13"/>
      <c r="K45" s="7"/>
      <c r="L45" s="7"/>
      <c r="O45" s="7"/>
      <c r="P45" s="7"/>
      <c r="Q45" s="13"/>
      <c r="T45" s="7"/>
      <c r="Y45" s="24" t="s">
        <v>293</v>
      </c>
      <c r="Z45" s="24" t="s">
        <v>422</v>
      </c>
      <c r="AF45" s="22"/>
      <c r="AK45" s="33" t="str">
        <f t="shared" si="7"/>
        <v>r</v>
      </c>
    </row>
    <row r="46" spans="1:37" x14ac:dyDescent="0.15">
      <c r="A46" s="7"/>
      <c r="B46" s="7"/>
      <c r="F46" s="7"/>
      <c r="G46" s="13"/>
      <c r="K46" s="7"/>
      <c r="L46" s="7"/>
      <c r="O46" s="7"/>
      <c r="P46" s="7"/>
      <c r="Q46" s="13"/>
      <c r="T46" s="7"/>
      <c r="Y46" s="24" t="s">
        <v>294</v>
      </c>
      <c r="Z46" s="24" t="s">
        <v>423</v>
      </c>
      <c r="AF46" s="22"/>
      <c r="AK46" s="33" t="str">
        <f t="shared" si="7"/>
        <v>s</v>
      </c>
    </row>
    <row r="47" spans="1:37" x14ac:dyDescent="0.15">
      <c r="A47" s="7"/>
      <c r="B47" s="7"/>
      <c r="F47" s="7"/>
      <c r="G47" s="13"/>
      <c r="K47" s="7"/>
      <c r="L47" s="7"/>
      <c r="O47" s="7"/>
      <c r="P47" s="7"/>
      <c r="Q47" s="13"/>
      <c r="T47" s="7"/>
      <c r="Y47" s="24" t="s">
        <v>295</v>
      </c>
      <c r="Z47" s="24" t="s">
        <v>424</v>
      </c>
      <c r="AF47" s="22"/>
      <c r="AK47" s="33" t="str">
        <f t="shared" si="7"/>
        <v>t</v>
      </c>
    </row>
    <row r="48" spans="1:37" x14ac:dyDescent="0.15">
      <c r="A48" s="7"/>
      <c r="B48" s="7"/>
      <c r="F48" s="7"/>
      <c r="G48" s="13"/>
      <c r="K48" s="7"/>
      <c r="L48" s="7"/>
      <c r="O48" s="7"/>
      <c r="P48" s="7"/>
      <c r="Q48" s="13"/>
      <c r="T48" s="7"/>
      <c r="Y48" s="24" t="s">
        <v>296</v>
      </c>
      <c r="Z48" s="24" t="s">
        <v>425</v>
      </c>
      <c r="AF48" s="22"/>
      <c r="AK48" s="33" t="str">
        <f t="shared" si="7"/>
        <v>u</v>
      </c>
    </row>
    <row r="49" spans="1:37" x14ac:dyDescent="0.15">
      <c r="A49" s="7"/>
      <c r="B49" s="7"/>
      <c r="F49" s="7"/>
      <c r="G49" s="13"/>
      <c r="K49" s="7"/>
      <c r="L49" s="7"/>
      <c r="O49" s="7"/>
      <c r="P49" s="7"/>
      <c r="Q49" s="13"/>
      <c r="T49" s="7"/>
      <c r="Y49" s="24" t="s">
        <v>297</v>
      </c>
      <c r="Z49" s="24" t="s">
        <v>426</v>
      </c>
      <c r="AF49" s="22"/>
      <c r="AK49" s="33" t="str">
        <f t="shared" si="7"/>
        <v>v</v>
      </c>
    </row>
    <row r="50" spans="1:37" x14ac:dyDescent="0.15">
      <c r="A50" s="7"/>
      <c r="B50" s="7"/>
      <c r="F50" s="7"/>
      <c r="G50" s="13"/>
      <c r="K50" s="7"/>
      <c r="L50" s="7"/>
      <c r="O50" s="7"/>
      <c r="P50" s="7"/>
      <c r="Q50" s="13"/>
      <c r="T50" s="7"/>
      <c r="Y50" s="24" t="s">
        <v>298</v>
      </c>
      <c r="Z50" s="24" t="s">
        <v>427</v>
      </c>
      <c r="AF50" s="22"/>
    </row>
    <row r="51" spans="1:37" x14ac:dyDescent="0.15">
      <c r="A51" s="7"/>
      <c r="B51" s="7"/>
      <c r="F51" s="7"/>
      <c r="G51" s="13"/>
      <c r="K51" s="7"/>
      <c r="L51" s="7"/>
      <c r="O51" s="7"/>
      <c r="P51" s="7"/>
      <c r="Q51" s="13"/>
      <c r="T51" s="7"/>
      <c r="Y51" s="24" t="s">
        <v>299</v>
      </c>
      <c r="Z51" s="24" t="s">
        <v>428</v>
      </c>
      <c r="AF51" s="22"/>
    </row>
    <row r="52" spans="1:37" x14ac:dyDescent="0.15">
      <c r="A52" s="7"/>
      <c r="B52" s="7"/>
      <c r="F52" s="7"/>
      <c r="G52" s="13"/>
      <c r="K52" s="7"/>
      <c r="L52" s="7"/>
      <c r="O52" s="7"/>
      <c r="P52" s="7"/>
      <c r="Q52" s="13"/>
      <c r="T52" s="7"/>
      <c r="Y52" s="24" t="s">
        <v>300</v>
      </c>
      <c r="Z52" s="24" t="s">
        <v>429</v>
      </c>
      <c r="AF52" s="22"/>
    </row>
    <row r="53" spans="1:37" x14ac:dyDescent="0.15">
      <c r="A53" s="7"/>
      <c r="B53" s="7"/>
      <c r="F53" s="7"/>
      <c r="G53" s="13"/>
      <c r="K53" s="7"/>
      <c r="L53" s="7"/>
      <c r="O53" s="7"/>
      <c r="P53" s="7"/>
      <c r="Q53" s="13"/>
      <c r="T53" s="7"/>
      <c r="Y53" s="24" t="s">
        <v>301</v>
      </c>
      <c r="Z53" s="24" t="s">
        <v>430</v>
      </c>
      <c r="AF53" s="22"/>
    </row>
    <row r="54" spans="1:37" x14ac:dyDescent="0.15">
      <c r="A54" s="7"/>
      <c r="B54" s="7"/>
      <c r="F54" s="7"/>
      <c r="G54" s="13"/>
      <c r="K54" s="7"/>
      <c r="L54" s="7"/>
      <c r="O54" s="7"/>
      <c r="P54" s="14"/>
      <c r="Q54" s="13"/>
      <c r="T54" s="7"/>
      <c r="Y54" s="24" t="s">
        <v>302</v>
      </c>
      <c r="Z54" s="24" t="s">
        <v>431</v>
      </c>
      <c r="AF54" s="22"/>
    </row>
    <row r="55" spans="1:37" x14ac:dyDescent="0.15">
      <c r="A55" s="7"/>
      <c r="B55" s="7"/>
      <c r="F55" s="7"/>
      <c r="G55" s="13"/>
      <c r="K55" s="7"/>
      <c r="L55" s="7"/>
      <c r="O55" s="7"/>
      <c r="P55" s="7"/>
      <c r="Q55" s="13"/>
      <c r="T55" s="7"/>
      <c r="Y55" s="24" t="s">
        <v>303</v>
      </c>
      <c r="Z55" s="24" t="s">
        <v>432</v>
      </c>
      <c r="AF55" s="22"/>
    </row>
    <row r="56" spans="1:37" x14ac:dyDescent="0.15">
      <c r="A56" s="7"/>
      <c r="B56" s="7"/>
      <c r="F56" s="7"/>
      <c r="G56" s="13"/>
      <c r="K56" s="7"/>
      <c r="L56" s="7"/>
      <c r="O56" s="7"/>
      <c r="P56" s="7"/>
      <c r="Q56" s="13"/>
      <c r="T56" s="7"/>
      <c r="Y56" s="24" t="s">
        <v>304</v>
      </c>
      <c r="Z56" s="24" t="s">
        <v>433</v>
      </c>
      <c r="AF56" s="22"/>
    </row>
    <row r="57" spans="1:37" x14ac:dyDescent="0.15">
      <c r="A57" s="7"/>
      <c r="B57" s="7"/>
      <c r="F57" s="7"/>
      <c r="G57" s="13"/>
      <c r="K57" s="7"/>
      <c r="L57" s="7"/>
      <c r="O57" s="7"/>
      <c r="P57" s="7"/>
      <c r="Q57" s="13"/>
      <c r="T57" s="7"/>
      <c r="Y57" s="24" t="s">
        <v>305</v>
      </c>
      <c r="Z57" s="24" t="s">
        <v>434</v>
      </c>
      <c r="AF57" s="22"/>
    </row>
    <row r="58" spans="1:37" x14ac:dyDescent="0.15">
      <c r="A58" s="7"/>
      <c r="B58" s="7"/>
      <c r="F58" s="7"/>
      <c r="G58" s="13"/>
      <c r="K58" s="7"/>
      <c r="L58" s="7"/>
      <c r="O58" s="7"/>
      <c r="P58" s="7"/>
      <c r="Q58" s="13"/>
      <c r="T58" s="7"/>
      <c r="Y58" s="24" t="s">
        <v>306</v>
      </c>
      <c r="Z58" s="24" t="s">
        <v>435</v>
      </c>
      <c r="AF58" s="22"/>
    </row>
    <row r="59" spans="1:37" x14ac:dyDescent="0.15">
      <c r="A59" s="7"/>
      <c r="B59" s="7"/>
      <c r="F59" s="7"/>
      <c r="G59" s="13"/>
      <c r="K59" s="7"/>
      <c r="L59" s="7"/>
      <c r="O59" s="7"/>
      <c r="P59" s="7"/>
      <c r="Q59" s="13"/>
      <c r="T59" s="7"/>
      <c r="Y59" s="24" t="s">
        <v>307</v>
      </c>
      <c r="Z59" s="24" t="s">
        <v>436</v>
      </c>
      <c r="AF59" s="22"/>
    </row>
    <row r="60" spans="1:37" x14ac:dyDescent="0.15">
      <c r="A60" s="7"/>
      <c r="B60" s="7"/>
      <c r="F60" s="7"/>
      <c r="G60" s="13"/>
      <c r="K60" s="7"/>
      <c r="L60" s="7"/>
      <c r="O60" s="7"/>
      <c r="P60" s="7"/>
      <c r="Q60" s="13"/>
      <c r="T60" s="7"/>
      <c r="Y60" s="24" t="s">
        <v>308</v>
      </c>
      <c r="Z60" s="24" t="s">
        <v>437</v>
      </c>
      <c r="AF60" s="22"/>
    </row>
    <row r="61" spans="1:37" x14ac:dyDescent="0.15">
      <c r="A61" s="7"/>
      <c r="B61" s="7"/>
      <c r="F61" s="7"/>
      <c r="G61" s="13"/>
      <c r="K61" s="7"/>
      <c r="L61" s="7"/>
      <c r="O61" s="7"/>
      <c r="P61" s="7"/>
      <c r="Q61" s="13"/>
      <c r="T61" s="7"/>
      <c r="Y61" s="24" t="s">
        <v>309</v>
      </c>
      <c r="Z61" s="24" t="s">
        <v>438</v>
      </c>
      <c r="AF61" s="22"/>
    </row>
    <row r="62" spans="1:37" x14ac:dyDescent="0.15">
      <c r="A62" s="7"/>
      <c r="B62" s="7"/>
      <c r="F62" s="7"/>
      <c r="G62" s="13"/>
      <c r="K62" s="7"/>
      <c r="L62" s="7"/>
      <c r="O62" s="7"/>
      <c r="P62" s="7"/>
      <c r="Q62" s="13"/>
      <c r="T62" s="7"/>
      <c r="Y62" s="24" t="s">
        <v>310</v>
      </c>
      <c r="Z62" s="24" t="s">
        <v>439</v>
      </c>
      <c r="AF62" s="22"/>
    </row>
    <row r="63" spans="1:37" x14ac:dyDescent="0.15">
      <c r="A63" s="7"/>
      <c r="B63" s="7"/>
      <c r="F63" s="7"/>
      <c r="G63" s="13"/>
      <c r="K63" s="7"/>
      <c r="L63" s="7"/>
      <c r="O63" s="7"/>
      <c r="P63" s="7"/>
      <c r="Q63" s="13"/>
      <c r="T63" s="7"/>
      <c r="Y63" s="24" t="s">
        <v>311</v>
      </c>
      <c r="Z63" s="24" t="s">
        <v>440</v>
      </c>
      <c r="AF63" s="22"/>
    </row>
    <row r="64" spans="1:37" x14ac:dyDescent="0.15">
      <c r="A64" s="7"/>
      <c r="B64" s="7"/>
      <c r="F64" s="7"/>
      <c r="G64" s="13"/>
      <c r="K64" s="7"/>
      <c r="L64" s="7"/>
      <c r="O64" s="7"/>
      <c r="P64" s="7"/>
      <c r="Q64" s="13"/>
      <c r="T64" s="7"/>
      <c r="Y64" s="24" t="s">
        <v>312</v>
      </c>
      <c r="Z64" s="24" t="s">
        <v>441</v>
      </c>
      <c r="AF64" s="22"/>
    </row>
    <row r="65" spans="1:32" x14ac:dyDescent="0.15">
      <c r="A65" s="7"/>
      <c r="B65" s="7"/>
      <c r="F65" s="7"/>
      <c r="G65" s="13"/>
      <c r="K65" s="7"/>
      <c r="L65" s="7"/>
      <c r="O65" s="7"/>
      <c r="P65" s="7"/>
      <c r="Q65" s="13"/>
      <c r="T65" s="7"/>
      <c r="Y65" s="24" t="s">
        <v>313</v>
      </c>
      <c r="Z65" s="24" t="s">
        <v>442</v>
      </c>
      <c r="AF65" s="22"/>
    </row>
    <row r="66" spans="1:32" x14ac:dyDescent="0.15">
      <c r="A66" s="7"/>
      <c r="B66" s="7"/>
      <c r="F66" s="7"/>
      <c r="G66" s="13"/>
      <c r="K66" s="7"/>
      <c r="L66" s="7"/>
      <c r="O66" s="7"/>
      <c r="P66" s="7"/>
      <c r="Q66" s="13"/>
      <c r="T66" s="7"/>
      <c r="Y66" s="24" t="s">
        <v>60</v>
      </c>
      <c r="Z66" s="24" t="s">
        <v>443</v>
      </c>
      <c r="AF66" s="22"/>
    </row>
    <row r="67" spans="1:32" x14ac:dyDescent="0.15">
      <c r="A67" s="7"/>
      <c r="B67" s="7"/>
      <c r="F67" s="7"/>
      <c r="G67" s="13"/>
      <c r="K67" s="7"/>
      <c r="L67" s="7"/>
      <c r="O67" s="7"/>
      <c r="P67" s="7"/>
      <c r="Q67" s="13"/>
      <c r="T67" s="7"/>
      <c r="Y67" s="24" t="s">
        <v>314</v>
      </c>
      <c r="Z67" s="24" t="s">
        <v>444</v>
      </c>
      <c r="AF67" s="22"/>
    </row>
    <row r="68" spans="1:32" x14ac:dyDescent="0.15">
      <c r="A68" s="7"/>
      <c r="B68" s="7"/>
      <c r="F68" s="7"/>
      <c r="G68" s="13"/>
      <c r="K68" s="7"/>
      <c r="L68" s="7"/>
      <c r="O68" s="7"/>
      <c r="P68" s="7"/>
      <c r="Q68" s="13"/>
      <c r="T68" s="7"/>
      <c r="Y68" s="24" t="s">
        <v>315</v>
      </c>
      <c r="Z68" s="24" t="s">
        <v>445</v>
      </c>
      <c r="AF68" s="22"/>
    </row>
    <row r="69" spans="1:32" x14ac:dyDescent="0.15">
      <c r="A69" s="7"/>
      <c r="B69" s="7"/>
      <c r="F69" s="7"/>
      <c r="G69" s="13"/>
      <c r="K69" s="7"/>
      <c r="L69" s="7"/>
      <c r="O69" s="7"/>
      <c r="P69" s="7"/>
      <c r="Q69" s="13"/>
      <c r="T69" s="7"/>
      <c r="Y69" s="24" t="s">
        <v>316</v>
      </c>
      <c r="Z69" s="24" t="s">
        <v>446</v>
      </c>
      <c r="AF69" s="22"/>
    </row>
    <row r="70" spans="1:32" x14ac:dyDescent="0.15">
      <c r="A70" s="7"/>
      <c r="B70" s="7"/>
      <c r="Y70" s="24" t="s">
        <v>317</v>
      </c>
      <c r="Z70" s="24" t="s">
        <v>447</v>
      </c>
    </row>
    <row r="71" spans="1:32" x14ac:dyDescent="0.15">
      <c r="Y71" s="24" t="s">
        <v>318</v>
      </c>
      <c r="Z71" s="24" t="s">
        <v>448</v>
      </c>
    </row>
    <row r="72" spans="1:32" x14ac:dyDescent="0.15">
      <c r="Y72" s="24" t="s">
        <v>319</v>
      </c>
      <c r="Z72" s="24" t="s">
        <v>449</v>
      </c>
    </row>
    <row r="73" spans="1:32" x14ac:dyDescent="0.15">
      <c r="Y73" s="24" t="s">
        <v>320</v>
      </c>
      <c r="Z73" s="24" t="s">
        <v>450</v>
      </c>
    </row>
    <row r="74" spans="1:32" x14ac:dyDescent="0.15">
      <c r="Y74" s="24" t="s">
        <v>321</v>
      </c>
      <c r="Z74" s="24" t="s">
        <v>451</v>
      </c>
    </row>
    <row r="75" spans="1:32" x14ac:dyDescent="0.15">
      <c r="Y75" s="24" t="s">
        <v>322</v>
      </c>
      <c r="Z75" s="24" t="s">
        <v>452</v>
      </c>
    </row>
    <row r="76" spans="1:32" x14ac:dyDescent="0.15">
      <c r="Y76" s="24" t="s">
        <v>323</v>
      </c>
      <c r="Z76" s="24" t="s">
        <v>453</v>
      </c>
    </row>
    <row r="77" spans="1:32" x14ac:dyDescent="0.15">
      <c r="Y77" s="24" t="s">
        <v>324</v>
      </c>
      <c r="Z77" s="24" t="s">
        <v>454</v>
      </c>
    </row>
    <row r="78" spans="1:32" x14ac:dyDescent="0.15">
      <c r="Y78" s="24" t="s">
        <v>325</v>
      </c>
      <c r="Z78" s="24" t="s">
        <v>455</v>
      </c>
    </row>
    <row r="79" spans="1:32" x14ac:dyDescent="0.15">
      <c r="Y79" s="24" t="s">
        <v>326</v>
      </c>
      <c r="Z79" s="24" t="s">
        <v>456</v>
      </c>
    </row>
    <row r="80" spans="1:32" x14ac:dyDescent="0.15">
      <c r="Y80" s="24" t="s">
        <v>327</v>
      </c>
      <c r="Z80" s="24" t="s">
        <v>457</v>
      </c>
    </row>
    <row r="81" spans="25:26" x14ac:dyDescent="0.15">
      <c r="Y81" s="24" t="s">
        <v>328</v>
      </c>
      <c r="Z81" s="24" t="s">
        <v>458</v>
      </c>
    </row>
    <row r="82" spans="25:26" x14ac:dyDescent="0.15">
      <c r="Y82" s="24" t="s">
        <v>329</v>
      </c>
      <c r="Z82" s="24" t="s">
        <v>459</v>
      </c>
    </row>
    <row r="83" spans="25:26" x14ac:dyDescent="0.15">
      <c r="Y83" s="24" t="s">
        <v>330</v>
      </c>
      <c r="Z83" s="24" t="s">
        <v>460</v>
      </c>
    </row>
    <row r="84" spans="25:26" x14ac:dyDescent="0.15">
      <c r="Y84" s="24" t="s">
        <v>331</v>
      </c>
      <c r="Z84" s="24" t="s">
        <v>461</v>
      </c>
    </row>
    <row r="85" spans="25:26" x14ac:dyDescent="0.15">
      <c r="Y85" s="24" t="s">
        <v>332</v>
      </c>
      <c r="Z85" s="24" t="s">
        <v>462</v>
      </c>
    </row>
    <row r="86" spans="25:26" x14ac:dyDescent="0.15">
      <c r="Y86" s="24" t="s">
        <v>333</v>
      </c>
      <c r="Z86" s="24" t="s">
        <v>463</v>
      </c>
    </row>
    <row r="87" spans="25:26" x14ac:dyDescent="0.15">
      <c r="Y87" s="24" t="s">
        <v>334</v>
      </c>
      <c r="Z87" s="24" t="s">
        <v>464</v>
      </c>
    </row>
    <row r="88" spans="25:26" x14ac:dyDescent="0.15">
      <c r="Y88" s="24" t="s">
        <v>335</v>
      </c>
      <c r="Z88" s="24" t="s">
        <v>465</v>
      </c>
    </row>
    <row r="89" spans="25:26" x14ac:dyDescent="0.15">
      <c r="Y89" s="24" t="s">
        <v>336</v>
      </c>
      <c r="Z89" s="24" t="s">
        <v>466</v>
      </c>
    </row>
    <row r="90" spans="25:26" x14ac:dyDescent="0.15">
      <c r="Y90" s="24" t="s">
        <v>337</v>
      </c>
      <c r="Z90" s="24" t="s">
        <v>467</v>
      </c>
    </row>
    <row r="91" spans="25:26" x14ac:dyDescent="0.15">
      <c r="Y91" s="24" t="s">
        <v>338</v>
      </c>
      <c r="Z91" s="24" t="s">
        <v>468</v>
      </c>
    </row>
    <row r="92" spans="25:26" x14ac:dyDescent="0.15">
      <c r="Y92" s="24" t="s">
        <v>339</v>
      </c>
      <c r="Z92" s="24" t="s">
        <v>469</v>
      </c>
    </row>
    <row r="93" spans="25:26" x14ac:dyDescent="0.15">
      <c r="Y93" s="24" t="s">
        <v>340</v>
      </c>
      <c r="Z93" s="24" t="s">
        <v>470</v>
      </c>
    </row>
    <row r="94" spans="25:26" x14ac:dyDescent="0.15">
      <c r="Y94" s="24" t="s">
        <v>341</v>
      </c>
      <c r="Z94" s="24" t="s">
        <v>471</v>
      </c>
    </row>
    <row r="95" spans="25:26" x14ac:dyDescent="0.15">
      <c r="Y95" s="24" t="s">
        <v>342</v>
      </c>
      <c r="Z95" s="24" t="s">
        <v>472</v>
      </c>
    </row>
    <row r="96" spans="25:26" x14ac:dyDescent="0.15">
      <c r="Y96" s="24" t="s">
        <v>244</v>
      </c>
      <c r="Z96" s="24" t="s">
        <v>473</v>
      </c>
    </row>
    <row r="97" spans="25:26" x14ac:dyDescent="0.15">
      <c r="Y97" s="24" t="s">
        <v>343</v>
      </c>
      <c r="Z97" s="24" t="s">
        <v>474</v>
      </c>
    </row>
    <row r="98" spans="25:26" x14ac:dyDescent="0.15">
      <c r="Y98" s="24" t="s">
        <v>344</v>
      </c>
      <c r="Z98" s="24" t="s">
        <v>475</v>
      </c>
    </row>
    <row r="99" spans="25:26" x14ac:dyDescent="0.15">
      <c r="Y99" s="24" t="s">
        <v>374</v>
      </c>
      <c r="Z99" s="24" t="s">
        <v>476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2021-09-07T11:23:20Z</dcterms:created>
  <dcterms:modified xsi:type="dcterms:W3CDTF">2021-09-07T13:08:27Z</dcterms:modified>
</cp:coreProperties>
</file>