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tabRatio="524"/>
  </bookViews>
  <sheets>
    <sheet name="行政事業レビューシート" sheetId="3" r:id="rId1"/>
    <sheet name="入力規則等" sheetId="4" r:id="rId2"/>
  </sheets>
  <definedNames>
    <definedName name="_xlnm.Print_Area" localSheetId="0">行政事業レビューシート!$A$1:$AX$121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9" i="3" l="1"/>
  <c r="I89" i="3"/>
  <c r="L88" i="3"/>
  <c r="I88" i="3"/>
  <c r="L87" i="3"/>
  <c r="I87" i="3"/>
  <c r="L86" i="3"/>
  <c r="I86" i="3"/>
  <c r="L85" i="3"/>
  <c r="I85" i="3"/>
  <c r="AY61" i="3" l="1"/>
  <c r="AY62" i="3" s="1"/>
  <c r="AY54" i="3"/>
  <c r="AY58" i="3" s="1"/>
  <c r="AY50" i="3"/>
  <c r="AY53" i="3" s="1"/>
  <c r="AY48" i="3"/>
  <c r="AY49" i="3" s="1"/>
  <c r="AY32" i="3"/>
  <c r="AY37" i="3" s="1"/>
  <c r="AY52" i="3" l="1"/>
  <c r="AY60" i="3"/>
  <c r="AY51" i="3"/>
  <c r="AY59" i="3"/>
  <c r="AY36" i="3"/>
  <c r="AY38" i="3"/>
  <c r="AY39" i="3"/>
  <c r="AY33" i="3"/>
  <c r="AY40" i="3"/>
  <c r="AY34" i="3"/>
  <c r="AY41" i="3"/>
  <c r="AY57" i="3"/>
  <c r="AY55" i="3"/>
  <c r="AY35" i="3"/>
  <c r="AY56" i="3"/>
  <c r="AY63"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P24" i="3"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<sst xmlns="http://schemas.openxmlformats.org/spreadsheetml/2006/main" count="793" uniqueCount="598">
  <si>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</si>
  <si>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</si>
  <si>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</si>
  <si>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</si>
  <si>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</si>
  <si>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</si>
  <si>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</si>
  <si>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</si>
  <si>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</si>
  <si>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</si>
  <si>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</si>
  <si>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</si>
  <si>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</si>
  <si>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</si>
  <si>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</si>
  <si>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</si>
  <si>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</si>
  <si>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</si>
  <si>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t>事業名</t>
    <rPh sb="0" eb="2">
      <t>ジギョウ</t>
    </rPh>
    <rPh sb="2" eb="3">
      <t>メイ</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</si>
  <si>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</si>
  <si>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</si>
  <si>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</si>
  <si>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</si>
  <si>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</si>
  <si>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</si>
  <si>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</si>
  <si>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</si>
  <si>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</si>
  <si>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</si>
  <si>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</si>
  <si>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</si>
  <si>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</si>
  <si>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</si>
  <si>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</si>
  <si>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</si>
  <si>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</si>
  <si>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</si>
  <si>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</si>
  <si>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</si>
  <si>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</si>
  <si>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</si>
  <si>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</si>
  <si>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</si>
  <si>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</si>
  <si>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</si>
  <si>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</si>
  <si>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</si>
  <si>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</si>
  <si>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</si>
  <si>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</si>
  <si>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</si>
  <si>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</si>
  <si>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</si>
  <si>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</si>
  <si>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</si>
  <si>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</si>
  <si>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</si>
  <si>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</si>
  <si>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</si>
  <si>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</si>
  <si>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</si>
  <si>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</si>
  <si>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</si>
  <si>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</si>
  <si>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</si>
  <si>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</si>
  <si>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</si>
  <si>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</si>
  <si>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</si>
  <si>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</si>
  <si>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</si>
  <si>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</si>
  <si>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</si>
  <si>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</si>
  <si>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</si>
  <si>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</si>
  <si>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</si>
  <si>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</si>
  <si>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</si>
  <si>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</si>
  <si>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</si>
  <si>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</si>
  <si>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</si>
  <si>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</si>
  <si>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</si>
  <si>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</si>
  <si>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</si>
  <si>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</si>
  <si>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</si>
  <si>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</si>
  <si>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</si>
  <si>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</si>
  <si>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</si>
  <si>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</si>
  <si>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</si>
  <si>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</si>
  <si>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</si>
  <si>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</si>
  <si>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</si>
  <si>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</si>
  <si>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</si>
  <si>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</si>
  <si>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</si>
  <si>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</si>
  <si>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</si>
  <si>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</si>
  <si>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</si>
  <si>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</si>
  <si>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</si>
  <si>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</si>
  <si>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</si>
  <si>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</si>
  <si>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</si>
  <si>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</si>
  <si>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</si>
  <si>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</si>
  <si>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</si>
  <si>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</si>
  <si>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</si>
  <si>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</si>
  <si>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</si>
  <si>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</si>
  <si>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</si>
  <si>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</si>
  <si>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</si>
  <si>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</si>
  <si>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</si>
  <si>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</si>
  <si>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</si>
  <si>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</si>
  <si>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</si>
  <si>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</si>
  <si>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</si>
  <si>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</si>
  <si>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</si>
  <si>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</si>
  <si>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</si>
  <si>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</si>
  <si>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</si>
  <si>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</si>
  <si>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</si>
  <si>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</si>
  <si>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</si>
  <si>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</si>
  <si>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</si>
  <si>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</si>
  <si>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</si>
  <si>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</si>
  <si>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</si>
  <si>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</si>
  <si>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</si>
  <si>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</si>
  <si>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</si>
  <si>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</si>
  <si>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</si>
  <si>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</si>
  <si>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</si>
  <si>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</si>
  <si>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</si>
  <si>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</si>
  <si>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</si>
  <si>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</si>
  <si>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</si>
  <si>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</si>
  <si>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</si>
  <si>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</si>
  <si>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</si>
  <si>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</si>
  <si>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</si>
  <si>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</si>
  <si>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</si>
  <si>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</si>
  <si>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</si>
  <si>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</si>
  <si>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</si>
  <si>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</si>
  <si>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</si>
  <si>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</si>
  <si>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</si>
  <si>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</si>
  <si>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</si>
  <si>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</si>
  <si>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</si>
  <si>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</si>
  <si>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</si>
  <si>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</si>
  <si>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</si>
  <si>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</si>
  <si>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</si>
  <si>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</si>
  <si>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</si>
  <si>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</si>
  <si>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</si>
  <si>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</si>
  <si>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</si>
  <si>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</si>
  <si>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</si>
  <si>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</si>
  <si>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</si>
  <si>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</si>
  <si>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</si>
  <si>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</si>
  <si>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</si>
  <si>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</si>
  <si>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</si>
  <si>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</si>
  <si>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</si>
  <si>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</si>
  <si>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</si>
  <si>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</si>
  <si>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</si>
  <si>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</si>
  <si>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</si>
  <si>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</si>
  <si>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</si>
  <si>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</si>
  <si>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</si>
  <si>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</si>
  <si>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</si>
  <si>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</si>
  <si>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</si>
  <si>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</si>
  <si>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</si>
  <si>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</si>
  <si>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</si>
  <si>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</si>
  <si>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</si>
  <si>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</si>
  <si>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</si>
  <si>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</si>
  <si>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</si>
  <si>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</si>
  <si>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</si>
  <si>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</si>
  <si>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</si>
  <si>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</si>
  <si>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</si>
  <si>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</si>
  <si>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</si>
  <si>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</si>
  <si>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</si>
  <si>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</si>
  <si>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</si>
  <si>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</si>
  <si>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</si>
  <si>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</si>
  <si>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</si>
  <si>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</si>
  <si>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</si>
  <si>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</si>
  <si>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</si>
  <si>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</si>
  <si>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</si>
  <si>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</si>
  <si>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</si>
  <si>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</si>
  <si>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</si>
  <si>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</si>
  <si>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</si>
  <si>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</si>
  <si>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</si>
  <si>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</si>
  <si>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</si>
  <si>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</si>
  <si>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</si>
  <si>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</si>
  <si>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</si>
  <si>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</si>
  <si>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</si>
  <si>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</si>
  <si>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</si>
  <si>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</si>
  <si>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</si>
  <si>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</si>
  <si>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</si>
  <si>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</si>
  <si>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</si>
  <si>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</si>
  <si>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</si>
  <si>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</si>
  <si>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</si>
  <si>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</si>
  <si>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</si>
  <si>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</si>
  <si>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</si>
  <si>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</si>
  <si>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</si>
  <si>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</si>
  <si>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</si>
  <si>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</si>
  <si>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</si>
  <si>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</si>
  <si>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</si>
  <si>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</si>
  <si>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</si>
  <si>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</si>
  <si>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</si>
  <si>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</si>
  <si>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</si>
  <si>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</si>
  <si>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</si>
  <si>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</si>
  <si>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</si>
  <si>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</si>
  <si>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</si>
  <si>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</si>
  <si>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</si>
  <si>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</si>
  <si>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</si>
  <si>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</si>
  <si>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</si>
  <si>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</si>
  <si>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</si>
  <si>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</si>
  <si>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</si>
  <si>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</si>
  <si>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</si>
  <si>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</si>
  <si>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</si>
  <si>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</si>
  <si>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</si>
  <si>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</si>
  <si>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</si>
  <si>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</si>
  <si>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</si>
  <si>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</si>
  <si>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</si>
  <si>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</si>
  <si>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</si>
  <si>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</si>
  <si>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</si>
  <si>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</si>
  <si>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</si>
  <si>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</si>
  <si>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</si>
  <si>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</si>
  <si>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</si>
  <si>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</si>
  <si>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</si>
  <si>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</si>
  <si>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</si>
  <si>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</si>
  <si>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</si>
  <si>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</si>
  <si>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</si>
  <si>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</si>
  <si>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</si>
  <si>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</si>
  <si>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</si>
  <si>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</si>
  <si>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</si>
  <si>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</si>
  <si>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</si>
  <si>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</si>
  <si>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</si>
  <si>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</si>
  <si>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</si>
  <si>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</si>
  <si>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</si>
  <si>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</si>
  <si>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</si>
  <si>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</si>
  <si>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</si>
  <si>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</si>
  <si>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</si>
  <si>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</si>
  <si>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</si>
  <si>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</si>
  <si>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</si>
  <si>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</si>
  <si>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</si>
  <si>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</si>
  <si>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</si>
  <si>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</si>
  <si>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</si>
  <si>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</si>
  <si>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</si>
  <si>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</si>
  <si>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</si>
  <si>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</si>
  <si>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</si>
  <si>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</si>
  <si>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</si>
  <si>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</si>
  <si>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</si>
  <si>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</si>
  <si>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</si>
  <si>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</si>
  <si>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</si>
  <si>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</si>
  <si>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</si>
  <si>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</si>
  <si>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</si>
  <si>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</si>
  <si>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</si>
  <si>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</si>
  <si>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</si>
  <si>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</si>
  <si>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</si>
  <si>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</si>
  <si>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</si>
  <si>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</si>
  <si>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</si>
  <si>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</si>
  <si>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</si>
  <si>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</si>
  <si>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</si>
  <si>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</si>
  <si>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</si>
  <si>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</si>
  <si>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</si>
  <si>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</si>
  <si>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</si>
  <si>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</si>
  <si>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</si>
  <si>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</si>
  <si>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</si>
  <si>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</si>
  <si>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</si>
  <si>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</si>
  <si>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</si>
  <si>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</si>
  <si>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</si>
  <si>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</si>
  <si>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</si>
  <si>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</si>
  <si>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</si>
  <si>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</si>
  <si>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</si>
  <si>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</si>
  <si>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</si>
  <si>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</si>
  <si>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</si>
  <si>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</si>
  <si>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</si>
  <si>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</si>
  <si>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</si>
  <si>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</si>
  <si>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</si>
  <si>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</si>
  <si>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</si>
  <si>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</si>
  <si>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</si>
  <si>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</si>
  <si>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</si>
  <si>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</si>
  <si>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</si>
  <si>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</si>
  <si>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</si>
  <si>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</si>
  <si>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</si>
  <si>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</si>
  <si>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</si>
  <si>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</si>
  <si>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</si>
  <si>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</si>
  <si>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</si>
  <si>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</si>
  <si>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</si>
  <si>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</si>
  <si>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</si>
  <si>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</si>
  <si>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</si>
  <si>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</si>
  <si>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</si>
  <si>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</si>
  <si>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</si>
  <si>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</si>
  <si>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</si>
  <si>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</si>
  <si>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</si>
  <si>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</si>
  <si>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</si>
  <si>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</si>
  <si>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</si>
  <si>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</si>
  <si>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</si>
  <si>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</si>
  <si>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</si>
  <si>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</si>
  <si>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</si>
  <si>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</si>
  <si>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</si>
  <si>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</si>
  <si>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</si>
  <si>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</si>
  <si>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</si>
  <si>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</si>
  <si>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</si>
  <si>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</si>
  <si>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</si>
  <si>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</si>
  <si>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</si>
  <si>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</si>
  <si>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</si>
  <si>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</si>
  <si>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</si>
  <si>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</si>
  <si>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</si>
  <si>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</si>
  <si>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</si>
  <si>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</si>
  <si>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</si>
  <si>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</si>
  <si>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</si>
  <si>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</si>
  <si>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</si>
  <si>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</si>
  <si>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</si>
  <si>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</si>
  <si>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</si>
  <si>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</si>
  <si>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</si>
  <si>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</si>
  <si>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</si>
  <si>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</si>
  <si>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</si>
  <si>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</si>
  <si>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</si>
  <si>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</si>
  <si>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</si>
  <si>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</si>
  <si>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</si>
  <si>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</si>
  <si>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</si>
  <si>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</si>
  <si>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</si>
  <si>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</si>
  <si>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</si>
  <si>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</si>
  <si>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</si>
  <si>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</si>
  <si>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</si>
  <si>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</si>
  <si>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</si>
  <si>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</si>
  <si>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</si>
  <si>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</si>
  <si>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</si>
  <si>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</si>
  <si>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</si>
  <si>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</si>
  <si>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</si>
  <si>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</si>
  <si>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</si>
  <si>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</si>
  <si>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</si>
  <si>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</si>
  <si>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</si>
  <si>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</si>
  <si>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</si>
  <si>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</si>
  <si>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</si>
  <si>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</si>
  <si>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</si>
  <si>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</si>
  <si>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府</t>
  </si>
  <si>
    <t>健康・医療戦略の推進に必要な経費</t>
    <phoneticPr fontId="5"/>
  </si>
  <si>
    <t>健康・医療戦略推進事務局</t>
    <phoneticPr fontId="5"/>
  </si>
  <si>
    <t>○</t>
  </si>
  <si>
    <t>-</t>
  </si>
  <si>
    <t>-</t>
    <phoneticPr fontId="5"/>
  </si>
  <si>
    <t>諸謝金</t>
    <rPh sb="0" eb="1">
      <t>ショ</t>
    </rPh>
    <rPh sb="1" eb="3">
      <t>シャキン</t>
    </rPh>
    <phoneticPr fontId="5"/>
  </si>
  <si>
    <t>健康・医療戦略推進法（平成26年５月30日法律第48号）</t>
    <rPh sb="0" eb="2">
      <t>ケンコウ</t>
    </rPh>
    <rPh sb="3" eb="5">
      <t>イリョウ</t>
    </rPh>
    <rPh sb="5" eb="7">
      <t>センリャク</t>
    </rPh>
    <rPh sb="7" eb="10">
      <t>スイシンホウ</t>
    </rPh>
    <rPh sb="11" eb="13">
      <t>ヘイセイ</t>
    </rPh>
    <rPh sb="15" eb="16">
      <t>ネン</t>
    </rPh>
    <rPh sb="17" eb="18">
      <t>ガツ</t>
    </rPh>
    <rPh sb="20" eb="21">
      <t>ニチ</t>
    </rPh>
    <rPh sb="21" eb="23">
      <t>ホウリツ</t>
    </rPh>
    <rPh sb="23" eb="24">
      <t>ダイ</t>
    </rPh>
    <rPh sb="26" eb="27">
      <t>ゴウ</t>
    </rPh>
    <phoneticPr fontId="5"/>
  </si>
  <si>
    <t>健康・医療に関する先端的研究開発及び新たな産業活動の創出等を通じて健康長寿社会を実現するため、課題等を分析・把握する調査を実施。</t>
    <rPh sb="0" eb="2">
      <t>ケンコウ</t>
    </rPh>
    <rPh sb="3" eb="5">
      <t>イリョウ</t>
    </rPh>
    <rPh sb="6" eb="7">
      <t>カン</t>
    </rPh>
    <rPh sb="9" eb="12">
      <t>センタンテキ</t>
    </rPh>
    <rPh sb="12" eb="14">
      <t>ケンキュウ</t>
    </rPh>
    <rPh sb="14" eb="16">
      <t>カイハツ</t>
    </rPh>
    <rPh sb="16" eb="17">
      <t>オヨ</t>
    </rPh>
    <rPh sb="18" eb="19">
      <t>アラ</t>
    </rPh>
    <rPh sb="21" eb="23">
      <t>サンギョウ</t>
    </rPh>
    <rPh sb="23" eb="25">
      <t>カツドウ</t>
    </rPh>
    <rPh sb="26" eb="28">
      <t>ソウシュツ</t>
    </rPh>
    <rPh sb="28" eb="29">
      <t>トウ</t>
    </rPh>
    <rPh sb="30" eb="31">
      <t>ツウ</t>
    </rPh>
    <rPh sb="33" eb="35">
      <t>ケンコウ</t>
    </rPh>
    <rPh sb="35" eb="37">
      <t>チョウジュ</t>
    </rPh>
    <rPh sb="37" eb="39">
      <t>シャカイ</t>
    </rPh>
    <rPh sb="40" eb="42">
      <t>ジツゲン</t>
    </rPh>
    <rPh sb="47" eb="49">
      <t>カダイ</t>
    </rPh>
    <rPh sb="49" eb="50">
      <t>トウ</t>
    </rPh>
    <rPh sb="51" eb="53">
      <t>ブンセキ</t>
    </rPh>
    <rPh sb="54" eb="56">
      <t>ハアク</t>
    </rPh>
    <rPh sb="58" eb="60">
      <t>チョウサ</t>
    </rPh>
    <rPh sb="61" eb="63">
      <t>ジッシ</t>
    </rPh>
    <phoneticPr fontId="5"/>
  </si>
  <si>
    <t>本事業は、健康・医療に関する先端的研究開発や新たな産業活動の創出等を通じて健康長寿社会を実現するための課題等を分析・把握する調査であり、定量的な目標を設定することは困難であるが、本調査によって得られた成果は、今後の政策の立案等に活用する予定である。</t>
    <rPh sb="0" eb="1">
      <t>ホン</t>
    </rPh>
    <rPh sb="1" eb="3">
      <t>ジギョウ</t>
    </rPh>
    <rPh sb="68" eb="71">
      <t>テイリョウテキ</t>
    </rPh>
    <rPh sb="72" eb="74">
      <t>モクヒョウ</t>
    </rPh>
    <rPh sb="75" eb="77">
      <t>セッテイ</t>
    </rPh>
    <rPh sb="82" eb="84">
      <t>コンナン</t>
    </rPh>
    <rPh sb="89" eb="90">
      <t>ホン</t>
    </rPh>
    <rPh sb="90" eb="92">
      <t>チョウサ</t>
    </rPh>
    <rPh sb="96" eb="97">
      <t>エ</t>
    </rPh>
    <rPh sb="100" eb="102">
      <t>セイカ</t>
    </rPh>
    <rPh sb="104" eb="106">
      <t>コンゴ</t>
    </rPh>
    <rPh sb="107" eb="109">
      <t>セイサク</t>
    </rPh>
    <rPh sb="110" eb="112">
      <t>リツアン</t>
    </rPh>
    <rPh sb="112" eb="113">
      <t>トウ</t>
    </rPh>
    <rPh sb="114" eb="116">
      <t>カツヨウ</t>
    </rPh>
    <rPh sb="118" eb="120">
      <t>ヨテイ</t>
    </rPh>
    <phoneticPr fontId="5"/>
  </si>
  <si>
    <t>-</t>
    <phoneticPr fontId="5"/>
  </si>
  <si>
    <t>健康長寿社会の実現に向け、健康・医療戦略に基づき、施策を集中的かつ計画的に推進するための検討に資することで、世界最高水準の技術を用いた医療の提供や、経済成長への寄与を目的とする。</t>
    <rPh sb="0" eb="2">
      <t>ケンコウ</t>
    </rPh>
    <rPh sb="2" eb="4">
      <t>チョウジュ</t>
    </rPh>
    <rPh sb="4" eb="6">
      <t>シャカイ</t>
    </rPh>
    <rPh sb="7" eb="9">
      <t>ジツゲン</t>
    </rPh>
    <rPh sb="10" eb="11">
      <t>ム</t>
    </rPh>
    <rPh sb="13" eb="15">
      <t>ケンコウ</t>
    </rPh>
    <rPh sb="16" eb="18">
      <t>イリョウ</t>
    </rPh>
    <rPh sb="18" eb="20">
      <t>センリャク</t>
    </rPh>
    <rPh sb="21" eb="22">
      <t>モト</t>
    </rPh>
    <rPh sb="25" eb="27">
      <t>セサク</t>
    </rPh>
    <rPh sb="28" eb="31">
      <t>シュウチュウテキ</t>
    </rPh>
    <rPh sb="33" eb="36">
      <t>ケイカクテキ</t>
    </rPh>
    <rPh sb="37" eb="39">
      <t>スイシン</t>
    </rPh>
    <rPh sb="44" eb="46">
      <t>ケントウ</t>
    </rPh>
    <rPh sb="47" eb="48">
      <t>シ</t>
    </rPh>
    <rPh sb="54" eb="56">
      <t>セカイ</t>
    </rPh>
    <rPh sb="56" eb="58">
      <t>サイコウ</t>
    </rPh>
    <rPh sb="58" eb="60">
      <t>スイジュン</t>
    </rPh>
    <rPh sb="61" eb="63">
      <t>ギジュツ</t>
    </rPh>
    <rPh sb="64" eb="65">
      <t>モチ</t>
    </rPh>
    <rPh sb="67" eb="69">
      <t>イリョウ</t>
    </rPh>
    <rPh sb="70" eb="72">
      <t>テイキョウ</t>
    </rPh>
    <rPh sb="74" eb="76">
      <t>ケイザイ</t>
    </rPh>
    <rPh sb="76" eb="78">
      <t>セイチョウ</t>
    </rPh>
    <rPh sb="80" eb="82">
      <t>キヨ</t>
    </rPh>
    <rPh sb="83" eb="85">
      <t>モクテキ</t>
    </rPh>
    <phoneticPr fontId="5"/>
  </si>
  <si>
    <t>-</t>
    <phoneticPr fontId="5"/>
  </si>
  <si>
    <t>調査研究の確実な実施</t>
    <rPh sb="0" eb="2">
      <t>チョウサ</t>
    </rPh>
    <rPh sb="2" eb="4">
      <t>ケンキュウ</t>
    </rPh>
    <rPh sb="5" eb="7">
      <t>カクジツ</t>
    </rPh>
    <rPh sb="8" eb="10">
      <t>ジッシ</t>
    </rPh>
    <phoneticPr fontId="5"/>
  </si>
  <si>
    <t>調査件数</t>
    <rPh sb="0" eb="2">
      <t>チョウサ</t>
    </rPh>
    <rPh sb="2" eb="4">
      <t>ケンスウ</t>
    </rPh>
    <phoneticPr fontId="5"/>
  </si>
  <si>
    <t>　調査費必要な経費（円）　／　調査件数（本）　　　　　　　　　　　　　</t>
    <rPh sb="1" eb="4">
      <t>チョウサヒ</t>
    </rPh>
    <rPh sb="4" eb="6">
      <t>ヒツヨウ</t>
    </rPh>
    <rPh sb="7" eb="9">
      <t>ケイヒ</t>
    </rPh>
    <rPh sb="10" eb="11">
      <t>エン</t>
    </rPh>
    <rPh sb="15" eb="17">
      <t>チョウサ</t>
    </rPh>
    <rPh sb="17" eb="19">
      <t>ケンスウ</t>
    </rPh>
    <rPh sb="20" eb="21">
      <t>ホン</t>
    </rPh>
    <phoneticPr fontId="5"/>
  </si>
  <si>
    <t>件</t>
    <rPh sb="0" eb="1">
      <t>ケン</t>
    </rPh>
    <phoneticPr fontId="5"/>
  </si>
  <si>
    <t>　円　/　本</t>
    <rPh sb="1" eb="2">
      <t>エン</t>
    </rPh>
    <rPh sb="5" eb="6">
      <t>ホン</t>
    </rPh>
    <phoneticPr fontId="5"/>
  </si>
  <si>
    <t>　国際競争力の高い関連産業の育成は国民に資するものであり、ニーズを反映したものである。</t>
    <rPh sb="1" eb="3">
      <t>コクサイ</t>
    </rPh>
    <rPh sb="3" eb="6">
      <t>キョウソウリョク</t>
    </rPh>
    <rPh sb="7" eb="8">
      <t>タカ</t>
    </rPh>
    <rPh sb="9" eb="11">
      <t>カンレン</t>
    </rPh>
    <rPh sb="11" eb="13">
      <t>サンギョウ</t>
    </rPh>
    <rPh sb="14" eb="16">
      <t>イクセイ</t>
    </rPh>
    <rPh sb="17" eb="19">
      <t>コクミン</t>
    </rPh>
    <rPh sb="20" eb="21">
      <t>シ</t>
    </rPh>
    <rPh sb="33" eb="35">
      <t>ハンエイ</t>
    </rPh>
    <phoneticPr fontId="5"/>
  </si>
  <si>
    <t>　健康・医療戦略の着実は推進を図る目的で行う、リスクの高い最先端の医療技術の実用化等に資する調査は国が実施することが適当である、</t>
    <rPh sb="1" eb="3">
      <t>ケンコウ</t>
    </rPh>
    <rPh sb="4" eb="6">
      <t>イリョウ</t>
    </rPh>
    <rPh sb="6" eb="8">
      <t>センリャク</t>
    </rPh>
    <rPh sb="9" eb="11">
      <t>チャクジツ</t>
    </rPh>
    <rPh sb="12" eb="14">
      <t>スイシン</t>
    </rPh>
    <rPh sb="15" eb="16">
      <t>ハカ</t>
    </rPh>
    <rPh sb="17" eb="19">
      <t>モクテキ</t>
    </rPh>
    <rPh sb="20" eb="21">
      <t>オコナ</t>
    </rPh>
    <rPh sb="27" eb="28">
      <t>タカ</t>
    </rPh>
    <rPh sb="29" eb="32">
      <t>サイセンタン</t>
    </rPh>
    <rPh sb="33" eb="35">
      <t>イリョウ</t>
    </rPh>
    <rPh sb="35" eb="37">
      <t>ギジュツ</t>
    </rPh>
    <rPh sb="38" eb="41">
      <t>ジツヨウカ</t>
    </rPh>
    <rPh sb="41" eb="42">
      <t>トウ</t>
    </rPh>
    <rPh sb="43" eb="44">
      <t>シ</t>
    </rPh>
    <rPh sb="46" eb="48">
      <t>チョウサ</t>
    </rPh>
    <rPh sb="49" eb="50">
      <t>クニ</t>
    </rPh>
    <rPh sb="51" eb="53">
      <t>ジッシ</t>
    </rPh>
    <rPh sb="58" eb="60">
      <t>テキトウ</t>
    </rPh>
    <phoneticPr fontId="5"/>
  </si>
  <si>
    <t>　当該事業は、健康・医療戦略の着実な推進のための施策であり、優先度の高い事業である。</t>
    <rPh sb="1" eb="3">
      <t>トウガイ</t>
    </rPh>
    <rPh sb="3" eb="5">
      <t>ジギョウ</t>
    </rPh>
    <rPh sb="7" eb="9">
      <t>ケンコウ</t>
    </rPh>
    <rPh sb="10" eb="12">
      <t>イリョウ</t>
    </rPh>
    <rPh sb="12" eb="14">
      <t>センリャク</t>
    </rPh>
    <rPh sb="15" eb="17">
      <t>チャクジツ</t>
    </rPh>
    <rPh sb="18" eb="20">
      <t>スイシン</t>
    </rPh>
    <rPh sb="24" eb="26">
      <t>セサク</t>
    </rPh>
    <rPh sb="30" eb="33">
      <t>ユウセンド</t>
    </rPh>
    <rPh sb="34" eb="35">
      <t>タカ</t>
    </rPh>
    <rPh sb="36" eb="38">
      <t>ジギョウ</t>
    </rPh>
    <phoneticPr fontId="5"/>
  </si>
  <si>
    <t>‐</t>
  </si>
  <si>
    <t>健康・医療戦略の推進に必要な経費</t>
    <rPh sb="0" eb="2">
      <t>ケンコウ</t>
    </rPh>
    <rPh sb="3" eb="5">
      <t>イリョウ</t>
    </rPh>
    <rPh sb="5" eb="7">
      <t>センリャク</t>
    </rPh>
    <rPh sb="8" eb="10">
      <t>スイシン</t>
    </rPh>
    <rPh sb="11" eb="13">
      <t>ヒツヨウ</t>
    </rPh>
    <rPh sb="14" eb="16">
      <t>ケイヒ</t>
    </rPh>
    <phoneticPr fontId="5"/>
  </si>
  <si>
    <t>健康・医療戦略の推進によるアウトカム目標の達成に向けた、今後の政策の立案等に資すること。</t>
    <rPh sb="0" eb="2">
      <t>ケンコウ</t>
    </rPh>
    <rPh sb="3" eb="5">
      <t>イリョウ</t>
    </rPh>
    <rPh sb="5" eb="7">
      <t>センリャク</t>
    </rPh>
    <rPh sb="8" eb="10">
      <t>スイシン</t>
    </rPh>
    <rPh sb="18" eb="20">
      <t>モクヒョウ</t>
    </rPh>
    <rPh sb="21" eb="23">
      <t>タッセイ</t>
    </rPh>
    <rPh sb="24" eb="25">
      <t>ム</t>
    </rPh>
    <rPh sb="28" eb="30">
      <t>コンゴ</t>
    </rPh>
    <rPh sb="31" eb="33">
      <t>セイサク</t>
    </rPh>
    <rPh sb="34" eb="36">
      <t>リツアン</t>
    </rPh>
    <rPh sb="36" eb="37">
      <t>トウ</t>
    </rPh>
    <rPh sb="38" eb="39">
      <t>シ</t>
    </rPh>
    <phoneticPr fontId="5"/>
  </si>
  <si>
    <t>本事業は、令和２年度まで、内閣官房（事業名「健康・医療戦略の推進に必要な経費」）の一部として実施されていたもの。</t>
    <rPh sb="0" eb="1">
      <t>ホン</t>
    </rPh>
    <rPh sb="1" eb="3">
      <t>ジギョウ</t>
    </rPh>
    <rPh sb="5" eb="7">
      <t>レイワ</t>
    </rPh>
    <rPh sb="8" eb="10">
      <t>ネンド</t>
    </rPh>
    <rPh sb="13" eb="15">
      <t>ナイカク</t>
    </rPh>
    <rPh sb="15" eb="17">
      <t>カンボウ</t>
    </rPh>
    <rPh sb="18" eb="20">
      <t>ジギョウ</t>
    </rPh>
    <rPh sb="20" eb="21">
      <t>メイ</t>
    </rPh>
    <rPh sb="22" eb="24">
      <t>ケンコウ</t>
    </rPh>
    <rPh sb="25" eb="27">
      <t>イリョウ</t>
    </rPh>
    <rPh sb="27" eb="29">
      <t>センリャク</t>
    </rPh>
    <rPh sb="30" eb="32">
      <t>スイシン</t>
    </rPh>
    <rPh sb="33" eb="35">
      <t>ヒツヨウ</t>
    </rPh>
    <rPh sb="36" eb="38">
      <t>ケイヒ</t>
    </rPh>
    <rPh sb="41" eb="43">
      <t>イチブ</t>
    </rPh>
    <rPh sb="46" eb="48">
      <t>ジッシ</t>
    </rPh>
    <phoneticPr fontId="5"/>
  </si>
  <si>
    <t>　本事業は、令和２年度まで、左記の内閣官房（事業名「健康・医療戦略の推進に必要な経費」）の一部として実施されていたもの。
　令和３年度以降、本事業においては、健康・医療に関する先端的研究開発及び新たな産業活動の創出等を通じて健康長寿社会を実現するための、課題等を分析・把握する調査を行う。
　左記の内閣官房における事業においては、成長戦略の推進に係る国際展開の支援の推進等についての総合調整と、「アジア健康構想」や「アフリカ健康構想」の推進等に関する調査を行う。</t>
    <rPh sb="14" eb="16">
      <t>サキ</t>
    </rPh>
    <rPh sb="45" eb="47">
      <t>イチブ</t>
    </rPh>
    <rPh sb="62" eb="64">
      <t>レイワ</t>
    </rPh>
    <rPh sb="65" eb="67">
      <t>ネンド</t>
    </rPh>
    <rPh sb="67" eb="69">
      <t>イコウ</t>
    </rPh>
    <rPh sb="70" eb="71">
      <t>ホン</t>
    </rPh>
    <rPh sb="71" eb="73">
      <t>ジギョウ</t>
    </rPh>
    <rPh sb="141" eb="142">
      <t>オコナ</t>
    </rPh>
    <rPh sb="146" eb="148">
      <t>サキ</t>
    </rPh>
    <rPh sb="149" eb="151">
      <t>ナイカク</t>
    </rPh>
    <rPh sb="151" eb="153">
      <t>カンボウ</t>
    </rPh>
    <rPh sb="157" eb="159">
      <t>ジギョウ</t>
    </rPh>
    <phoneticPr fontId="5"/>
  </si>
  <si>
    <t>企画官　形岡拓文</t>
    <rPh sb="0" eb="3">
      <t>キカクカン</t>
    </rPh>
    <rPh sb="4" eb="6">
      <t>カタオカ</t>
    </rPh>
    <rPh sb="6" eb="7">
      <t>タク</t>
    </rPh>
    <rPh sb="7" eb="8">
      <t>ブン</t>
    </rPh>
    <phoneticPr fontId="5"/>
  </si>
  <si>
    <t>健康・医療戦略（平成26年7月22日閣議決定、令和２年３月27日第2期閣議決定）等</t>
    <rPh sb="0" eb="2">
      <t>ケンコウ</t>
    </rPh>
    <rPh sb="3" eb="5">
      <t>イリョウ</t>
    </rPh>
    <rPh sb="5" eb="7">
      <t>センリャク</t>
    </rPh>
    <rPh sb="8" eb="10">
      <t>ヘイセイ</t>
    </rPh>
    <rPh sb="12" eb="13">
      <t>ネン</t>
    </rPh>
    <rPh sb="14" eb="15">
      <t>ガツ</t>
    </rPh>
    <rPh sb="17" eb="18">
      <t>ニチ</t>
    </rPh>
    <rPh sb="18" eb="20">
      <t>カクギ</t>
    </rPh>
    <rPh sb="20" eb="22">
      <t>ケッテイ</t>
    </rPh>
    <rPh sb="23" eb="25">
      <t>レイワ</t>
    </rPh>
    <rPh sb="26" eb="27">
      <t>ネン</t>
    </rPh>
    <rPh sb="28" eb="29">
      <t>ガツ</t>
    </rPh>
    <rPh sb="31" eb="32">
      <t>ニチ</t>
    </rPh>
    <rPh sb="32" eb="33">
      <t>ダイ</t>
    </rPh>
    <rPh sb="34" eb="35">
      <t>キ</t>
    </rPh>
    <rPh sb="35" eb="37">
      <t>カクギ</t>
    </rPh>
    <rPh sb="37" eb="39">
      <t>ケッテイ</t>
    </rPh>
    <rPh sb="40" eb="41">
      <t>トウ</t>
    </rPh>
    <phoneticPr fontId="5"/>
  </si>
  <si>
    <t>-</t>
    <phoneticPr fontId="5"/>
  </si>
  <si>
    <t>35,000,000/2</t>
    <phoneticPr fontId="5"/>
  </si>
  <si>
    <t>新24ｰ0001</t>
    <rPh sb="0" eb="1">
      <t>シン</t>
    </rPh>
    <phoneticPr fontId="5"/>
  </si>
  <si>
    <t>0007</t>
    <phoneticPr fontId="5"/>
  </si>
  <si>
    <t>0006</t>
    <phoneticPr fontId="5"/>
  </si>
  <si>
    <t>0008</t>
    <phoneticPr fontId="5"/>
  </si>
  <si>
    <t>円</t>
    <rPh sb="0" eb="1">
      <t>エン</t>
    </rPh>
    <phoneticPr fontId="5"/>
  </si>
  <si>
    <t>事業の適切な進捗管理、予算の効率的執行に努めること。</t>
    <phoneticPr fontId="5"/>
  </si>
  <si>
    <t>所見の通り、事業の適切な進捗管理、予算の効率的かつ適正な執行に努めることとする。</t>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</si>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</sst>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18" fillId="0" borderId="9" xfId="0" applyFont="1" applyFill="1" applyBorder="1" applyAlignment="1">
      <alignment vertical="center"/>
    </xf>
    <xf numFmtId="0" fontId="18" fillId="0" borderId="10" xfId="0" applyFont="1" applyFill="1" applyBorder="1" applyAlignment="1">
      <alignment vertical="center"/>
    </xf>
    <xf numFmtId="0" fontId="12" fillId="0" borderId="0" xfId="0" applyFont="1" applyBorder="1">
      <alignment vertical="center"/>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33" fillId="5" borderId="14" xfId="0" applyFont="1" applyFill="1" applyBorder="1" applyAlignment="1" applyProtection="1">
      <alignment horizontal="center" vertical="center" wrapText="1"/>
    </xf>
    <xf numFmtId="177" fontId="33" fillId="5" borderId="94" xfId="0" applyNumberFormat="1" applyFont="1" applyFill="1" applyBorder="1" applyAlignment="1" applyProtection="1">
      <alignment vertical="center" wrapText="1"/>
      <protection locked="0"/>
    </xf>
    <xf numFmtId="0" fontId="33" fillId="5" borderId="20" xfId="0" applyFont="1" applyFill="1" applyBorder="1" applyAlignment="1" applyProtection="1">
      <alignment horizontal="center" vertical="center" wrapText="1"/>
    </xf>
    <xf numFmtId="177" fontId="33" fillId="5" borderId="107" xfId="0" applyNumberFormat="1" applyFont="1" applyFill="1" applyBorder="1" applyAlignment="1" applyProtection="1">
      <alignment vertical="center" wrapText="1"/>
      <protection locked="0"/>
    </xf>
    <xf numFmtId="0" fontId="33" fillId="5" borderId="0" xfId="0" applyFont="1" applyFill="1" applyBorder="1" applyAlignment="1" applyProtection="1">
      <alignment vertical="center" wrapText="1"/>
      <protection locked="0"/>
    </xf>
    <xf numFmtId="0" fontId="31" fillId="0" borderId="25" xfId="0" applyFont="1" applyFill="1" applyBorder="1" applyAlignment="1" applyProtection="1">
      <alignment horizontal="center" vertical="center" wrapText="1"/>
    </xf>
    <xf numFmtId="177" fontId="31" fillId="0" borderId="34"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1" fillId="0" borderId="6" xfId="1" applyFont="1" applyFill="1" applyBorder="1" applyAlignment="1" applyProtection="1">
      <alignment vertical="top"/>
      <protection locked="0"/>
    </xf>
    <xf numFmtId="0" fontId="21" fillId="0" borderId="7" xfId="1" applyFont="1" applyFill="1" applyBorder="1" applyAlignment="1" applyProtection="1">
      <alignment vertical="top"/>
      <protection locked="0"/>
    </xf>
    <xf numFmtId="0" fontId="21" fillId="0" borderId="8" xfId="1" applyFont="1" applyFill="1" applyBorder="1" applyAlignment="1" applyProtection="1">
      <alignment vertical="top"/>
      <protection locked="0"/>
    </xf>
    <xf numFmtId="178" fontId="31" fillId="0" borderId="25" xfId="0" applyNumberFormat="1" applyFont="1" applyFill="1" applyBorder="1" applyAlignment="1" applyProtection="1">
      <alignment horizontal="center"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33" fillId="0" borderId="34" xfId="0" applyNumberFormat="1" applyFont="1" applyFill="1" applyBorder="1" applyAlignment="1" applyProtection="1">
      <alignment horizontal="left" vertical="center" wrapText="1"/>
      <protection locked="0"/>
    </xf>
    <xf numFmtId="0" fontId="12" fillId="3" borderId="11" xfId="0" applyFont="1" applyFill="1" applyBorder="1" applyAlignment="1">
      <alignment horizontal="center" vertical="center"/>
    </xf>
    <xf numFmtId="177" fontId="31" fillId="0" borderId="25" xfId="0" applyNumberFormat="1" applyFont="1" applyFill="1" applyBorder="1" applyAlignment="1" applyProtection="1">
      <alignment horizontal="center" vertical="center" wrapText="1"/>
      <protection locked="0"/>
    </xf>
    <xf numFmtId="177" fontId="31" fillId="0" borderId="26"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0" fontId="19" fillId="2" borderId="44"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19" fillId="2" borderId="47"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48" xfId="3" applyFont="1" applyFill="1" applyBorder="1" applyAlignment="1" applyProtection="1">
      <alignment horizontal="center" vertical="center" wrapText="1"/>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0" fontId="27" fillId="2" borderId="4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34" xfId="0" applyFont="1" applyFill="1" applyBorder="1" applyAlignment="1">
      <alignment horizontal="center" vertical="center"/>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3" borderId="32"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176" fontId="12" fillId="0" borderId="70" xfId="0" applyNumberFormat="1" applyFont="1" applyFill="1" applyBorder="1" applyAlignment="1" applyProtection="1">
      <alignment horizontal="center" vertical="center"/>
      <protection locked="0"/>
    </xf>
    <xf numFmtId="176" fontId="12" fillId="0" borderId="71" xfId="0" applyNumberFormat="1" applyFont="1" applyFill="1" applyBorder="1" applyAlignment="1" applyProtection="1">
      <alignment horizontal="center" vertical="center"/>
      <protection locked="0"/>
    </xf>
    <xf numFmtId="176" fontId="12" fillId="0" borderId="93" xfId="0" applyNumberFormat="1" applyFont="1" applyFill="1" applyBorder="1" applyAlignment="1" applyProtection="1">
      <alignment horizontal="center" vertical="center"/>
      <protection locked="0"/>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178" fontId="16" fillId="0" borderId="7" xfId="0" applyNumberFormat="1" applyFont="1" applyFill="1" applyBorder="1" applyAlignment="1" applyProtection="1">
      <alignment horizontal="center" vertical="center"/>
      <protection locked="0"/>
    </xf>
    <xf numFmtId="176" fontId="12" fillId="0" borderId="13" xfId="0" applyNumberFormat="1" applyFont="1" applyFill="1" applyBorder="1" applyAlignment="1" applyProtection="1">
      <alignment horizontal="center" vertical="center"/>
      <protection locked="0"/>
    </xf>
    <xf numFmtId="176" fontId="12" fillId="0" borderId="14" xfId="0" applyNumberFormat="1" applyFont="1" applyFill="1" applyBorder="1" applyAlignment="1" applyProtection="1">
      <alignment horizontal="center" vertical="center"/>
      <protection locked="0"/>
    </xf>
    <xf numFmtId="176" fontId="12" fillId="0" borderId="15" xfId="0" applyNumberFormat="1" applyFont="1" applyFill="1" applyBorder="1" applyAlignment="1" applyProtection="1">
      <alignment horizontal="center" vertical="center"/>
      <protection locked="0"/>
    </xf>
    <xf numFmtId="176" fontId="12" fillId="0" borderId="96" xfId="0" applyNumberFormat="1" applyFont="1" applyFill="1" applyBorder="1" applyAlignment="1" applyProtection="1">
      <alignment horizontal="center" vertical="center"/>
      <protection locked="0"/>
    </xf>
    <xf numFmtId="176" fontId="12" fillId="0" borderId="76" xfId="0" applyNumberFormat="1" applyFont="1" applyFill="1" applyBorder="1" applyAlignment="1" applyProtection="1">
      <alignment horizontal="center" vertical="center"/>
      <protection locked="0"/>
    </xf>
    <xf numFmtId="176" fontId="12" fillId="0" borderId="97" xfId="0" applyNumberFormat="1" applyFont="1" applyFill="1" applyBorder="1" applyAlignment="1" applyProtection="1">
      <alignment horizontal="center" vertical="center"/>
      <protection locked="0"/>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12" fillId="0" borderId="12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97" xfId="0" applyFont="1" applyFill="1" applyBorder="1" applyAlignment="1">
      <alignment horizontal="center" vertical="center"/>
    </xf>
    <xf numFmtId="0" fontId="12" fillId="5" borderId="126"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128"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3" borderId="126"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5" borderId="73"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24" fillId="3" borderId="2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12" fillId="5" borderId="17" xfId="0" applyFont="1" applyFill="1" applyBorder="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24" fillId="3" borderId="86" xfId="0" applyFont="1" applyFill="1" applyBorder="1" applyAlignment="1">
      <alignment horizontal="center" vertical="center" wrapText="1"/>
    </xf>
    <xf numFmtId="0" fontId="24" fillId="3" borderId="138"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7" fillId="3" borderId="40" xfId="0" applyFont="1" applyFill="1" applyBorder="1" applyAlignment="1">
      <alignment horizontal="center" vertical="center" textRotation="255" wrapText="1"/>
    </xf>
    <xf numFmtId="0" fontId="27" fillId="3" borderId="45" xfId="0" applyFont="1" applyFill="1" applyBorder="1" applyAlignment="1">
      <alignment horizontal="center" vertical="center" textRotation="255" wrapText="1"/>
    </xf>
    <xf numFmtId="0" fontId="27" fillId="3" borderId="63" xfId="0" applyFont="1" applyFill="1" applyBorder="1" applyAlignment="1">
      <alignment horizontal="center" vertical="center" textRotation="255" wrapText="1"/>
    </xf>
    <xf numFmtId="0" fontId="27" fillId="3" borderId="46" xfId="0" applyFont="1" applyFill="1" applyBorder="1" applyAlignment="1">
      <alignment horizontal="center" vertical="center" textRotation="255" wrapText="1"/>
    </xf>
    <xf numFmtId="0" fontId="12" fillId="5" borderId="11"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38" xfId="0" applyFont="1" applyFill="1" applyBorder="1" applyAlignment="1" applyProtection="1">
      <alignment horizontal="center" vertical="center" wrapText="1" shrinkToFit="1"/>
      <protection locked="0"/>
    </xf>
    <xf numFmtId="0" fontId="12" fillId="5" borderId="38" xfId="0" applyFont="1" applyFill="1" applyBorder="1" applyAlignment="1" applyProtection="1">
      <alignment horizontal="center" vertical="center" shrinkToFit="1"/>
      <protection locked="0"/>
    </xf>
    <xf numFmtId="176" fontId="12" fillId="5" borderId="24" xfId="0" applyNumberFormat="1" applyFont="1" applyFill="1" applyBorder="1" applyAlignment="1" applyProtection="1">
      <alignment horizontal="center" vertical="center" wrapText="1" shrinkToFit="1"/>
      <protection locked="0"/>
    </xf>
    <xf numFmtId="176" fontId="12" fillId="5" borderId="25" xfId="0" applyNumberFormat="1" applyFont="1" applyFill="1" applyBorder="1" applyAlignment="1" applyProtection="1">
      <alignment horizontal="center" vertical="center" shrinkToFit="1"/>
      <protection locked="0"/>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5" borderId="116"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1" xfId="0" applyFont="1" applyFill="1" applyBorder="1" applyAlignment="1">
      <alignment horizontal="center" vertical="center"/>
    </xf>
    <xf numFmtId="176" fontId="12" fillId="0" borderId="24" xfId="0" applyNumberFormat="1" applyFont="1" applyFill="1" applyBorder="1" applyAlignment="1" applyProtection="1">
      <alignment horizontal="center" vertical="center" shrinkToFit="1"/>
      <protection locked="0"/>
    </xf>
    <xf numFmtId="176" fontId="12" fillId="0" borderId="25" xfId="0" applyNumberFormat="1" applyFont="1" applyFill="1" applyBorder="1" applyAlignment="1" applyProtection="1">
      <alignment horizontal="center" vertical="center" shrinkToFit="1"/>
      <protection locked="0"/>
    </xf>
    <xf numFmtId="176" fontId="12" fillId="0" borderId="34" xfId="0" applyNumberFormat="1" applyFont="1" applyFill="1" applyBorder="1" applyAlignment="1" applyProtection="1">
      <alignment horizontal="center" vertical="center" shrinkToFit="1"/>
      <protection locked="0"/>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3" borderId="40" xfId="0" applyFont="1" applyFill="1" applyBorder="1" applyAlignment="1">
      <alignment horizontal="center" vertical="center"/>
    </xf>
    <xf numFmtId="0" fontId="12" fillId="6" borderId="4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31" xfId="0" applyFont="1" applyFill="1" applyBorder="1" applyAlignment="1">
      <alignment horizontal="center" vertical="center"/>
    </xf>
    <xf numFmtId="179" fontId="12" fillId="0" borderId="17" xfId="0" applyNumberFormat="1" applyFont="1" applyFill="1" applyBorder="1" applyAlignment="1" applyProtection="1">
      <alignment horizontal="center" vertical="center" shrinkToFit="1"/>
      <protection locked="0"/>
    </xf>
    <xf numFmtId="0" fontId="25"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2" borderId="13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43" xfId="0" applyFont="1" applyFill="1" applyBorder="1" applyAlignment="1">
      <alignment horizontal="center" vertical="center"/>
    </xf>
    <xf numFmtId="0" fontId="12" fillId="2" borderId="121"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40" xfId="0" applyFont="1" applyFill="1" applyBorder="1" applyAlignment="1">
      <alignment horizontal="center" vertical="center"/>
    </xf>
    <xf numFmtId="176" fontId="12" fillId="5" borderId="24" xfId="0" applyNumberFormat="1" applyFont="1" applyFill="1" applyBorder="1" applyAlignment="1" applyProtection="1">
      <alignment horizontal="center" vertical="center" shrinkToFit="1"/>
      <protection locked="0"/>
    </xf>
    <xf numFmtId="176" fontId="12" fillId="5" borderId="26" xfId="0" applyNumberFormat="1" applyFont="1" applyFill="1" applyBorder="1" applyAlignment="1" applyProtection="1">
      <alignment horizontal="center" vertical="center" shrinkToFit="1"/>
      <protection locked="0"/>
    </xf>
    <xf numFmtId="176" fontId="12" fillId="0" borderId="118" xfId="0" applyNumberFormat="1" applyFont="1" applyFill="1" applyBorder="1" applyAlignment="1">
      <alignment horizontal="right" vertical="center"/>
    </xf>
    <xf numFmtId="176" fontId="12" fillId="0" borderId="119" xfId="0" applyNumberFormat="1" applyFont="1" applyFill="1" applyBorder="1" applyAlignment="1">
      <alignment horizontal="right" vertical="center"/>
    </xf>
    <xf numFmtId="176" fontId="12" fillId="0" borderId="95" xfId="0" applyNumberFormat="1" applyFont="1" applyFill="1" applyBorder="1" applyAlignment="1" applyProtection="1">
      <alignment horizontal="center" vertical="center"/>
      <protection locked="0"/>
    </xf>
    <xf numFmtId="0" fontId="19" fillId="2" borderId="16"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9" fontId="12" fillId="5" borderId="16" xfId="0" applyNumberFormat="1" applyFont="1" applyFill="1" applyBorder="1" applyAlignment="1" applyProtection="1">
      <alignment horizontal="center" vertical="center" shrinkToFit="1"/>
      <protection locked="0"/>
    </xf>
    <xf numFmtId="179" fontId="12" fillId="5" borderId="17" xfId="0" applyNumberFormat="1" applyFont="1" applyFill="1" applyBorder="1" applyAlignment="1" applyProtection="1">
      <alignment horizontal="center" vertical="center" shrinkToFit="1"/>
      <protection locked="0"/>
    </xf>
    <xf numFmtId="177" fontId="16" fillId="0" borderId="7" xfId="0" applyNumberFormat="1" applyFont="1" applyFill="1" applyBorder="1" applyAlignment="1" applyProtection="1">
      <alignment horizontal="center" vertical="center"/>
      <protection locked="0"/>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5" borderId="63"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179" fontId="12" fillId="0" borderId="16" xfId="0" applyNumberFormat="1"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3" borderId="66" xfId="0" applyFont="1" applyFill="1" applyBorder="1" applyAlignment="1">
      <alignment horizontal="center" vertical="center"/>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2" xfId="0" applyFont="1" applyFill="1" applyBorder="1" applyAlignment="1">
      <alignment horizontal="center" vertical="center" wrapText="1"/>
    </xf>
    <xf numFmtId="49" fontId="12" fillId="0" borderId="11" xfId="0" applyNumberFormat="1" applyFont="1" applyFill="1" applyBorder="1" applyAlignment="1" applyProtection="1">
      <alignment horizontal="center" vertical="center" shrinkToFit="1"/>
      <protection locked="0"/>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176" fontId="12" fillId="0" borderId="88" xfId="0" applyNumberFormat="1" applyFont="1" applyFill="1" applyBorder="1" applyAlignment="1">
      <alignment horizontal="right" vertical="center"/>
    </xf>
    <xf numFmtId="176" fontId="12" fillId="0" borderId="92" xfId="0" applyNumberFormat="1" applyFont="1" applyFill="1" applyBorder="1" applyAlignment="1">
      <alignment horizontal="right" vertical="center"/>
    </xf>
    <xf numFmtId="176" fontId="12" fillId="0" borderId="11" xfId="0" applyNumberFormat="1" applyFont="1" applyFill="1" applyBorder="1" applyAlignment="1" applyProtection="1">
      <alignment horizontal="center" vertical="center" shrinkToFit="1"/>
      <protection locked="0"/>
    </xf>
    <xf numFmtId="0" fontId="12" fillId="5" borderId="40" xfId="0" applyFont="1" applyFill="1" applyBorder="1" applyAlignment="1" applyProtection="1">
      <alignment horizontal="left" vertical="center" wrapText="1" shrinkToFit="1"/>
      <protection locked="0"/>
    </xf>
    <xf numFmtId="0" fontId="12" fillId="5" borderId="41"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63"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31" xfId="0" applyFont="1" applyFill="1" applyBorder="1" applyAlignment="1" applyProtection="1">
      <alignment horizontal="left" vertical="center" wrapText="1" shrinkToFit="1"/>
      <protection locked="0"/>
    </xf>
    <xf numFmtId="176" fontId="12" fillId="0" borderId="40" xfId="0" applyNumberFormat="1" applyFont="1" applyFill="1" applyBorder="1" applyAlignment="1" applyProtection="1">
      <alignment horizontal="center" vertical="center" shrinkToFit="1"/>
      <protection locked="0"/>
    </xf>
    <xf numFmtId="176" fontId="12" fillId="0" borderId="41" xfId="0" applyNumberFormat="1" applyFont="1" applyFill="1" applyBorder="1" applyAlignment="1" applyProtection="1">
      <alignment horizontal="center" vertical="center" shrinkToFit="1"/>
      <protection locked="0"/>
    </xf>
    <xf numFmtId="0" fontId="24" fillId="2" borderId="130"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42" xfId="0" applyFont="1" applyFill="1" applyBorder="1" applyAlignment="1">
      <alignment horizontal="center" vertical="center"/>
    </xf>
    <xf numFmtId="0" fontId="24" fillId="2" borderId="35"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12" fillId="0" borderId="38" xfId="0" applyFont="1" applyFill="1" applyBorder="1" applyAlignment="1" applyProtection="1">
      <alignment horizontal="center" vertical="center" shrinkToFit="1"/>
      <protection locked="0"/>
    </xf>
    <xf numFmtId="0" fontId="17" fillId="2" borderId="106"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14" fillId="0" borderId="9"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5" xfId="0" applyFont="1" applyFill="1" applyBorder="1" applyAlignment="1" applyProtection="1">
      <alignment horizontal="left" vertical="center" wrapText="1"/>
      <protection locked="0"/>
    </xf>
    <xf numFmtId="0" fontId="24" fillId="2" borderId="100" xfId="0" applyFont="1" applyFill="1" applyBorder="1" applyAlignment="1">
      <alignment horizontal="center" vertical="center" textRotation="255" wrapText="1"/>
    </xf>
    <xf numFmtId="0" fontId="12" fillId="0" borderId="101"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176" fontId="12" fillId="0" borderId="19" xfId="0" applyNumberFormat="1" applyFont="1" applyFill="1" applyBorder="1" applyAlignment="1" applyProtection="1">
      <alignment horizontal="center" vertical="center"/>
    </xf>
    <xf numFmtId="176" fontId="12" fillId="0" borderId="20" xfId="0" applyNumberFormat="1" applyFont="1" applyFill="1" applyBorder="1" applyAlignment="1" applyProtection="1">
      <alignment horizontal="center" vertical="center"/>
    </xf>
    <xf numFmtId="176" fontId="12" fillId="0" borderId="67" xfId="0" applyNumberFormat="1" applyFont="1" applyFill="1" applyBorder="1" applyAlignment="1" applyProtection="1">
      <alignment horizontal="center" vertical="center"/>
    </xf>
    <xf numFmtId="176" fontId="12" fillId="0" borderId="21" xfId="0" applyNumberFormat="1" applyFont="1" applyFill="1" applyBorder="1" applyAlignment="1" applyProtection="1">
      <alignment horizontal="center" vertical="center"/>
    </xf>
    <xf numFmtId="176" fontId="12" fillId="0" borderId="91" xfId="0" applyNumberFormat="1" applyFont="1" applyFill="1" applyBorder="1" applyAlignment="1">
      <alignment horizontal="right" vertical="center"/>
    </xf>
    <xf numFmtId="9" fontId="12" fillId="0" borderId="11" xfId="0" applyNumberFormat="1" applyFont="1" applyFill="1" applyBorder="1" applyAlignment="1">
      <alignment horizontal="center" vertical="center"/>
    </xf>
    <xf numFmtId="0" fontId="12" fillId="5" borderId="1"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23" fillId="0" borderId="73"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2" fillId="6" borderId="42" xfId="3" applyFont="1" applyFill="1" applyBorder="1" applyAlignment="1" applyProtection="1">
      <alignment horizontal="center" vertical="center" wrapText="1"/>
    </xf>
    <xf numFmtId="0" fontId="23" fillId="0" borderId="40" xfId="3" applyFont="1" applyFill="1" applyBorder="1" applyAlignment="1" applyProtection="1">
      <alignment horizontal="center" vertical="center"/>
      <protection locked="0"/>
    </xf>
    <xf numFmtId="0" fontId="23" fillId="0" borderId="42" xfId="3" applyFont="1" applyFill="1" applyBorder="1" applyAlignment="1" applyProtection="1">
      <alignment horizontal="center" vertical="center"/>
      <protection locked="0"/>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4" fillId="6" borderId="26" xfId="3" applyFont="1" applyFill="1" applyBorder="1" applyAlignment="1" applyProtection="1">
      <alignment horizontal="center" vertical="center" wrapText="1" shrinkToFit="1"/>
    </xf>
    <xf numFmtId="0" fontId="21" fillId="0" borderId="66"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top" wrapText="1"/>
      <protection locked="0"/>
    </xf>
    <xf numFmtId="0" fontId="21" fillId="0" borderId="31" xfId="1" applyFont="1" applyFill="1" applyBorder="1" applyAlignment="1" applyProtection="1">
      <alignment horizontal="left" vertical="top" wrapText="1"/>
      <protection locked="0"/>
    </xf>
    <xf numFmtId="0" fontId="23" fillId="2" borderId="13" xfId="3" applyFont="1" applyFill="1" applyBorder="1" applyAlignment="1" applyProtection="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6" borderId="137"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8" xfId="0" applyFont="1" applyFill="1" applyBorder="1" applyAlignment="1">
      <alignment horizontal="center" vertical="center"/>
    </xf>
    <xf numFmtId="0" fontId="12" fillId="0" borderId="11" xfId="0" applyFont="1" applyBorder="1" applyAlignment="1" applyProtection="1">
      <alignment horizontal="center" vertical="center" shrinkToFit="1"/>
      <protection locked="0"/>
    </xf>
    <xf numFmtId="0" fontId="12" fillId="0" borderId="7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105" xfId="0" applyFont="1" applyFill="1" applyBorder="1" applyAlignment="1" applyProtection="1">
      <alignment horizontal="center" vertical="center"/>
      <protection locked="0"/>
    </xf>
    <xf numFmtId="176" fontId="12" fillId="5" borderId="34" xfId="0" applyNumberFormat="1" applyFont="1" applyFill="1" applyBorder="1" applyAlignment="1" applyProtection="1">
      <alignment horizontal="center" vertical="center" shrinkToFit="1"/>
      <protection locked="0"/>
    </xf>
    <xf numFmtId="0" fontId="12" fillId="3" borderId="62" xfId="0" applyFont="1" applyFill="1" applyBorder="1" applyAlignment="1">
      <alignment horizontal="center" vertical="center"/>
    </xf>
    <xf numFmtId="0" fontId="12" fillId="5" borderId="72" xfId="0" applyFont="1" applyFill="1" applyBorder="1" applyAlignment="1">
      <alignment vertical="center"/>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23" xfId="0" applyFont="1" applyFill="1" applyBorder="1" applyAlignment="1">
      <alignment vertical="center" wrapText="1"/>
    </xf>
    <xf numFmtId="0" fontId="12" fillId="5" borderId="105" xfId="0" applyFont="1" applyFill="1" applyBorder="1" applyAlignment="1">
      <alignment vertical="center" wrapText="1"/>
    </xf>
    <xf numFmtId="0" fontId="12" fillId="5" borderId="125" xfId="0" applyFont="1" applyFill="1" applyBorder="1" applyAlignment="1">
      <alignment vertical="center"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71" xfId="0" applyFont="1" applyFill="1" applyBorder="1" applyAlignment="1">
      <alignment vertical="center"/>
    </xf>
    <xf numFmtId="0" fontId="12" fillId="5" borderId="93" xfId="0" applyFont="1" applyFill="1" applyBorder="1" applyAlignment="1">
      <alignment vertical="center"/>
    </xf>
    <xf numFmtId="0" fontId="12" fillId="0" borderId="52" xfId="0" applyFont="1" applyFill="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98"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129" xfId="0" applyFont="1" applyFill="1" applyBorder="1" applyAlignment="1">
      <alignment horizontal="center" vertical="center"/>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24" fillId="2" borderId="44" xfId="0" applyFont="1" applyFill="1" applyBorder="1" applyAlignment="1">
      <alignment horizontal="center" vertical="center" textRotation="255" wrapText="1"/>
    </xf>
    <xf numFmtId="0" fontId="24" fillId="2" borderId="45" xfId="0" applyFont="1" applyFill="1" applyBorder="1" applyAlignment="1">
      <alignment horizontal="center" vertical="center" textRotation="255"/>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0" fontId="32" fillId="2" borderId="47"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31" xfId="0" applyFont="1" applyFill="1" applyBorder="1" applyAlignment="1">
      <alignment horizontal="center" vertical="center" wrapText="1"/>
    </xf>
    <xf numFmtId="176" fontId="12" fillId="0" borderId="30" xfId="0" applyNumberFormat="1" applyFont="1" applyFill="1" applyBorder="1" applyAlignment="1" applyProtection="1">
      <alignment horizontal="center" vertical="center"/>
      <protection locked="0"/>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2" xfId="3" applyFont="1" applyFill="1" applyBorder="1" applyAlignment="1" applyProtection="1">
      <alignment horizontal="center" vertical="center" wrapText="1"/>
    </xf>
    <xf numFmtId="0" fontId="12" fillId="3" borderId="137"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66" xfId="0" applyFont="1" applyFill="1" applyBorder="1" applyAlignment="1">
      <alignment horizontal="center" vertical="center"/>
    </xf>
    <xf numFmtId="0" fontId="24"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12" fillId="6" borderId="48" xfId="0" applyFont="1" applyFill="1" applyBorder="1" applyAlignment="1">
      <alignment horizontal="center" vertical="center" textRotation="255" wrapText="1"/>
    </xf>
    <xf numFmtId="0" fontId="29"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4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4" fillId="2" borderId="4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24" fillId="2" borderId="48"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176" fontId="12" fillId="0" borderId="109" xfId="0" applyNumberFormat="1" applyFont="1" applyFill="1" applyBorder="1" applyAlignment="1">
      <alignment horizontal="right" vertical="center"/>
    </xf>
    <xf numFmtId="176" fontId="12" fillId="0" borderId="110" xfId="0" applyNumberFormat="1" applyFont="1" applyFill="1" applyBorder="1" applyAlignment="1">
      <alignment horizontal="right" vertical="center"/>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32" fillId="3" borderId="51"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48" xfId="0" applyFont="1" applyFill="1" applyBorder="1" applyAlignment="1">
      <alignment horizontal="center" vertical="center" wrapText="1"/>
    </xf>
    <xf numFmtId="0" fontId="21" fillId="0" borderId="33" xfId="1" applyFont="1" applyFill="1" applyBorder="1" applyAlignment="1" applyProtection="1">
      <alignment horizontal="left" vertical="top" wrapText="1"/>
      <protection locked="0"/>
    </xf>
    <xf numFmtId="0" fontId="21" fillId="0" borderId="25" xfId="1" applyFont="1" applyFill="1" applyBorder="1" applyAlignment="1" applyProtection="1">
      <alignment horizontal="left" vertical="top" wrapText="1"/>
      <protection locked="0"/>
    </xf>
    <xf numFmtId="0" fontId="21" fillId="0" borderId="34" xfId="1" applyFont="1" applyFill="1" applyBorder="1" applyAlignment="1" applyProtection="1">
      <alignment horizontal="left" vertical="top" wrapText="1"/>
      <protection locked="0"/>
    </xf>
    <xf numFmtId="176" fontId="12" fillId="0" borderId="111" xfId="0" applyNumberFormat="1" applyFont="1" applyFill="1" applyBorder="1" applyAlignment="1">
      <alignment horizontal="right" vertical="center"/>
    </xf>
    <xf numFmtId="176" fontId="12" fillId="0" borderId="112" xfId="0" applyNumberFormat="1" applyFont="1" applyFill="1" applyBorder="1" applyAlignment="1">
      <alignment horizontal="right" vertical="center"/>
    </xf>
    <xf numFmtId="176" fontId="12" fillId="0" borderId="113" xfId="0" applyNumberFormat="1" applyFont="1" applyFill="1" applyBorder="1" applyAlignment="1">
      <alignment horizontal="right" vertical="center"/>
    </xf>
    <xf numFmtId="0" fontId="19" fillId="0" borderId="87" xfId="3" applyFont="1" applyFill="1" applyBorder="1" applyAlignment="1" applyProtection="1">
      <alignment horizontal="center" vertical="center" wrapText="1"/>
    </xf>
    <xf numFmtId="0" fontId="19" fillId="0" borderId="88" xfId="3" applyFont="1" applyFill="1" applyBorder="1" applyAlignment="1" applyProtection="1">
      <alignment horizontal="center" vertical="center" wrapText="1"/>
    </xf>
    <xf numFmtId="0" fontId="12" fillId="0" borderId="99"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5" borderId="108"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2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9"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21"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9"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2" fillId="6" borderId="44"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22" fillId="6" borderId="45"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9" fillId="2" borderId="40" xfId="1" applyFont="1" applyFill="1" applyBorder="1" applyAlignment="1" applyProtection="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41" xfId="2" applyFont="1" applyFill="1" applyBorder="1" applyAlignment="1" applyProtection="1">
      <alignment horizontal="left" vertical="center" wrapText="1" shrinkToFit="1"/>
      <protection locked="0"/>
    </xf>
    <xf numFmtId="0" fontId="23" fillId="0" borderId="62" xfId="2" applyFont="1" applyFill="1" applyBorder="1" applyAlignment="1" applyProtection="1">
      <alignment horizontal="left" vertical="center" wrapText="1" shrinkToFit="1"/>
      <protection locked="0"/>
    </xf>
    <xf numFmtId="0" fontId="19" fillId="2" borderId="49" xfId="3" applyFont="1" applyFill="1" applyBorder="1" applyAlignment="1" applyProtection="1">
      <alignment horizontal="center" vertical="center"/>
    </xf>
    <xf numFmtId="0" fontId="19" fillId="2" borderId="50" xfId="3" applyFont="1" applyFill="1" applyBorder="1" applyAlignment="1" applyProtection="1">
      <alignment horizontal="center" vertical="center"/>
    </xf>
    <xf numFmtId="0" fontId="24" fillId="2" borderId="32" xfId="3" applyFont="1" applyFill="1" applyBorder="1" applyAlignment="1" applyProtection="1">
      <alignment horizontal="center" vertical="center"/>
    </xf>
    <xf numFmtId="0" fontId="24" fillId="2" borderId="25" xfId="3" applyFont="1" applyFill="1" applyBorder="1" applyAlignment="1" applyProtection="1">
      <alignment horizontal="center" vertical="center"/>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18" xfId="3" applyFont="1" applyFill="1" applyBorder="1" applyAlignment="1" applyProtection="1">
      <alignment horizontal="center" vertical="center" wrapText="1"/>
    </xf>
    <xf numFmtId="0" fontId="12" fillId="5" borderId="24"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9" fillId="2" borderId="32" xfId="3" applyFont="1" applyFill="1" applyBorder="1" applyAlignment="1" applyProtection="1">
      <alignment horizontal="center" vertical="center" wrapText="1"/>
    </xf>
    <xf numFmtId="0" fontId="19" fillId="2" borderId="25" xfId="3" applyFont="1" applyFill="1" applyBorder="1" applyAlignment="1" applyProtection="1">
      <alignment horizontal="center" vertical="center" wrapText="1"/>
    </xf>
    <xf numFmtId="0" fontId="12" fillId="2" borderId="34" xfId="0" applyFont="1" applyFill="1" applyBorder="1" applyAlignment="1">
      <alignment horizontal="center" vertical="center"/>
    </xf>
    <xf numFmtId="0" fontId="23"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9" fillId="2" borderId="43" xfId="3" applyFont="1" applyFill="1" applyBorder="1" applyAlignment="1" applyProtection="1">
      <alignment horizontal="center" vertical="center" wrapText="1"/>
    </xf>
    <xf numFmtId="0" fontId="12" fillId="5" borderId="42" xfId="0" applyFont="1" applyFill="1" applyBorder="1" applyAlignment="1" applyProtection="1">
      <alignment horizontal="left" vertical="center" wrapText="1" shrinkToFit="1"/>
      <protection locked="0"/>
    </xf>
    <xf numFmtId="0" fontId="12" fillId="5" borderId="89" xfId="0" applyFont="1" applyFill="1" applyBorder="1" applyAlignment="1" applyProtection="1">
      <alignment horizontal="left" vertical="center" wrapText="1" shrinkToFit="1"/>
      <protection locked="0"/>
    </xf>
    <xf numFmtId="0" fontId="12" fillId="5" borderId="18" xfId="0" applyFont="1" applyFill="1" applyBorder="1" applyAlignment="1" applyProtection="1">
      <alignment horizontal="left" vertical="center" wrapText="1" shrinkToFit="1"/>
      <protection locked="0"/>
    </xf>
    <xf numFmtId="0" fontId="12" fillId="3" borderId="24" xfId="0" applyFont="1" applyFill="1" applyBorder="1" applyAlignment="1">
      <alignment horizontal="center" vertical="center"/>
    </xf>
    <xf numFmtId="0" fontId="12" fillId="0" borderId="11" xfId="0" applyFont="1" applyBorder="1" applyAlignment="1">
      <alignment horizontal="center" vertical="center"/>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12" fillId="0" borderId="75" xfId="0" applyFont="1" applyFill="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24" fillId="2" borderId="41"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24"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5" borderId="93" xfId="0" applyFont="1" applyFill="1" applyBorder="1" applyAlignment="1" applyProtection="1">
      <alignment horizontal="center" vertical="center"/>
      <protection locked="0"/>
    </xf>
    <xf numFmtId="0" fontId="12" fillId="6" borderId="40"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42" xfId="0" applyFont="1" applyFill="1" applyBorder="1" applyAlignment="1">
      <alignment horizontal="center" vertical="center"/>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6" borderId="73" xfId="0" applyFont="1" applyFill="1" applyBorder="1" applyAlignment="1">
      <alignment horizontal="center" vertical="center"/>
    </xf>
    <xf numFmtId="0" fontId="12" fillId="0" borderId="38" xfId="0" applyFont="1" applyBorder="1" applyAlignment="1">
      <alignment horizontal="center" vertical="center"/>
    </xf>
    <xf numFmtId="49" fontId="12" fillId="0" borderId="122"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89"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6" borderId="26" xfId="0" applyFont="1" applyFill="1" applyBorder="1" applyAlignment="1">
      <alignment horizontal="center" vertical="center" shrinkToFit="1"/>
    </xf>
    <xf numFmtId="0" fontId="29" fillId="2" borderId="40" xfId="0" applyFont="1" applyFill="1" applyBorder="1" applyAlignment="1">
      <alignment horizontal="center" vertical="center" wrapText="1" shrinkToFit="1"/>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4" fillId="2" borderId="47" xfId="3" applyFont="1" applyFill="1" applyBorder="1" applyAlignment="1" applyProtection="1">
      <alignment horizontal="center" vertical="center" wrapText="1" shrinkToFit="1"/>
    </xf>
    <xf numFmtId="0" fontId="24" fillId="2" borderId="17" xfId="3" applyFont="1" applyFill="1" applyBorder="1" applyAlignment="1" applyProtection="1">
      <alignment horizontal="center" vertical="center" wrapText="1" shrinkToFit="1"/>
    </xf>
    <xf numFmtId="0" fontId="24"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24" fillId="6" borderId="63"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12" fillId="2" borderId="131" xfId="0" applyFont="1" applyFill="1" applyBorder="1" applyAlignment="1">
      <alignment horizontal="center" vertical="center"/>
    </xf>
    <xf numFmtId="0" fontId="23" fillId="0" borderId="33" xfId="1" applyFont="1" applyFill="1" applyBorder="1" applyAlignment="1" applyProtection="1">
      <alignment horizontal="left" vertical="center" wrapText="1" shrinkToFit="1"/>
    </xf>
    <xf numFmtId="0" fontId="23" fillId="0" borderId="25" xfId="1" applyFont="1" applyFill="1" applyBorder="1" applyAlignment="1" applyProtection="1">
      <alignment horizontal="left" vertical="center" wrapText="1" shrinkToFit="1"/>
    </xf>
    <xf numFmtId="0" fontId="23" fillId="0" borderId="34" xfId="1" applyFont="1" applyFill="1" applyBorder="1" applyAlignment="1" applyProtection="1">
      <alignment horizontal="left" vertical="center" wrapText="1" shrinkToFit="1"/>
    </xf>
    <xf numFmtId="0" fontId="12" fillId="6" borderId="62" xfId="0" applyFont="1" applyFill="1" applyBorder="1" applyAlignment="1">
      <alignment horizontal="center" vertical="center"/>
    </xf>
    <xf numFmtId="0" fontId="24"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29" fillId="2" borderId="24" xfId="0" applyFont="1" applyFill="1" applyBorder="1" applyAlignment="1">
      <alignment horizontal="center" vertical="center" shrinkToFit="1"/>
    </xf>
    <xf numFmtId="0" fontId="12" fillId="0" borderId="102" xfId="0" applyFont="1" applyFill="1" applyBorder="1" applyAlignment="1">
      <alignment horizontal="center" vertical="center"/>
    </xf>
    <xf numFmtId="0" fontId="12" fillId="0" borderId="103" xfId="0" applyFont="1" applyBorder="1" applyAlignment="1">
      <alignment horizontal="center" vertical="center"/>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3" borderId="73" xfId="0" applyFont="1" applyFill="1" applyBorder="1" applyAlignment="1">
      <alignment horizontal="center" vertical="center"/>
    </xf>
    <xf numFmtId="0" fontId="24" fillId="4" borderId="4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12" fillId="0" borderId="62"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33" fillId="5" borderId="108"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15" xfId="0" applyFont="1" applyFill="1" applyBorder="1" applyAlignment="1" applyProtection="1">
      <alignment horizontal="left" vertical="center" wrapText="1"/>
      <protection locked="0"/>
    </xf>
    <xf numFmtId="178" fontId="33" fillId="5" borderId="14" xfId="0" applyNumberFormat="1" applyFont="1" applyFill="1" applyBorder="1" applyAlignment="1" applyProtection="1">
      <alignment horizontal="center" vertical="center" wrapText="1"/>
      <protection locked="0"/>
    </xf>
    <xf numFmtId="0" fontId="33" fillId="5" borderId="72" xfId="0" applyFont="1" applyFill="1" applyBorder="1" applyAlignment="1" applyProtection="1">
      <alignment horizontal="center" vertical="center" wrapText="1"/>
      <protection locked="0"/>
    </xf>
    <xf numFmtId="0" fontId="33" fillId="5" borderId="14"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12" fillId="5" borderId="141"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1" fillId="2" borderId="86"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51" xfId="0" applyFont="1" applyFill="1" applyBorder="1" applyAlignment="1">
      <alignment horizontal="center" vertical="center"/>
    </xf>
    <xf numFmtId="176" fontId="12" fillId="0" borderId="62" xfId="0" applyNumberFormat="1" applyFont="1" applyFill="1" applyBorder="1" applyAlignment="1" applyProtection="1">
      <alignment horizontal="center" vertical="center" shrinkToFit="1"/>
      <protection locked="0"/>
    </xf>
    <xf numFmtId="0" fontId="33" fillId="5" borderId="108"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72" xfId="0" applyFont="1" applyFill="1" applyBorder="1" applyAlignment="1">
      <alignment horizontal="center" vertical="center" wrapText="1"/>
    </xf>
    <xf numFmtId="0" fontId="33" fillId="5" borderId="94" xfId="0" applyFont="1" applyFill="1" applyBorder="1" applyAlignment="1">
      <alignment horizontal="center" vertical="center" wrapText="1"/>
    </xf>
    <xf numFmtId="0" fontId="33" fillId="5" borderId="108" xfId="0" applyFont="1" applyFill="1" applyBorder="1" applyAlignment="1" applyProtection="1">
      <alignment horizontal="right" vertical="center" wrapText="1"/>
      <protection locked="0"/>
    </xf>
    <xf numFmtId="0" fontId="33" fillId="5" borderId="14" xfId="0" applyFont="1" applyFill="1" applyBorder="1" applyAlignment="1" applyProtection="1">
      <alignment horizontal="right" vertical="center" wrapText="1"/>
      <protection locked="0"/>
    </xf>
    <xf numFmtId="0" fontId="33" fillId="5" borderId="74"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67" xfId="0" applyFont="1" applyFill="1" applyBorder="1" applyAlignment="1" applyProtection="1">
      <alignment horizontal="left" vertical="center" wrapText="1"/>
      <protection locked="0"/>
    </xf>
    <xf numFmtId="0" fontId="33" fillId="5" borderId="74" xfId="0" applyFont="1" applyFill="1" applyBorder="1" applyAlignment="1" applyProtection="1">
      <alignment horizontal="right" vertical="center" wrapText="1"/>
      <protection locked="0"/>
    </xf>
    <xf numFmtId="0" fontId="33" fillId="5" borderId="20" xfId="0" applyFont="1" applyFill="1" applyBorder="1" applyAlignment="1" applyProtection="1">
      <alignment horizontal="right" vertical="center" wrapText="1"/>
      <protection locked="0"/>
    </xf>
    <xf numFmtId="178" fontId="33" fillId="5" borderId="20" xfId="0" applyNumberFormat="1" applyFont="1" applyFill="1" applyBorder="1" applyAlignment="1" applyProtection="1">
      <alignment horizontal="center" vertical="center" wrapText="1"/>
      <protection locked="0"/>
    </xf>
    <xf numFmtId="0" fontId="27" fillId="3" borderId="137" xfId="0" applyFont="1" applyFill="1" applyBorder="1" applyAlignment="1">
      <alignment horizontal="center" vertical="center" textRotation="255" wrapText="1"/>
    </xf>
    <xf numFmtId="0" fontId="27" fillId="3" borderId="136"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81" xfId="0" applyFont="1" applyFill="1" applyBorder="1" applyAlignment="1">
      <alignment horizontal="center" vertical="center" textRotation="255" wrapText="1"/>
    </xf>
    <xf numFmtId="0" fontId="27"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112059</xdr:colOff>
      <xdr:row>115</xdr:row>
      <xdr:rowOff>0</xdr:rowOff>
    </xdr:from>
    <xdr:to>
      <xdr:col>18</xdr:col>
      <xdr:colOff>11206</xdr:colOff>
      <xdr:row>117</xdr:row>
      <xdr:rowOff>123265</xdr:rowOff>
    </xdr:to>
    <xdr:sp macro="" textlink="">
      <xdr:nvSpPr>
        <xdr:cNvPr id="2" name="正方形/長方形 1"/>
        <xdr:cNvSpPr/>
      </xdr:nvSpPr>
      <xdr:spPr>
        <a:xfrm>
          <a:off x="1744916" y="43270714"/>
          <a:ext cx="1940219" cy="83083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35</a:t>
          </a:r>
          <a:r>
            <a:rPr kumimoji="1" lang="ja-JP" altLang="en-US" sz="1600">
              <a:solidFill>
                <a:schemeClr val="tx1"/>
              </a:solidFill>
            </a:rPr>
            <a:t>百万円</a:t>
          </a:r>
        </a:p>
      </xdr:txBody>
    </xdr:sp>
    <xdr:clientData/>
  </xdr:twoCellAnchor>
  <xdr:twoCellAnchor>
    <xdr:from>
      <xdr:col>24</xdr:col>
      <xdr:colOff>136072</xdr:colOff>
      <xdr:row>113</xdr:row>
      <xdr:rowOff>340179</xdr:rowOff>
    </xdr:from>
    <xdr:to>
      <xdr:col>46</xdr:col>
      <xdr:colOff>97900</xdr:colOff>
      <xdr:row>114</xdr:row>
      <xdr:rowOff>242322</xdr:rowOff>
    </xdr:to>
    <xdr:sp macro="" textlink="">
      <xdr:nvSpPr>
        <xdr:cNvPr id="5" name="テキスト ボックス 4"/>
        <xdr:cNvSpPr txBox="1"/>
      </xdr:nvSpPr>
      <xdr:spPr bwMode="auto">
        <a:xfrm>
          <a:off x="5034643" y="43148250"/>
          <a:ext cx="4452186" cy="255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32337</xdr:colOff>
      <xdr:row>115</xdr:row>
      <xdr:rowOff>2719</xdr:rowOff>
    </xdr:from>
    <xdr:to>
      <xdr:col>34</xdr:col>
      <xdr:colOff>133190</xdr:colOff>
      <xdr:row>117</xdr:row>
      <xdr:rowOff>132388</xdr:rowOff>
    </xdr:to>
    <xdr:sp macro="" textlink="">
      <xdr:nvSpPr>
        <xdr:cNvPr id="6" name="正方形/長方形 5"/>
        <xdr:cNvSpPr/>
      </xdr:nvSpPr>
      <xdr:spPr>
        <a:xfrm>
          <a:off x="5135016" y="43518362"/>
          <a:ext cx="1937817" cy="83724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民間事業者</a:t>
          </a:r>
        </a:p>
      </xdr:txBody>
    </xdr:sp>
    <xdr:clientData/>
  </xdr:twoCellAnchor>
  <xdr:twoCellAnchor>
    <xdr:from>
      <xdr:col>18</xdr:col>
      <xdr:colOff>86616</xdr:colOff>
      <xdr:row>116</xdr:row>
      <xdr:rowOff>54428</xdr:rowOff>
    </xdr:from>
    <xdr:to>
      <xdr:col>24</xdr:col>
      <xdr:colOff>135150</xdr:colOff>
      <xdr:row>116</xdr:row>
      <xdr:rowOff>54428</xdr:rowOff>
    </xdr:to>
    <xdr:cxnSp macro="">
      <xdr:nvCxnSpPr>
        <xdr:cNvPr id="7" name="直線矢印コネクタ 6"/>
        <xdr:cNvCxnSpPr/>
      </xdr:nvCxnSpPr>
      <xdr:spPr bwMode="auto">
        <a:xfrm>
          <a:off x="3760545" y="43923857"/>
          <a:ext cx="127317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11353</xdr:colOff>
      <xdr:row>117</xdr:row>
      <xdr:rowOff>339541</xdr:rowOff>
    </xdr:from>
    <xdr:to>
      <xdr:col>48</xdr:col>
      <xdr:colOff>81643</xdr:colOff>
      <xdr:row>119</xdr:row>
      <xdr:rowOff>210730</xdr:rowOff>
    </xdr:to>
    <xdr:sp macro="" textlink="">
      <xdr:nvSpPr>
        <xdr:cNvPr id="9" name="大かっこ 8"/>
        <xdr:cNvSpPr/>
      </xdr:nvSpPr>
      <xdr:spPr bwMode="auto">
        <a:xfrm>
          <a:off x="4493706" y="43630106"/>
          <a:ext cx="4194055" cy="579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xdr:twoCellAnchor>
    <xdr:from>
      <xdr:col>25</xdr:col>
      <xdr:colOff>122466</xdr:colOff>
      <xdr:row>117</xdr:row>
      <xdr:rowOff>340178</xdr:rowOff>
    </xdr:from>
    <xdr:to>
      <xdr:col>47</xdr:col>
      <xdr:colOff>176893</xdr:colOff>
      <xdr:row>120</xdr:row>
      <xdr:rowOff>0</xdr:rowOff>
    </xdr:to>
    <xdr:sp macro="" textlink="">
      <xdr:nvSpPr>
        <xdr:cNvPr id="10" name="テキスト ボックス 9"/>
        <xdr:cNvSpPr txBox="1"/>
      </xdr:nvSpPr>
      <xdr:spPr bwMode="auto">
        <a:xfrm>
          <a:off x="5225145" y="44563392"/>
          <a:ext cx="4544784" cy="740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健康・医療に関する先端的研究開発及び新たな産業活動の創出等を通じて健康長寿社会を実現するため、課題等を分析・把握する調査を実施。</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
  <sheetViews>
    <sheetView tabSelected="1" view="pageBreakPreview" zoomScale="85" zoomScaleNormal="75" zoomScaleSheetLayoutView="85" zoomScalePageLayoutView="85" workbookViewId="0"/>
  </sheetViews>
  <sheetFormatPr defaultColWidth="9" defaultRowHeight="13.2" x14ac:dyDescent="0.2"/>
  <cols>
    <col min="1" max="49" width="2.6640625" style="34" customWidth="1"/>
    <col min="50" max="50" width="6.6640625" style="34" customWidth="1"/>
    <col min="51" max="51" width="8.6640625" style="34" hidden="1" customWidth="1"/>
    <col min="52" max="57" width="2.21875" style="34" customWidth="1"/>
    <col min="58" max="61" width="9" style="34"/>
    <col min="62" max="62" width="27.88671875" style="34" customWidth="1"/>
    <col min="63" max="63" width="12.21875" style="34" customWidth="1"/>
    <col min="64" max="16384" width="9" style="34"/>
  </cols>
  <sheetData>
    <row r="1" spans="1:50" ht="23.25" customHeight="1" x14ac:dyDescent="0.2">
      <c r="AP1" s="35"/>
      <c r="AQ1" s="35"/>
      <c r="AR1" s="35"/>
      <c r="AS1" s="35"/>
      <c r="AT1" s="35"/>
      <c r="AU1" s="35"/>
      <c r="AV1" s="35"/>
      <c r="AW1" s="36"/>
    </row>
    <row r="2" spans="1:50" ht="21.75" customHeight="1" thickBot="1" x14ac:dyDescent="0.25">
      <c r="A2" s="37"/>
      <c r="B2" s="37"/>
      <c r="C2" s="37"/>
      <c r="D2" s="37"/>
      <c r="E2" s="37"/>
      <c r="F2" s="37"/>
      <c r="G2" s="37"/>
      <c r="H2" s="37"/>
      <c r="I2" s="37"/>
      <c r="J2" s="37"/>
      <c r="K2" s="37"/>
      <c r="L2" s="37"/>
      <c r="M2" s="37"/>
      <c r="N2" s="37"/>
      <c r="O2" s="37"/>
      <c r="P2" s="37"/>
      <c r="Q2" s="37"/>
      <c r="R2" s="37"/>
      <c r="S2" s="37"/>
      <c r="T2" s="37"/>
      <c r="U2" s="37"/>
      <c r="V2" s="37"/>
      <c r="W2" s="37"/>
      <c r="X2" s="38" t="s">
        <v>0</v>
      </c>
      <c r="Y2" s="37"/>
      <c r="AD2" s="116">
        <v>2021</v>
      </c>
      <c r="AE2" s="116"/>
      <c r="AF2" s="116"/>
      <c r="AG2" s="116"/>
      <c r="AH2" s="116"/>
      <c r="AI2" s="39" t="s">
        <v>256</v>
      </c>
      <c r="AJ2" s="116" t="s">
        <v>556</v>
      </c>
      <c r="AK2" s="116"/>
      <c r="AL2" s="116"/>
      <c r="AM2" s="116"/>
      <c r="AN2" s="39" t="s">
        <v>256</v>
      </c>
      <c r="AO2" s="116" t="s">
        <v>518</v>
      </c>
      <c r="AP2" s="116"/>
      <c r="AQ2" s="116"/>
      <c r="AR2" s="40" t="s">
        <v>554</v>
      </c>
      <c r="AS2" s="117">
        <v>4</v>
      </c>
      <c r="AT2" s="117"/>
      <c r="AU2" s="117"/>
      <c r="AV2" s="39" t="str">
        <f>IF(AW2="","","-")</f>
        <v/>
      </c>
      <c r="AW2" s="223"/>
      <c r="AX2" s="223"/>
    </row>
    <row r="3" spans="1:50" ht="21" customHeight="1" thickBot="1" x14ac:dyDescent="0.25">
      <c r="A3" s="269" t="s">
        <v>547</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41" t="s">
        <v>52</v>
      </c>
      <c r="AJ3" s="271" t="s">
        <v>555</v>
      </c>
      <c r="AK3" s="271"/>
      <c r="AL3" s="271"/>
      <c r="AM3" s="271"/>
      <c r="AN3" s="271"/>
      <c r="AO3" s="271"/>
      <c r="AP3" s="271"/>
      <c r="AQ3" s="271"/>
      <c r="AR3" s="271"/>
      <c r="AS3" s="271"/>
      <c r="AT3" s="271"/>
      <c r="AU3" s="271"/>
      <c r="AV3" s="271"/>
      <c r="AW3" s="271"/>
      <c r="AX3" s="42" t="s">
        <v>53</v>
      </c>
    </row>
    <row r="4" spans="1:50" ht="24.75" customHeight="1" x14ac:dyDescent="0.2">
      <c r="A4" s="464" t="s">
        <v>18</v>
      </c>
      <c r="B4" s="465"/>
      <c r="C4" s="465"/>
      <c r="D4" s="465"/>
      <c r="E4" s="465"/>
      <c r="F4" s="465"/>
      <c r="G4" s="440" t="s">
        <v>557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558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2">
      <c r="A5" s="450" t="s">
        <v>55</v>
      </c>
      <c r="B5" s="451"/>
      <c r="C5" s="451"/>
      <c r="D5" s="451"/>
      <c r="E5" s="451"/>
      <c r="F5" s="452"/>
      <c r="G5" s="291" t="s">
        <v>358</v>
      </c>
      <c r="H5" s="292"/>
      <c r="I5" s="292"/>
      <c r="J5" s="292"/>
      <c r="K5" s="292"/>
      <c r="L5" s="292"/>
      <c r="M5" s="293" t="s">
        <v>54</v>
      </c>
      <c r="N5" s="294"/>
      <c r="O5" s="294"/>
      <c r="P5" s="294"/>
      <c r="Q5" s="294"/>
      <c r="R5" s="295"/>
      <c r="S5" s="296" t="s">
        <v>58</v>
      </c>
      <c r="T5" s="292"/>
      <c r="U5" s="292"/>
      <c r="V5" s="292"/>
      <c r="W5" s="292"/>
      <c r="X5" s="297"/>
      <c r="Y5" s="456" t="s">
        <v>3</v>
      </c>
      <c r="Z5" s="457"/>
      <c r="AA5" s="457"/>
      <c r="AB5" s="457"/>
      <c r="AC5" s="457"/>
      <c r="AD5" s="458"/>
      <c r="AE5" s="459" t="s">
        <v>558</v>
      </c>
      <c r="AF5" s="459"/>
      <c r="AG5" s="459"/>
      <c r="AH5" s="459"/>
      <c r="AI5" s="459"/>
      <c r="AJ5" s="459"/>
      <c r="AK5" s="459"/>
      <c r="AL5" s="459"/>
      <c r="AM5" s="459"/>
      <c r="AN5" s="459"/>
      <c r="AO5" s="459"/>
      <c r="AP5" s="460"/>
      <c r="AQ5" s="461" t="s">
        <v>582</v>
      </c>
      <c r="AR5" s="462"/>
      <c r="AS5" s="462"/>
      <c r="AT5" s="462"/>
      <c r="AU5" s="462"/>
      <c r="AV5" s="462"/>
      <c r="AW5" s="462"/>
      <c r="AX5" s="463"/>
    </row>
    <row r="6" spans="1:50" ht="39" customHeight="1" x14ac:dyDescent="0.2">
      <c r="A6" s="466" t="s">
        <v>4</v>
      </c>
      <c r="B6" s="467"/>
      <c r="C6" s="467"/>
      <c r="D6" s="467"/>
      <c r="E6" s="467"/>
      <c r="F6" s="467"/>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50" ht="49.5" customHeight="1" x14ac:dyDescent="0.2">
      <c r="A7" s="557" t="s">
        <v>593</v>
      </c>
      <c r="B7" s="558"/>
      <c r="C7" s="558"/>
      <c r="D7" s="558"/>
      <c r="E7" s="558"/>
      <c r="F7" s="559"/>
      <c r="G7" s="560" t="s">
        <v>563</v>
      </c>
      <c r="H7" s="561"/>
      <c r="I7" s="561"/>
      <c r="J7" s="561"/>
      <c r="K7" s="561"/>
      <c r="L7" s="561"/>
      <c r="M7" s="561"/>
      <c r="N7" s="561"/>
      <c r="O7" s="561"/>
      <c r="P7" s="561"/>
      <c r="Q7" s="561"/>
      <c r="R7" s="561"/>
      <c r="S7" s="561"/>
      <c r="T7" s="561"/>
      <c r="U7" s="561"/>
      <c r="V7" s="561"/>
      <c r="W7" s="561"/>
      <c r="X7" s="562"/>
      <c r="Y7" s="215" t="s">
        <v>242</v>
      </c>
      <c r="Z7" s="216"/>
      <c r="AA7" s="216"/>
      <c r="AB7" s="216"/>
      <c r="AC7" s="216"/>
      <c r="AD7" s="217"/>
      <c r="AE7" s="197" t="s">
        <v>583</v>
      </c>
      <c r="AF7" s="198"/>
      <c r="AG7" s="198"/>
      <c r="AH7" s="198"/>
      <c r="AI7" s="198"/>
      <c r="AJ7" s="198"/>
      <c r="AK7" s="198"/>
      <c r="AL7" s="198"/>
      <c r="AM7" s="198"/>
      <c r="AN7" s="198"/>
      <c r="AO7" s="198"/>
      <c r="AP7" s="198"/>
      <c r="AQ7" s="198"/>
      <c r="AR7" s="198"/>
      <c r="AS7" s="198"/>
      <c r="AT7" s="198"/>
      <c r="AU7" s="198"/>
      <c r="AV7" s="198"/>
      <c r="AW7" s="198"/>
      <c r="AX7" s="199"/>
    </row>
    <row r="8" spans="1:50" ht="53.25" customHeight="1" x14ac:dyDescent="0.2">
      <c r="A8" s="557" t="s">
        <v>179</v>
      </c>
      <c r="B8" s="558"/>
      <c r="C8" s="558"/>
      <c r="D8" s="558"/>
      <c r="E8" s="558"/>
      <c r="F8" s="559"/>
      <c r="G8" s="124" t="str">
        <f>入力規則等!A27</f>
        <v>科学技術・イノベーション</v>
      </c>
      <c r="H8" s="125"/>
      <c r="I8" s="125"/>
      <c r="J8" s="125"/>
      <c r="K8" s="125"/>
      <c r="L8" s="125"/>
      <c r="M8" s="125"/>
      <c r="N8" s="125"/>
      <c r="O8" s="125"/>
      <c r="P8" s="125"/>
      <c r="Q8" s="125"/>
      <c r="R8" s="125"/>
      <c r="S8" s="125"/>
      <c r="T8" s="125"/>
      <c r="U8" s="125"/>
      <c r="V8" s="125"/>
      <c r="W8" s="125"/>
      <c r="X8" s="126"/>
      <c r="Y8" s="298" t="s">
        <v>180</v>
      </c>
      <c r="Z8" s="299"/>
      <c r="AA8" s="299"/>
      <c r="AB8" s="299"/>
      <c r="AC8" s="299"/>
      <c r="AD8" s="300"/>
      <c r="AE8" s="476"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477"/>
    </row>
    <row r="9" spans="1:50" ht="58.5" customHeight="1" x14ac:dyDescent="0.2">
      <c r="A9" s="79" t="s">
        <v>594</v>
      </c>
      <c r="B9" s="80"/>
      <c r="C9" s="80"/>
      <c r="D9" s="80"/>
      <c r="E9" s="80"/>
      <c r="F9" s="80"/>
      <c r="G9" s="301" t="s">
        <v>567</v>
      </c>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3"/>
    </row>
    <row r="10" spans="1:50" ht="80.25" customHeight="1" x14ac:dyDescent="0.2">
      <c r="A10" s="478" t="s">
        <v>595</v>
      </c>
      <c r="B10" s="479"/>
      <c r="C10" s="479"/>
      <c r="D10" s="479"/>
      <c r="E10" s="479"/>
      <c r="F10" s="479"/>
      <c r="G10" s="414" t="s">
        <v>564</v>
      </c>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6"/>
    </row>
    <row r="11" spans="1:50" ht="42" customHeight="1" x14ac:dyDescent="0.2">
      <c r="A11" s="478" t="s">
        <v>5</v>
      </c>
      <c r="B11" s="479"/>
      <c r="C11" s="479"/>
      <c r="D11" s="479"/>
      <c r="E11" s="479"/>
      <c r="F11" s="496"/>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2">
      <c r="A12" s="73" t="s">
        <v>596</v>
      </c>
      <c r="B12" s="74"/>
      <c r="C12" s="74"/>
      <c r="D12" s="74"/>
      <c r="E12" s="74"/>
      <c r="F12" s="75"/>
      <c r="G12" s="420"/>
      <c r="H12" s="421"/>
      <c r="I12" s="421"/>
      <c r="J12" s="421"/>
      <c r="K12" s="421"/>
      <c r="L12" s="421"/>
      <c r="M12" s="421"/>
      <c r="N12" s="421"/>
      <c r="O12" s="421"/>
      <c r="P12" s="218" t="s">
        <v>243</v>
      </c>
      <c r="Q12" s="219"/>
      <c r="R12" s="219"/>
      <c r="S12" s="219"/>
      <c r="T12" s="219"/>
      <c r="U12" s="219"/>
      <c r="V12" s="220"/>
      <c r="W12" s="218" t="s">
        <v>260</v>
      </c>
      <c r="X12" s="219"/>
      <c r="Y12" s="219"/>
      <c r="Z12" s="219"/>
      <c r="AA12" s="219"/>
      <c r="AB12" s="219"/>
      <c r="AC12" s="220"/>
      <c r="AD12" s="218" t="s">
        <v>544</v>
      </c>
      <c r="AE12" s="219"/>
      <c r="AF12" s="219"/>
      <c r="AG12" s="219"/>
      <c r="AH12" s="219"/>
      <c r="AI12" s="219"/>
      <c r="AJ12" s="220"/>
      <c r="AK12" s="218" t="s">
        <v>548</v>
      </c>
      <c r="AL12" s="219"/>
      <c r="AM12" s="219"/>
      <c r="AN12" s="219"/>
      <c r="AO12" s="219"/>
      <c r="AP12" s="219"/>
      <c r="AQ12" s="220"/>
      <c r="AR12" s="218" t="s">
        <v>549</v>
      </c>
      <c r="AS12" s="219"/>
      <c r="AT12" s="219"/>
      <c r="AU12" s="219"/>
      <c r="AV12" s="219"/>
      <c r="AW12" s="219"/>
      <c r="AX12" s="480"/>
    </row>
    <row r="13" spans="1:50" ht="21" customHeight="1" x14ac:dyDescent="0.2">
      <c r="A13" s="76"/>
      <c r="B13" s="77"/>
      <c r="C13" s="77"/>
      <c r="D13" s="77"/>
      <c r="E13" s="77"/>
      <c r="F13" s="78"/>
      <c r="G13" s="481" t="s">
        <v>6</v>
      </c>
      <c r="H13" s="482"/>
      <c r="I13" s="370" t="s">
        <v>7</v>
      </c>
      <c r="J13" s="371"/>
      <c r="K13" s="371"/>
      <c r="L13" s="371"/>
      <c r="M13" s="371"/>
      <c r="N13" s="371"/>
      <c r="O13" s="372"/>
      <c r="P13" s="118" t="s">
        <v>561</v>
      </c>
      <c r="Q13" s="119"/>
      <c r="R13" s="119"/>
      <c r="S13" s="119"/>
      <c r="T13" s="119"/>
      <c r="U13" s="119"/>
      <c r="V13" s="120"/>
      <c r="W13" s="118" t="s">
        <v>560</v>
      </c>
      <c r="X13" s="119"/>
      <c r="Y13" s="119"/>
      <c r="Z13" s="119"/>
      <c r="AA13" s="119"/>
      <c r="AB13" s="119"/>
      <c r="AC13" s="120"/>
      <c r="AD13" s="118" t="s">
        <v>560</v>
      </c>
      <c r="AE13" s="119"/>
      <c r="AF13" s="119"/>
      <c r="AG13" s="119"/>
      <c r="AH13" s="119"/>
      <c r="AI13" s="119"/>
      <c r="AJ13" s="120"/>
      <c r="AK13" s="118">
        <v>35</v>
      </c>
      <c r="AL13" s="119"/>
      <c r="AM13" s="119"/>
      <c r="AN13" s="119"/>
      <c r="AO13" s="119"/>
      <c r="AP13" s="119"/>
      <c r="AQ13" s="120"/>
      <c r="AR13" s="107">
        <v>35</v>
      </c>
      <c r="AS13" s="108"/>
      <c r="AT13" s="108"/>
      <c r="AU13" s="108"/>
      <c r="AV13" s="108"/>
      <c r="AW13" s="108"/>
      <c r="AX13" s="214"/>
    </row>
    <row r="14" spans="1:50" ht="21" customHeight="1" x14ac:dyDescent="0.2">
      <c r="A14" s="76"/>
      <c r="B14" s="77"/>
      <c r="C14" s="77"/>
      <c r="D14" s="77"/>
      <c r="E14" s="77"/>
      <c r="F14" s="78"/>
      <c r="G14" s="483"/>
      <c r="H14" s="484"/>
      <c r="I14" s="304" t="s">
        <v>8</v>
      </c>
      <c r="J14" s="368"/>
      <c r="K14" s="368"/>
      <c r="L14" s="368"/>
      <c r="M14" s="368"/>
      <c r="N14" s="368"/>
      <c r="O14" s="369"/>
      <c r="P14" s="118" t="s">
        <v>561</v>
      </c>
      <c r="Q14" s="119"/>
      <c r="R14" s="119"/>
      <c r="S14" s="119"/>
      <c r="T14" s="119"/>
      <c r="U14" s="119"/>
      <c r="V14" s="120"/>
      <c r="W14" s="118" t="s">
        <v>560</v>
      </c>
      <c r="X14" s="119"/>
      <c r="Y14" s="119"/>
      <c r="Z14" s="119"/>
      <c r="AA14" s="119"/>
      <c r="AB14" s="119"/>
      <c r="AC14" s="120"/>
      <c r="AD14" s="118" t="s">
        <v>560</v>
      </c>
      <c r="AE14" s="119"/>
      <c r="AF14" s="119"/>
      <c r="AG14" s="119"/>
      <c r="AH14" s="119"/>
      <c r="AI14" s="119"/>
      <c r="AJ14" s="120"/>
      <c r="AK14" s="118" t="s">
        <v>584</v>
      </c>
      <c r="AL14" s="119"/>
      <c r="AM14" s="119"/>
      <c r="AN14" s="119"/>
      <c r="AO14" s="119"/>
      <c r="AP14" s="119"/>
      <c r="AQ14" s="120"/>
      <c r="AR14" s="400"/>
      <c r="AS14" s="400"/>
      <c r="AT14" s="400"/>
      <c r="AU14" s="400"/>
      <c r="AV14" s="400"/>
      <c r="AW14" s="400"/>
      <c r="AX14" s="401"/>
    </row>
    <row r="15" spans="1:50" ht="21" customHeight="1" x14ac:dyDescent="0.2">
      <c r="A15" s="76"/>
      <c r="B15" s="77"/>
      <c r="C15" s="77"/>
      <c r="D15" s="77"/>
      <c r="E15" s="77"/>
      <c r="F15" s="78"/>
      <c r="G15" s="483"/>
      <c r="H15" s="484"/>
      <c r="I15" s="304" t="s">
        <v>39</v>
      </c>
      <c r="J15" s="305"/>
      <c r="K15" s="305"/>
      <c r="L15" s="305"/>
      <c r="M15" s="305"/>
      <c r="N15" s="305"/>
      <c r="O15" s="306"/>
      <c r="P15" s="118" t="s">
        <v>561</v>
      </c>
      <c r="Q15" s="119"/>
      <c r="R15" s="119"/>
      <c r="S15" s="119"/>
      <c r="T15" s="119"/>
      <c r="U15" s="119"/>
      <c r="V15" s="120"/>
      <c r="W15" s="118" t="s">
        <v>560</v>
      </c>
      <c r="X15" s="119"/>
      <c r="Y15" s="119"/>
      <c r="Z15" s="119"/>
      <c r="AA15" s="119"/>
      <c r="AB15" s="119"/>
      <c r="AC15" s="120"/>
      <c r="AD15" s="118" t="s">
        <v>560</v>
      </c>
      <c r="AE15" s="119"/>
      <c r="AF15" s="119"/>
      <c r="AG15" s="119"/>
      <c r="AH15" s="119"/>
      <c r="AI15" s="119"/>
      <c r="AJ15" s="120"/>
      <c r="AK15" s="118" t="s">
        <v>584</v>
      </c>
      <c r="AL15" s="119"/>
      <c r="AM15" s="119"/>
      <c r="AN15" s="119"/>
      <c r="AO15" s="119"/>
      <c r="AP15" s="119"/>
      <c r="AQ15" s="120"/>
      <c r="AR15" s="118" t="s">
        <v>584</v>
      </c>
      <c r="AS15" s="119"/>
      <c r="AT15" s="119"/>
      <c r="AU15" s="119"/>
      <c r="AV15" s="119"/>
      <c r="AW15" s="119"/>
      <c r="AX15" s="367"/>
    </row>
    <row r="16" spans="1:50" ht="21" customHeight="1" x14ac:dyDescent="0.2">
      <c r="A16" s="76"/>
      <c r="B16" s="77"/>
      <c r="C16" s="77"/>
      <c r="D16" s="77"/>
      <c r="E16" s="77"/>
      <c r="F16" s="78"/>
      <c r="G16" s="483"/>
      <c r="H16" s="484"/>
      <c r="I16" s="304" t="s">
        <v>40</v>
      </c>
      <c r="J16" s="305"/>
      <c r="K16" s="305"/>
      <c r="L16" s="305"/>
      <c r="M16" s="305"/>
      <c r="N16" s="305"/>
      <c r="O16" s="306"/>
      <c r="P16" s="118" t="s">
        <v>561</v>
      </c>
      <c r="Q16" s="119"/>
      <c r="R16" s="119"/>
      <c r="S16" s="119"/>
      <c r="T16" s="119"/>
      <c r="U16" s="119"/>
      <c r="V16" s="120"/>
      <c r="W16" s="118" t="s">
        <v>560</v>
      </c>
      <c r="X16" s="119"/>
      <c r="Y16" s="119"/>
      <c r="Z16" s="119"/>
      <c r="AA16" s="119"/>
      <c r="AB16" s="119"/>
      <c r="AC16" s="120"/>
      <c r="AD16" s="118" t="s">
        <v>560</v>
      </c>
      <c r="AE16" s="119"/>
      <c r="AF16" s="119"/>
      <c r="AG16" s="119"/>
      <c r="AH16" s="119"/>
      <c r="AI16" s="119"/>
      <c r="AJ16" s="120"/>
      <c r="AK16" s="118" t="s">
        <v>584</v>
      </c>
      <c r="AL16" s="119"/>
      <c r="AM16" s="119"/>
      <c r="AN16" s="119"/>
      <c r="AO16" s="119"/>
      <c r="AP16" s="119"/>
      <c r="AQ16" s="120"/>
      <c r="AR16" s="417"/>
      <c r="AS16" s="418"/>
      <c r="AT16" s="418"/>
      <c r="AU16" s="418"/>
      <c r="AV16" s="418"/>
      <c r="AW16" s="418"/>
      <c r="AX16" s="419"/>
    </row>
    <row r="17" spans="1:51" ht="24.75" customHeight="1" x14ac:dyDescent="0.2">
      <c r="A17" s="76"/>
      <c r="B17" s="77"/>
      <c r="C17" s="77"/>
      <c r="D17" s="77"/>
      <c r="E17" s="77"/>
      <c r="F17" s="78"/>
      <c r="G17" s="483"/>
      <c r="H17" s="484"/>
      <c r="I17" s="304" t="s">
        <v>38</v>
      </c>
      <c r="J17" s="368"/>
      <c r="K17" s="368"/>
      <c r="L17" s="368"/>
      <c r="M17" s="368"/>
      <c r="N17" s="368"/>
      <c r="O17" s="369"/>
      <c r="P17" s="118" t="s">
        <v>561</v>
      </c>
      <c r="Q17" s="119"/>
      <c r="R17" s="119"/>
      <c r="S17" s="119"/>
      <c r="T17" s="119"/>
      <c r="U17" s="119"/>
      <c r="V17" s="120"/>
      <c r="W17" s="118" t="s">
        <v>560</v>
      </c>
      <c r="X17" s="119"/>
      <c r="Y17" s="119"/>
      <c r="Z17" s="119"/>
      <c r="AA17" s="119"/>
      <c r="AB17" s="119"/>
      <c r="AC17" s="120"/>
      <c r="AD17" s="118" t="s">
        <v>560</v>
      </c>
      <c r="AE17" s="119"/>
      <c r="AF17" s="119"/>
      <c r="AG17" s="119"/>
      <c r="AH17" s="119"/>
      <c r="AI17" s="119"/>
      <c r="AJ17" s="120"/>
      <c r="AK17" s="118" t="s">
        <v>584</v>
      </c>
      <c r="AL17" s="119"/>
      <c r="AM17" s="119"/>
      <c r="AN17" s="119"/>
      <c r="AO17" s="119"/>
      <c r="AP17" s="119"/>
      <c r="AQ17" s="120"/>
      <c r="AR17" s="212"/>
      <c r="AS17" s="212"/>
      <c r="AT17" s="212"/>
      <c r="AU17" s="212"/>
      <c r="AV17" s="212"/>
      <c r="AW17" s="212"/>
      <c r="AX17" s="213"/>
    </row>
    <row r="18" spans="1:51" ht="24.75" customHeight="1" x14ac:dyDescent="0.2">
      <c r="A18" s="76"/>
      <c r="B18" s="77"/>
      <c r="C18" s="77"/>
      <c r="D18" s="77"/>
      <c r="E18" s="77"/>
      <c r="F18" s="78"/>
      <c r="G18" s="485"/>
      <c r="H18" s="486"/>
      <c r="I18" s="473" t="s">
        <v>17</v>
      </c>
      <c r="J18" s="474"/>
      <c r="K18" s="474"/>
      <c r="L18" s="474"/>
      <c r="M18" s="474"/>
      <c r="N18" s="474"/>
      <c r="O18" s="475"/>
      <c r="P18" s="283">
        <f>SUM(P13:V17)</f>
        <v>0</v>
      </c>
      <c r="Q18" s="284"/>
      <c r="R18" s="284"/>
      <c r="S18" s="284"/>
      <c r="T18" s="284"/>
      <c r="U18" s="284"/>
      <c r="V18" s="285"/>
      <c r="W18" s="283">
        <f>SUM(W13:AC17)</f>
        <v>0</v>
      </c>
      <c r="X18" s="284"/>
      <c r="Y18" s="284"/>
      <c r="Z18" s="284"/>
      <c r="AA18" s="284"/>
      <c r="AB18" s="284"/>
      <c r="AC18" s="285"/>
      <c r="AD18" s="283">
        <f>SUM(AD13:AJ17)</f>
        <v>0</v>
      </c>
      <c r="AE18" s="284"/>
      <c r="AF18" s="284"/>
      <c r="AG18" s="284"/>
      <c r="AH18" s="284"/>
      <c r="AI18" s="284"/>
      <c r="AJ18" s="285"/>
      <c r="AK18" s="283">
        <f>SUM(AK13:AQ17)</f>
        <v>35</v>
      </c>
      <c r="AL18" s="284"/>
      <c r="AM18" s="284"/>
      <c r="AN18" s="284"/>
      <c r="AO18" s="284"/>
      <c r="AP18" s="284"/>
      <c r="AQ18" s="285"/>
      <c r="AR18" s="283">
        <f>SUM(AR13:AX17)</f>
        <v>35</v>
      </c>
      <c r="AS18" s="284"/>
      <c r="AT18" s="284"/>
      <c r="AU18" s="284"/>
      <c r="AV18" s="284"/>
      <c r="AW18" s="284"/>
      <c r="AX18" s="286"/>
    </row>
    <row r="19" spans="1:51" ht="24.75" customHeight="1" x14ac:dyDescent="0.2">
      <c r="A19" s="76"/>
      <c r="B19" s="77"/>
      <c r="C19" s="77"/>
      <c r="D19" s="77"/>
      <c r="E19" s="77"/>
      <c r="F19" s="78"/>
      <c r="G19" s="281" t="s">
        <v>9</v>
      </c>
      <c r="H19" s="282"/>
      <c r="I19" s="282"/>
      <c r="J19" s="282"/>
      <c r="K19" s="282"/>
      <c r="L19" s="282"/>
      <c r="M19" s="282"/>
      <c r="N19" s="282"/>
      <c r="O19" s="282"/>
      <c r="P19" s="118">
        <v>0</v>
      </c>
      <c r="Q19" s="119"/>
      <c r="R19" s="119"/>
      <c r="S19" s="119"/>
      <c r="T19" s="119"/>
      <c r="U19" s="119"/>
      <c r="V19" s="120"/>
      <c r="W19" s="118">
        <v>0</v>
      </c>
      <c r="X19" s="119"/>
      <c r="Y19" s="119"/>
      <c r="Z19" s="119"/>
      <c r="AA19" s="119"/>
      <c r="AB19" s="119"/>
      <c r="AC19" s="120"/>
      <c r="AD19" s="118">
        <v>0</v>
      </c>
      <c r="AE19" s="119"/>
      <c r="AF19" s="119"/>
      <c r="AG19" s="119"/>
      <c r="AH19" s="119"/>
      <c r="AI19" s="119"/>
      <c r="AJ19" s="120"/>
      <c r="AK19" s="242"/>
      <c r="AL19" s="242"/>
      <c r="AM19" s="242"/>
      <c r="AN19" s="242"/>
      <c r="AO19" s="242"/>
      <c r="AP19" s="242"/>
      <c r="AQ19" s="242"/>
      <c r="AR19" s="242"/>
      <c r="AS19" s="242"/>
      <c r="AT19" s="242"/>
      <c r="AU19" s="242"/>
      <c r="AV19" s="242"/>
      <c r="AW19" s="242"/>
      <c r="AX19" s="287"/>
    </row>
    <row r="20" spans="1:51" ht="24.75" customHeight="1" x14ac:dyDescent="0.2">
      <c r="A20" s="76"/>
      <c r="B20" s="77"/>
      <c r="C20" s="77"/>
      <c r="D20" s="77"/>
      <c r="E20" s="77"/>
      <c r="F20" s="78"/>
      <c r="G20" s="281" t="s">
        <v>10</v>
      </c>
      <c r="H20" s="282"/>
      <c r="I20" s="282"/>
      <c r="J20" s="282"/>
      <c r="K20" s="282"/>
      <c r="L20" s="282"/>
      <c r="M20" s="282"/>
      <c r="N20" s="282"/>
      <c r="O20" s="282"/>
      <c r="P20" s="288" t="str">
        <f>IF(P18=0, "-", SUM(P19)/P18)</f>
        <v>-</v>
      </c>
      <c r="Q20" s="288"/>
      <c r="R20" s="288"/>
      <c r="S20" s="288"/>
      <c r="T20" s="288"/>
      <c r="U20" s="288"/>
      <c r="V20" s="288"/>
      <c r="W20" s="288" t="str">
        <f t="shared" ref="W20" si="0">IF(W18=0, "-", SUM(W19)/W18)</f>
        <v>-</v>
      </c>
      <c r="X20" s="288"/>
      <c r="Y20" s="288"/>
      <c r="Z20" s="288"/>
      <c r="AA20" s="288"/>
      <c r="AB20" s="288"/>
      <c r="AC20" s="288"/>
      <c r="AD20" s="288" t="str">
        <f t="shared" ref="AD20" si="1">IF(AD18=0, "-", SUM(AD19)/AD18)</f>
        <v>-</v>
      </c>
      <c r="AE20" s="288"/>
      <c r="AF20" s="288"/>
      <c r="AG20" s="288"/>
      <c r="AH20" s="288"/>
      <c r="AI20" s="288"/>
      <c r="AJ20" s="288"/>
      <c r="AK20" s="242"/>
      <c r="AL20" s="242"/>
      <c r="AM20" s="242"/>
      <c r="AN20" s="242"/>
      <c r="AO20" s="242"/>
      <c r="AP20" s="242"/>
      <c r="AQ20" s="243"/>
      <c r="AR20" s="243"/>
      <c r="AS20" s="243"/>
      <c r="AT20" s="243"/>
      <c r="AU20" s="242"/>
      <c r="AV20" s="242"/>
      <c r="AW20" s="242"/>
      <c r="AX20" s="287"/>
    </row>
    <row r="21" spans="1:51" ht="25.5" customHeight="1" x14ac:dyDescent="0.2">
      <c r="A21" s="79"/>
      <c r="B21" s="80"/>
      <c r="C21" s="80"/>
      <c r="D21" s="80"/>
      <c r="E21" s="80"/>
      <c r="F21" s="81"/>
      <c r="G21" s="624" t="s">
        <v>221</v>
      </c>
      <c r="H21" s="625"/>
      <c r="I21" s="625"/>
      <c r="J21" s="625"/>
      <c r="K21" s="625"/>
      <c r="L21" s="625"/>
      <c r="M21" s="625"/>
      <c r="N21" s="625"/>
      <c r="O21" s="625"/>
      <c r="P21" s="288" t="str">
        <f>IF(P19=0, "-", SUM(P19)/SUM(P13,P14))</f>
        <v>-</v>
      </c>
      <c r="Q21" s="288"/>
      <c r="R21" s="288"/>
      <c r="S21" s="288"/>
      <c r="T21" s="288"/>
      <c r="U21" s="288"/>
      <c r="V21" s="288"/>
      <c r="W21" s="288" t="str">
        <f t="shared" ref="W21" si="2">IF(W19=0, "-", SUM(W19)/SUM(W13,W14))</f>
        <v>-</v>
      </c>
      <c r="X21" s="288"/>
      <c r="Y21" s="288"/>
      <c r="Z21" s="288"/>
      <c r="AA21" s="288"/>
      <c r="AB21" s="288"/>
      <c r="AC21" s="288"/>
      <c r="AD21" s="288" t="str">
        <f t="shared" ref="AD21" si="3">IF(AD19=0, "-", SUM(AD19)/SUM(AD13,AD14))</f>
        <v>-</v>
      </c>
      <c r="AE21" s="288"/>
      <c r="AF21" s="288"/>
      <c r="AG21" s="288"/>
      <c r="AH21" s="288"/>
      <c r="AI21" s="288"/>
      <c r="AJ21" s="288"/>
      <c r="AK21" s="242"/>
      <c r="AL21" s="242"/>
      <c r="AM21" s="242"/>
      <c r="AN21" s="242"/>
      <c r="AO21" s="242"/>
      <c r="AP21" s="242"/>
      <c r="AQ21" s="243"/>
      <c r="AR21" s="243"/>
      <c r="AS21" s="243"/>
      <c r="AT21" s="243"/>
      <c r="AU21" s="242"/>
      <c r="AV21" s="242"/>
      <c r="AW21" s="242"/>
      <c r="AX21" s="287"/>
    </row>
    <row r="22" spans="1:51" ht="18.75" customHeight="1" x14ac:dyDescent="0.2">
      <c r="A22" s="88" t="s">
        <v>552</v>
      </c>
      <c r="B22" s="89"/>
      <c r="C22" s="89"/>
      <c r="D22" s="89"/>
      <c r="E22" s="89"/>
      <c r="F22" s="90"/>
      <c r="G22" s="82" t="s">
        <v>208</v>
      </c>
      <c r="H22" s="83"/>
      <c r="I22" s="83"/>
      <c r="J22" s="83"/>
      <c r="K22" s="83"/>
      <c r="L22" s="83"/>
      <c r="M22" s="83"/>
      <c r="N22" s="83"/>
      <c r="O22" s="84"/>
      <c r="P22" s="97" t="s">
        <v>550</v>
      </c>
      <c r="Q22" s="83"/>
      <c r="R22" s="83"/>
      <c r="S22" s="83"/>
      <c r="T22" s="83"/>
      <c r="U22" s="83"/>
      <c r="V22" s="84"/>
      <c r="W22" s="97" t="s">
        <v>551</v>
      </c>
      <c r="X22" s="83"/>
      <c r="Y22" s="83"/>
      <c r="Z22" s="83"/>
      <c r="AA22" s="83"/>
      <c r="AB22" s="83"/>
      <c r="AC22" s="84"/>
      <c r="AD22" s="97" t="s">
        <v>207</v>
      </c>
      <c r="AE22" s="83"/>
      <c r="AF22" s="83"/>
      <c r="AG22" s="83"/>
      <c r="AH22" s="83"/>
      <c r="AI22" s="83"/>
      <c r="AJ22" s="83"/>
      <c r="AK22" s="83"/>
      <c r="AL22" s="83"/>
      <c r="AM22" s="83"/>
      <c r="AN22" s="83"/>
      <c r="AO22" s="83"/>
      <c r="AP22" s="83"/>
      <c r="AQ22" s="83"/>
      <c r="AR22" s="83"/>
      <c r="AS22" s="83"/>
      <c r="AT22" s="83"/>
      <c r="AU22" s="83"/>
      <c r="AV22" s="83"/>
      <c r="AW22" s="83"/>
      <c r="AX22" s="98"/>
    </row>
    <row r="23" spans="1:51" ht="25.5" customHeight="1" x14ac:dyDescent="0.2">
      <c r="A23" s="91"/>
      <c r="B23" s="92"/>
      <c r="C23" s="92"/>
      <c r="D23" s="92"/>
      <c r="E23" s="92"/>
      <c r="F23" s="93"/>
      <c r="G23" s="85" t="s">
        <v>562</v>
      </c>
      <c r="H23" s="86"/>
      <c r="I23" s="86"/>
      <c r="J23" s="86"/>
      <c r="K23" s="86"/>
      <c r="L23" s="86"/>
      <c r="M23" s="86"/>
      <c r="N23" s="86"/>
      <c r="O23" s="87"/>
      <c r="P23" s="107">
        <v>35</v>
      </c>
      <c r="Q23" s="108"/>
      <c r="R23" s="108"/>
      <c r="S23" s="108"/>
      <c r="T23" s="108"/>
      <c r="U23" s="108"/>
      <c r="V23" s="109"/>
      <c r="W23" s="107">
        <v>35</v>
      </c>
      <c r="X23" s="108"/>
      <c r="Y23" s="108"/>
      <c r="Z23" s="108"/>
      <c r="AA23" s="108"/>
      <c r="AB23" s="108"/>
      <c r="AC23" s="109"/>
      <c r="AD23" s="99"/>
      <c r="AE23" s="100"/>
      <c r="AF23" s="100"/>
      <c r="AG23" s="100"/>
      <c r="AH23" s="100"/>
      <c r="AI23" s="100"/>
      <c r="AJ23" s="100"/>
      <c r="AK23" s="100"/>
      <c r="AL23" s="100"/>
      <c r="AM23" s="100"/>
      <c r="AN23" s="100"/>
      <c r="AO23" s="100"/>
      <c r="AP23" s="100"/>
      <c r="AQ23" s="100"/>
      <c r="AR23" s="100"/>
      <c r="AS23" s="100"/>
      <c r="AT23" s="100"/>
      <c r="AU23" s="100"/>
      <c r="AV23" s="100"/>
      <c r="AW23" s="100"/>
      <c r="AX23" s="101"/>
    </row>
    <row r="24" spans="1:51" ht="25.5" customHeight="1" thickBot="1" x14ac:dyDescent="0.25">
      <c r="A24" s="94"/>
      <c r="B24" s="95"/>
      <c r="C24" s="95"/>
      <c r="D24" s="95"/>
      <c r="E24" s="95"/>
      <c r="F24" s="96"/>
      <c r="G24" s="127" t="s">
        <v>209</v>
      </c>
      <c r="H24" s="128"/>
      <c r="I24" s="128"/>
      <c r="J24" s="128"/>
      <c r="K24" s="128"/>
      <c r="L24" s="128"/>
      <c r="M24" s="128"/>
      <c r="N24" s="128"/>
      <c r="O24" s="129"/>
      <c r="P24" s="118">
        <f>AK13</f>
        <v>35</v>
      </c>
      <c r="Q24" s="119"/>
      <c r="R24" s="119"/>
      <c r="S24" s="119"/>
      <c r="T24" s="119"/>
      <c r="U24" s="119"/>
      <c r="V24" s="120"/>
      <c r="W24" s="121">
        <f>AR13</f>
        <v>35</v>
      </c>
      <c r="X24" s="122"/>
      <c r="Y24" s="122"/>
      <c r="Z24" s="122"/>
      <c r="AA24" s="122"/>
      <c r="AB24" s="122"/>
      <c r="AC24" s="123"/>
      <c r="AD24" s="102"/>
      <c r="AE24" s="102"/>
      <c r="AF24" s="102"/>
      <c r="AG24" s="102"/>
      <c r="AH24" s="102"/>
      <c r="AI24" s="102"/>
      <c r="AJ24" s="102"/>
      <c r="AK24" s="102"/>
      <c r="AL24" s="102"/>
      <c r="AM24" s="102"/>
      <c r="AN24" s="102"/>
      <c r="AO24" s="102"/>
      <c r="AP24" s="102"/>
      <c r="AQ24" s="102"/>
      <c r="AR24" s="102"/>
      <c r="AS24" s="102"/>
      <c r="AT24" s="102"/>
      <c r="AU24" s="102"/>
      <c r="AV24" s="102"/>
      <c r="AW24" s="102"/>
      <c r="AX24" s="103"/>
    </row>
    <row r="25" spans="1:51" ht="18.75" customHeight="1" x14ac:dyDescent="0.2">
      <c r="A25" s="256" t="s">
        <v>218</v>
      </c>
      <c r="B25" s="257"/>
      <c r="C25" s="257"/>
      <c r="D25" s="257"/>
      <c r="E25" s="257"/>
      <c r="F25" s="258"/>
      <c r="G25" s="376" t="s">
        <v>134</v>
      </c>
      <c r="H25" s="208"/>
      <c r="I25" s="208"/>
      <c r="J25" s="208"/>
      <c r="K25" s="208"/>
      <c r="L25" s="208"/>
      <c r="M25" s="208"/>
      <c r="N25" s="208"/>
      <c r="O25" s="314"/>
      <c r="P25" s="313" t="s">
        <v>47</v>
      </c>
      <c r="Q25" s="208"/>
      <c r="R25" s="208"/>
      <c r="S25" s="208"/>
      <c r="T25" s="208"/>
      <c r="U25" s="208"/>
      <c r="V25" s="208"/>
      <c r="W25" s="208"/>
      <c r="X25" s="314"/>
      <c r="Y25" s="239"/>
      <c r="Z25" s="240"/>
      <c r="AA25" s="241"/>
      <c r="AB25" s="200" t="s">
        <v>11</v>
      </c>
      <c r="AC25" s="201"/>
      <c r="AD25" s="202"/>
      <c r="AE25" s="200" t="s">
        <v>243</v>
      </c>
      <c r="AF25" s="201"/>
      <c r="AG25" s="201"/>
      <c r="AH25" s="202"/>
      <c r="AI25" s="206" t="s">
        <v>260</v>
      </c>
      <c r="AJ25" s="206"/>
      <c r="AK25" s="206"/>
      <c r="AL25" s="200"/>
      <c r="AM25" s="206" t="s">
        <v>357</v>
      </c>
      <c r="AN25" s="206"/>
      <c r="AO25" s="206"/>
      <c r="AP25" s="200"/>
      <c r="AQ25" s="373" t="s">
        <v>164</v>
      </c>
      <c r="AR25" s="374"/>
      <c r="AS25" s="374"/>
      <c r="AT25" s="375"/>
      <c r="AU25" s="208" t="s">
        <v>122</v>
      </c>
      <c r="AV25" s="208"/>
      <c r="AW25" s="208"/>
      <c r="AX25" s="209"/>
    </row>
    <row r="26" spans="1:51" ht="18.75" customHeight="1" x14ac:dyDescent="0.2">
      <c r="A26" s="259"/>
      <c r="B26" s="260"/>
      <c r="C26" s="260"/>
      <c r="D26" s="260"/>
      <c r="E26" s="260"/>
      <c r="F26" s="261"/>
      <c r="G26" s="377"/>
      <c r="H26" s="194"/>
      <c r="I26" s="194"/>
      <c r="J26" s="194"/>
      <c r="K26" s="194"/>
      <c r="L26" s="194"/>
      <c r="M26" s="194"/>
      <c r="N26" s="194"/>
      <c r="O26" s="316"/>
      <c r="P26" s="315"/>
      <c r="Q26" s="194"/>
      <c r="R26" s="194"/>
      <c r="S26" s="194"/>
      <c r="T26" s="194"/>
      <c r="U26" s="194"/>
      <c r="V26" s="194"/>
      <c r="W26" s="194"/>
      <c r="X26" s="316"/>
      <c r="Y26" s="307"/>
      <c r="Z26" s="308"/>
      <c r="AA26" s="309"/>
      <c r="AB26" s="203"/>
      <c r="AC26" s="204"/>
      <c r="AD26" s="205"/>
      <c r="AE26" s="203"/>
      <c r="AF26" s="204"/>
      <c r="AG26" s="204"/>
      <c r="AH26" s="205"/>
      <c r="AI26" s="207"/>
      <c r="AJ26" s="207"/>
      <c r="AK26" s="207"/>
      <c r="AL26" s="203"/>
      <c r="AM26" s="207"/>
      <c r="AN26" s="207"/>
      <c r="AO26" s="207"/>
      <c r="AP26" s="203"/>
      <c r="AQ26" s="221" t="s">
        <v>568</v>
      </c>
      <c r="AR26" s="222"/>
      <c r="AS26" s="140" t="s">
        <v>165</v>
      </c>
      <c r="AT26" s="141"/>
      <c r="AU26" s="196" t="s">
        <v>568</v>
      </c>
      <c r="AV26" s="196"/>
      <c r="AW26" s="194" t="s">
        <v>162</v>
      </c>
      <c r="AX26" s="195"/>
    </row>
    <row r="27" spans="1:51" ht="23.25" customHeight="1" x14ac:dyDescent="0.2">
      <c r="A27" s="262"/>
      <c r="B27" s="260"/>
      <c r="C27" s="260"/>
      <c r="D27" s="260"/>
      <c r="E27" s="260"/>
      <c r="F27" s="261"/>
      <c r="G27" s="487" t="s">
        <v>568</v>
      </c>
      <c r="H27" s="488"/>
      <c r="I27" s="488"/>
      <c r="J27" s="488"/>
      <c r="K27" s="488"/>
      <c r="L27" s="488"/>
      <c r="M27" s="488"/>
      <c r="N27" s="488"/>
      <c r="O27" s="489"/>
      <c r="P27" s="143" t="s">
        <v>568</v>
      </c>
      <c r="Q27" s="143"/>
      <c r="R27" s="143"/>
      <c r="S27" s="143"/>
      <c r="T27" s="143"/>
      <c r="U27" s="143"/>
      <c r="V27" s="143"/>
      <c r="W27" s="143"/>
      <c r="X27" s="144"/>
      <c r="Y27" s="310" t="s">
        <v>12</v>
      </c>
      <c r="Z27" s="311"/>
      <c r="AA27" s="312"/>
      <c r="AB27" s="317" t="s">
        <v>568</v>
      </c>
      <c r="AC27" s="317"/>
      <c r="AD27" s="317"/>
      <c r="AE27" s="185" t="s">
        <v>568</v>
      </c>
      <c r="AF27" s="186"/>
      <c r="AG27" s="186"/>
      <c r="AH27" s="186"/>
      <c r="AI27" s="185" t="s">
        <v>568</v>
      </c>
      <c r="AJ27" s="186"/>
      <c r="AK27" s="186"/>
      <c r="AL27" s="186"/>
      <c r="AM27" s="185" t="s">
        <v>568</v>
      </c>
      <c r="AN27" s="186"/>
      <c r="AO27" s="186"/>
      <c r="AP27" s="186"/>
      <c r="AQ27" s="210" t="s">
        <v>568</v>
      </c>
      <c r="AR27" s="173"/>
      <c r="AS27" s="173"/>
      <c r="AT27" s="211"/>
      <c r="AU27" s="186" t="s">
        <v>568</v>
      </c>
      <c r="AV27" s="186"/>
      <c r="AW27" s="186"/>
      <c r="AX27" s="187"/>
    </row>
    <row r="28" spans="1:51" ht="23.25" customHeight="1" x14ac:dyDescent="0.2">
      <c r="A28" s="263"/>
      <c r="B28" s="264"/>
      <c r="C28" s="264"/>
      <c r="D28" s="264"/>
      <c r="E28" s="264"/>
      <c r="F28" s="265"/>
      <c r="G28" s="490"/>
      <c r="H28" s="491"/>
      <c r="I28" s="491"/>
      <c r="J28" s="491"/>
      <c r="K28" s="491"/>
      <c r="L28" s="491"/>
      <c r="M28" s="491"/>
      <c r="N28" s="491"/>
      <c r="O28" s="492"/>
      <c r="P28" s="228"/>
      <c r="Q28" s="228"/>
      <c r="R28" s="228"/>
      <c r="S28" s="228"/>
      <c r="T28" s="228"/>
      <c r="U28" s="228"/>
      <c r="V28" s="228"/>
      <c r="W28" s="228"/>
      <c r="X28" s="290"/>
      <c r="Y28" s="218" t="s">
        <v>42</v>
      </c>
      <c r="Z28" s="219"/>
      <c r="AA28" s="220"/>
      <c r="AB28" s="268" t="s">
        <v>568</v>
      </c>
      <c r="AC28" s="268"/>
      <c r="AD28" s="268"/>
      <c r="AE28" s="185" t="s">
        <v>568</v>
      </c>
      <c r="AF28" s="186"/>
      <c r="AG28" s="186"/>
      <c r="AH28" s="186"/>
      <c r="AI28" s="185" t="s">
        <v>568</v>
      </c>
      <c r="AJ28" s="186"/>
      <c r="AK28" s="186"/>
      <c r="AL28" s="186"/>
      <c r="AM28" s="185" t="s">
        <v>568</v>
      </c>
      <c r="AN28" s="186"/>
      <c r="AO28" s="186"/>
      <c r="AP28" s="186"/>
      <c r="AQ28" s="210" t="s">
        <v>568</v>
      </c>
      <c r="AR28" s="173"/>
      <c r="AS28" s="173"/>
      <c r="AT28" s="211"/>
      <c r="AU28" s="186" t="s">
        <v>568</v>
      </c>
      <c r="AV28" s="186"/>
      <c r="AW28" s="186"/>
      <c r="AX28" s="187"/>
    </row>
    <row r="29" spans="1:51" ht="23.25" customHeight="1" x14ac:dyDescent="0.2">
      <c r="A29" s="262"/>
      <c r="B29" s="260"/>
      <c r="C29" s="260"/>
      <c r="D29" s="260"/>
      <c r="E29" s="260"/>
      <c r="F29" s="261"/>
      <c r="G29" s="493"/>
      <c r="H29" s="494"/>
      <c r="I29" s="494"/>
      <c r="J29" s="494"/>
      <c r="K29" s="494"/>
      <c r="L29" s="494"/>
      <c r="M29" s="494"/>
      <c r="N29" s="494"/>
      <c r="O29" s="495"/>
      <c r="P29" s="146"/>
      <c r="Q29" s="146"/>
      <c r="R29" s="146"/>
      <c r="S29" s="146"/>
      <c r="T29" s="146"/>
      <c r="U29" s="146"/>
      <c r="V29" s="146"/>
      <c r="W29" s="146"/>
      <c r="X29" s="147"/>
      <c r="Y29" s="218" t="s">
        <v>13</v>
      </c>
      <c r="Z29" s="219"/>
      <c r="AA29" s="220"/>
      <c r="AB29" s="501" t="s">
        <v>163</v>
      </c>
      <c r="AC29" s="501"/>
      <c r="AD29" s="501"/>
      <c r="AE29" s="185" t="s">
        <v>568</v>
      </c>
      <c r="AF29" s="186"/>
      <c r="AG29" s="186"/>
      <c r="AH29" s="186"/>
      <c r="AI29" s="185" t="s">
        <v>568</v>
      </c>
      <c r="AJ29" s="186"/>
      <c r="AK29" s="186"/>
      <c r="AL29" s="186"/>
      <c r="AM29" s="185" t="s">
        <v>568</v>
      </c>
      <c r="AN29" s="186"/>
      <c r="AO29" s="186"/>
      <c r="AP29" s="186"/>
      <c r="AQ29" s="210" t="s">
        <v>568</v>
      </c>
      <c r="AR29" s="173"/>
      <c r="AS29" s="173"/>
      <c r="AT29" s="211"/>
      <c r="AU29" s="186" t="s">
        <v>568</v>
      </c>
      <c r="AV29" s="186"/>
      <c r="AW29" s="186"/>
      <c r="AX29" s="187"/>
    </row>
    <row r="30" spans="1:51" ht="23.25" customHeight="1" x14ac:dyDescent="0.2">
      <c r="A30" s="606" t="s">
        <v>236</v>
      </c>
      <c r="B30" s="607"/>
      <c r="C30" s="607"/>
      <c r="D30" s="607"/>
      <c r="E30" s="607"/>
      <c r="F30" s="608"/>
      <c r="G30" s="487" t="s">
        <v>568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612"/>
    </row>
    <row r="31" spans="1:51" ht="23.25" customHeight="1" x14ac:dyDescent="0.2">
      <c r="A31" s="609"/>
      <c r="B31" s="610"/>
      <c r="C31" s="610"/>
      <c r="D31" s="610"/>
      <c r="E31" s="610"/>
      <c r="F31" s="611"/>
      <c r="G31" s="493"/>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1"/>
      <c r="AF31" s="491"/>
      <c r="AG31" s="491"/>
      <c r="AH31" s="491"/>
      <c r="AI31" s="491"/>
      <c r="AJ31" s="491"/>
      <c r="AK31" s="491"/>
      <c r="AL31" s="491"/>
      <c r="AM31" s="491"/>
      <c r="AN31" s="491"/>
      <c r="AO31" s="491"/>
      <c r="AP31" s="491"/>
      <c r="AQ31" s="494"/>
      <c r="AR31" s="494"/>
      <c r="AS31" s="494"/>
      <c r="AT31" s="494"/>
      <c r="AU31" s="494"/>
      <c r="AV31" s="494"/>
      <c r="AW31" s="494"/>
      <c r="AX31" s="613"/>
    </row>
    <row r="32" spans="1:51" ht="18.75" customHeight="1" x14ac:dyDescent="0.2">
      <c r="A32" s="266" t="s">
        <v>135</v>
      </c>
      <c r="B32" s="574" t="s">
        <v>214</v>
      </c>
      <c r="C32" s="575"/>
      <c r="D32" s="575"/>
      <c r="E32" s="575"/>
      <c r="F32" s="576"/>
      <c r="G32" s="516" t="s">
        <v>127</v>
      </c>
      <c r="H32" s="516"/>
      <c r="I32" s="516"/>
      <c r="J32" s="516"/>
      <c r="K32" s="516"/>
      <c r="L32" s="516"/>
      <c r="M32" s="516"/>
      <c r="N32" s="516"/>
      <c r="O32" s="516"/>
      <c r="P32" s="516"/>
      <c r="Q32" s="516"/>
      <c r="R32" s="516"/>
      <c r="S32" s="516"/>
      <c r="T32" s="516"/>
      <c r="U32" s="516"/>
      <c r="V32" s="516"/>
      <c r="W32" s="516"/>
      <c r="X32" s="516"/>
      <c r="Y32" s="516"/>
      <c r="Z32" s="516"/>
      <c r="AA32" s="517"/>
      <c r="AB32" s="515" t="s">
        <v>545</v>
      </c>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88"/>
      <c r="AY32" s="34">
        <f>COUNTA($G$34)</f>
        <v>1</v>
      </c>
    </row>
    <row r="33" spans="1:60" ht="22.5" customHeight="1" x14ac:dyDescent="0.2">
      <c r="A33" s="267"/>
      <c r="B33" s="577"/>
      <c r="C33" s="410"/>
      <c r="D33" s="410"/>
      <c r="E33" s="410"/>
      <c r="F33" s="411"/>
      <c r="G33" s="194"/>
      <c r="H33" s="194"/>
      <c r="I33" s="194"/>
      <c r="J33" s="194"/>
      <c r="K33" s="194"/>
      <c r="L33" s="194"/>
      <c r="M33" s="194"/>
      <c r="N33" s="194"/>
      <c r="O33" s="194"/>
      <c r="P33" s="194"/>
      <c r="Q33" s="194"/>
      <c r="R33" s="194"/>
      <c r="S33" s="194"/>
      <c r="T33" s="194"/>
      <c r="U33" s="194"/>
      <c r="V33" s="194"/>
      <c r="W33" s="194"/>
      <c r="X33" s="194"/>
      <c r="Y33" s="194"/>
      <c r="Z33" s="194"/>
      <c r="AA33" s="316"/>
      <c r="AB33" s="315"/>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5"/>
      <c r="AY33" s="34">
        <f>$AY$32</f>
        <v>1</v>
      </c>
    </row>
    <row r="34" spans="1:60" ht="24" customHeight="1" x14ac:dyDescent="0.2">
      <c r="A34" s="267"/>
      <c r="B34" s="577"/>
      <c r="C34" s="410"/>
      <c r="D34" s="410"/>
      <c r="E34" s="410"/>
      <c r="F34" s="411"/>
      <c r="G34" s="246" t="s">
        <v>565</v>
      </c>
      <c r="H34" s="246"/>
      <c r="I34" s="246"/>
      <c r="J34" s="246"/>
      <c r="K34" s="246"/>
      <c r="L34" s="246"/>
      <c r="M34" s="246"/>
      <c r="N34" s="246"/>
      <c r="O34" s="246"/>
      <c r="P34" s="246"/>
      <c r="Q34" s="246"/>
      <c r="R34" s="246"/>
      <c r="S34" s="246"/>
      <c r="T34" s="246"/>
      <c r="U34" s="246"/>
      <c r="V34" s="246"/>
      <c r="W34" s="246"/>
      <c r="X34" s="246"/>
      <c r="Y34" s="246"/>
      <c r="Z34" s="246"/>
      <c r="AA34" s="497"/>
      <c r="AB34" s="245" t="s">
        <v>579</v>
      </c>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c r="AY34" s="34">
        <f t="shared" ref="AY34:AY41" si="4">$AY$32</f>
        <v>1</v>
      </c>
    </row>
    <row r="35" spans="1:60" ht="24" customHeight="1" x14ac:dyDescent="0.2">
      <c r="A35" s="267"/>
      <c r="B35" s="577"/>
      <c r="C35" s="410"/>
      <c r="D35" s="410"/>
      <c r="E35" s="410"/>
      <c r="F35" s="411"/>
      <c r="G35" s="249"/>
      <c r="H35" s="249"/>
      <c r="I35" s="249"/>
      <c r="J35" s="249"/>
      <c r="K35" s="249"/>
      <c r="L35" s="249"/>
      <c r="M35" s="249"/>
      <c r="N35" s="249"/>
      <c r="O35" s="249"/>
      <c r="P35" s="249"/>
      <c r="Q35" s="249"/>
      <c r="R35" s="249"/>
      <c r="S35" s="249"/>
      <c r="T35" s="249"/>
      <c r="U35" s="249"/>
      <c r="V35" s="249"/>
      <c r="W35" s="249"/>
      <c r="X35" s="249"/>
      <c r="Y35" s="249"/>
      <c r="Z35" s="249"/>
      <c r="AA35" s="498"/>
      <c r="AB35" s="248"/>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c r="AY35" s="34">
        <f t="shared" si="4"/>
        <v>1</v>
      </c>
    </row>
    <row r="36" spans="1:60" ht="24" customHeight="1" x14ac:dyDescent="0.2">
      <c r="A36" s="267"/>
      <c r="B36" s="578"/>
      <c r="C36" s="412"/>
      <c r="D36" s="412"/>
      <c r="E36" s="412"/>
      <c r="F36" s="413"/>
      <c r="G36" s="252"/>
      <c r="H36" s="252"/>
      <c r="I36" s="252"/>
      <c r="J36" s="252"/>
      <c r="K36" s="252"/>
      <c r="L36" s="252"/>
      <c r="M36" s="252"/>
      <c r="N36" s="252"/>
      <c r="O36" s="252"/>
      <c r="P36" s="252"/>
      <c r="Q36" s="252"/>
      <c r="R36" s="252"/>
      <c r="S36" s="252"/>
      <c r="T36" s="252"/>
      <c r="U36" s="252"/>
      <c r="V36" s="252"/>
      <c r="W36" s="252"/>
      <c r="X36" s="252"/>
      <c r="Y36" s="252"/>
      <c r="Z36" s="252"/>
      <c r="AA36" s="499"/>
      <c r="AB36" s="251"/>
      <c r="AC36" s="252"/>
      <c r="AD36" s="252"/>
      <c r="AE36" s="249"/>
      <c r="AF36" s="249"/>
      <c r="AG36" s="249"/>
      <c r="AH36" s="249"/>
      <c r="AI36" s="249"/>
      <c r="AJ36" s="249"/>
      <c r="AK36" s="249"/>
      <c r="AL36" s="249"/>
      <c r="AM36" s="249"/>
      <c r="AN36" s="249"/>
      <c r="AO36" s="249"/>
      <c r="AP36" s="249"/>
      <c r="AQ36" s="249"/>
      <c r="AR36" s="249"/>
      <c r="AS36" s="249"/>
      <c r="AT36" s="249"/>
      <c r="AU36" s="252"/>
      <c r="AV36" s="252"/>
      <c r="AW36" s="252"/>
      <c r="AX36" s="253"/>
      <c r="AY36" s="34">
        <f t="shared" si="4"/>
        <v>1</v>
      </c>
    </row>
    <row r="37" spans="1:60" ht="18.75" customHeight="1" x14ac:dyDescent="0.2">
      <c r="A37" s="267"/>
      <c r="B37" s="410" t="s">
        <v>133</v>
      </c>
      <c r="C37" s="410"/>
      <c r="D37" s="410"/>
      <c r="E37" s="410"/>
      <c r="F37" s="411"/>
      <c r="G37" s="526" t="s">
        <v>49</v>
      </c>
      <c r="H37" s="516"/>
      <c r="I37" s="516"/>
      <c r="J37" s="516"/>
      <c r="K37" s="516"/>
      <c r="L37" s="516"/>
      <c r="M37" s="516"/>
      <c r="N37" s="516"/>
      <c r="O37" s="517"/>
      <c r="P37" s="515" t="s">
        <v>51</v>
      </c>
      <c r="Q37" s="516"/>
      <c r="R37" s="516"/>
      <c r="S37" s="516"/>
      <c r="T37" s="516"/>
      <c r="U37" s="516"/>
      <c r="V37" s="516"/>
      <c r="W37" s="516"/>
      <c r="X37" s="517"/>
      <c r="Y37" s="177"/>
      <c r="Z37" s="178"/>
      <c r="AA37" s="179"/>
      <c r="AB37" s="536" t="s">
        <v>11</v>
      </c>
      <c r="AC37" s="537"/>
      <c r="AD37" s="538"/>
      <c r="AE37" s="190" t="s">
        <v>243</v>
      </c>
      <c r="AF37" s="190"/>
      <c r="AG37" s="190"/>
      <c r="AH37" s="190"/>
      <c r="AI37" s="190" t="s">
        <v>260</v>
      </c>
      <c r="AJ37" s="190"/>
      <c r="AK37" s="190"/>
      <c r="AL37" s="190"/>
      <c r="AM37" s="190" t="s">
        <v>357</v>
      </c>
      <c r="AN37" s="190"/>
      <c r="AO37" s="190"/>
      <c r="AP37" s="190"/>
      <c r="AQ37" s="191" t="s">
        <v>164</v>
      </c>
      <c r="AR37" s="137"/>
      <c r="AS37" s="137"/>
      <c r="AT37" s="138"/>
      <c r="AU37" s="192" t="s">
        <v>122</v>
      </c>
      <c r="AV37" s="192"/>
      <c r="AW37" s="192"/>
      <c r="AX37" s="193"/>
      <c r="AY37" s="34">
        <f t="shared" si="4"/>
        <v>1</v>
      </c>
      <c r="AZ37" s="43"/>
      <c r="BA37" s="43"/>
      <c r="BB37" s="43"/>
      <c r="BC37" s="43"/>
    </row>
    <row r="38" spans="1:60" ht="18.75" customHeight="1" x14ac:dyDescent="0.2">
      <c r="A38" s="267"/>
      <c r="B38" s="410"/>
      <c r="C38" s="410"/>
      <c r="D38" s="410"/>
      <c r="E38" s="410"/>
      <c r="F38" s="411"/>
      <c r="G38" s="377"/>
      <c r="H38" s="194"/>
      <c r="I38" s="194"/>
      <c r="J38" s="194"/>
      <c r="K38" s="194"/>
      <c r="L38" s="194"/>
      <c r="M38" s="194"/>
      <c r="N38" s="194"/>
      <c r="O38" s="316"/>
      <c r="P38" s="315"/>
      <c r="Q38" s="194"/>
      <c r="R38" s="194"/>
      <c r="S38" s="194"/>
      <c r="T38" s="194"/>
      <c r="U38" s="194"/>
      <c r="V38" s="194"/>
      <c r="W38" s="194"/>
      <c r="X38" s="316"/>
      <c r="Y38" s="177"/>
      <c r="Z38" s="178"/>
      <c r="AA38" s="179"/>
      <c r="AB38" s="203"/>
      <c r="AC38" s="204"/>
      <c r="AD38" s="205"/>
      <c r="AE38" s="190"/>
      <c r="AF38" s="190"/>
      <c r="AG38" s="190"/>
      <c r="AH38" s="190"/>
      <c r="AI38" s="190"/>
      <c r="AJ38" s="190"/>
      <c r="AK38" s="190"/>
      <c r="AL38" s="190"/>
      <c r="AM38" s="190"/>
      <c r="AN38" s="190"/>
      <c r="AO38" s="190"/>
      <c r="AP38" s="190"/>
      <c r="AQ38" s="230" t="s">
        <v>584</v>
      </c>
      <c r="AR38" s="196"/>
      <c r="AS38" s="140" t="s">
        <v>165</v>
      </c>
      <c r="AT38" s="141"/>
      <c r="AU38" s="196" t="s">
        <v>584</v>
      </c>
      <c r="AV38" s="196"/>
      <c r="AW38" s="194" t="s">
        <v>162</v>
      </c>
      <c r="AX38" s="195"/>
      <c r="AY38" s="34">
        <f t="shared" si="4"/>
        <v>1</v>
      </c>
      <c r="AZ38" s="43"/>
      <c r="BA38" s="43"/>
      <c r="BB38" s="43"/>
      <c r="BC38" s="43"/>
      <c r="BD38" s="43"/>
      <c r="BE38" s="43"/>
      <c r="BF38" s="43"/>
      <c r="BG38" s="43"/>
      <c r="BH38" s="43"/>
    </row>
    <row r="39" spans="1:60" ht="23.25" customHeight="1" x14ac:dyDescent="0.2">
      <c r="A39" s="267"/>
      <c r="B39" s="410"/>
      <c r="C39" s="410"/>
      <c r="D39" s="410"/>
      <c r="E39" s="410"/>
      <c r="F39" s="411"/>
      <c r="G39" s="142" t="s">
        <v>569</v>
      </c>
      <c r="H39" s="143"/>
      <c r="I39" s="143"/>
      <c r="J39" s="143"/>
      <c r="K39" s="143"/>
      <c r="L39" s="143"/>
      <c r="M39" s="143"/>
      <c r="N39" s="143"/>
      <c r="O39" s="144"/>
      <c r="P39" s="143" t="s">
        <v>570</v>
      </c>
      <c r="Q39" s="539"/>
      <c r="R39" s="539"/>
      <c r="S39" s="539"/>
      <c r="T39" s="539"/>
      <c r="U39" s="539"/>
      <c r="V39" s="539"/>
      <c r="W39" s="539"/>
      <c r="X39" s="540"/>
      <c r="Y39" s="547" t="s">
        <v>50</v>
      </c>
      <c r="Z39" s="548"/>
      <c r="AA39" s="549"/>
      <c r="AB39" s="317" t="s">
        <v>572</v>
      </c>
      <c r="AC39" s="317"/>
      <c r="AD39" s="317"/>
      <c r="AE39" s="185" t="s">
        <v>568</v>
      </c>
      <c r="AF39" s="186"/>
      <c r="AG39" s="186"/>
      <c r="AH39" s="186"/>
      <c r="AI39" s="185" t="s">
        <v>568</v>
      </c>
      <c r="AJ39" s="186"/>
      <c r="AK39" s="186"/>
      <c r="AL39" s="186"/>
      <c r="AM39" s="185" t="s">
        <v>568</v>
      </c>
      <c r="AN39" s="186"/>
      <c r="AO39" s="186"/>
      <c r="AP39" s="186"/>
      <c r="AQ39" s="210" t="s">
        <v>584</v>
      </c>
      <c r="AR39" s="173"/>
      <c r="AS39" s="173"/>
      <c r="AT39" s="211"/>
      <c r="AU39" s="186" t="s">
        <v>584</v>
      </c>
      <c r="AV39" s="186"/>
      <c r="AW39" s="186"/>
      <c r="AX39" s="187"/>
      <c r="AY39" s="34">
        <f t="shared" si="4"/>
        <v>1</v>
      </c>
    </row>
    <row r="40" spans="1:60" ht="23.25" customHeight="1" x14ac:dyDescent="0.2">
      <c r="A40" s="267"/>
      <c r="B40" s="410"/>
      <c r="C40" s="410"/>
      <c r="D40" s="410"/>
      <c r="E40" s="410"/>
      <c r="F40" s="411"/>
      <c r="G40" s="289"/>
      <c r="H40" s="228"/>
      <c r="I40" s="228"/>
      <c r="J40" s="228"/>
      <c r="K40" s="228"/>
      <c r="L40" s="228"/>
      <c r="M40" s="228"/>
      <c r="N40" s="228"/>
      <c r="O40" s="290"/>
      <c r="P40" s="541"/>
      <c r="Q40" s="541"/>
      <c r="R40" s="541"/>
      <c r="S40" s="541"/>
      <c r="T40" s="541"/>
      <c r="U40" s="541"/>
      <c r="V40" s="541"/>
      <c r="W40" s="541"/>
      <c r="X40" s="542"/>
      <c r="Y40" s="544" t="s">
        <v>42</v>
      </c>
      <c r="Z40" s="545"/>
      <c r="AA40" s="546"/>
      <c r="AB40" s="268" t="s">
        <v>572</v>
      </c>
      <c r="AC40" s="268"/>
      <c r="AD40" s="268"/>
      <c r="AE40" s="185" t="s">
        <v>568</v>
      </c>
      <c r="AF40" s="186"/>
      <c r="AG40" s="186"/>
      <c r="AH40" s="186"/>
      <c r="AI40" s="185" t="s">
        <v>568</v>
      </c>
      <c r="AJ40" s="186"/>
      <c r="AK40" s="186"/>
      <c r="AL40" s="186"/>
      <c r="AM40" s="185" t="s">
        <v>568</v>
      </c>
      <c r="AN40" s="186"/>
      <c r="AO40" s="186"/>
      <c r="AP40" s="186"/>
      <c r="AQ40" s="210" t="s">
        <v>584</v>
      </c>
      <c r="AR40" s="173"/>
      <c r="AS40" s="173"/>
      <c r="AT40" s="211"/>
      <c r="AU40" s="186" t="s">
        <v>584</v>
      </c>
      <c r="AV40" s="186"/>
      <c r="AW40" s="186"/>
      <c r="AX40" s="187"/>
      <c r="AY40" s="34">
        <f t="shared" si="4"/>
        <v>1</v>
      </c>
      <c r="AZ40" s="43"/>
      <c r="BA40" s="43"/>
      <c r="BB40" s="43"/>
      <c r="BC40" s="43"/>
    </row>
    <row r="41" spans="1:60" ht="23.25" customHeight="1" thickBot="1" x14ac:dyDescent="0.25">
      <c r="A41" s="267"/>
      <c r="B41" s="412"/>
      <c r="C41" s="412"/>
      <c r="D41" s="412"/>
      <c r="E41" s="412"/>
      <c r="F41" s="413"/>
      <c r="G41" s="145"/>
      <c r="H41" s="146"/>
      <c r="I41" s="146"/>
      <c r="J41" s="146"/>
      <c r="K41" s="146"/>
      <c r="L41" s="146"/>
      <c r="M41" s="146"/>
      <c r="N41" s="146"/>
      <c r="O41" s="147"/>
      <c r="P41" s="150"/>
      <c r="Q41" s="150"/>
      <c r="R41" s="150"/>
      <c r="S41" s="150"/>
      <c r="T41" s="150"/>
      <c r="U41" s="150"/>
      <c r="V41" s="150"/>
      <c r="W41" s="150"/>
      <c r="X41" s="543"/>
      <c r="Y41" s="544" t="s">
        <v>13</v>
      </c>
      <c r="Z41" s="545"/>
      <c r="AA41" s="546"/>
      <c r="AB41" s="527" t="s">
        <v>14</v>
      </c>
      <c r="AC41" s="527"/>
      <c r="AD41" s="527"/>
      <c r="AE41" s="254" t="s">
        <v>568</v>
      </c>
      <c r="AF41" s="255"/>
      <c r="AG41" s="255"/>
      <c r="AH41" s="255"/>
      <c r="AI41" s="254" t="s">
        <v>568</v>
      </c>
      <c r="AJ41" s="255"/>
      <c r="AK41" s="255"/>
      <c r="AL41" s="255"/>
      <c r="AM41" s="254" t="s">
        <v>568</v>
      </c>
      <c r="AN41" s="255"/>
      <c r="AO41" s="255"/>
      <c r="AP41" s="255"/>
      <c r="AQ41" s="210" t="s">
        <v>584</v>
      </c>
      <c r="AR41" s="173"/>
      <c r="AS41" s="173"/>
      <c r="AT41" s="211"/>
      <c r="AU41" s="186" t="s">
        <v>584</v>
      </c>
      <c r="AV41" s="186"/>
      <c r="AW41" s="186"/>
      <c r="AX41" s="187"/>
      <c r="AY41" s="34">
        <f t="shared" si="4"/>
        <v>1</v>
      </c>
      <c r="AZ41" s="43"/>
      <c r="BA41" s="43"/>
      <c r="BB41" s="43"/>
      <c r="BC41" s="43"/>
      <c r="BD41" s="43"/>
      <c r="BE41" s="43"/>
      <c r="BF41" s="43"/>
      <c r="BG41" s="43"/>
      <c r="BH41" s="43"/>
    </row>
    <row r="42" spans="1:60" ht="31.5" customHeight="1" x14ac:dyDescent="0.2">
      <c r="A42" s="563" t="s">
        <v>219</v>
      </c>
      <c r="B42" s="564"/>
      <c r="C42" s="564"/>
      <c r="D42" s="564"/>
      <c r="E42" s="564"/>
      <c r="F42" s="565"/>
      <c r="G42" s="572" t="s">
        <v>48</v>
      </c>
      <c r="H42" s="572"/>
      <c r="I42" s="572"/>
      <c r="J42" s="572"/>
      <c r="K42" s="572"/>
      <c r="L42" s="572"/>
      <c r="M42" s="572"/>
      <c r="N42" s="572"/>
      <c r="O42" s="572"/>
      <c r="P42" s="572"/>
      <c r="Q42" s="572"/>
      <c r="R42" s="572"/>
      <c r="S42" s="572"/>
      <c r="T42" s="572"/>
      <c r="U42" s="572"/>
      <c r="V42" s="572"/>
      <c r="W42" s="572"/>
      <c r="X42" s="573"/>
      <c r="Y42" s="239"/>
      <c r="Z42" s="240"/>
      <c r="AA42" s="241"/>
      <c r="AB42" s="584" t="s">
        <v>11</v>
      </c>
      <c r="AC42" s="584"/>
      <c r="AD42" s="584"/>
      <c r="AE42" s="554" t="s">
        <v>243</v>
      </c>
      <c r="AF42" s="555"/>
      <c r="AG42" s="555"/>
      <c r="AH42" s="556"/>
      <c r="AI42" s="554" t="s">
        <v>260</v>
      </c>
      <c r="AJ42" s="555"/>
      <c r="AK42" s="555"/>
      <c r="AL42" s="556"/>
      <c r="AM42" s="554" t="s">
        <v>357</v>
      </c>
      <c r="AN42" s="555"/>
      <c r="AO42" s="555"/>
      <c r="AP42" s="556"/>
      <c r="AQ42" s="626" t="s">
        <v>265</v>
      </c>
      <c r="AR42" s="627"/>
      <c r="AS42" s="627"/>
      <c r="AT42" s="628"/>
      <c r="AU42" s="626" t="s">
        <v>389</v>
      </c>
      <c r="AV42" s="627"/>
      <c r="AW42" s="627"/>
      <c r="AX42" s="629"/>
    </row>
    <row r="43" spans="1:60" ht="23.25" customHeight="1" x14ac:dyDescent="0.2">
      <c r="A43" s="566"/>
      <c r="B43" s="567"/>
      <c r="C43" s="567"/>
      <c r="D43" s="567"/>
      <c r="E43" s="567"/>
      <c r="F43" s="568"/>
      <c r="G43" s="143" t="s">
        <v>570</v>
      </c>
      <c r="H43" s="143"/>
      <c r="I43" s="143"/>
      <c r="J43" s="143"/>
      <c r="K43" s="143"/>
      <c r="L43" s="143"/>
      <c r="M43" s="143"/>
      <c r="N43" s="143"/>
      <c r="O43" s="143"/>
      <c r="P43" s="143"/>
      <c r="Q43" s="143"/>
      <c r="R43" s="143"/>
      <c r="S43" s="143"/>
      <c r="T43" s="143"/>
      <c r="U43" s="143"/>
      <c r="V43" s="143"/>
      <c r="W43" s="143"/>
      <c r="X43" s="144"/>
      <c r="Y43" s="550" t="s">
        <v>43</v>
      </c>
      <c r="Z43" s="457"/>
      <c r="AA43" s="458"/>
      <c r="AB43" s="317" t="s">
        <v>572</v>
      </c>
      <c r="AC43" s="317"/>
      <c r="AD43" s="317"/>
      <c r="AE43" s="244" t="s">
        <v>568</v>
      </c>
      <c r="AF43" s="244"/>
      <c r="AG43" s="244"/>
      <c r="AH43" s="244"/>
      <c r="AI43" s="244" t="s">
        <v>568</v>
      </c>
      <c r="AJ43" s="244"/>
      <c r="AK43" s="244"/>
      <c r="AL43" s="244"/>
      <c r="AM43" s="244" t="s">
        <v>568</v>
      </c>
      <c r="AN43" s="244"/>
      <c r="AO43" s="244"/>
      <c r="AP43" s="244"/>
      <c r="AQ43" s="244" t="s">
        <v>584</v>
      </c>
      <c r="AR43" s="244"/>
      <c r="AS43" s="244"/>
      <c r="AT43" s="244"/>
      <c r="AU43" s="185" t="s">
        <v>584</v>
      </c>
      <c r="AV43" s="186"/>
      <c r="AW43" s="186"/>
      <c r="AX43" s="187"/>
    </row>
    <row r="44" spans="1:60" ht="23.25" customHeight="1" x14ac:dyDescent="0.2">
      <c r="A44" s="569"/>
      <c r="B44" s="570"/>
      <c r="C44" s="570"/>
      <c r="D44" s="570"/>
      <c r="E44" s="570"/>
      <c r="F44" s="571"/>
      <c r="G44" s="146"/>
      <c r="H44" s="146"/>
      <c r="I44" s="146"/>
      <c r="J44" s="146"/>
      <c r="K44" s="146"/>
      <c r="L44" s="146"/>
      <c r="M44" s="146"/>
      <c r="N44" s="146"/>
      <c r="O44" s="146"/>
      <c r="P44" s="146"/>
      <c r="Q44" s="146"/>
      <c r="R44" s="146"/>
      <c r="S44" s="146"/>
      <c r="T44" s="146"/>
      <c r="U44" s="146"/>
      <c r="V44" s="146"/>
      <c r="W44" s="146"/>
      <c r="X44" s="147"/>
      <c r="Y44" s="597" t="s">
        <v>44</v>
      </c>
      <c r="Z44" s="579"/>
      <c r="AA44" s="580"/>
      <c r="AB44" s="317" t="s">
        <v>572</v>
      </c>
      <c r="AC44" s="317"/>
      <c r="AD44" s="317"/>
      <c r="AE44" s="244" t="s">
        <v>568</v>
      </c>
      <c r="AF44" s="244"/>
      <c r="AG44" s="244"/>
      <c r="AH44" s="244"/>
      <c r="AI44" s="244" t="s">
        <v>568</v>
      </c>
      <c r="AJ44" s="244"/>
      <c r="AK44" s="244"/>
      <c r="AL44" s="244"/>
      <c r="AM44" s="244" t="s">
        <v>568</v>
      </c>
      <c r="AN44" s="244"/>
      <c r="AO44" s="244"/>
      <c r="AP44" s="244"/>
      <c r="AQ44" s="244">
        <v>2</v>
      </c>
      <c r="AR44" s="244"/>
      <c r="AS44" s="244"/>
      <c r="AT44" s="244"/>
      <c r="AU44" s="254">
        <v>2</v>
      </c>
      <c r="AV44" s="255"/>
      <c r="AW44" s="255"/>
      <c r="AX44" s="630"/>
    </row>
    <row r="45" spans="1:60" ht="23.25" customHeight="1" x14ac:dyDescent="0.2">
      <c r="A45" s="589" t="s">
        <v>15</v>
      </c>
      <c r="B45" s="590"/>
      <c r="C45" s="590"/>
      <c r="D45" s="590"/>
      <c r="E45" s="590"/>
      <c r="F45" s="591"/>
      <c r="G45" s="219" t="s">
        <v>16</v>
      </c>
      <c r="H45" s="219"/>
      <c r="I45" s="219"/>
      <c r="J45" s="219"/>
      <c r="K45" s="219"/>
      <c r="L45" s="219"/>
      <c r="M45" s="219"/>
      <c r="N45" s="219"/>
      <c r="O45" s="219"/>
      <c r="P45" s="219"/>
      <c r="Q45" s="219"/>
      <c r="R45" s="219"/>
      <c r="S45" s="219"/>
      <c r="T45" s="219"/>
      <c r="U45" s="219"/>
      <c r="V45" s="219"/>
      <c r="W45" s="219"/>
      <c r="X45" s="220"/>
      <c r="Y45" s="384"/>
      <c r="Z45" s="385"/>
      <c r="AA45" s="386"/>
      <c r="AB45" s="218" t="s">
        <v>11</v>
      </c>
      <c r="AC45" s="219"/>
      <c r="AD45" s="220"/>
      <c r="AE45" s="190" t="s">
        <v>243</v>
      </c>
      <c r="AF45" s="190"/>
      <c r="AG45" s="190"/>
      <c r="AH45" s="190"/>
      <c r="AI45" s="190" t="s">
        <v>260</v>
      </c>
      <c r="AJ45" s="190"/>
      <c r="AK45" s="190"/>
      <c r="AL45" s="190"/>
      <c r="AM45" s="190" t="s">
        <v>357</v>
      </c>
      <c r="AN45" s="190"/>
      <c r="AO45" s="190"/>
      <c r="AP45" s="190"/>
      <c r="AQ45" s="529" t="s">
        <v>390</v>
      </c>
      <c r="AR45" s="530"/>
      <c r="AS45" s="530"/>
      <c r="AT45" s="530"/>
      <c r="AU45" s="530"/>
      <c r="AV45" s="530"/>
      <c r="AW45" s="530"/>
      <c r="AX45" s="531"/>
    </row>
    <row r="46" spans="1:60" ht="23.25" customHeight="1" x14ac:dyDescent="0.2">
      <c r="A46" s="592"/>
      <c r="B46" s="593"/>
      <c r="C46" s="593"/>
      <c r="D46" s="593"/>
      <c r="E46" s="593"/>
      <c r="F46" s="594"/>
      <c r="G46" s="387" t="s">
        <v>571</v>
      </c>
      <c r="H46" s="387"/>
      <c r="I46" s="387"/>
      <c r="J46" s="387"/>
      <c r="K46" s="387"/>
      <c r="L46" s="387"/>
      <c r="M46" s="387"/>
      <c r="N46" s="387"/>
      <c r="O46" s="387"/>
      <c r="P46" s="387"/>
      <c r="Q46" s="387"/>
      <c r="R46" s="387"/>
      <c r="S46" s="387"/>
      <c r="T46" s="387"/>
      <c r="U46" s="387"/>
      <c r="V46" s="387"/>
      <c r="W46" s="387"/>
      <c r="X46" s="387"/>
      <c r="Y46" s="389" t="s">
        <v>15</v>
      </c>
      <c r="Z46" s="390"/>
      <c r="AA46" s="391"/>
      <c r="AB46" s="551" t="s">
        <v>590</v>
      </c>
      <c r="AC46" s="552"/>
      <c r="AD46" s="553"/>
      <c r="AE46" s="244" t="s">
        <v>568</v>
      </c>
      <c r="AF46" s="244"/>
      <c r="AG46" s="244"/>
      <c r="AH46" s="244"/>
      <c r="AI46" s="244" t="s">
        <v>568</v>
      </c>
      <c r="AJ46" s="244"/>
      <c r="AK46" s="244"/>
      <c r="AL46" s="244"/>
      <c r="AM46" s="244" t="s">
        <v>568</v>
      </c>
      <c r="AN46" s="244"/>
      <c r="AO46" s="244"/>
      <c r="AP46" s="244"/>
      <c r="AQ46" s="185">
        <v>17500000</v>
      </c>
      <c r="AR46" s="186"/>
      <c r="AS46" s="186"/>
      <c r="AT46" s="186"/>
      <c r="AU46" s="186"/>
      <c r="AV46" s="186"/>
      <c r="AW46" s="186"/>
      <c r="AX46" s="187"/>
    </row>
    <row r="47" spans="1:60" ht="46.5" customHeight="1" thickBot="1" x14ac:dyDescent="0.25">
      <c r="A47" s="595"/>
      <c r="B47" s="216"/>
      <c r="C47" s="216"/>
      <c r="D47" s="216"/>
      <c r="E47" s="216"/>
      <c r="F47" s="596"/>
      <c r="G47" s="388"/>
      <c r="H47" s="388"/>
      <c r="I47" s="388"/>
      <c r="J47" s="388"/>
      <c r="K47" s="388"/>
      <c r="L47" s="388"/>
      <c r="M47" s="388"/>
      <c r="N47" s="388"/>
      <c r="O47" s="388"/>
      <c r="P47" s="388"/>
      <c r="Q47" s="388"/>
      <c r="R47" s="388"/>
      <c r="S47" s="388"/>
      <c r="T47" s="388"/>
      <c r="U47" s="388"/>
      <c r="V47" s="388"/>
      <c r="W47" s="388"/>
      <c r="X47" s="388"/>
      <c r="Y47" s="310" t="s">
        <v>37</v>
      </c>
      <c r="Z47" s="579"/>
      <c r="AA47" s="580"/>
      <c r="AB47" s="581" t="s">
        <v>573</v>
      </c>
      <c r="AC47" s="582"/>
      <c r="AD47" s="583"/>
      <c r="AE47" s="238" t="s">
        <v>568</v>
      </c>
      <c r="AF47" s="238"/>
      <c r="AG47" s="238"/>
      <c r="AH47" s="238"/>
      <c r="AI47" s="238" t="s">
        <v>568</v>
      </c>
      <c r="AJ47" s="238"/>
      <c r="AK47" s="238"/>
      <c r="AL47" s="238"/>
      <c r="AM47" s="238" t="s">
        <v>568</v>
      </c>
      <c r="AN47" s="238"/>
      <c r="AO47" s="238"/>
      <c r="AP47" s="238"/>
      <c r="AQ47" s="238" t="s">
        <v>585</v>
      </c>
      <c r="AR47" s="238"/>
      <c r="AS47" s="238"/>
      <c r="AT47" s="238"/>
      <c r="AU47" s="238"/>
      <c r="AV47" s="238"/>
      <c r="AW47" s="238"/>
      <c r="AX47" s="528"/>
    </row>
    <row r="48" spans="1:60" ht="45" customHeight="1" x14ac:dyDescent="0.2">
      <c r="A48" s="647" t="s">
        <v>255</v>
      </c>
      <c r="B48" s="645"/>
      <c r="C48" s="644" t="s">
        <v>166</v>
      </c>
      <c r="D48" s="645"/>
      <c r="E48" s="152" t="s">
        <v>185</v>
      </c>
      <c r="F48" s="153"/>
      <c r="G48" s="154" t="s">
        <v>566</v>
      </c>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6"/>
      <c r="AY48" s="34">
        <f>COUNTA($G$48)</f>
        <v>1</v>
      </c>
    </row>
    <row r="49" spans="1:51" ht="45" customHeight="1" x14ac:dyDescent="0.2">
      <c r="A49" s="648"/>
      <c r="B49" s="646"/>
      <c r="C49" s="159"/>
      <c r="D49" s="646"/>
      <c r="E49" s="148" t="s">
        <v>184</v>
      </c>
      <c r="F49" s="149"/>
      <c r="G49" s="145" t="s">
        <v>566</v>
      </c>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1"/>
      <c r="AY49" s="34">
        <f>$AY$48</f>
        <v>1</v>
      </c>
    </row>
    <row r="50" spans="1:51" ht="18.75" customHeight="1" x14ac:dyDescent="0.2">
      <c r="A50" s="648"/>
      <c r="B50" s="646"/>
      <c r="C50" s="159"/>
      <c r="D50" s="646"/>
      <c r="E50" s="157" t="s">
        <v>167</v>
      </c>
      <c r="F50" s="158"/>
      <c r="G50" s="231" t="s">
        <v>170</v>
      </c>
      <c r="H50" s="181"/>
      <c r="I50" s="181"/>
      <c r="J50" s="181"/>
      <c r="K50" s="181"/>
      <c r="L50" s="181"/>
      <c r="M50" s="181"/>
      <c r="N50" s="181"/>
      <c r="O50" s="181"/>
      <c r="P50" s="181"/>
      <c r="Q50" s="181"/>
      <c r="R50" s="181"/>
      <c r="S50" s="181"/>
      <c r="T50" s="181"/>
      <c r="U50" s="181"/>
      <c r="V50" s="181"/>
      <c r="W50" s="181"/>
      <c r="X50" s="182"/>
      <c r="Y50" s="174"/>
      <c r="Z50" s="175"/>
      <c r="AA50" s="176"/>
      <c r="AB50" s="180" t="s">
        <v>11</v>
      </c>
      <c r="AC50" s="181"/>
      <c r="AD50" s="182"/>
      <c r="AE50" s="191" t="s">
        <v>243</v>
      </c>
      <c r="AF50" s="137"/>
      <c r="AG50" s="137"/>
      <c r="AH50" s="138"/>
      <c r="AI50" s="191" t="s">
        <v>260</v>
      </c>
      <c r="AJ50" s="137"/>
      <c r="AK50" s="137"/>
      <c r="AL50" s="138"/>
      <c r="AM50" s="191" t="s">
        <v>544</v>
      </c>
      <c r="AN50" s="137"/>
      <c r="AO50" s="137"/>
      <c r="AP50" s="138"/>
      <c r="AQ50" s="180" t="s">
        <v>164</v>
      </c>
      <c r="AR50" s="181"/>
      <c r="AS50" s="181"/>
      <c r="AT50" s="182"/>
      <c r="AU50" s="188" t="s">
        <v>172</v>
      </c>
      <c r="AV50" s="188"/>
      <c r="AW50" s="188"/>
      <c r="AX50" s="189"/>
      <c r="AY50" s="34">
        <f>COUNTA($G$52)</f>
        <v>1</v>
      </c>
    </row>
    <row r="51" spans="1:51" ht="18.75" customHeight="1" x14ac:dyDescent="0.2">
      <c r="A51" s="648"/>
      <c r="B51" s="646"/>
      <c r="C51" s="159"/>
      <c r="D51" s="646"/>
      <c r="E51" s="159"/>
      <c r="F51" s="160"/>
      <c r="G51" s="232"/>
      <c r="H51" s="140"/>
      <c r="I51" s="140"/>
      <c r="J51" s="140"/>
      <c r="K51" s="140"/>
      <c r="L51" s="140"/>
      <c r="M51" s="140"/>
      <c r="N51" s="140"/>
      <c r="O51" s="140"/>
      <c r="P51" s="140"/>
      <c r="Q51" s="140"/>
      <c r="R51" s="140"/>
      <c r="S51" s="140"/>
      <c r="T51" s="140"/>
      <c r="U51" s="140"/>
      <c r="V51" s="140"/>
      <c r="W51" s="140"/>
      <c r="X51" s="141"/>
      <c r="Y51" s="177"/>
      <c r="Z51" s="178"/>
      <c r="AA51" s="179"/>
      <c r="AB51" s="183"/>
      <c r="AC51" s="140"/>
      <c r="AD51" s="141"/>
      <c r="AE51" s="183"/>
      <c r="AF51" s="140"/>
      <c r="AG51" s="140"/>
      <c r="AH51" s="141"/>
      <c r="AI51" s="183"/>
      <c r="AJ51" s="140"/>
      <c r="AK51" s="140"/>
      <c r="AL51" s="141"/>
      <c r="AM51" s="183"/>
      <c r="AN51" s="140"/>
      <c r="AO51" s="140"/>
      <c r="AP51" s="141"/>
      <c r="AQ51" s="230" t="s">
        <v>566</v>
      </c>
      <c r="AR51" s="196"/>
      <c r="AS51" s="140" t="s">
        <v>165</v>
      </c>
      <c r="AT51" s="141"/>
      <c r="AU51" s="222" t="s">
        <v>566</v>
      </c>
      <c r="AV51" s="222"/>
      <c r="AW51" s="140" t="s">
        <v>162</v>
      </c>
      <c r="AX51" s="184"/>
      <c r="AY51" s="34">
        <f>$AY$50</f>
        <v>1</v>
      </c>
    </row>
    <row r="52" spans="1:51" ht="39.75" customHeight="1" x14ac:dyDescent="0.2">
      <c r="A52" s="648"/>
      <c r="B52" s="646"/>
      <c r="C52" s="159"/>
      <c r="D52" s="646"/>
      <c r="E52" s="159"/>
      <c r="F52" s="160"/>
      <c r="G52" s="142" t="s">
        <v>566</v>
      </c>
      <c r="H52" s="143"/>
      <c r="I52" s="143"/>
      <c r="J52" s="143"/>
      <c r="K52" s="143"/>
      <c r="L52" s="143"/>
      <c r="M52" s="143"/>
      <c r="N52" s="143"/>
      <c r="O52" s="143"/>
      <c r="P52" s="143"/>
      <c r="Q52" s="143"/>
      <c r="R52" s="143"/>
      <c r="S52" s="143"/>
      <c r="T52" s="143"/>
      <c r="U52" s="143"/>
      <c r="V52" s="143"/>
      <c r="W52" s="143"/>
      <c r="X52" s="144"/>
      <c r="Y52" s="167" t="s">
        <v>171</v>
      </c>
      <c r="Z52" s="168"/>
      <c r="AA52" s="169"/>
      <c r="AB52" s="170" t="s">
        <v>566</v>
      </c>
      <c r="AC52" s="171"/>
      <c r="AD52" s="171"/>
      <c r="AE52" s="172" t="s">
        <v>566</v>
      </c>
      <c r="AF52" s="173"/>
      <c r="AG52" s="173"/>
      <c r="AH52" s="173"/>
      <c r="AI52" s="172" t="s">
        <v>566</v>
      </c>
      <c r="AJ52" s="173"/>
      <c r="AK52" s="173"/>
      <c r="AL52" s="173"/>
      <c r="AM52" s="172" t="s">
        <v>566</v>
      </c>
      <c r="AN52" s="173"/>
      <c r="AO52" s="173"/>
      <c r="AP52" s="173"/>
      <c r="AQ52" s="172" t="s">
        <v>566</v>
      </c>
      <c r="AR52" s="173"/>
      <c r="AS52" s="173"/>
      <c r="AT52" s="173"/>
      <c r="AU52" s="172" t="s">
        <v>566</v>
      </c>
      <c r="AV52" s="173"/>
      <c r="AW52" s="173"/>
      <c r="AX52" s="325"/>
      <c r="AY52" s="34">
        <f t="shared" ref="AY52:AY53" si="5">$AY$50</f>
        <v>1</v>
      </c>
    </row>
    <row r="53" spans="1:51" ht="39.75" customHeight="1" x14ac:dyDescent="0.2">
      <c r="A53" s="648"/>
      <c r="B53" s="646"/>
      <c r="C53" s="159"/>
      <c r="D53" s="646"/>
      <c r="E53" s="159"/>
      <c r="F53" s="160"/>
      <c r="G53" s="145"/>
      <c r="H53" s="146"/>
      <c r="I53" s="146"/>
      <c r="J53" s="146"/>
      <c r="K53" s="146"/>
      <c r="L53" s="146"/>
      <c r="M53" s="146"/>
      <c r="N53" s="146"/>
      <c r="O53" s="146"/>
      <c r="P53" s="146"/>
      <c r="Q53" s="146"/>
      <c r="R53" s="146"/>
      <c r="S53" s="146"/>
      <c r="T53" s="146"/>
      <c r="U53" s="146"/>
      <c r="V53" s="146"/>
      <c r="W53" s="146"/>
      <c r="X53" s="147"/>
      <c r="Y53" s="500" t="s">
        <v>42</v>
      </c>
      <c r="Z53" s="105"/>
      <c r="AA53" s="106"/>
      <c r="AB53" s="170" t="s">
        <v>566</v>
      </c>
      <c r="AC53" s="171"/>
      <c r="AD53" s="171"/>
      <c r="AE53" s="172" t="s">
        <v>566</v>
      </c>
      <c r="AF53" s="173"/>
      <c r="AG53" s="173"/>
      <c r="AH53" s="173"/>
      <c r="AI53" s="172" t="s">
        <v>566</v>
      </c>
      <c r="AJ53" s="173"/>
      <c r="AK53" s="173"/>
      <c r="AL53" s="173"/>
      <c r="AM53" s="172" t="s">
        <v>566</v>
      </c>
      <c r="AN53" s="173"/>
      <c r="AO53" s="173"/>
      <c r="AP53" s="173"/>
      <c r="AQ53" s="172" t="s">
        <v>566</v>
      </c>
      <c r="AR53" s="173"/>
      <c r="AS53" s="173"/>
      <c r="AT53" s="173"/>
      <c r="AU53" s="172" t="s">
        <v>566</v>
      </c>
      <c r="AV53" s="173"/>
      <c r="AW53" s="173"/>
      <c r="AX53" s="325"/>
      <c r="AY53" s="34">
        <f t="shared" si="5"/>
        <v>1</v>
      </c>
    </row>
    <row r="54" spans="1:51" ht="22.5" customHeight="1" x14ac:dyDescent="0.2">
      <c r="A54" s="648"/>
      <c r="B54" s="646"/>
      <c r="C54" s="159"/>
      <c r="D54" s="646"/>
      <c r="E54" s="159"/>
      <c r="F54" s="160"/>
      <c r="G54" s="605" t="s">
        <v>173</v>
      </c>
      <c r="H54" s="137"/>
      <c r="I54" s="137"/>
      <c r="J54" s="137"/>
      <c r="K54" s="137"/>
      <c r="L54" s="137"/>
      <c r="M54" s="137"/>
      <c r="N54" s="137"/>
      <c r="O54" s="137"/>
      <c r="P54" s="138"/>
      <c r="Q54" s="191" t="s">
        <v>210</v>
      </c>
      <c r="R54" s="137"/>
      <c r="S54" s="137"/>
      <c r="T54" s="137"/>
      <c r="U54" s="137"/>
      <c r="V54" s="137"/>
      <c r="W54" s="137"/>
      <c r="X54" s="137"/>
      <c r="Y54" s="137"/>
      <c r="Z54" s="137"/>
      <c r="AA54" s="137"/>
      <c r="AB54" s="136" t="s">
        <v>211</v>
      </c>
      <c r="AC54" s="137"/>
      <c r="AD54" s="138"/>
      <c r="AE54" s="191" t="s">
        <v>174</v>
      </c>
      <c r="AF54" s="137"/>
      <c r="AG54" s="137"/>
      <c r="AH54" s="137"/>
      <c r="AI54" s="137"/>
      <c r="AJ54" s="137"/>
      <c r="AK54" s="137"/>
      <c r="AL54" s="137"/>
      <c r="AM54" s="137"/>
      <c r="AN54" s="137"/>
      <c r="AO54" s="137"/>
      <c r="AP54" s="137"/>
      <c r="AQ54" s="137"/>
      <c r="AR54" s="137"/>
      <c r="AS54" s="137"/>
      <c r="AT54" s="137"/>
      <c r="AU54" s="137"/>
      <c r="AV54" s="137"/>
      <c r="AW54" s="137"/>
      <c r="AX54" s="326"/>
      <c r="AY54" s="34">
        <f>COUNTA($G$56)</f>
        <v>1</v>
      </c>
    </row>
    <row r="55" spans="1:51" ht="22.5" customHeight="1" x14ac:dyDescent="0.2">
      <c r="A55" s="648"/>
      <c r="B55" s="646"/>
      <c r="C55" s="159"/>
      <c r="D55" s="646"/>
      <c r="E55" s="159"/>
      <c r="F55" s="160"/>
      <c r="G55" s="232"/>
      <c r="H55" s="140"/>
      <c r="I55" s="140"/>
      <c r="J55" s="140"/>
      <c r="K55" s="140"/>
      <c r="L55" s="140"/>
      <c r="M55" s="140"/>
      <c r="N55" s="140"/>
      <c r="O55" s="140"/>
      <c r="P55" s="141"/>
      <c r="Q55" s="183"/>
      <c r="R55" s="140"/>
      <c r="S55" s="140"/>
      <c r="T55" s="140"/>
      <c r="U55" s="140"/>
      <c r="V55" s="140"/>
      <c r="W55" s="140"/>
      <c r="X55" s="140"/>
      <c r="Y55" s="140"/>
      <c r="Z55" s="140"/>
      <c r="AA55" s="140"/>
      <c r="AB55" s="139"/>
      <c r="AC55" s="140"/>
      <c r="AD55" s="141"/>
      <c r="AE55" s="183"/>
      <c r="AF55" s="140"/>
      <c r="AG55" s="140"/>
      <c r="AH55" s="140"/>
      <c r="AI55" s="140"/>
      <c r="AJ55" s="140"/>
      <c r="AK55" s="140"/>
      <c r="AL55" s="140"/>
      <c r="AM55" s="140"/>
      <c r="AN55" s="140"/>
      <c r="AO55" s="140"/>
      <c r="AP55" s="140"/>
      <c r="AQ55" s="140"/>
      <c r="AR55" s="140"/>
      <c r="AS55" s="140"/>
      <c r="AT55" s="140"/>
      <c r="AU55" s="140"/>
      <c r="AV55" s="140"/>
      <c r="AW55" s="140"/>
      <c r="AX55" s="184"/>
      <c r="AY55" s="34">
        <f>$AY$54</f>
        <v>1</v>
      </c>
    </row>
    <row r="56" spans="1:51" ht="22.5" customHeight="1" x14ac:dyDescent="0.2">
      <c r="A56" s="648"/>
      <c r="B56" s="646"/>
      <c r="C56" s="159"/>
      <c r="D56" s="646"/>
      <c r="E56" s="159"/>
      <c r="F56" s="160"/>
      <c r="G56" s="142" t="s">
        <v>566</v>
      </c>
      <c r="H56" s="143"/>
      <c r="I56" s="143"/>
      <c r="J56" s="143"/>
      <c r="K56" s="143"/>
      <c r="L56" s="143"/>
      <c r="M56" s="143"/>
      <c r="N56" s="143"/>
      <c r="O56" s="143"/>
      <c r="P56" s="144"/>
      <c r="Q56" s="163" t="s">
        <v>566</v>
      </c>
      <c r="R56" s="143"/>
      <c r="S56" s="143"/>
      <c r="T56" s="143"/>
      <c r="U56" s="143"/>
      <c r="V56" s="143"/>
      <c r="W56" s="143"/>
      <c r="X56" s="143"/>
      <c r="Y56" s="143"/>
      <c r="Z56" s="143"/>
      <c r="AA56" s="621"/>
      <c r="AB56" s="130" t="s">
        <v>566</v>
      </c>
      <c r="AC56" s="131"/>
      <c r="AD56" s="131"/>
      <c r="AE56" s="161" t="s">
        <v>566</v>
      </c>
      <c r="AF56" s="161"/>
      <c r="AG56" s="161"/>
      <c r="AH56" s="161"/>
      <c r="AI56" s="161"/>
      <c r="AJ56" s="161"/>
      <c r="AK56" s="161"/>
      <c r="AL56" s="161"/>
      <c r="AM56" s="161"/>
      <c r="AN56" s="161"/>
      <c r="AO56" s="161"/>
      <c r="AP56" s="161"/>
      <c r="AQ56" s="161"/>
      <c r="AR56" s="161"/>
      <c r="AS56" s="161"/>
      <c r="AT56" s="161"/>
      <c r="AU56" s="161"/>
      <c r="AV56" s="161"/>
      <c r="AW56" s="161"/>
      <c r="AX56" s="162"/>
      <c r="AY56" s="34">
        <f t="shared" ref="AY56:AY60" si="6">$AY$54</f>
        <v>1</v>
      </c>
    </row>
    <row r="57" spans="1:51" ht="22.5" customHeight="1" x14ac:dyDescent="0.2">
      <c r="A57" s="648"/>
      <c r="B57" s="646"/>
      <c r="C57" s="159"/>
      <c r="D57" s="646"/>
      <c r="E57" s="159"/>
      <c r="F57" s="160"/>
      <c r="G57" s="289"/>
      <c r="H57" s="228"/>
      <c r="I57" s="228"/>
      <c r="J57" s="228"/>
      <c r="K57" s="228"/>
      <c r="L57" s="228"/>
      <c r="M57" s="228"/>
      <c r="N57" s="228"/>
      <c r="O57" s="228"/>
      <c r="P57" s="290"/>
      <c r="Q57" s="227"/>
      <c r="R57" s="228"/>
      <c r="S57" s="228"/>
      <c r="T57" s="228"/>
      <c r="U57" s="228"/>
      <c r="V57" s="228"/>
      <c r="W57" s="228"/>
      <c r="X57" s="228"/>
      <c r="Y57" s="228"/>
      <c r="Z57" s="228"/>
      <c r="AA57" s="622"/>
      <c r="AB57" s="132"/>
      <c r="AC57" s="133"/>
      <c r="AD57" s="133"/>
      <c r="AE57" s="161"/>
      <c r="AF57" s="161"/>
      <c r="AG57" s="161"/>
      <c r="AH57" s="161"/>
      <c r="AI57" s="161"/>
      <c r="AJ57" s="161"/>
      <c r="AK57" s="161"/>
      <c r="AL57" s="161"/>
      <c r="AM57" s="161"/>
      <c r="AN57" s="161"/>
      <c r="AO57" s="161"/>
      <c r="AP57" s="161"/>
      <c r="AQ57" s="161"/>
      <c r="AR57" s="161"/>
      <c r="AS57" s="161"/>
      <c r="AT57" s="161"/>
      <c r="AU57" s="161"/>
      <c r="AV57" s="161"/>
      <c r="AW57" s="161"/>
      <c r="AX57" s="162"/>
      <c r="AY57" s="34">
        <f t="shared" si="6"/>
        <v>1</v>
      </c>
    </row>
    <row r="58" spans="1:51" ht="25.5" customHeight="1" x14ac:dyDescent="0.2">
      <c r="A58" s="648"/>
      <c r="B58" s="646"/>
      <c r="C58" s="159"/>
      <c r="D58" s="646"/>
      <c r="E58" s="159"/>
      <c r="F58" s="160"/>
      <c r="G58" s="289"/>
      <c r="H58" s="228"/>
      <c r="I58" s="228"/>
      <c r="J58" s="228"/>
      <c r="K58" s="228"/>
      <c r="L58" s="228"/>
      <c r="M58" s="228"/>
      <c r="N58" s="228"/>
      <c r="O58" s="228"/>
      <c r="P58" s="290"/>
      <c r="Q58" s="227"/>
      <c r="R58" s="228"/>
      <c r="S58" s="228"/>
      <c r="T58" s="228"/>
      <c r="U58" s="228"/>
      <c r="V58" s="228"/>
      <c r="W58" s="228"/>
      <c r="X58" s="228"/>
      <c r="Y58" s="228"/>
      <c r="Z58" s="228"/>
      <c r="AA58" s="622"/>
      <c r="AB58" s="132"/>
      <c r="AC58" s="133"/>
      <c r="AD58" s="133"/>
      <c r="AE58" s="236" t="s">
        <v>175</v>
      </c>
      <c r="AF58" s="236"/>
      <c r="AG58" s="236"/>
      <c r="AH58" s="236"/>
      <c r="AI58" s="236"/>
      <c r="AJ58" s="236"/>
      <c r="AK58" s="236"/>
      <c r="AL58" s="236"/>
      <c r="AM58" s="236"/>
      <c r="AN58" s="236"/>
      <c r="AO58" s="236"/>
      <c r="AP58" s="236"/>
      <c r="AQ58" s="236"/>
      <c r="AR58" s="236"/>
      <c r="AS58" s="236"/>
      <c r="AT58" s="236"/>
      <c r="AU58" s="236"/>
      <c r="AV58" s="236"/>
      <c r="AW58" s="236"/>
      <c r="AX58" s="237"/>
      <c r="AY58" s="34">
        <f t="shared" si="6"/>
        <v>1</v>
      </c>
    </row>
    <row r="59" spans="1:51" ht="22.5" customHeight="1" x14ac:dyDescent="0.2">
      <c r="A59" s="648"/>
      <c r="B59" s="646"/>
      <c r="C59" s="159"/>
      <c r="D59" s="646"/>
      <c r="E59" s="159"/>
      <c r="F59" s="160"/>
      <c r="G59" s="289"/>
      <c r="H59" s="228"/>
      <c r="I59" s="228"/>
      <c r="J59" s="228"/>
      <c r="K59" s="228"/>
      <c r="L59" s="228"/>
      <c r="M59" s="228"/>
      <c r="N59" s="228"/>
      <c r="O59" s="228"/>
      <c r="P59" s="290"/>
      <c r="Q59" s="227"/>
      <c r="R59" s="228"/>
      <c r="S59" s="228"/>
      <c r="T59" s="228"/>
      <c r="U59" s="228"/>
      <c r="V59" s="228"/>
      <c r="W59" s="228"/>
      <c r="X59" s="228"/>
      <c r="Y59" s="228"/>
      <c r="Z59" s="228"/>
      <c r="AA59" s="622"/>
      <c r="AB59" s="132"/>
      <c r="AC59" s="133"/>
      <c r="AD59" s="133"/>
      <c r="AE59" s="163" t="s">
        <v>566</v>
      </c>
      <c r="AF59" s="143"/>
      <c r="AG59" s="143"/>
      <c r="AH59" s="143"/>
      <c r="AI59" s="143"/>
      <c r="AJ59" s="143"/>
      <c r="AK59" s="143"/>
      <c r="AL59" s="143"/>
      <c r="AM59" s="143"/>
      <c r="AN59" s="143"/>
      <c r="AO59" s="143"/>
      <c r="AP59" s="143"/>
      <c r="AQ59" s="143"/>
      <c r="AR59" s="143"/>
      <c r="AS59" s="143"/>
      <c r="AT59" s="143"/>
      <c r="AU59" s="143"/>
      <c r="AV59" s="143"/>
      <c r="AW59" s="143"/>
      <c r="AX59" s="164"/>
      <c r="AY59" s="34">
        <f t="shared" si="6"/>
        <v>1</v>
      </c>
    </row>
    <row r="60" spans="1:51" ht="22.5" customHeight="1" x14ac:dyDescent="0.2">
      <c r="A60" s="648"/>
      <c r="B60" s="646"/>
      <c r="C60" s="159"/>
      <c r="D60" s="646"/>
      <c r="E60" s="159"/>
      <c r="F60" s="160"/>
      <c r="G60" s="145"/>
      <c r="H60" s="146"/>
      <c r="I60" s="146"/>
      <c r="J60" s="146"/>
      <c r="K60" s="146"/>
      <c r="L60" s="146"/>
      <c r="M60" s="146"/>
      <c r="N60" s="146"/>
      <c r="O60" s="146"/>
      <c r="P60" s="147"/>
      <c r="Q60" s="165"/>
      <c r="R60" s="146"/>
      <c r="S60" s="146"/>
      <c r="T60" s="146"/>
      <c r="U60" s="146"/>
      <c r="V60" s="146"/>
      <c r="W60" s="146"/>
      <c r="X60" s="146"/>
      <c r="Y60" s="146"/>
      <c r="Z60" s="146"/>
      <c r="AA60" s="623"/>
      <c r="AB60" s="134"/>
      <c r="AC60" s="135"/>
      <c r="AD60" s="135"/>
      <c r="AE60" s="165"/>
      <c r="AF60" s="146"/>
      <c r="AG60" s="146"/>
      <c r="AH60" s="146"/>
      <c r="AI60" s="146"/>
      <c r="AJ60" s="146"/>
      <c r="AK60" s="146"/>
      <c r="AL60" s="146"/>
      <c r="AM60" s="146"/>
      <c r="AN60" s="146"/>
      <c r="AO60" s="146"/>
      <c r="AP60" s="146"/>
      <c r="AQ60" s="146"/>
      <c r="AR60" s="146"/>
      <c r="AS60" s="146"/>
      <c r="AT60" s="146"/>
      <c r="AU60" s="146"/>
      <c r="AV60" s="146"/>
      <c r="AW60" s="146"/>
      <c r="AX60" s="166"/>
      <c r="AY60" s="34">
        <f t="shared" si="6"/>
        <v>1</v>
      </c>
    </row>
    <row r="61" spans="1:51" ht="23.25" customHeight="1" x14ac:dyDescent="0.2">
      <c r="A61" s="648"/>
      <c r="B61" s="646"/>
      <c r="C61" s="159"/>
      <c r="D61" s="646"/>
      <c r="E61" s="224" t="s">
        <v>186</v>
      </c>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6"/>
      <c r="AY61" s="34">
        <f>COUNTA($E$62)</f>
        <v>1</v>
      </c>
    </row>
    <row r="62" spans="1:51" ht="24.75" customHeight="1" x14ac:dyDescent="0.2">
      <c r="A62" s="648"/>
      <c r="B62" s="646"/>
      <c r="C62" s="159"/>
      <c r="D62" s="646"/>
      <c r="E62" s="163" t="s">
        <v>566</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64"/>
      <c r="AY62" s="34">
        <f>$AY$61</f>
        <v>1</v>
      </c>
    </row>
    <row r="63" spans="1:51" ht="24.75" customHeight="1" thickBot="1" x14ac:dyDescent="0.25">
      <c r="A63" s="648"/>
      <c r="B63" s="646"/>
      <c r="C63" s="159"/>
      <c r="D63" s="646"/>
      <c r="E63" s="227"/>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s="34">
        <f>$AY$61</f>
        <v>1</v>
      </c>
    </row>
    <row r="64" spans="1:51" ht="27" customHeight="1" x14ac:dyDescent="0.2">
      <c r="A64" s="233" t="s">
        <v>35</v>
      </c>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7" customHeight="1" x14ac:dyDescent="0.2">
      <c r="A65" s="44"/>
      <c r="B65" s="45"/>
      <c r="C65" s="598" t="s">
        <v>20</v>
      </c>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599"/>
      <c r="AD65" s="348" t="s">
        <v>24</v>
      </c>
      <c r="AE65" s="348"/>
      <c r="AF65" s="348"/>
      <c r="AG65" s="347" t="s">
        <v>19</v>
      </c>
      <c r="AH65" s="348"/>
      <c r="AI65" s="348"/>
      <c r="AJ65" s="348"/>
      <c r="AK65" s="348"/>
      <c r="AL65" s="348"/>
      <c r="AM65" s="348"/>
      <c r="AN65" s="348"/>
      <c r="AO65" s="348"/>
      <c r="AP65" s="348"/>
      <c r="AQ65" s="348"/>
      <c r="AR65" s="348"/>
      <c r="AS65" s="348"/>
      <c r="AT65" s="348"/>
      <c r="AU65" s="348"/>
      <c r="AV65" s="348"/>
      <c r="AW65" s="348"/>
      <c r="AX65" s="349"/>
    </row>
    <row r="66" spans="1:50" ht="30.75" customHeight="1" x14ac:dyDescent="0.2">
      <c r="A66" s="275" t="s">
        <v>128</v>
      </c>
      <c r="B66" s="276"/>
      <c r="C66" s="468" t="s">
        <v>129</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603" t="s">
        <v>559</v>
      </c>
      <c r="AE66" s="604"/>
      <c r="AF66" s="604"/>
      <c r="AG66" s="600" t="s">
        <v>574</v>
      </c>
      <c r="AH66" s="601"/>
      <c r="AI66" s="601"/>
      <c r="AJ66" s="601"/>
      <c r="AK66" s="601"/>
      <c r="AL66" s="601"/>
      <c r="AM66" s="601"/>
      <c r="AN66" s="601"/>
      <c r="AO66" s="601"/>
      <c r="AP66" s="601"/>
      <c r="AQ66" s="601"/>
      <c r="AR66" s="601"/>
      <c r="AS66" s="601"/>
      <c r="AT66" s="601"/>
      <c r="AU66" s="601"/>
      <c r="AV66" s="601"/>
      <c r="AW66" s="601"/>
      <c r="AX66" s="602"/>
    </row>
    <row r="67" spans="1:50" ht="54.75" customHeight="1" x14ac:dyDescent="0.2">
      <c r="A67" s="277"/>
      <c r="B67" s="278"/>
      <c r="C67" s="338" t="s">
        <v>25</v>
      </c>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28"/>
      <c r="AD67" s="113" t="s">
        <v>559</v>
      </c>
      <c r="AE67" s="114"/>
      <c r="AF67" s="114"/>
      <c r="AG67" s="402" t="s">
        <v>575</v>
      </c>
      <c r="AH67" s="403"/>
      <c r="AI67" s="403"/>
      <c r="AJ67" s="403"/>
      <c r="AK67" s="403"/>
      <c r="AL67" s="403"/>
      <c r="AM67" s="403"/>
      <c r="AN67" s="403"/>
      <c r="AO67" s="403"/>
      <c r="AP67" s="403"/>
      <c r="AQ67" s="403"/>
      <c r="AR67" s="403"/>
      <c r="AS67" s="403"/>
      <c r="AT67" s="403"/>
      <c r="AU67" s="403"/>
      <c r="AV67" s="403"/>
      <c r="AW67" s="403"/>
      <c r="AX67" s="404"/>
    </row>
    <row r="68" spans="1:50" ht="27" customHeight="1" x14ac:dyDescent="0.2">
      <c r="A68" s="279"/>
      <c r="B68" s="280"/>
      <c r="C68" s="340" t="s">
        <v>130</v>
      </c>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2"/>
      <c r="AD68" s="323" t="s">
        <v>559</v>
      </c>
      <c r="AE68" s="324"/>
      <c r="AF68" s="324"/>
      <c r="AG68" s="227" t="s">
        <v>576</v>
      </c>
      <c r="AH68" s="228"/>
      <c r="AI68" s="228"/>
      <c r="AJ68" s="228"/>
      <c r="AK68" s="228"/>
      <c r="AL68" s="228"/>
      <c r="AM68" s="228"/>
      <c r="AN68" s="228"/>
      <c r="AO68" s="228"/>
      <c r="AP68" s="228"/>
      <c r="AQ68" s="228"/>
      <c r="AR68" s="228"/>
      <c r="AS68" s="228"/>
      <c r="AT68" s="228"/>
      <c r="AU68" s="228"/>
      <c r="AV68" s="228"/>
      <c r="AW68" s="228"/>
      <c r="AX68" s="229"/>
    </row>
    <row r="69" spans="1:50" ht="27" customHeight="1" x14ac:dyDescent="0.2">
      <c r="A69" s="360" t="s">
        <v>27</v>
      </c>
      <c r="B69" s="506"/>
      <c r="C69" s="343" t="s">
        <v>29</v>
      </c>
      <c r="D69" s="344"/>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6"/>
      <c r="AD69" s="471" t="s">
        <v>577</v>
      </c>
      <c r="AE69" s="472"/>
      <c r="AF69" s="472"/>
      <c r="AG69" s="163" t="s">
        <v>568</v>
      </c>
      <c r="AH69" s="143"/>
      <c r="AI69" s="143"/>
      <c r="AJ69" s="143"/>
      <c r="AK69" s="143"/>
      <c r="AL69" s="143"/>
      <c r="AM69" s="143"/>
      <c r="AN69" s="143"/>
      <c r="AO69" s="143"/>
      <c r="AP69" s="143"/>
      <c r="AQ69" s="143"/>
      <c r="AR69" s="143"/>
      <c r="AS69" s="143"/>
      <c r="AT69" s="143"/>
      <c r="AU69" s="143"/>
      <c r="AV69" s="143"/>
      <c r="AW69" s="143"/>
      <c r="AX69" s="164"/>
    </row>
    <row r="70" spans="1:50" ht="35.25" customHeight="1" x14ac:dyDescent="0.2">
      <c r="A70" s="393"/>
      <c r="B70" s="507"/>
      <c r="C70" s="353"/>
      <c r="D70" s="354"/>
      <c r="E70" s="425" t="s">
        <v>237</v>
      </c>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7"/>
      <c r="AD70" s="113"/>
      <c r="AE70" s="114"/>
      <c r="AF70" s="115"/>
      <c r="AG70" s="227"/>
      <c r="AH70" s="228"/>
      <c r="AI70" s="228"/>
      <c r="AJ70" s="228"/>
      <c r="AK70" s="228"/>
      <c r="AL70" s="228"/>
      <c r="AM70" s="228"/>
      <c r="AN70" s="228"/>
      <c r="AO70" s="228"/>
      <c r="AP70" s="228"/>
      <c r="AQ70" s="228"/>
      <c r="AR70" s="228"/>
      <c r="AS70" s="228"/>
      <c r="AT70" s="228"/>
      <c r="AU70" s="228"/>
      <c r="AV70" s="228"/>
      <c r="AW70" s="228"/>
      <c r="AX70" s="229"/>
    </row>
    <row r="71" spans="1:50" ht="26.25" customHeight="1" x14ac:dyDescent="0.2">
      <c r="A71" s="393"/>
      <c r="B71" s="507"/>
      <c r="C71" s="355"/>
      <c r="D71" s="356"/>
      <c r="E71" s="428" t="s">
        <v>202</v>
      </c>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30"/>
      <c r="AD71" s="321"/>
      <c r="AE71" s="322"/>
      <c r="AF71" s="322"/>
      <c r="AG71" s="227"/>
      <c r="AH71" s="228"/>
      <c r="AI71" s="228"/>
      <c r="AJ71" s="228"/>
      <c r="AK71" s="228"/>
      <c r="AL71" s="228"/>
      <c r="AM71" s="228"/>
      <c r="AN71" s="228"/>
      <c r="AO71" s="228"/>
      <c r="AP71" s="228"/>
      <c r="AQ71" s="228"/>
      <c r="AR71" s="228"/>
      <c r="AS71" s="228"/>
      <c r="AT71" s="228"/>
      <c r="AU71" s="228"/>
      <c r="AV71" s="228"/>
      <c r="AW71" s="228"/>
      <c r="AX71" s="229"/>
    </row>
    <row r="72" spans="1:50" ht="26.25" customHeight="1" x14ac:dyDescent="0.2">
      <c r="A72" s="393"/>
      <c r="B72" s="394"/>
      <c r="C72" s="336" t="s">
        <v>30</v>
      </c>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405" t="s">
        <v>577</v>
      </c>
      <c r="AE72" s="406"/>
      <c r="AF72" s="406"/>
      <c r="AG72" s="272" t="s">
        <v>568</v>
      </c>
      <c r="AH72" s="273"/>
      <c r="AI72" s="273"/>
      <c r="AJ72" s="273"/>
      <c r="AK72" s="273"/>
      <c r="AL72" s="273"/>
      <c r="AM72" s="273"/>
      <c r="AN72" s="273"/>
      <c r="AO72" s="273"/>
      <c r="AP72" s="273"/>
      <c r="AQ72" s="273"/>
      <c r="AR72" s="273"/>
      <c r="AS72" s="273"/>
      <c r="AT72" s="273"/>
      <c r="AU72" s="273"/>
      <c r="AV72" s="273"/>
      <c r="AW72" s="273"/>
      <c r="AX72" s="274"/>
    </row>
    <row r="73" spans="1:50" ht="26.25" customHeight="1" x14ac:dyDescent="0.2">
      <c r="A73" s="393"/>
      <c r="B73" s="394"/>
      <c r="C73" s="327" t="s">
        <v>131</v>
      </c>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113" t="s">
        <v>577</v>
      </c>
      <c r="AE73" s="114"/>
      <c r="AF73" s="114"/>
      <c r="AG73" s="402" t="s">
        <v>568</v>
      </c>
      <c r="AH73" s="403"/>
      <c r="AI73" s="403"/>
      <c r="AJ73" s="403"/>
      <c r="AK73" s="403"/>
      <c r="AL73" s="403"/>
      <c r="AM73" s="403"/>
      <c r="AN73" s="403"/>
      <c r="AO73" s="403"/>
      <c r="AP73" s="403"/>
      <c r="AQ73" s="403"/>
      <c r="AR73" s="403"/>
      <c r="AS73" s="403"/>
      <c r="AT73" s="403"/>
      <c r="AU73" s="403"/>
      <c r="AV73" s="403"/>
      <c r="AW73" s="403"/>
      <c r="AX73" s="404"/>
    </row>
    <row r="74" spans="1:50" ht="26.25" customHeight="1" x14ac:dyDescent="0.2">
      <c r="A74" s="393"/>
      <c r="B74" s="394"/>
      <c r="C74" s="327" t="s">
        <v>26</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113" t="s">
        <v>577</v>
      </c>
      <c r="AE74" s="114"/>
      <c r="AF74" s="114"/>
      <c r="AG74" s="402" t="s">
        <v>568</v>
      </c>
      <c r="AH74" s="403"/>
      <c r="AI74" s="403"/>
      <c r="AJ74" s="403"/>
      <c r="AK74" s="403"/>
      <c r="AL74" s="403"/>
      <c r="AM74" s="403"/>
      <c r="AN74" s="403"/>
      <c r="AO74" s="403"/>
      <c r="AP74" s="403"/>
      <c r="AQ74" s="403"/>
      <c r="AR74" s="403"/>
      <c r="AS74" s="403"/>
      <c r="AT74" s="403"/>
      <c r="AU74" s="403"/>
      <c r="AV74" s="403"/>
      <c r="AW74" s="403"/>
      <c r="AX74" s="404"/>
    </row>
    <row r="75" spans="1:50" ht="26.25" customHeight="1" x14ac:dyDescent="0.2">
      <c r="A75" s="393"/>
      <c r="B75" s="394"/>
      <c r="C75" s="327" t="s">
        <v>31</v>
      </c>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9"/>
      <c r="AD75" s="113" t="s">
        <v>577</v>
      </c>
      <c r="AE75" s="114"/>
      <c r="AF75" s="114"/>
      <c r="AG75" s="402" t="s">
        <v>568</v>
      </c>
      <c r="AH75" s="403"/>
      <c r="AI75" s="403"/>
      <c r="AJ75" s="403"/>
      <c r="AK75" s="403"/>
      <c r="AL75" s="403"/>
      <c r="AM75" s="403"/>
      <c r="AN75" s="403"/>
      <c r="AO75" s="403"/>
      <c r="AP75" s="403"/>
      <c r="AQ75" s="403"/>
      <c r="AR75" s="403"/>
      <c r="AS75" s="403"/>
      <c r="AT75" s="403"/>
      <c r="AU75" s="403"/>
      <c r="AV75" s="403"/>
      <c r="AW75" s="403"/>
      <c r="AX75" s="404"/>
    </row>
    <row r="76" spans="1:50" ht="26.25" customHeight="1" x14ac:dyDescent="0.2">
      <c r="A76" s="393"/>
      <c r="B76" s="394"/>
      <c r="C76" s="327" t="s">
        <v>216</v>
      </c>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9"/>
      <c r="AD76" s="323" t="s">
        <v>577</v>
      </c>
      <c r="AE76" s="324"/>
      <c r="AF76" s="324"/>
      <c r="AG76" s="333" t="s">
        <v>568</v>
      </c>
      <c r="AH76" s="334"/>
      <c r="AI76" s="334"/>
      <c r="AJ76" s="334"/>
      <c r="AK76" s="334"/>
      <c r="AL76" s="334"/>
      <c r="AM76" s="334"/>
      <c r="AN76" s="334"/>
      <c r="AO76" s="334"/>
      <c r="AP76" s="334"/>
      <c r="AQ76" s="334"/>
      <c r="AR76" s="334"/>
      <c r="AS76" s="334"/>
      <c r="AT76" s="334"/>
      <c r="AU76" s="334"/>
      <c r="AV76" s="334"/>
      <c r="AW76" s="334"/>
      <c r="AX76" s="335"/>
    </row>
    <row r="77" spans="1:50" ht="26.25" customHeight="1" x14ac:dyDescent="0.2">
      <c r="A77" s="393"/>
      <c r="B77" s="394"/>
      <c r="C77" s="110" t="s">
        <v>217</v>
      </c>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2"/>
      <c r="AD77" s="113" t="s">
        <v>577</v>
      </c>
      <c r="AE77" s="114"/>
      <c r="AF77" s="115"/>
      <c r="AG77" s="402" t="s">
        <v>568</v>
      </c>
      <c r="AH77" s="403"/>
      <c r="AI77" s="403"/>
      <c r="AJ77" s="403"/>
      <c r="AK77" s="403"/>
      <c r="AL77" s="403"/>
      <c r="AM77" s="403"/>
      <c r="AN77" s="403"/>
      <c r="AO77" s="403"/>
      <c r="AP77" s="403"/>
      <c r="AQ77" s="403"/>
      <c r="AR77" s="403"/>
      <c r="AS77" s="403"/>
      <c r="AT77" s="403"/>
      <c r="AU77" s="403"/>
      <c r="AV77" s="403"/>
      <c r="AW77" s="403"/>
      <c r="AX77" s="404"/>
    </row>
    <row r="78" spans="1:50" ht="26.25" customHeight="1" x14ac:dyDescent="0.2">
      <c r="A78" s="395"/>
      <c r="B78" s="396"/>
      <c r="C78" s="508" t="s">
        <v>203</v>
      </c>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10"/>
      <c r="AD78" s="330" t="s">
        <v>577</v>
      </c>
      <c r="AE78" s="331"/>
      <c r="AF78" s="332"/>
      <c r="AG78" s="431" t="s">
        <v>568</v>
      </c>
      <c r="AH78" s="432"/>
      <c r="AI78" s="432"/>
      <c r="AJ78" s="432"/>
      <c r="AK78" s="432"/>
      <c r="AL78" s="432"/>
      <c r="AM78" s="432"/>
      <c r="AN78" s="432"/>
      <c r="AO78" s="432"/>
      <c r="AP78" s="432"/>
      <c r="AQ78" s="432"/>
      <c r="AR78" s="432"/>
      <c r="AS78" s="432"/>
      <c r="AT78" s="432"/>
      <c r="AU78" s="432"/>
      <c r="AV78" s="432"/>
      <c r="AW78" s="432"/>
      <c r="AX78" s="433"/>
    </row>
    <row r="79" spans="1:50" ht="27" customHeight="1" x14ac:dyDescent="0.2">
      <c r="A79" s="360" t="s">
        <v>28</v>
      </c>
      <c r="B79" s="392"/>
      <c r="C79" s="397" t="s">
        <v>204</v>
      </c>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9"/>
      <c r="AD79" s="405" t="s">
        <v>577</v>
      </c>
      <c r="AE79" s="406"/>
      <c r="AF79" s="514"/>
      <c r="AG79" s="272" t="s">
        <v>568</v>
      </c>
      <c r="AH79" s="273"/>
      <c r="AI79" s="273"/>
      <c r="AJ79" s="273"/>
      <c r="AK79" s="273"/>
      <c r="AL79" s="273"/>
      <c r="AM79" s="273"/>
      <c r="AN79" s="273"/>
      <c r="AO79" s="273"/>
      <c r="AP79" s="273"/>
      <c r="AQ79" s="273"/>
      <c r="AR79" s="273"/>
      <c r="AS79" s="273"/>
      <c r="AT79" s="273"/>
      <c r="AU79" s="273"/>
      <c r="AV79" s="273"/>
      <c r="AW79" s="273"/>
      <c r="AX79" s="274"/>
    </row>
    <row r="80" spans="1:50" ht="35.25" customHeight="1" x14ac:dyDescent="0.2">
      <c r="A80" s="393"/>
      <c r="B80" s="394"/>
      <c r="C80" s="521" t="s">
        <v>33</v>
      </c>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3"/>
      <c r="AD80" s="502" t="s">
        <v>577</v>
      </c>
      <c r="AE80" s="503"/>
      <c r="AF80" s="503"/>
      <c r="AG80" s="402" t="s">
        <v>568</v>
      </c>
      <c r="AH80" s="403"/>
      <c r="AI80" s="403"/>
      <c r="AJ80" s="403"/>
      <c r="AK80" s="403"/>
      <c r="AL80" s="403"/>
      <c r="AM80" s="403"/>
      <c r="AN80" s="403"/>
      <c r="AO80" s="403"/>
      <c r="AP80" s="403"/>
      <c r="AQ80" s="403"/>
      <c r="AR80" s="403"/>
      <c r="AS80" s="403"/>
      <c r="AT80" s="403"/>
      <c r="AU80" s="403"/>
      <c r="AV80" s="403"/>
      <c r="AW80" s="403"/>
      <c r="AX80" s="404"/>
    </row>
    <row r="81" spans="1:50" ht="27" customHeight="1" x14ac:dyDescent="0.2">
      <c r="A81" s="393"/>
      <c r="B81" s="394"/>
      <c r="C81" s="327" t="s">
        <v>168</v>
      </c>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113" t="s">
        <v>577</v>
      </c>
      <c r="AE81" s="114"/>
      <c r="AF81" s="114"/>
      <c r="AG81" s="402" t="s">
        <v>568</v>
      </c>
      <c r="AH81" s="403"/>
      <c r="AI81" s="403"/>
      <c r="AJ81" s="403"/>
      <c r="AK81" s="403"/>
      <c r="AL81" s="403"/>
      <c r="AM81" s="403"/>
      <c r="AN81" s="403"/>
      <c r="AO81" s="403"/>
      <c r="AP81" s="403"/>
      <c r="AQ81" s="403"/>
      <c r="AR81" s="403"/>
      <c r="AS81" s="403"/>
      <c r="AT81" s="403"/>
      <c r="AU81" s="403"/>
      <c r="AV81" s="403"/>
      <c r="AW81" s="403"/>
      <c r="AX81" s="404"/>
    </row>
    <row r="82" spans="1:50" ht="27" customHeight="1" x14ac:dyDescent="0.2">
      <c r="A82" s="395"/>
      <c r="B82" s="396"/>
      <c r="C82" s="327" t="s">
        <v>32</v>
      </c>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113" t="s">
        <v>577</v>
      </c>
      <c r="AE82" s="114"/>
      <c r="AF82" s="114"/>
      <c r="AG82" s="165" t="s">
        <v>568</v>
      </c>
      <c r="AH82" s="146"/>
      <c r="AI82" s="146"/>
      <c r="AJ82" s="146"/>
      <c r="AK82" s="146"/>
      <c r="AL82" s="146"/>
      <c r="AM82" s="146"/>
      <c r="AN82" s="146"/>
      <c r="AO82" s="146"/>
      <c r="AP82" s="146"/>
      <c r="AQ82" s="146"/>
      <c r="AR82" s="146"/>
      <c r="AS82" s="146"/>
      <c r="AT82" s="146"/>
      <c r="AU82" s="146"/>
      <c r="AV82" s="146"/>
      <c r="AW82" s="146"/>
      <c r="AX82" s="166"/>
    </row>
    <row r="83" spans="1:50" ht="41.25" customHeight="1" x14ac:dyDescent="0.2">
      <c r="A83" s="378" t="s">
        <v>46</v>
      </c>
      <c r="B83" s="379"/>
      <c r="C83" s="524" t="s">
        <v>132</v>
      </c>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345"/>
      <c r="AD83" s="405" t="s">
        <v>559</v>
      </c>
      <c r="AE83" s="406"/>
      <c r="AF83" s="406"/>
      <c r="AG83" s="163" t="s">
        <v>581</v>
      </c>
      <c r="AH83" s="143"/>
      <c r="AI83" s="143"/>
      <c r="AJ83" s="143"/>
      <c r="AK83" s="143"/>
      <c r="AL83" s="143"/>
      <c r="AM83" s="143"/>
      <c r="AN83" s="143"/>
      <c r="AO83" s="143"/>
      <c r="AP83" s="143"/>
      <c r="AQ83" s="143"/>
      <c r="AR83" s="143"/>
      <c r="AS83" s="143"/>
      <c r="AT83" s="143"/>
      <c r="AU83" s="143"/>
      <c r="AV83" s="143"/>
      <c r="AW83" s="143"/>
      <c r="AX83" s="164"/>
    </row>
    <row r="84" spans="1:50" ht="19.649999999999999" customHeight="1" x14ac:dyDescent="0.2">
      <c r="A84" s="380"/>
      <c r="B84" s="381"/>
      <c r="C84" s="634" t="s">
        <v>212</v>
      </c>
      <c r="D84" s="632"/>
      <c r="E84" s="632"/>
      <c r="F84" s="635"/>
      <c r="G84" s="631" t="s">
        <v>213</v>
      </c>
      <c r="H84" s="632"/>
      <c r="I84" s="632"/>
      <c r="J84" s="632"/>
      <c r="K84" s="632"/>
      <c r="L84" s="632"/>
      <c r="M84" s="632"/>
      <c r="N84" s="631" t="s">
        <v>215</v>
      </c>
      <c r="O84" s="632"/>
      <c r="P84" s="632"/>
      <c r="Q84" s="632"/>
      <c r="R84" s="632"/>
      <c r="S84" s="632"/>
      <c r="T84" s="632"/>
      <c r="U84" s="632"/>
      <c r="V84" s="632"/>
      <c r="W84" s="632"/>
      <c r="X84" s="632"/>
      <c r="Y84" s="632"/>
      <c r="Z84" s="632"/>
      <c r="AA84" s="632"/>
      <c r="AB84" s="632"/>
      <c r="AC84" s="632"/>
      <c r="AD84" s="632"/>
      <c r="AE84" s="632"/>
      <c r="AF84" s="633"/>
      <c r="AG84" s="227"/>
      <c r="AH84" s="228"/>
      <c r="AI84" s="228"/>
      <c r="AJ84" s="228"/>
      <c r="AK84" s="228"/>
      <c r="AL84" s="228"/>
      <c r="AM84" s="228"/>
      <c r="AN84" s="228"/>
      <c r="AO84" s="228"/>
      <c r="AP84" s="228"/>
      <c r="AQ84" s="228"/>
      <c r="AR84" s="228"/>
      <c r="AS84" s="228"/>
      <c r="AT84" s="228"/>
      <c r="AU84" s="228"/>
      <c r="AV84" s="228"/>
      <c r="AW84" s="228"/>
      <c r="AX84" s="229"/>
    </row>
    <row r="85" spans="1:50" ht="24.75" customHeight="1" x14ac:dyDescent="0.2">
      <c r="A85" s="380"/>
      <c r="B85" s="381"/>
      <c r="C85" s="618" t="s">
        <v>136</v>
      </c>
      <c r="D85" s="619"/>
      <c r="E85" s="619"/>
      <c r="F85" s="620"/>
      <c r="G85" s="636">
        <v>20</v>
      </c>
      <c r="H85" s="637"/>
      <c r="I85" s="46" t="str">
        <f>IF(OR(G85="　", G85=""), "", "-")</f>
        <v>-</v>
      </c>
      <c r="J85" s="617">
        <v>34</v>
      </c>
      <c r="K85" s="617"/>
      <c r="L85" s="46" t="str">
        <f>IF(M85="","","-")</f>
        <v/>
      </c>
      <c r="M85" s="47"/>
      <c r="N85" s="614" t="s">
        <v>578</v>
      </c>
      <c r="O85" s="615"/>
      <c r="P85" s="615"/>
      <c r="Q85" s="615"/>
      <c r="R85" s="615"/>
      <c r="S85" s="615"/>
      <c r="T85" s="615"/>
      <c r="U85" s="615"/>
      <c r="V85" s="615"/>
      <c r="W85" s="615"/>
      <c r="X85" s="615"/>
      <c r="Y85" s="615"/>
      <c r="Z85" s="615"/>
      <c r="AA85" s="615"/>
      <c r="AB85" s="615"/>
      <c r="AC85" s="615"/>
      <c r="AD85" s="615"/>
      <c r="AE85" s="615"/>
      <c r="AF85" s="616"/>
      <c r="AG85" s="227"/>
      <c r="AH85" s="228"/>
      <c r="AI85" s="228"/>
      <c r="AJ85" s="228"/>
      <c r="AK85" s="228"/>
      <c r="AL85" s="228"/>
      <c r="AM85" s="228"/>
      <c r="AN85" s="228"/>
      <c r="AO85" s="228"/>
      <c r="AP85" s="228"/>
      <c r="AQ85" s="228"/>
      <c r="AR85" s="228"/>
      <c r="AS85" s="228"/>
      <c r="AT85" s="228"/>
      <c r="AU85" s="228"/>
      <c r="AV85" s="228"/>
      <c r="AW85" s="228"/>
      <c r="AX85" s="229"/>
    </row>
    <row r="86" spans="1:50" ht="24.75" customHeight="1" x14ac:dyDescent="0.2">
      <c r="A86" s="380"/>
      <c r="B86" s="381"/>
      <c r="C86" s="618"/>
      <c r="D86" s="619"/>
      <c r="E86" s="619"/>
      <c r="F86" s="620"/>
      <c r="G86" s="636"/>
      <c r="H86" s="637"/>
      <c r="I86" s="46" t="str">
        <f t="shared" ref="I86:I89" si="7">IF(OR(G86="　", G86=""), "", "-")</f>
        <v/>
      </c>
      <c r="J86" s="617"/>
      <c r="K86" s="617"/>
      <c r="L86" s="46" t="str">
        <f t="shared" ref="L86:L89" si="8">IF(M86="","","-")</f>
        <v/>
      </c>
      <c r="M86" s="47"/>
      <c r="N86" s="614"/>
      <c r="O86" s="615"/>
      <c r="P86" s="615"/>
      <c r="Q86" s="615"/>
      <c r="R86" s="615"/>
      <c r="S86" s="615"/>
      <c r="T86" s="615"/>
      <c r="U86" s="615"/>
      <c r="V86" s="615"/>
      <c r="W86" s="615"/>
      <c r="X86" s="615"/>
      <c r="Y86" s="615"/>
      <c r="Z86" s="615"/>
      <c r="AA86" s="615"/>
      <c r="AB86" s="615"/>
      <c r="AC86" s="615"/>
      <c r="AD86" s="615"/>
      <c r="AE86" s="615"/>
      <c r="AF86" s="616"/>
      <c r="AG86" s="227"/>
      <c r="AH86" s="228"/>
      <c r="AI86" s="228"/>
      <c r="AJ86" s="228"/>
      <c r="AK86" s="228"/>
      <c r="AL86" s="228"/>
      <c r="AM86" s="228"/>
      <c r="AN86" s="228"/>
      <c r="AO86" s="228"/>
      <c r="AP86" s="228"/>
      <c r="AQ86" s="228"/>
      <c r="AR86" s="228"/>
      <c r="AS86" s="228"/>
      <c r="AT86" s="228"/>
      <c r="AU86" s="228"/>
      <c r="AV86" s="228"/>
      <c r="AW86" s="228"/>
      <c r="AX86" s="229"/>
    </row>
    <row r="87" spans="1:50" ht="24.75" customHeight="1" x14ac:dyDescent="0.2">
      <c r="A87" s="380"/>
      <c r="B87" s="381"/>
      <c r="C87" s="618"/>
      <c r="D87" s="619"/>
      <c r="E87" s="619"/>
      <c r="F87" s="620"/>
      <c r="G87" s="636"/>
      <c r="H87" s="637"/>
      <c r="I87" s="46" t="str">
        <f t="shared" si="7"/>
        <v/>
      </c>
      <c r="J87" s="617"/>
      <c r="K87" s="617"/>
      <c r="L87" s="46" t="str">
        <f t="shared" si="8"/>
        <v/>
      </c>
      <c r="M87" s="47"/>
      <c r="N87" s="614"/>
      <c r="O87" s="615"/>
      <c r="P87" s="615"/>
      <c r="Q87" s="615"/>
      <c r="R87" s="615"/>
      <c r="S87" s="615"/>
      <c r="T87" s="615"/>
      <c r="U87" s="615"/>
      <c r="V87" s="615"/>
      <c r="W87" s="615"/>
      <c r="X87" s="615"/>
      <c r="Y87" s="615"/>
      <c r="Z87" s="615"/>
      <c r="AA87" s="615"/>
      <c r="AB87" s="615"/>
      <c r="AC87" s="615"/>
      <c r="AD87" s="615"/>
      <c r="AE87" s="615"/>
      <c r="AF87" s="616"/>
      <c r="AG87" s="227"/>
      <c r="AH87" s="228"/>
      <c r="AI87" s="228"/>
      <c r="AJ87" s="228"/>
      <c r="AK87" s="228"/>
      <c r="AL87" s="228"/>
      <c r="AM87" s="228"/>
      <c r="AN87" s="228"/>
      <c r="AO87" s="228"/>
      <c r="AP87" s="228"/>
      <c r="AQ87" s="228"/>
      <c r="AR87" s="228"/>
      <c r="AS87" s="228"/>
      <c r="AT87" s="228"/>
      <c r="AU87" s="228"/>
      <c r="AV87" s="228"/>
      <c r="AW87" s="228"/>
      <c r="AX87" s="229"/>
    </row>
    <row r="88" spans="1:50" ht="24.75" customHeight="1" x14ac:dyDescent="0.2">
      <c r="A88" s="380"/>
      <c r="B88" s="381"/>
      <c r="C88" s="618"/>
      <c r="D88" s="619"/>
      <c r="E88" s="619"/>
      <c r="F88" s="620"/>
      <c r="G88" s="636"/>
      <c r="H88" s="637"/>
      <c r="I88" s="46" t="str">
        <f t="shared" si="7"/>
        <v/>
      </c>
      <c r="J88" s="617"/>
      <c r="K88" s="617"/>
      <c r="L88" s="46" t="str">
        <f t="shared" si="8"/>
        <v/>
      </c>
      <c r="M88" s="47"/>
      <c r="N88" s="614"/>
      <c r="O88" s="615"/>
      <c r="P88" s="615"/>
      <c r="Q88" s="615"/>
      <c r="R88" s="615"/>
      <c r="S88" s="615"/>
      <c r="T88" s="615"/>
      <c r="U88" s="615"/>
      <c r="V88" s="615"/>
      <c r="W88" s="615"/>
      <c r="X88" s="615"/>
      <c r="Y88" s="615"/>
      <c r="Z88" s="615"/>
      <c r="AA88" s="615"/>
      <c r="AB88" s="615"/>
      <c r="AC88" s="615"/>
      <c r="AD88" s="615"/>
      <c r="AE88" s="615"/>
      <c r="AF88" s="616"/>
      <c r="AG88" s="227"/>
      <c r="AH88" s="228"/>
      <c r="AI88" s="228"/>
      <c r="AJ88" s="228"/>
      <c r="AK88" s="228"/>
      <c r="AL88" s="228"/>
      <c r="AM88" s="228"/>
      <c r="AN88" s="228"/>
      <c r="AO88" s="228"/>
      <c r="AP88" s="228"/>
      <c r="AQ88" s="228"/>
      <c r="AR88" s="228"/>
      <c r="AS88" s="228"/>
      <c r="AT88" s="228"/>
      <c r="AU88" s="228"/>
      <c r="AV88" s="228"/>
      <c r="AW88" s="228"/>
      <c r="AX88" s="229"/>
    </row>
    <row r="89" spans="1:50" ht="24.75" customHeight="1" x14ac:dyDescent="0.2">
      <c r="A89" s="382"/>
      <c r="B89" s="383"/>
      <c r="C89" s="618"/>
      <c r="D89" s="619"/>
      <c r="E89" s="619"/>
      <c r="F89" s="620"/>
      <c r="G89" s="641"/>
      <c r="H89" s="642"/>
      <c r="I89" s="48" t="str">
        <f t="shared" si="7"/>
        <v/>
      </c>
      <c r="J89" s="643"/>
      <c r="K89" s="643"/>
      <c r="L89" s="48" t="str">
        <f t="shared" si="8"/>
        <v/>
      </c>
      <c r="M89" s="49"/>
      <c r="N89" s="638"/>
      <c r="O89" s="639"/>
      <c r="P89" s="639"/>
      <c r="Q89" s="639"/>
      <c r="R89" s="639"/>
      <c r="S89" s="639"/>
      <c r="T89" s="639"/>
      <c r="U89" s="639"/>
      <c r="V89" s="639"/>
      <c r="W89" s="639"/>
      <c r="X89" s="639"/>
      <c r="Y89" s="639"/>
      <c r="Z89" s="639"/>
      <c r="AA89" s="639"/>
      <c r="AB89" s="639"/>
      <c r="AC89" s="639"/>
      <c r="AD89" s="639"/>
      <c r="AE89" s="639"/>
      <c r="AF89" s="640"/>
      <c r="AG89" s="165"/>
      <c r="AH89" s="146"/>
      <c r="AI89" s="146"/>
      <c r="AJ89" s="146"/>
      <c r="AK89" s="146"/>
      <c r="AL89" s="146"/>
      <c r="AM89" s="146"/>
      <c r="AN89" s="146"/>
      <c r="AO89" s="146"/>
      <c r="AP89" s="146"/>
      <c r="AQ89" s="146"/>
      <c r="AR89" s="146"/>
      <c r="AS89" s="146"/>
      <c r="AT89" s="146"/>
      <c r="AU89" s="146"/>
      <c r="AV89" s="146"/>
      <c r="AW89" s="146"/>
      <c r="AX89" s="166"/>
    </row>
    <row r="90" spans="1:50" ht="67.5" customHeight="1" x14ac:dyDescent="0.2">
      <c r="A90" s="360" t="s">
        <v>36</v>
      </c>
      <c r="B90" s="361"/>
      <c r="C90" s="318" t="s">
        <v>41</v>
      </c>
      <c r="D90" s="319"/>
      <c r="E90" s="319"/>
      <c r="F90" s="320"/>
      <c r="G90" s="534" t="s">
        <v>568</v>
      </c>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5"/>
    </row>
    <row r="91" spans="1:50" ht="67.5" customHeight="1" thickBot="1" x14ac:dyDescent="0.25">
      <c r="A91" s="362"/>
      <c r="B91" s="363"/>
      <c r="C91" s="437" t="s">
        <v>45</v>
      </c>
      <c r="D91" s="438"/>
      <c r="E91" s="438"/>
      <c r="F91" s="439"/>
      <c r="G91" s="532" t="s">
        <v>568</v>
      </c>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3"/>
    </row>
    <row r="92" spans="1:50" ht="24" customHeight="1" x14ac:dyDescent="0.2">
      <c r="A92" s="434" t="s">
        <v>21</v>
      </c>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67.5" customHeight="1" thickBot="1" x14ac:dyDescent="0.25">
      <c r="A93" s="504"/>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4"/>
    </row>
    <row r="94" spans="1:50" ht="24.75" customHeight="1" x14ac:dyDescent="0.2">
      <c r="A94" s="364" t="s">
        <v>22</v>
      </c>
      <c r="B94" s="365"/>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6"/>
    </row>
    <row r="95" spans="1:50" ht="67.5" customHeight="1" thickBot="1" x14ac:dyDescent="0.25">
      <c r="A95" s="357" t="s">
        <v>126</v>
      </c>
      <c r="B95" s="358"/>
      <c r="C95" s="358"/>
      <c r="D95" s="358"/>
      <c r="E95" s="359"/>
      <c r="F95" s="422" t="s">
        <v>591</v>
      </c>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row>
    <row r="96" spans="1:50" ht="24.75" customHeight="1" x14ac:dyDescent="0.2">
      <c r="A96" s="364" t="s">
        <v>34</v>
      </c>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2" ht="66" customHeight="1" thickBot="1" x14ac:dyDescent="0.25">
      <c r="A97" s="357" t="s">
        <v>126</v>
      </c>
      <c r="B97" s="358"/>
      <c r="C97" s="358"/>
      <c r="D97" s="358"/>
      <c r="E97" s="359"/>
      <c r="F97" s="505" t="s">
        <v>592</v>
      </c>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4"/>
    </row>
    <row r="98" spans="1:52" ht="24.75" customHeight="1" x14ac:dyDescent="0.2">
      <c r="A98" s="407" t="s">
        <v>23</v>
      </c>
      <c r="B98" s="408"/>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9"/>
    </row>
    <row r="99" spans="1:52" ht="67.5" customHeight="1" thickBot="1" x14ac:dyDescent="0.25">
      <c r="A99" s="350" t="s">
        <v>580</v>
      </c>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2"/>
    </row>
    <row r="100" spans="1:52" ht="24.75" customHeight="1" x14ac:dyDescent="0.2">
      <c r="A100" s="511" t="s">
        <v>220</v>
      </c>
      <c r="B100" s="512"/>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3"/>
      <c r="AZ100" s="43"/>
    </row>
    <row r="101" spans="1:52" ht="24.75" customHeight="1" x14ac:dyDescent="0.2">
      <c r="A101" s="104" t="s">
        <v>517</v>
      </c>
      <c r="B101" s="105"/>
      <c r="C101" s="105"/>
      <c r="D101" s="106"/>
      <c r="E101" s="61"/>
      <c r="F101" s="62"/>
      <c r="G101" s="62"/>
      <c r="H101" s="62"/>
      <c r="I101" s="62"/>
      <c r="J101" s="62"/>
      <c r="K101" s="62"/>
      <c r="L101" s="62"/>
      <c r="M101" s="62"/>
      <c r="N101" s="62"/>
      <c r="O101" s="62"/>
      <c r="P101" s="63"/>
      <c r="Q101" s="61"/>
      <c r="R101" s="62"/>
      <c r="S101" s="62"/>
      <c r="T101" s="62"/>
      <c r="U101" s="62"/>
      <c r="V101" s="62"/>
      <c r="W101" s="62"/>
      <c r="X101" s="62"/>
      <c r="Y101" s="62"/>
      <c r="Z101" s="62"/>
      <c r="AA101" s="62"/>
      <c r="AB101" s="63"/>
      <c r="AC101" s="61"/>
      <c r="AD101" s="62"/>
      <c r="AE101" s="62"/>
      <c r="AF101" s="62"/>
      <c r="AG101" s="62"/>
      <c r="AH101" s="62"/>
      <c r="AI101" s="62"/>
      <c r="AJ101" s="62"/>
      <c r="AK101" s="62"/>
      <c r="AL101" s="62"/>
      <c r="AM101" s="62"/>
      <c r="AN101" s="63"/>
      <c r="AO101" s="61"/>
      <c r="AP101" s="62"/>
      <c r="AQ101" s="62"/>
      <c r="AR101" s="62"/>
      <c r="AS101" s="62"/>
      <c r="AT101" s="62"/>
      <c r="AU101" s="62"/>
      <c r="AV101" s="62"/>
      <c r="AW101" s="62"/>
      <c r="AX101" s="64"/>
      <c r="AY101" s="50"/>
    </row>
    <row r="102" spans="1:52" ht="24.75" customHeight="1" x14ac:dyDescent="0.2">
      <c r="A102" s="65" t="s">
        <v>250</v>
      </c>
      <c r="B102" s="65"/>
      <c r="C102" s="65"/>
      <c r="D102" s="65"/>
      <c r="E102" s="61"/>
      <c r="F102" s="62"/>
      <c r="G102" s="62"/>
      <c r="H102" s="62"/>
      <c r="I102" s="62"/>
      <c r="J102" s="62"/>
      <c r="K102" s="62"/>
      <c r="L102" s="62"/>
      <c r="M102" s="62"/>
      <c r="N102" s="62"/>
      <c r="O102" s="62"/>
      <c r="P102" s="63"/>
      <c r="Q102" s="61"/>
      <c r="R102" s="62"/>
      <c r="S102" s="62"/>
      <c r="T102" s="62"/>
      <c r="U102" s="62"/>
      <c r="V102" s="62"/>
      <c r="W102" s="62"/>
      <c r="X102" s="62"/>
      <c r="Y102" s="62"/>
      <c r="Z102" s="62"/>
      <c r="AA102" s="62"/>
      <c r="AB102" s="63"/>
      <c r="AC102" s="61"/>
      <c r="AD102" s="62"/>
      <c r="AE102" s="62"/>
      <c r="AF102" s="62"/>
      <c r="AG102" s="62"/>
      <c r="AH102" s="62"/>
      <c r="AI102" s="62"/>
      <c r="AJ102" s="62"/>
      <c r="AK102" s="62"/>
      <c r="AL102" s="62"/>
      <c r="AM102" s="62"/>
      <c r="AN102" s="63"/>
      <c r="AO102" s="61"/>
      <c r="AP102" s="62"/>
      <c r="AQ102" s="62"/>
      <c r="AR102" s="62"/>
      <c r="AS102" s="62"/>
      <c r="AT102" s="62"/>
      <c r="AU102" s="62"/>
      <c r="AV102" s="62"/>
      <c r="AW102" s="62"/>
      <c r="AX102" s="64"/>
    </row>
    <row r="103" spans="1:52" ht="24.75" customHeight="1" x14ac:dyDescent="0.2">
      <c r="A103" s="65" t="s">
        <v>249</v>
      </c>
      <c r="B103" s="65"/>
      <c r="C103" s="65"/>
      <c r="D103" s="65"/>
      <c r="E103" s="61" t="s">
        <v>586</v>
      </c>
      <c r="F103" s="62"/>
      <c r="G103" s="62"/>
      <c r="H103" s="62"/>
      <c r="I103" s="62"/>
      <c r="J103" s="62"/>
      <c r="K103" s="62"/>
      <c r="L103" s="62"/>
      <c r="M103" s="62"/>
      <c r="N103" s="62"/>
      <c r="O103" s="62"/>
      <c r="P103" s="63"/>
      <c r="Q103" s="61"/>
      <c r="R103" s="62"/>
      <c r="S103" s="62"/>
      <c r="T103" s="62"/>
      <c r="U103" s="62"/>
      <c r="V103" s="62"/>
      <c r="W103" s="62"/>
      <c r="X103" s="62"/>
      <c r="Y103" s="62"/>
      <c r="Z103" s="62"/>
      <c r="AA103" s="62"/>
      <c r="AB103" s="63"/>
      <c r="AC103" s="61"/>
      <c r="AD103" s="62"/>
      <c r="AE103" s="62"/>
      <c r="AF103" s="62"/>
      <c r="AG103" s="62"/>
      <c r="AH103" s="62"/>
      <c r="AI103" s="62"/>
      <c r="AJ103" s="62"/>
      <c r="AK103" s="62"/>
      <c r="AL103" s="62"/>
      <c r="AM103" s="62"/>
      <c r="AN103" s="63"/>
      <c r="AO103" s="61"/>
      <c r="AP103" s="62"/>
      <c r="AQ103" s="62"/>
      <c r="AR103" s="62"/>
      <c r="AS103" s="62"/>
      <c r="AT103" s="62"/>
      <c r="AU103" s="62"/>
      <c r="AV103" s="62"/>
      <c r="AW103" s="62"/>
      <c r="AX103" s="64"/>
    </row>
    <row r="104" spans="1:52" ht="24.75" customHeight="1" x14ac:dyDescent="0.2">
      <c r="A104" s="65" t="s">
        <v>248</v>
      </c>
      <c r="B104" s="65"/>
      <c r="C104" s="65"/>
      <c r="D104" s="65"/>
      <c r="E104" s="61" t="s">
        <v>587</v>
      </c>
      <c r="F104" s="62"/>
      <c r="G104" s="62"/>
      <c r="H104" s="62"/>
      <c r="I104" s="62"/>
      <c r="J104" s="62"/>
      <c r="K104" s="62"/>
      <c r="L104" s="62"/>
      <c r="M104" s="62"/>
      <c r="N104" s="62"/>
      <c r="O104" s="62"/>
      <c r="P104" s="63"/>
      <c r="Q104" s="61"/>
      <c r="R104" s="62"/>
      <c r="S104" s="62"/>
      <c r="T104" s="62"/>
      <c r="U104" s="62"/>
      <c r="V104" s="62"/>
      <c r="W104" s="62"/>
      <c r="X104" s="62"/>
      <c r="Y104" s="62"/>
      <c r="Z104" s="62"/>
      <c r="AA104" s="62"/>
      <c r="AB104" s="63"/>
      <c r="AC104" s="61"/>
      <c r="AD104" s="62"/>
      <c r="AE104" s="62"/>
      <c r="AF104" s="62"/>
      <c r="AG104" s="62"/>
      <c r="AH104" s="62"/>
      <c r="AI104" s="62"/>
      <c r="AJ104" s="62"/>
      <c r="AK104" s="62"/>
      <c r="AL104" s="62"/>
      <c r="AM104" s="62"/>
      <c r="AN104" s="63"/>
      <c r="AO104" s="61"/>
      <c r="AP104" s="62"/>
      <c r="AQ104" s="62"/>
      <c r="AR104" s="62"/>
      <c r="AS104" s="62"/>
      <c r="AT104" s="62"/>
      <c r="AU104" s="62"/>
      <c r="AV104" s="62"/>
      <c r="AW104" s="62"/>
      <c r="AX104" s="64"/>
    </row>
    <row r="105" spans="1:52" ht="24.75" customHeight="1" x14ac:dyDescent="0.2">
      <c r="A105" s="65" t="s">
        <v>247</v>
      </c>
      <c r="B105" s="65"/>
      <c r="C105" s="65"/>
      <c r="D105" s="65"/>
      <c r="E105" s="61" t="s">
        <v>588</v>
      </c>
      <c r="F105" s="62"/>
      <c r="G105" s="62"/>
      <c r="H105" s="62"/>
      <c r="I105" s="62"/>
      <c r="J105" s="62"/>
      <c r="K105" s="62"/>
      <c r="L105" s="62"/>
      <c r="M105" s="62"/>
      <c r="N105" s="62"/>
      <c r="O105" s="62"/>
      <c r="P105" s="63"/>
      <c r="Q105" s="61"/>
      <c r="R105" s="62"/>
      <c r="S105" s="62"/>
      <c r="T105" s="62"/>
      <c r="U105" s="62"/>
      <c r="V105" s="62"/>
      <c r="W105" s="62"/>
      <c r="X105" s="62"/>
      <c r="Y105" s="62"/>
      <c r="Z105" s="62"/>
      <c r="AA105" s="62"/>
      <c r="AB105" s="63"/>
      <c r="AC105" s="61"/>
      <c r="AD105" s="62"/>
      <c r="AE105" s="62"/>
      <c r="AF105" s="62"/>
      <c r="AG105" s="62"/>
      <c r="AH105" s="62"/>
      <c r="AI105" s="62"/>
      <c r="AJ105" s="62"/>
      <c r="AK105" s="62"/>
      <c r="AL105" s="62"/>
      <c r="AM105" s="62"/>
      <c r="AN105" s="63"/>
      <c r="AO105" s="61"/>
      <c r="AP105" s="62"/>
      <c r="AQ105" s="62"/>
      <c r="AR105" s="62"/>
      <c r="AS105" s="62"/>
      <c r="AT105" s="62"/>
      <c r="AU105" s="62"/>
      <c r="AV105" s="62"/>
      <c r="AW105" s="62"/>
      <c r="AX105" s="64"/>
    </row>
    <row r="106" spans="1:52" ht="24.75" customHeight="1" x14ac:dyDescent="0.2">
      <c r="A106" s="65" t="s">
        <v>246</v>
      </c>
      <c r="B106" s="65"/>
      <c r="C106" s="65"/>
      <c r="D106" s="65"/>
      <c r="E106" s="61" t="s">
        <v>589</v>
      </c>
      <c r="F106" s="62"/>
      <c r="G106" s="62"/>
      <c r="H106" s="62"/>
      <c r="I106" s="62"/>
      <c r="J106" s="62"/>
      <c r="K106" s="62"/>
      <c r="L106" s="62"/>
      <c r="M106" s="62"/>
      <c r="N106" s="62"/>
      <c r="O106" s="62"/>
      <c r="P106" s="63"/>
      <c r="Q106" s="61"/>
      <c r="R106" s="62"/>
      <c r="S106" s="62"/>
      <c r="T106" s="62"/>
      <c r="U106" s="62"/>
      <c r="V106" s="62"/>
      <c r="W106" s="62"/>
      <c r="X106" s="62"/>
      <c r="Y106" s="62"/>
      <c r="Z106" s="62"/>
      <c r="AA106" s="62"/>
      <c r="AB106" s="63"/>
      <c r="AC106" s="61"/>
      <c r="AD106" s="62"/>
      <c r="AE106" s="62"/>
      <c r="AF106" s="62"/>
      <c r="AG106" s="62"/>
      <c r="AH106" s="62"/>
      <c r="AI106" s="62"/>
      <c r="AJ106" s="62"/>
      <c r="AK106" s="62"/>
      <c r="AL106" s="62"/>
      <c r="AM106" s="62"/>
      <c r="AN106" s="63"/>
      <c r="AO106" s="61"/>
      <c r="AP106" s="62"/>
      <c r="AQ106" s="62"/>
      <c r="AR106" s="62"/>
      <c r="AS106" s="62"/>
      <c r="AT106" s="62"/>
      <c r="AU106" s="62"/>
      <c r="AV106" s="62"/>
      <c r="AW106" s="62"/>
      <c r="AX106" s="64"/>
    </row>
    <row r="107" spans="1:52" ht="24.75" customHeight="1" x14ac:dyDescent="0.2">
      <c r="A107" s="65" t="s">
        <v>245</v>
      </c>
      <c r="B107" s="65"/>
      <c r="C107" s="65"/>
      <c r="D107" s="65"/>
      <c r="E107" s="61" t="s">
        <v>589</v>
      </c>
      <c r="F107" s="62"/>
      <c r="G107" s="62"/>
      <c r="H107" s="62"/>
      <c r="I107" s="62"/>
      <c r="J107" s="62"/>
      <c r="K107" s="62"/>
      <c r="L107" s="62"/>
      <c r="M107" s="62"/>
      <c r="N107" s="62"/>
      <c r="O107" s="62"/>
      <c r="P107" s="63"/>
      <c r="Q107" s="61"/>
      <c r="R107" s="62"/>
      <c r="S107" s="62"/>
      <c r="T107" s="62"/>
      <c r="U107" s="62"/>
      <c r="V107" s="62"/>
      <c r="W107" s="62"/>
      <c r="X107" s="62"/>
      <c r="Y107" s="62"/>
      <c r="Z107" s="62"/>
      <c r="AA107" s="62"/>
      <c r="AB107" s="63"/>
      <c r="AC107" s="61"/>
      <c r="AD107" s="62"/>
      <c r="AE107" s="62"/>
      <c r="AF107" s="62"/>
      <c r="AG107" s="62"/>
      <c r="AH107" s="62"/>
      <c r="AI107" s="62"/>
      <c r="AJ107" s="62"/>
      <c r="AK107" s="62"/>
      <c r="AL107" s="62"/>
      <c r="AM107" s="62"/>
      <c r="AN107" s="63"/>
      <c r="AO107" s="61"/>
      <c r="AP107" s="62"/>
      <c r="AQ107" s="62"/>
      <c r="AR107" s="62"/>
      <c r="AS107" s="62"/>
      <c r="AT107" s="62"/>
      <c r="AU107" s="62"/>
      <c r="AV107" s="62"/>
      <c r="AW107" s="62"/>
      <c r="AX107" s="64"/>
    </row>
    <row r="108" spans="1:52" ht="24.75" customHeight="1" x14ac:dyDescent="0.2">
      <c r="A108" s="65" t="s">
        <v>244</v>
      </c>
      <c r="B108" s="65"/>
      <c r="C108" s="65"/>
      <c r="D108" s="65"/>
      <c r="E108" s="61" t="s">
        <v>589</v>
      </c>
      <c r="F108" s="62"/>
      <c r="G108" s="62"/>
      <c r="H108" s="62"/>
      <c r="I108" s="62"/>
      <c r="J108" s="62"/>
      <c r="K108" s="62"/>
      <c r="L108" s="62"/>
      <c r="M108" s="62"/>
      <c r="N108" s="62"/>
      <c r="O108" s="62"/>
      <c r="P108" s="63"/>
      <c r="Q108" s="61"/>
      <c r="R108" s="62"/>
      <c r="S108" s="62"/>
      <c r="T108" s="62"/>
      <c r="U108" s="62"/>
      <c r="V108" s="62"/>
      <c r="W108" s="62"/>
      <c r="X108" s="62"/>
      <c r="Y108" s="62"/>
      <c r="Z108" s="62"/>
      <c r="AA108" s="62"/>
      <c r="AB108" s="63"/>
      <c r="AC108" s="61"/>
      <c r="AD108" s="62"/>
      <c r="AE108" s="62"/>
      <c r="AF108" s="62"/>
      <c r="AG108" s="62"/>
      <c r="AH108" s="62"/>
      <c r="AI108" s="62"/>
      <c r="AJ108" s="62"/>
      <c r="AK108" s="62"/>
      <c r="AL108" s="62"/>
      <c r="AM108" s="62"/>
      <c r="AN108" s="63"/>
      <c r="AO108" s="61"/>
      <c r="AP108" s="62"/>
      <c r="AQ108" s="62"/>
      <c r="AR108" s="62"/>
      <c r="AS108" s="62"/>
      <c r="AT108" s="62"/>
      <c r="AU108" s="62"/>
      <c r="AV108" s="62"/>
      <c r="AW108" s="62"/>
      <c r="AX108" s="64"/>
    </row>
    <row r="109" spans="1:52" ht="24.75" customHeight="1" x14ac:dyDescent="0.2">
      <c r="A109" s="65" t="s">
        <v>243</v>
      </c>
      <c r="B109" s="65"/>
      <c r="C109" s="65"/>
      <c r="D109" s="65"/>
      <c r="E109" s="70" t="s">
        <v>587</v>
      </c>
      <c r="F109" s="71"/>
      <c r="G109" s="71"/>
      <c r="H109" s="71"/>
      <c r="I109" s="71"/>
      <c r="J109" s="71"/>
      <c r="K109" s="71"/>
      <c r="L109" s="71"/>
      <c r="M109" s="71"/>
      <c r="N109" s="71"/>
      <c r="O109" s="71"/>
      <c r="P109" s="72"/>
      <c r="Q109" s="70"/>
      <c r="R109" s="71"/>
      <c r="S109" s="71"/>
      <c r="T109" s="71"/>
      <c r="U109" s="71"/>
      <c r="V109" s="71"/>
      <c r="W109" s="71"/>
      <c r="X109" s="71"/>
      <c r="Y109" s="71"/>
      <c r="Z109" s="71"/>
      <c r="AA109" s="71"/>
      <c r="AB109" s="72"/>
      <c r="AC109" s="70"/>
      <c r="AD109" s="71"/>
      <c r="AE109" s="71"/>
      <c r="AF109" s="71"/>
      <c r="AG109" s="71"/>
      <c r="AH109" s="71"/>
      <c r="AI109" s="71"/>
      <c r="AJ109" s="71"/>
      <c r="AK109" s="71"/>
      <c r="AL109" s="71"/>
      <c r="AM109" s="71"/>
      <c r="AN109" s="72"/>
      <c r="AO109" s="61"/>
      <c r="AP109" s="62"/>
      <c r="AQ109" s="62"/>
      <c r="AR109" s="62"/>
      <c r="AS109" s="62"/>
      <c r="AT109" s="62"/>
      <c r="AU109" s="62"/>
      <c r="AV109" s="62"/>
      <c r="AW109" s="62"/>
      <c r="AX109" s="64"/>
    </row>
    <row r="110" spans="1:52" ht="24.75" customHeight="1" x14ac:dyDescent="0.2">
      <c r="A110" s="65" t="s">
        <v>391</v>
      </c>
      <c r="B110" s="65"/>
      <c r="C110" s="65"/>
      <c r="D110" s="65"/>
      <c r="E110" s="68" t="s">
        <v>136</v>
      </c>
      <c r="F110" s="69"/>
      <c r="G110" s="69"/>
      <c r="H110" s="51" t="str">
        <f>IF(E110="","","-")</f>
        <v>-</v>
      </c>
      <c r="I110" s="69"/>
      <c r="J110" s="69"/>
      <c r="K110" s="51" t="str">
        <f>IF(I110="","","-")</f>
        <v/>
      </c>
      <c r="L110" s="60">
        <v>7</v>
      </c>
      <c r="M110" s="60"/>
      <c r="N110" s="51" t="str">
        <f>IF(O110="","","-")</f>
        <v/>
      </c>
      <c r="O110" s="66"/>
      <c r="P110" s="67"/>
      <c r="Q110" s="68"/>
      <c r="R110" s="69"/>
      <c r="S110" s="69"/>
      <c r="T110" s="51" t="str">
        <f>IF(Q110="","","-")</f>
        <v/>
      </c>
      <c r="U110" s="69"/>
      <c r="V110" s="69"/>
      <c r="W110" s="51" t="str">
        <f>IF(U110="","","-")</f>
        <v/>
      </c>
      <c r="X110" s="60"/>
      <c r="Y110" s="60"/>
      <c r="Z110" s="51" t="str">
        <f>IF(AA110="","","-")</f>
        <v/>
      </c>
      <c r="AA110" s="66"/>
      <c r="AB110" s="67"/>
      <c r="AC110" s="68"/>
      <c r="AD110" s="69"/>
      <c r="AE110" s="69"/>
      <c r="AF110" s="51" t="str">
        <f>IF(AC110="","","-")</f>
        <v/>
      </c>
      <c r="AG110" s="69"/>
      <c r="AH110" s="69"/>
      <c r="AI110" s="51" t="str">
        <f>IF(AG110="","","-")</f>
        <v/>
      </c>
      <c r="AJ110" s="60"/>
      <c r="AK110" s="60"/>
      <c r="AL110" s="51" t="str">
        <f>IF(AM110="","","-")</f>
        <v/>
      </c>
      <c r="AM110" s="66"/>
      <c r="AN110" s="67"/>
      <c r="AO110" s="68"/>
      <c r="AP110" s="69"/>
      <c r="AQ110" s="51" t="str">
        <f>IF(AO110="","","-")</f>
        <v/>
      </c>
      <c r="AR110" s="69"/>
      <c r="AS110" s="69"/>
      <c r="AT110" s="51" t="str">
        <f>IF(AR110="","","-")</f>
        <v/>
      </c>
      <c r="AU110" s="60"/>
      <c r="AV110" s="60"/>
      <c r="AW110" s="51" t="str">
        <f>IF(AX110="","","-")</f>
        <v/>
      </c>
      <c r="AX110" s="52"/>
    </row>
    <row r="111" spans="1:52" ht="24.75" customHeight="1" x14ac:dyDescent="0.2">
      <c r="A111" s="65" t="s">
        <v>357</v>
      </c>
      <c r="B111" s="65"/>
      <c r="C111" s="65"/>
      <c r="D111" s="65"/>
      <c r="E111" s="68" t="s">
        <v>136</v>
      </c>
      <c r="F111" s="69"/>
      <c r="G111" s="69"/>
      <c r="H111" s="51" t="str">
        <f>IF(E111="","","-")</f>
        <v>-</v>
      </c>
      <c r="I111" s="69"/>
      <c r="J111" s="69"/>
      <c r="K111" s="51" t="str">
        <f>IF(I111="","","-")</f>
        <v/>
      </c>
      <c r="L111" s="60">
        <v>7</v>
      </c>
      <c r="M111" s="60"/>
      <c r="N111" s="51" t="str">
        <f>IF(O111="","","-")</f>
        <v/>
      </c>
      <c r="O111" s="66"/>
      <c r="P111" s="67"/>
      <c r="Q111" s="68"/>
      <c r="R111" s="69"/>
      <c r="S111" s="69"/>
      <c r="T111" s="51" t="str">
        <f>IF(Q111="","","-")</f>
        <v/>
      </c>
      <c r="U111" s="69"/>
      <c r="V111" s="69"/>
      <c r="W111" s="51" t="str">
        <f>IF(U111="","","-")</f>
        <v/>
      </c>
      <c r="X111" s="60"/>
      <c r="Y111" s="60"/>
      <c r="Z111" s="51" t="str">
        <f>IF(AA111="","","-")</f>
        <v/>
      </c>
      <c r="AA111" s="66"/>
      <c r="AB111" s="67"/>
      <c r="AC111" s="68"/>
      <c r="AD111" s="69"/>
      <c r="AE111" s="69"/>
      <c r="AF111" s="51" t="str">
        <f>IF(AC111="","","-")</f>
        <v/>
      </c>
      <c r="AG111" s="69"/>
      <c r="AH111" s="69"/>
      <c r="AI111" s="51" t="str">
        <f>IF(AG111="","","-")</f>
        <v/>
      </c>
      <c r="AJ111" s="60"/>
      <c r="AK111" s="60"/>
      <c r="AL111" s="51" t="str">
        <f>IF(AM111="","","-")</f>
        <v/>
      </c>
      <c r="AM111" s="66"/>
      <c r="AN111" s="67"/>
      <c r="AO111" s="68"/>
      <c r="AP111" s="69"/>
      <c r="AQ111" s="51" t="str">
        <f>IF(AO111="","","-")</f>
        <v/>
      </c>
      <c r="AR111" s="69"/>
      <c r="AS111" s="69"/>
      <c r="AT111" s="51" t="str">
        <f>IF(AR111="","","-")</f>
        <v/>
      </c>
      <c r="AU111" s="60"/>
      <c r="AV111" s="60"/>
      <c r="AW111" s="51" t="str">
        <f>IF(AX111="","","-")</f>
        <v/>
      </c>
      <c r="AX111" s="52"/>
    </row>
    <row r="112" spans="1:52" ht="28.35" customHeight="1" x14ac:dyDescent="0.2">
      <c r="A112" s="76" t="s">
        <v>597</v>
      </c>
      <c r="B112" s="77"/>
      <c r="C112" s="77"/>
      <c r="D112" s="77"/>
      <c r="E112" s="77"/>
      <c r="F112" s="78"/>
      <c r="G112" s="53" t="s">
        <v>553</v>
      </c>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5"/>
    </row>
    <row r="113" spans="1:50" ht="28.35" customHeight="1" x14ac:dyDescent="0.2">
      <c r="A113" s="76"/>
      <c r="B113" s="77"/>
      <c r="C113" s="77"/>
      <c r="D113" s="77"/>
      <c r="E113" s="77"/>
      <c r="F113" s="78"/>
      <c r="G113" s="56"/>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5"/>
    </row>
    <row r="114" spans="1:50" ht="28.35" customHeight="1" x14ac:dyDescent="0.2">
      <c r="A114" s="76"/>
      <c r="B114" s="77"/>
      <c r="C114" s="77"/>
      <c r="D114" s="77"/>
      <c r="E114" s="77"/>
      <c r="F114" s="78"/>
      <c r="G114" s="56"/>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5"/>
    </row>
    <row r="115" spans="1:50" ht="28.35" customHeight="1" x14ac:dyDescent="0.2">
      <c r="A115" s="76"/>
      <c r="B115" s="77"/>
      <c r="C115" s="77"/>
      <c r="D115" s="77"/>
      <c r="E115" s="77"/>
      <c r="F115" s="78"/>
      <c r="G115" s="56"/>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5"/>
    </row>
    <row r="116" spans="1:50" ht="27.75" customHeight="1" x14ac:dyDescent="0.2">
      <c r="A116" s="76"/>
      <c r="B116" s="77"/>
      <c r="C116" s="77"/>
      <c r="D116" s="77"/>
      <c r="E116" s="77"/>
      <c r="F116" s="78"/>
      <c r="G116" s="56"/>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5"/>
    </row>
    <row r="117" spans="1:50" ht="28.35" customHeight="1" x14ac:dyDescent="0.2">
      <c r="A117" s="76"/>
      <c r="B117" s="77"/>
      <c r="C117" s="77"/>
      <c r="D117" s="77"/>
      <c r="E117" s="77"/>
      <c r="F117" s="78"/>
      <c r="G117" s="56"/>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5"/>
    </row>
    <row r="118" spans="1:50" ht="28.35" customHeight="1" x14ac:dyDescent="0.2">
      <c r="A118" s="76"/>
      <c r="B118" s="77"/>
      <c r="C118" s="77"/>
      <c r="D118" s="77"/>
      <c r="E118" s="77"/>
      <c r="F118" s="78"/>
      <c r="G118" s="56"/>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5"/>
    </row>
    <row r="119" spans="1:50" ht="27.75" customHeight="1" x14ac:dyDescent="0.2">
      <c r="A119" s="76"/>
      <c r="B119" s="77"/>
      <c r="C119" s="77"/>
      <c r="D119" s="77"/>
      <c r="E119" s="77"/>
      <c r="F119" s="78"/>
      <c r="G119" s="56"/>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5"/>
    </row>
    <row r="120" spans="1:50" ht="28.35" customHeight="1" x14ac:dyDescent="0.2">
      <c r="A120" s="76"/>
      <c r="B120" s="77"/>
      <c r="C120" s="77"/>
      <c r="D120" s="77"/>
      <c r="E120" s="77"/>
      <c r="F120" s="78"/>
      <c r="G120" s="56"/>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5"/>
    </row>
    <row r="121" spans="1:50" ht="25.5" customHeight="1" thickBot="1" x14ac:dyDescent="0.25">
      <c r="A121" s="518"/>
      <c r="B121" s="519"/>
      <c r="C121" s="519"/>
      <c r="D121" s="519"/>
      <c r="E121" s="519"/>
      <c r="F121" s="520"/>
      <c r="G121" s="57"/>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9"/>
    </row>
  </sheetData>
  <sheetProtection formatRows="0"/>
  <dataConsolidate/>
  <mergeCells count="460">
    <mergeCell ref="AU43:AX43"/>
    <mergeCell ref="AU44:AX44"/>
    <mergeCell ref="C85:F85"/>
    <mergeCell ref="G84:M84"/>
    <mergeCell ref="N84:AF84"/>
    <mergeCell ref="C84:F84"/>
    <mergeCell ref="G85:H85"/>
    <mergeCell ref="N86:AF86"/>
    <mergeCell ref="N87:AF87"/>
    <mergeCell ref="G86:H86"/>
    <mergeCell ref="G87:H87"/>
    <mergeCell ref="J86:K86"/>
    <mergeCell ref="J87:K87"/>
    <mergeCell ref="C48:D63"/>
    <mergeCell ref="AG77:AX77"/>
    <mergeCell ref="N85:AF85"/>
    <mergeCell ref="J85:K85"/>
    <mergeCell ref="C86:F86"/>
    <mergeCell ref="C87:F87"/>
    <mergeCell ref="C88:F88"/>
    <mergeCell ref="C89:F89"/>
    <mergeCell ref="AD75:AF75"/>
    <mergeCell ref="AG74:AX74"/>
    <mergeCell ref="G56:P60"/>
    <mergeCell ref="Q56:AA60"/>
    <mergeCell ref="N88:AF88"/>
    <mergeCell ref="N89:AF89"/>
    <mergeCell ref="G88:H88"/>
    <mergeCell ref="G89:H89"/>
    <mergeCell ref="J88:K88"/>
    <mergeCell ref="J89:K89"/>
    <mergeCell ref="A7:F7"/>
    <mergeCell ref="G7:X7"/>
    <mergeCell ref="A8:F8"/>
    <mergeCell ref="A42:F44"/>
    <mergeCell ref="G42:X42"/>
    <mergeCell ref="AQ39:AT39"/>
    <mergeCell ref="AU39:AX39"/>
    <mergeCell ref="B32:F36"/>
    <mergeCell ref="Y41:AA41"/>
    <mergeCell ref="AB43:AD43"/>
    <mergeCell ref="AB42:AD42"/>
    <mergeCell ref="AW38:AX38"/>
    <mergeCell ref="AB32:AX33"/>
    <mergeCell ref="Y44:AA44"/>
    <mergeCell ref="AK21:AQ21"/>
    <mergeCell ref="AR21:AX21"/>
    <mergeCell ref="A30:F31"/>
    <mergeCell ref="G30:AX31"/>
    <mergeCell ref="G21:O21"/>
    <mergeCell ref="P21:V21"/>
    <mergeCell ref="W21:AC21"/>
    <mergeCell ref="AD21:AJ21"/>
    <mergeCell ref="AQ42:AT42"/>
    <mergeCell ref="AU42:AX42"/>
    <mergeCell ref="A112:F121"/>
    <mergeCell ref="AG83:AX89"/>
    <mergeCell ref="C80:AC80"/>
    <mergeCell ref="AG80:AX80"/>
    <mergeCell ref="C83:AC83"/>
    <mergeCell ref="AD81:AF81"/>
    <mergeCell ref="AD73:AF73"/>
    <mergeCell ref="AB44:AD44"/>
    <mergeCell ref="G37:O38"/>
    <mergeCell ref="AI47:AL47"/>
    <mergeCell ref="AB39:AD39"/>
    <mergeCell ref="AB41:AD41"/>
    <mergeCell ref="AQ47:AX47"/>
    <mergeCell ref="AQ45:AX45"/>
    <mergeCell ref="AE46:AH46"/>
    <mergeCell ref="AI46:AL46"/>
    <mergeCell ref="G91:AX91"/>
    <mergeCell ref="G90:AX90"/>
    <mergeCell ref="G43:X44"/>
    <mergeCell ref="AB37:AD38"/>
    <mergeCell ref="P39:X41"/>
    <mergeCell ref="AB40:AD40"/>
    <mergeCell ref="Y40:AA40"/>
    <mergeCell ref="AE39:AH39"/>
    <mergeCell ref="A100:AX100"/>
    <mergeCell ref="AD82:AF82"/>
    <mergeCell ref="AG69:AX71"/>
    <mergeCell ref="C74:AC74"/>
    <mergeCell ref="AD79:AF79"/>
    <mergeCell ref="P37:X38"/>
    <mergeCell ref="Y37:AA38"/>
    <mergeCell ref="AQ37:AT37"/>
    <mergeCell ref="AQ38:AR38"/>
    <mergeCell ref="AD83:AF83"/>
    <mergeCell ref="AG82:AX82"/>
    <mergeCell ref="C76:AC76"/>
    <mergeCell ref="AI39:AL39"/>
    <mergeCell ref="AE40:AH40"/>
    <mergeCell ref="AI40:AL40"/>
    <mergeCell ref="Y39:AA39"/>
    <mergeCell ref="AM46:AP46"/>
    <mergeCell ref="Y43:AA43"/>
    <mergeCell ref="AM45:AP45"/>
    <mergeCell ref="AB46:AD46"/>
    <mergeCell ref="AE43:AH43"/>
    <mergeCell ref="AI43:AL43"/>
    <mergeCell ref="AM43:AP43"/>
    <mergeCell ref="AU41:AX41"/>
    <mergeCell ref="A10:F10"/>
    <mergeCell ref="AR12:AX12"/>
    <mergeCell ref="G13:H18"/>
    <mergeCell ref="W13:AC13"/>
    <mergeCell ref="G27:O29"/>
    <mergeCell ref="A11:F11"/>
    <mergeCell ref="AD70:AF70"/>
    <mergeCell ref="A97:E97"/>
    <mergeCell ref="G34:AA36"/>
    <mergeCell ref="AM52:AP52"/>
    <mergeCell ref="AQ52:AT52"/>
    <mergeCell ref="Y53:AA53"/>
    <mergeCell ref="AB53:AD53"/>
    <mergeCell ref="P12:V12"/>
    <mergeCell ref="AB29:AD29"/>
    <mergeCell ref="AD80:AF80"/>
    <mergeCell ref="A93:AX93"/>
    <mergeCell ref="F97:AX97"/>
    <mergeCell ref="A69:B78"/>
    <mergeCell ref="C78:AC78"/>
    <mergeCell ref="G32:AA33"/>
    <mergeCell ref="AE42:AH42"/>
    <mergeCell ref="AI42:AL42"/>
    <mergeCell ref="AM42:AP42"/>
    <mergeCell ref="A92:AX92"/>
    <mergeCell ref="C91:F91"/>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C66:AC66"/>
    <mergeCell ref="I16:O16"/>
    <mergeCell ref="P16:V16"/>
    <mergeCell ref="AD69:AF69"/>
    <mergeCell ref="I18:O18"/>
    <mergeCell ref="AD12:AJ12"/>
    <mergeCell ref="A98:AX98"/>
    <mergeCell ref="B37:F41"/>
    <mergeCell ref="AD74:AF74"/>
    <mergeCell ref="C82:AC82"/>
    <mergeCell ref="G10:AX10"/>
    <mergeCell ref="AD14:AJ14"/>
    <mergeCell ref="AK14:AQ14"/>
    <mergeCell ref="P13:V13"/>
    <mergeCell ref="P17:V17"/>
    <mergeCell ref="W17:AC17"/>
    <mergeCell ref="AD16:AJ16"/>
    <mergeCell ref="AR16:AX16"/>
    <mergeCell ref="AK16:AQ16"/>
    <mergeCell ref="P27:X29"/>
    <mergeCell ref="G12:O12"/>
    <mergeCell ref="P14:V14"/>
    <mergeCell ref="F95:AX95"/>
    <mergeCell ref="E70:AC70"/>
    <mergeCell ref="E71:AC71"/>
    <mergeCell ref="AG78:AX78"/>
    <mergeCell ref="A94:AX94"/>
    <mergeCell ref="AG79:AX79"/>
    <mergeCell ref="AD67:AF67"/>
    <mergeCell ref="AG75:AX75"/>
    <mergeCell ref="A99:AX99"/>
    <mergeCell ref="C70:D71"/>
    <mergeCell ref="A95:E95"/>
    <mergeCell ref="A90:B91"/>
    <mergeCell ref="A96:AX96"/>
    <mergeCell ref="AR15:AX15"/>
    <mergeCell ref="I14:O14"/>
    <mergeCell ref="I17:O17"/>
    <mergeCell ref="I13:O13"/>
    <mergeCell ref="AQ25:AT25"/>
    <mergeCell ref="G25:O26"/>
    <mergeCell ref="AD13:AJ13"/>
    <mergeCell ref="A83:B89"/>
    <mergeCell ref="AD76:AF76"/>
    <mergeCell ref="Y45:AA45"/>
    <mergeCell ref="AB45:AD45"/>
    <mergeCell ref="G46:X47"/>
    <mergeCell ref="Y46:AA46"/>
    <mergeCell ref="A79:B82"/>
    <mergeCell ref="C79:AC79"/>
    <mergeCell ref="AR14:AX14"/>
    <mergeCell ref="AK15:AQ15"/>
    <mergeCell ref="AG81:AX81"/>
    <mergeCell ref="AD72:AF72"/>
    <mergeCell ref="C90:F90"/>
    <mergeCell ref="AD71:AF71"/>
    <mergeCell ref="AD68:AF68"/>
    <mergeCell ref="AU52:AX52"/>
    <mergeCell ref="AE54:AX55"/>
    <mergeCell ref="C75:AC75"/>
    <mergeCell ref="AD78:AF78"/>
    <mergeCell ref="AG76:AX76"/>
    <mergeCell ref="C72:AC72"/>
    <mergeCell ref="C67:AC67"/>
    <mergeCell ref="C68:AC68"/>
    <mergeCell ref="C69:AC69"/>
    <mergeCell ref="AG65:AX65"/>
    <mergeCell ref="C81:AC81"/>
    <mergeCell ref="AE53:AH53"/>
    <mergeCell ref="AI53:AL53"/>
    <mergeCell ref="AD65:AF65"/>
    <mergeCell ref="C65:AC65"/>
    <mergeCell ref="AG66:AX66"/>
    <mergeCell ref="AU53:AX53"/>
    <mergeCell ref="AM53:AP53"/>
    <mergeCell ref="AQ53:AT53"/>
    <mergeCell ref="AG67:AX67"/>
    <mergeCell ref="AD66:AF66"/>
    <mergeCell ref="AG72:AX72"/>
    <mergeCell ref="A66:B6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Y25:AA26"/>
    <mergeCell ref="Y27:AA27"/>
    <mergeCell ref="Y28:AA28"/>
    <mergeCell ref="P25:X26"/>
    <mergeCell ref="AB25:AD26"/>
    <mergeCell ref="AB27:AD27"/>
    <mergeCell ref="P19:V19"/>
    <mergeCell ref="AU38:AV38"/>
    <mergeCell ref="AE37:AH38"/>
    <mergeCell ref="AI37:AL38"/>
    <mergeCell ref="AM37:AP38"/>
    <mergeCell ref="AB34:AX36"/>
    <mergeCell ref="AQ40:AT40"/>
    <mergeCell ref="AU40:AX40"/>
    <mergeCell ref="AE41:AH41"/>
    <mergeCell ref="A25:F29"/>
    <mergeCell ref="A32:A41"/>
    <mergeCell ref="AB28:AD28"/>
    <mergeCell ref="AI41:AL41"/>
    <mergeCell ref="AM41:AP41"/>
    <mergeCell ref="AQ41:AT41"/>
    <mergeCell ref="AI45:AL45"/>
    <mergeCell ref="AM47:AP47"/>
    <mergeCell ref="AM40:AP40"/>
    <mergeCell ref="Y42:AA42"/>
    <mergeCell ref="AK20:AQ20"/>
    <mergeCell ref="AM39:AP39"/>
    <mergeCell ref="AE44:AH44"/>
    <mergeCell ref="AI44:AL44"/>
    <mergeCell ref="AM44:AP44"/>
    <mergeCell ref="Y47:AA47"/>
    <mergeCell ref="AB47:AD47"/>
    <mergeCell ref="AQ43:AT43"/>
    <mergeCell ref="AQ44:AT44"/>
    <mergeCell ref="E61:AX61"/>
    <mergeCell ref="E62:AX63"/>
    <mergeCell ref="AQ51:AR51"/>
    <mergeCell ref="AU51:AV51"/>
    <mergeCell ref="G50:X51"/>
    <mergeCell ref="AI52:AL52"/>
    <mergeCell ref="A64:AX64"/>
    <mergeCell ref="AE58:AX58"/>
    <mergeCell ref="AE47:AH47"/>
    <mergeCell ref="AI50:AL51"/>
    <mergeCell ref="AM50:AP51"/>
    <mergeCell ref="A45:F47"/>
    <mergeCell ref="G45:X45"/>
    <mergeCell ref="Q54:AA55"/>
    <mergeCell ref="G54:P55"/>
    <mergeCell ref="A48:B63"/>
    <mergeCell ref="Y29:AA29"/>
    <mergeCell ref="AE27:AH27"/>
    <mergeCell ref="AQ26:AR26"/>
    <mergeCell ref="AE28:AH28"/>
    <mergeCell ref="AS26:AT26"/>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W12:AC12"/>
    <mergeCell ref="AR20:AX20"/>
    <mergeCell ref="AE8:AX8"/>
    <mergeCell ref="AE45:AH45"/>
    <mergeCell ref="AE50:AH51"/>
    <mergeCell ref="AU37:AX37"/>
    <mergeCell ref="AS38:AT38"/>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E59:AX60"/>
    <mergeCell ref="Y52:AA52"/>
    <mergeCell ref="AB52:AD52"/>
    <mergeCell ref="AE52:AH52"/>
    <mergeCell ref="Y50:AA51"/>
    <mergeCell ref="AB50:AD51"/>
    <mergeCell ref="AW51:AX51"/>
    <mergeCell ref="AS51:AT51"/>
    <mergeCell ref="AQ46:AX46"/>
    <mergeCell ref="AQ50:AT50"/>
    <mergeCell ref="AU50:AX50"/>
    <mergeCell ref="AO2:AQ2"/>
    <mergeCell ref="AS2:AU2"/>
    <mergeCell ref="P24:V24"/>
    <mergeCell ref="W24:AC24"/>
    <mergeCell ref="AD2:AH2"/>
    <mergeCell ref="AJ2:AM2"/>
    <mergeCell ref="G8:X8"/>
    <mergeCell ref="P22:V22"/>
    <mergeCell ref="P23:V23"/>
    <mergeCell ref="G24:O24"/>
    <mergeCell ref="AK13:AQ13"/>
    <mergeCell ref="AR13:AX13"/>
    <mergeCell ref="Y7:AD7"/>
    <mergeCell ref="W16:AC16"/>
    <mergeCell ref="G6:AX6"/>
    <mergeCell ref="AG111:AH111"/>
    <mergeCell ref="AJ111:AK111"/>
    <mergeCell ref="A106:D106"/>
    <mergeCell ref="A105:D105"/>
    <mergeCell ref="A111:D111"/>
    <mergeCell ref="E111:G111"/>
    <mergeCell ref="I111:J111"/>
    <mergeCell ref="L111:M111"/>
    <mergeCell ref="Q111:S111"/>
    <mergeCell ref="U111:V111"/>
    <mergeCell ref="X111:Y111"/>
    <mergeCell ref="AC111:AE111"/>
    <mergeCell ref="E105:P105"/>
    <mergeCell ref="Q105:AB105"/>
    <mergeCell ref="AC105:AN105"/>
    <mergeCell ref="AO105:AX105"/>
    <mergeCell ref="A101:D101"/>
    <mergeCell ref="E101:P101"/>
    <mergeCell ref="Q101:AB101"/>
    <mergeCell ref="AC101:AN101"/>
    <mergeCell ref="AO101:AX101"/>
    <mergeCell ref="A102:D102"/>
    <mergeCell ref="E102:P102"/>
    <mergeCell ref="Q102:AB102"/>
    <mergeCell ref="AC102:AN102"/>
    <mergeCell ref="AO102:AX102"/>
    <mergeCell ref="A103:D103"/>
    <mergeCell ref="E103:P103"/>
    <mergeCell ref="Q103:AB103"/>
    <mergeCell ref="AC103:AN103"/>
    <mergeCell ref="AO103:AX103"/>
    <mergeCell ref="A12:F21"/>
    <mergeCell ref="G22:O22"/>
    <mergeCell ref="G23:O23"/>
    <mergeCell ref="A22:F24"/>
    <mergeCell ref="AD22:AX22"/>
    <mergeCell ref="AD23:AX24"/>
    <mergeCell ref="W22:AC22"/>
    <mergeCell ref="A104:D104"/>
    <mergeCell ref="E104:P104"/>
    <mergeCell ref="Q104:AB104"/>
    <mergeCell ref="AC104:AN104"/>
    <mergeCell ref="AO104:AX104"/>
    <mergeCell ref="W23:AC23"/>
    <mergeCell ref="C77:AC77"/>
    <mergeCell ref="AD77:AF77"/>
    <mergeCell ref="AB56:AD60"/>
    <mergeCell ref="AB54:AD55"/>
    <mergeCell ref="G52:X53"/>
    <mergeCell ref="E49:F49"/>
    <mergeCell ref="G49:AX49"/>
    <mergeCell ref="E48:F48"/>
    <mergeCell ref="G48:AX48"/>
    <mergeCell ref="E50:F60"/>
    <mergeCell ref="AE56:AX57"/>
    <mergeCell ref="A107:D107"/>
    <mergeCell ref="O111:P111"/>
    <mergeCell ref="AA111:AB111"/>
    <mergeCell ref="AM111:AN111"/>
    <mergeCell ref="AO111:AP111"/>
    <mergeCell ref="AR111:AS111"/>
    <mergeCell ref="AU111:AV111"/>
    <mergeCell ref="A108:D108"/>
    <mergeCell ref="E108:P108"/>
    <mergeCell ref="Q108:AB108"/>
    <mergeCell ref="AC108:AN108"/>
    <mergeCell ref="AO108:AX108"/>
    <mergeCell ref="A109:D109"/>
    <mergeCell ref="E109:P109"/>
    <mergeCell ref="Q109:AB109"/>
    <mergeCell ref="AC109:AN109"/>
    <mergeCell ref="AO109:AX109"/>
    <mergeCell ref="A110:D110"/>
    <mergeCell ref="E110:G110"/>
    <mergeCell ref="I110:J110"/>
    <mergeCell ref="L110:M110"/>
    <mergeCell ref="O110:P110"/>
    <mergeCell ref="Q110:S110"/>
    <mergeCell ref="U110:V110"/>
    <mergeCell ref="AU110:AV110"/>
    <mergeCell ref="E106:P106"/>
    <mergeCell ref="Q106:AB106"/>
    <mergeCell ref="AC106:AN106"/>
    <mergeCell ref="AO106:AX106"/>
    <mergeCell ref="E107:P107"/>
    <mergeCell ref="Q107:AB107"/>
    <mergeCell ref="AC107:AN107"/>
    <mergeCell ref="AO107:AX107"/>
    <mergeCell ref="X110:Y110"/>
    <mergeCell ref="AA110:AB110"/>
    <mergeCell ref="AC110:AE110"/>
    <mergeCell ref="AG110:AH110"/>
    <mergeCell ref="AJ110:AK110"/>
    <mergeCell ref="AM110:AN110"/>
    <mergeCell ref="AO110:AP110"/>
    <mergeCell ref="AR110:AS110"/>
  </mergeCells>
  <phoneticPr fontId="5"/>
  <conditionalFormatting sqref="P14:AQ14">
    <cfRule type="expression" dxfId="91" priority="14005">
      <formula>IF(RIGHT(TEXT(P14,"0.#"),1)=".",FALSE,TRUE)</formula>
    </cfRule>
    <cfRule type="expression" dxfId="90" priority="14006">
      <formula>IF(RIGHT(TEXT(P14,"0.#"),1)=".",TRUE,FALSE)</formula>
    </cfRule>
  </conditionalFormatting>
  <conditionalFormatting sqref="AE27">
    <cfRule type="expression" dxfId="89" priority="13995">
      <formula>IF(RIGHT(TEXT(AE27,"0.#"),1)=".",FALSE,TRUE)</formula>
    </cfRule>
    <cfRule type="expression" dxfId="88" priority="13996">
      <formula>IF(RIGHT(TEXT(AE27,"0.#"),1)=".",TRUE,FALSE)</formula>
    </cfRule>
  </conditionalFormatting>
  <conditionalFormatting sqref="P18:AX18">
    <cfRule type="expression" dxfId="87" priority="13881">
      <formula>IF(RIGHT(TEXT(P18,"0.#"),1)=".",FALSE,TRUE)</formula>
    </cfRule>
    <cfRule type="expression" dxfId="86" priority="13882">
      <formula>IF(RIGHT(TEXT(P18,"0.#"),1)=".",TRUE,FALSE)</formula>
    </cfRule>
  </conditionalFormatting>
  <conditionalFormatting sqref="P16:AQ17 P15:AX15 P13:AX13">
    <cfRule type="expression" dxfId="85" priority="13703">
      <formula>IF(RIGHT(TEXT(P13,"0.#"),1)=".",FALSE,TRUE)</formula>
    </cfRule>
    <cfRule type="expression" dxfId="84" priority="13704">
      <formula>IF(RIGHT(TEXT(P13,"0.#"),1)=".",TRUE,FALSE)</formula>
    </cfRule>
  </conditionalFormatting>
  <conditionalFormatting sqref="P19:AJ19">
    <cfRule type="expression" dxfId="83" priority="13701">
      <formula>IF(RIGHT(TEXT(P19,"0.#"),1)=".",FALSE,TRUE)</formula>
    </cfRule>
    <cfRule type="expression" dxfId="82" priority="13702">
      <formula>IF(RIGHT(TEXT(P19,"0.#"),1)=".",TRUE,FALSE)</formula>
    </cfRule>
  </conditionalFormatting>
  <conditionalFormatting sqref="AE43 AQ43">
    <cfRule type="expression" dxfId="81" priority="13693">
      <formula>IF(RIGHT(TEXT(AE43,"0.#"),1)=".",FALSE,TRUE)</formula>
    </cfRule>
    <cfRule type="expression" dxfId="80" priority="13694">
      <formula>IF(RIGHT(TEXT(AE43,"0.#"),1)=".",TRUE,FALSE)</formula>
    </cfRule>
  </conditionalFormatting>
  <conditionalFormatting sqref="AM39">
    <cfRule type="expression" dxfId="79" priority="13303">
      <formula>IF(RIGHT(TEXT(AM39,"0.#"),1)=".",FALSE,TRUE)</formula>
    </cfRule>
    <cfRule type="expression" dxfId="78" priority="13304">
      <formula>IF(RIGHT(TEXT(AM39,"0.#"),1)=".",TRUE,FALSE)</formula>
    </cfRule>
  </conditionalFormatting>
  <conditionalFormatting sqref="AM29">
    <cfRule type="expression" dxfId="77" priority="13449">
      <formula>IF(RIGHT(TEXT(AM29,"0.#"),1)=".",FALSE,TRUE)</formula>
    </cfRule>
    <cfRule type="expression" dxfId="76" priority="13450">
      <formula>IF(RIGHT(TEXT(AM29,"0.#"),1)=".",TRUE,FALSE)</formula>
    </cfRule>
  </conditionalFormatting>
  <conditionalFormatting sqref="AE28">
    <cfRule type="expression" dxfId="75" priority="13463">
      <formula>IF(RIGHT(TEXT(AE28,"0.#"),1)=".",FALSE,TRUE)</formula>
    </cfRule>
    <cfRule type="expression" dxfId="74" priority="13464">
      <formula>IF(RIGHT(TEXT(AE28,"0.#"),1)=".",TRUE,FALSE)</formula>
    </cfRule>
  </conditionalFormatting>
  <conditionalFormatting sqref="AE29">
    <cfRule type="expression" dxfId="73" priority="13461">
      <formula>IF(RIGHT(TEXT(AE29,"0.#"),1)=".",FALSE,TRUE)</formula>
    </cfRule>
    <cfRule type="expression" dxfId="72" priority="13462">
      <formula>IF(RIGHT(TEXT(AE29,"0.#"),1)=".",TRUE,FALSE)</formula>
    </cfRule>
  </conditionalFormatting>
  <conditionalFormatting sqref="AI29">
    <cfRule type="expression" dxfId="71" priority="13459">
      <formula>IF(RIGHT(TEXT(AI29,"0.#"),1)=".",FALSE,TRUE)</formula>
    </cfRule>
    <cfRule type="expression" dxfId="70" priority="13460">
      <formula>IF(RIGHT(TEXT(AI29,"0.#"),1)=".",TRUE,FALSE)</formula>
    </cfRule>
  </conditionalFormatting>
  <conditionalFormatting sqref="AI28">
    <cfRule type="expression" dxfId="69" priority="13457">
      <formula>IF(RIGHT(TEXT(AI28,"0.#"),1)=".",FALSE,TRUE)</formula>
    </cfRule>
    <cfRule type="expression" dxfId="68" priority="13458">
      <formula>IF(RIGHT(TEXT(AI28,"0.#"),1)=".",TRUE,FALSE)</formula>
    </cfRule>
  </conditionalFormatting>
  <conditionalFormatting sqref="AI27">
    <cfRule type="expression" dxfId="67" priority="13455">
      <formula>IF(RIGHT(TEXT(AI27,"0.#"),1)=".",FALSE,TRUE)</formula>
    </cfRule>
    <cfRule type="expression" dxfId="66" priority="13456">
      <formula>IF(RIGHT(TEXT(AI27,"0.#"),1)=".",TRUE,FALSE)</formula>
    </cfRule>
  </conditionalFormatting>
  <conditionalFormatting sqref="AM27">
    <cfRule type="expression" dxfId="65" priority="13453">
      <formula>IF(RIGHT(TEXT(AM27,"0.#"),1)=".",FALSE,TRUE)</formula>
    </cfRule>
    <cfRule type="expression" dxfId="64" priority="13454">
      <formula>IF(RIGHT(TEXT(AM27,"0.#"),1)=".",TRUE,FALSE)</formula>
    </cfRule>
  </conditionalFormatting>
  <conditionalFormatting sqref="AM28">
    <cfRule type="expression" dxfId="63" priority="13451">
      <formula>IF(RIGHT(TEXT(AM28,"0.#"),1)=".",FALSE,TRUE)</formula>
    </cfRule>
    <cfRule type="expression" dxfId="62" priority="13452">
      <formula>IF(RIGHT(TEXT(AM28,"0.#"),1)=".",TRUE,FALSE)</formula>
    </cfRule>
  </conditionalFormatting>
  <conditionalFormatting sqref="AQ27:AQ29">
    <cfRule type="expression" dxfId="61" priority="13443">
      <formula>IF(RIGHT(TEXT(AQ27,"0.#"),1)=".",FALSE,TRUE)</formula>
    </cfRule>
    <cfRule type="expression" dxfId="60" priority="13444">
      <formula>IF(RIGHT(TEXT(AQ27,"0.#"),1)=".",TRUE,FALSE)</formula>
    </cfRule>
  </conditionalFormatting>
  <conditionalFormatting sqref="AU27:AU29">
    <cfRule type="expression" dxfId="59" priority="13441">
      <formula>IF(RIGHT(TEXT(AU27,"0.#"),1)=".",FALSE,TRUE)</formula>
    </cfRule>
    <cfRule type="expression" dxfId="58" priority="13442">
      <formula>IF(RIGHT(TEXT(AU27,"0.#"),1)=".",TRUE,FALSE)</formula>
    </cfRule>
  </conditionalFormatting>
  <conditionalFormatting sqref="AE39">
    <cfRule type="expression" dxfId="57" priority="13315">
      <formula>IF(RIGHT(TEXT(AE39,"0.#"),1)=".",FALSE,TRUE)</formula>
    </cfRule>
    <cfRule type="expression" dxfId="56" priority="13316">
      <formula>IF(RIGHT(TEXT(AE39,"0.#"),1)=".",TRUE,FALSE)</formula>
    </cfRule>
  </conditionalFormatting>
  <conditionalFormatting sqref="AE40">
    <cfRule type="expression" dxfId="55" priority="13313">
      <formula>IF(RIGHT(TEXT(AE40,"0.#"),1)=".",FALSE,TRUE)</formula>
    </cfRule>
    <cfRule type="expression" dxfId="54" priority="13314">
      <formula>IF(RIGHT(TEXT(AE40,"0.#"),1)=".",TRUE,FALSE)</formula>
    </cfRule>
  </conditionalFormatting>
  <conditionalFormatting sqref="AE41">
    <cfRule type="expression" dxfId="53" priority="13311">
      <formula>IF(RIGHT(TEXT(AE41,"0.#"),1)=".",FALSE,TRUE)</formula>
    </cfRule>
    <cfRule type="expression" dxfId="52" priority="13312">
      <formula>IF(RIGHT(TEXT(AE41,"0.#"),1)=".",TRUE,FALSE)</formula>
    </cfRule>
  </conditionalFormatting>
  <conditionalFormatting sqref="AI41">
    <cfRule type="expression" dxfId="51" priority="13309">
      <formula>IF(RIGHT(TEXT(AI41,"0.#"),1)=".",FALSE,TRUE)</formula>
    </cfRule>
    <cfRule type="expression" dxfId="50" priority="13310">
      <formula>IF(RIGHT(TEXT(AI41,"0.#"),1)=".",TRUE,FALSE)</formula>
    </cfRule>
  </conditionalFormatting>
  <conditionalFormatting sqref="AI40">
    <cfRule type="expression" dxfId="49" priority="13307">
      <formula>IF(RIGHT(TEXT(AI40,"0.#"),1)=".",FALSE,TRUE)</formula>
    </cfRule>
    <cfRule type="expression" dxfId="48" priority="13308">
      <formula>IF(RIGHT(TEXT(AI40,"0.#"),1)=".",TRUE,FALSE)</formula>
    </cfRule>
  </conditionalFormatting>
  <conditionalFormatting sqref="AI39">
    <cfRule type="expression" dxfId="47" priority="13305">
      <formula>IF(RIGHT(TEXT(AI39,"0.#"),1)=".",FALSE,TRUE)</formula>
    </cfRule>
    <cfRule type="expression" dxfId="46" priority="13306">
      <formula>IF(RIGHT(TEXT(AI39,"0.#"),1)=".",TRUE,FALSE)</formula>
    </cfRule>
  </conditionalFormatting>
  <conditionalFormatting sqref="AM40">
    <cfRule type="expression" dxfId="45" priority="13301">
      <formula>IF(RIGHT(TEXT(AM40,"0.#"),1)=".",FALSE,TRUE)</formula>
    </cfRule>
    <cfRule type="expression" dxfId="44" priority="13302">
      <formula>IF(RIGHT(TEXT(AM40,"0.#"),1)=".",TRUE,FALSE)</formula>
    </cfRule>
  </conditionalFormatting>
  <conditionalFormatting sqref="AM41">
    <cfRule type="expression" dxfId="43" priority="13299">
      <formula>IF(RIGHT(TEXT(AM41,"0.#"),1)=".",FALSE,TRUE)</formula>
    </cfRule>
    <cfRule type="expression" dxfId="42" priority="13300">
      <formula>IF(RIGHT(TEXT(AM41,"0.#"),1)=".",TRUE,FALSE)</formula>
    </cfRule>
  </conditionalFormatting>
  <conditionalFormatting sqref="AI43">
    <cfRule type="expression" dxfId="41" priority="13225">
      <formula>IF(RIGHT(TEXT(AI43,"0.#"),1)=".",FALSE,TRUE)</formula>
    </cfRule>
    <cfRule type="expression" dxfId="40" priority="13226">
      <formula>IF(RIGHT(TEXT(AI43,"0.#"),1)=".",TRUE,FALSE)</formula>
    </cfRule>
  </conditionalFormatting>
  <conditionalFormatting sqref="AM43">
    <cfRule type="expression" dxfId="39" priority="13223">
      <formula>IF(RIGHT(TEXT(AM43,"0.#"),1)=".",FALSE,TRUE)</formula>
    </cfRule>
    <cfRule type="expression" dxfId="38" priority="13224">
      <formula>IF(RIGHT(TEXT(AM43,"0.#"),1)=".",TRUE,FALSE)</formula>
    </cfRule>
  </conditionalFormatting>
  <conditionalFormatting sqref="AE44">
    <cfRule type="expression" dxfId="37" priority="13221">
      <formula>IF(RIGHT(TEXT(AE44,"0.#"),1)=".",FALSE,TRUE)</formula>
    </cfRule>
    <cfRule type="expression" dxfId="36" priority="13222">
      <formula>IF(RIGHT(TEXT(AE44,"0.#"),1)=".",TRUE,FALSE)</formula>
    </cfRule>
  </conditionalFormatting>
  <conditionalFormatting sqref="AI44">
    <cfRule type="expression" dxfId="35" priority="13219">
      <formula>IF(RIGHT(TEXT(AI44,"0.#"),1)=".",FALSE,TRUE)</formula>
    </cfRule>
    <cfRule type="expression" dxfId="34" priority="13220">
      <formula>IF(RIGHT(TEXT(AI44,"0.#"),1)=".",TRUE,FALSE)</formula>
    </cfRule>
  </conditionalFormatting>
  <conditionalFormatting sqref="AM44">
    <cfRule type="expression" dxfId="33" priority="13217">
      <formula>IF(RIGHT(TEXT(AM44,"0.#"),1)=".",FALSE,TRUE)</formula>
    </cfRule>
    <cfRule type="expression" dxfId="32" priority="13218">
      <formula>IF(RIGHT(TEXT(AM44,"0.#"),1)=".",TRUE,FALSE)</formula>
    </cfRule>
  </conditionalFormatting>
  <conditionalFormatting sqref="AQ44">
    <cfRule type="expression" dxfId="31" priority="13215">
      <formula>IF(RIGHT(TEXT(AQ44,"0.#"),1)=".",FALSE,TRUE)</formula>
    </cfRule>
    <cfRule type="expression" dxfId="30" priority="13216">
      <formula>IF(RIGHT(TEXT(AQ44,"0.#"),1)=".",TRUE,FALSE)</formula>
    </cfRule>
  </conditionalFormatting>
  <conditionalFormatting sqref="AE46 AQ46">
    <cfRule type="expression" dxfId="29" priority="13157">
      <formula>IF(RIGHT(TEXT(AE46,"0.#"),1)=".",FALSE,TRUE)</formula>
    </cfRule>
    <cfRule type="expression" dxfId="28" priority="13158">
      <formula>IF(RIGHT(TEXT(AE46,"0.#"),1)=".",TRUE,FALSE)</formula>
    </cfRule>
  </conditionalFormatting>
  <conditionalFormatting sqref="AI46">
    <cfRule type="expression" dxfId="27" priority="13155">
      <formula>IF(RIGHT(TEXT(AI46,"0.#"),1)=".",FALSE,TRUE)</formula>
    </cfRule>
    <cfRule type="expression" dxfId="26" priority="13156">
      <formula>IF(RIGHT(TEXT(AI46,"0.#"),1)=".",TRUE,FALSE)</formula>
    </cfRule>
  </conditionalFormatting>
  <conditionalFormatting sqref="AM46">
    <cfRule type="expression" dxfId="25" priority="13153">
      <formula>IF(RIGHT(TEXT(AM46,"0.#"),1)=".",FALSE,TRUE)</formula>
    </cfRule>
    <cfRule type="expression" dxfId="24" priority="13154">
      <formula>IF(RIGHT(TEXT(AM46,"0.#"),1)=".",TRUE,FALSE)</formula>
    </cfRule>
  </conditionalFormatting>
  <conditionalFormatting sqref="AE47 AM47">
    <cfRule type="expression" dxfId="23" priority="13151">
      <formula>IF(RIGHT(TEXT(AE47,"0.#"),1)=".",FALSE,TRUE)</formula>
    </cfRule>
    <cfRule type="expression" dxfId="22" priority="13152">
      <formula>IF(RIGHT(TEXT(AE47,"0.#"),1)=".",TRUE,FALSE)</formula>
    </cfRule>
  </conditionalFormatting>
  <conditionalFormatting sqref="AI47">
    <cfRule type="expression" dxfId="21" priority="13149">
      <formula>IF(RIGHT(TEXT(AI47,"0.#"),1)=".",FALSE,TRUE)</formula>
    </cfRule>
    <cfRule type="expression" dxfId="20" priority="13150">
      <formula>IF(RIGHT(TEXT(AI47,"0.#"),1)=".",TRUE,FALSE)</formula>
    </cfRule>
  </conditionalFormatting>
  <conditionalFormatting sqref="AQ47">
    <cfRule type="expression" dxfId="19" priority="13145">
      <formula>IF(RIGHT(TEXT(AQ47,"0.#"),1)=".",FALSE,TRUE)</formula>
    </cfRule>
    <cfRule type="expression" dxfId="18" priority="13146">
      <formula>IF(RIGHT(TEXT(AQ47,"0.#"),1)=".",TRUE,FALSE)</formula>
    </cfRule>
  </conditionalFormatting>
  <conditionalFormatting sqref="AE52 AI52 AM52 AQ52 AU52">
    <cfRule type="expression" dxfId="17" priority="13057">
      <formula>IF(RIGHT(TEXT(AE52,"0.#"),1)=".",FALSE,TRUE)</formula>
    </cfRule>
    <cfRule type="expression" dxfId="16" priority="13058">
      <formula>IF(RIGHT(TEXT(AE52,"0.#"),1)=".",TRUE,FALSE)</formula>
    </cfRule>
  </conditionalFormatting>
  <conditionalFormatting sqref="AQ39:AQ41">
    <cfRule type="expression" dxfId="15" priority="4637">
      <formula>IF(RIGHT(TEXT(AQ39,"0.#"),1)=".",FALSE,TRUE)</formula>
    </cfRule>
    <cfRule type="expression" dxfId="14" priority="4638">
      <formula>IF(RIGHT(TEXT(AQ39,"0.#"),1)=".",TRUE,FALSE)</formula>
    </cfRule>
  </conditionalFormatting>
  <conditionalFormatting sqref="AU39:AU41">
    <cfRule type="expression" dxfId="13" priority="4635">
      <formula>IF(RIGHT(TEXT(AU39,"0.#"),1)=".",FALSE,TRUE)</formula>
    </cfRule>
    <cfRule type="expression" dxfId="12" priority="4636">
      <formula>IF(RIGHT(TEXT(AU39,"0.#"),1)=".",TRUE,FALSE)</formula>
    </cfRule>
  </conditionalFormatting>
  <conditionalFormatting sqref="W23">
    <cfRule type="expression" dxfId="11" priority="2307">
      <formula>IF(RIGHT(TEXT(W23,"0.#"),1)=".",FALSE,TRUE)</formula>
    </cfRule>
    <cfRule type="expression" dxfId="10" priority="2308">
      <formula>IF(RIGHT(TEXT(W23,"0.#"),1)=".",TRUE,FALSE)</formula>
    </cfRule>
  </conditionalFormatting>
  <conditionalFormatting sqref="P23">
    <cfRule type="expression" dxfId="9" priority="2295">
      <formula>IF(RIGHT(TEXT(P23,"0.#"),1)=".",FALSE,TRUE)</formula>
    </cfRule>
    <cfRule type="expression" dxfId="8" priority="2296">
      <formula>IF(RIGHT(TEXT(P23,"0.#"),1)=".",TRUE,FALSE)</formula>
    </cfRule>
  </conditionalFormatting>
  <conditionalFormatting sqref="AU43">
    <cfRule type="expression" dxfId="7" priority="459">
      <formula>IF(RIGHT(TEXT(AU43,"0.#"),1)=".",FALSE,TRUE)</formula>
    </cfRule>
    <cfRule type="expression" dxfId="6" priority="460">
      <formula>IF(RIGHT(TEXT(AU43,"0.#"),1)=".",TRUE,FALSE)</formula>
    </cfRule>
  </conditionalFormatting>
  <conditionalFormatting sqref="AU44">
    <cfRule type="expression" dxfId="5" priority="457">
      <formula>IF(RIGHT(TEXT(AU44,"0.#"),1)=".",FALSE,TRUE)</formula>
    </cfRule>
    <cfRule type="expression" dxfId="4" priority="458">
      <formula>IF(RIGHT(TEXT(AU44,"0.#"),1)=".",TRUE,FALSE)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AE53 AI53 AM53 AQ53 AU53">
    <cfRule type="expression" dxfId="1" priority="1">
      <formula>IF(RIGHT(TEXT(AE53,"0.#"),1)=".",FALSE,TRUE)</formula>
    </cfRule>
    <cfRule type="expression" dxfId="0" priority="2">
      <formula>IF(RIGHT(TEXT(AE53,"0.#"),1)=".",TRUE,FALSE)</formula>
    </cfRule>
  </conditionalFormatting>
  <dataValidations count="15">
    <dataValidation type="custom" imeMode="disabled" allowBlank="1" showInputMessage="1" showErrorMessage="1" sqref="AY23 AY51:AY53 J85:K89 P13:AX13 AR15:AX15 P14:AQ18 AR18:AX18 P19:AJ19 AQ26:AR26 AU26:AX26 AE27:AX29 AQ38:AR38 AU38:AX38 AE39:AX41 AE43:AX44 AE46:AX46 AQ51:AR51 AU51:AX51 AE52:AX53 AY63 P23:AC24">
      <formula1>OR(ISNUMBER(J13), J13="-")</formula1>
    </dataValidation>
    <dataValidation type="list" allowBlank="1" showInputMessage="1" showErrorMessage="1" sqref="G85:H8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7:E97">
      <formula1>T所見を踏まえた改善点</formula1>
    </dataValidation>
    <dataValidation imeMode="disabled" allowBlank="1" showInputMessage="1" showErrorMessage="1" sqref="L85:L89"/>
    <dataValidation type="whole" imeMode="disabled" allowBlank="1" showInputMessage="1" showErrorMessage="1" sqref="M85:M89 AW2:AX2">
      <formula1>0</formula1>
      <formula2>99</formula2>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9">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0 L111:M111 X110:Y110 X111:Y111 AJ110:AK110 AJ111:AK111 AU110:AV110 AU111:AV111">
      <formula1>0</formula1>
      <formula2>9999</formula2>
    </dataValidation>
    <dataValidation type="whole" allowBlank="1" showInputMessage="1" showErrorMessage="1" sqref="O110:P110 O111:P111 AA110:AB110 AA111:AB111 AM110:AN110 AM111:AN111 AX110 AX11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4" max="49" man="1"/>
    <brk id="63" max="49" man="1"/>
    <brk id="91"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2" hidden="1" customWidth="1"/>
    <col min="4" max="4" width="4" style="2" hidden="1" customWidth="1"/>
    <col min="5" max="5" width="4" style="2" customWidth="1"/>
    <col min="6" max="6" width="32.44140625" customWidth="1"/>
    <col min="7" max="7" width="10.109375" style="5" customWidth="1"/>
    <col min="8" max="8" width="17" style="2" hidden="1" customWidth="1"/>
    <col min="9" max="9" width="4" style="2" hidden="1" customWidth="1"/>
    <col min="10" max="10" width="4" style="2" customWidth="1"/>
    <col min="11" max="11" width="15.33203125" customWidth="1"/>
    <col min="12" max="12" width="8.77734375"/>
    <col min="13" max="13" width="12" style="2" hidden="1" customWidth="1"/>
    <col min="14" max="14" width="4" style="2" hidden="1" customWidth="1"/>
    <col min="15" max="15" width="3.6640625" customWidth="1"/>
    <col min="16" max="16" width="8.33203125" customWidth="1"/>
    <col min="17" max="17" width="8.77734375" style="5" customWidth="1"/>
    <col min="18" max="18" width="9.44140625" style="2" hidden="1" customWidth="1"/>
    <col min="19" max="19" width="4" style="2" hidden="1" customWidth="1"/>
    <col min="20" max="20" width="8.77734375"/>
    <col min="21" max="21" width="9" style="13"/>
    <col min="22" max="22" width="3.33203125" style="13" customWidth="1"/>
    <col min="23" max="23" width="12.44140625" style="13" bestFit="1" customWidth="1"/>
    <col min="24" max="24" width="3.6640625" style="13" customWidth="1"/>
    <col min="25" max="25" width="12.44140625" style="18" bestFit="1" customWidth="1"/>
    <col min="26" max="26" width="12.109375" style="13" customWidth="1"/>
    <col min="27" max="27" width="11.33203125" style="18" bestFit="1" customWidth="1"/>
    <col min="28" max="28" width="12.21875" style="18" customWidth="1"/>
    <col min="29" max="29" width="24.109375" style="18" bestFit="1" customWidth="1"/>
    <col min="30" max="30" width="3.77734375" style="18" customWidth="1"/>
    <col min="31" max="31" width="33.77734375" style="18" bestFit="1" customWidth="1"/>
    <col min="32" max="32" width="3" style="13" customWidth="1"/>
    <col min="33" max="33" width="30.6640625" style="13" customWidth="1"/>
    <col min="34" max="34" width="9" style="13"/>
    <col min="35" max="35" width="14.6640625" style="13" customWidth="1"/>
    <col min="36" max="41" width="9" style="13"/>
    <col min="42" max="42" width="13" style="13" customWidth="1"/>
    <col min="43" max="16384" width="9" style="13"/>
  </cols>
  <sheetData>
    <row r="1" spans="1:42" x14ac:dyDescent="0.2">
      <c r="A1" s="10" t="s">
        <v>71</v>
      </c>
      <c r="B1" s="10" t="s">
        <v>72</v>
      </c>
      <c r="F1" s="11" t="s">
        <v>4</v>
      </c>
      <c r="G1" s="11" t="s">
        <v>61</v>
      </c>
      <c r="K1" s="12" t="s">
        <v>90</v>
      </c>
      <c r="L1" s="10" t="s">
        <v>72</v>
      </c>
      <c r="O1" s="2"/>
      <c r="P1" s="11" t="s">
        <v>5</v>
      </c>
      <c r="Q1" s="11" t="s">
        <v>61</v>
      </c>
      <c r="T1" s="2"/>
      <c r="U1" s="14" t="s">
        <v>156</v>
      </c>
      <c r="W1" s="14" t="s">
        <v>155</v>
      </c>
      <c r="Y1" s="14" t="s">
        <v>69</v>
      </c>
      <c r="Z1" s="14" t="s">
        <v>392</v>
      </c>
      <c r="AA1" s="14" t="s">
        <v>70</v>
      </c>
      <c r="AB1" s="14" t="s">
        <v>393</v>
      </c>
      <c r="AC1" s="14" t="s">
        <v>22</v>
      </c>
      <c r="AD1" s="13"/>
      <c r="AE1" s="14" t="s">
        <v>34</v>
      </c>
      <c r="AF1" s="15"/>
      <c r="AG1" s="20" t="s">
        <v>169</v>
      </c>
      <c r="AI1" s="20" t="s">
        <v>177</v>
      </c>
      <c r="AK1" s="20" t="s">
        <v>181</v>
      </c>
      <c r="AM1" s="24"/>
      <c r="AN1" s="24"/>
      <c r="AP1" s="13" t="s">
        <v>222</v>
      </c>
    </row>
    <row r="2" spans="1:42" ht="13.5" customHeight="1" x14ac:dyDescent="0.2">
      <c r="A2" s="3" t="s">
        <v>73</v>
      </c>
      <c r="B2" s="4"/>
      <c r="C2" s="2" t="str">
        <f>IF(B2="","",A2)</f>
        <v/>
      </c>
      <c r="D2" s="2" t="str">
        <f>IF(C2="","",IF(D1&lt;&gt;"",CONCATENATE(D1,"、",C2),C2))</f>
        <v/>
      </c>
      <c r="F2" s="1" t="s">
        <v>60</v>
      </c>
      <c r="G2" s="6" t="s">
        <v>559</v>
      </c>
      <c r="H2" s="2" t="str">
        <f>IF(G2="","",F2)</f>
        <v>一般会計</v>
      </c>
      <c r="I2" s="2" t="str">
        <f>IF(H2="","",IF(I1&lt;&gt;"",CONCATENATE(I1,"、",H2),H2))</f>
        <v>一般会計</v>
      </c>
      <c r="K2" s="3" t="s">
        <v>91</v>
      </c>
      <c r="L2" s="4"/>
      <c r="M2" s="2" t="str">
        <f>IF(L2="","",K2)</f>
        <v/>
      </c>
      <c r="N2" s="2" t="str">
        <f>IF(M2="","",IF(N1&lt;&gt;"",CONCATENATE(N1,"、",M2),M2))</f>
        <v/>
      </c>
      <c r="O2" s="2"/>
      <c r="P2" s="1" t="s">
        <v>62</v>
      </c>
      <c r="Q2" s="6"/>
      <c r="R2" s="2" t="str">
        <f>IF(Q2="","",P2)</f>
        <v/>
      </c>
      <c r="S2" s="2" t="str">
        <f>IF(R2="","",IF(S1&lt;&gt;"",CONCATENATE(S1,"、",R2),R2))</f>
        <v/>
      </c>
      <c r="T2" s="2"/>
      <c r="U2" s="33">
        <v>20</v>
      </c>
      <c r="W2" s="17" t="s">
        <v>161</v>
      </c>
      <c r="Y2" s="17" t="s">
        <v>56</v>
      </c>
      <c r="Z2" s="17" t="s">
        <v>56</v>
      </c>
      <c r="AA2" s="31" t="s">
        <v>259</v>
      </c>
      <c r="AB2" s="31" t="s">
        <v>487</v>
      </c>
      <c r="AC2" s="32" t="s">
        <v>123</v>
      </c>
      <c r="AD2" s="13"/>
      <c r="AE2" s="19" t="s">
        <v>157</v>
      </c>
      <c r="AF2" s="15"/>
      <c r="AG2" s="21" t="s">
        <v>228</v>
      </c>
      <c r="AI2" s="20" t="s">
        <v>256</v>
      </c>
      <c r="AK2" s="20" t="s">
        <v>182</v>
      </c>
      <c r="AM2" s="24"/>
      <c r="AN2" s="24"/>
      <c r="AP2" s="21" t="s">
        <v>228</v>
      </c>
    </row>
    <row r="3" spans="1:42" ht="13.5" customHeight="1" x14ac:dyDescent="0.2">
      <c r="A3" s="3" t="s">
        <v>74</v>
      </c>
      <c r="B3" s="4"/>
      <c r="C3" s="2" t="str">
        <f t="shared" ref="C3:C11" si="0">IF(B3="","",A3)</f>
        <v/>
      </c>
      <c r="D3" s="2" t="str">
        <f>IF(C3="",D2,IF(D2&lt;&gt;"",CONCATENATE(D2,"、",C3),C3))</f>
        <v/>
      </c>
      <c r="F3" s="7" t="s">
        <v>100</v>
      </c>
      <c r="G3" s="6"/>
      <c r="H3" s="2" t="str">
        <f t="shared" ref="H3:H37" si="1">IF(G3="","",F3)</f>
        <v/>
      </c>
      <c r="I3" s="2" t="str">
        <f>IF(H3="",I2,IF(I2&lt;&gt;"",CONCATENATE(I2,"、",H3),H3))</f>
        <v>一般会計</v>
      </c>
      <c r="K3" s="3" t="s">
        <v>92</v>
      </c>
      <c r="L3" s="4"/>
      <c r="M3" s="2" t="str">
        <f t="shared" ref="M3:M11" si="2">IF(L3="","",K3)</f>
        <v/>
      </c>
      <c r="N3" s="2" t="str">
        <f>IF(M3="",N2,IF(N2&lt;&gt;"",CONCATENATE(N2,"、",M3),M3))</f>
        <v/>
      </c>
      <c r="O3" s="2"/>
      <c r="P3" s="1" t="s">
        <v>63</v>
      </c>
      <c r="Q3" s="6" t="s">
        <v>559</v>
      </c>
      <c r="R3" s="2" t="str">
        <f t="shared" ref="R3:R8" si="3">IF(Q3="","",P3)</f>
        <v>委託・請負</v>
      </c>
      <c r="S3" s="2" t="str">
        <f t="shared" ref="S3:S8" si="4">IF(R3="",S2,IF(S2&lt;&gt;"",CONCATENATE(S2,"、",R3),R3))</f>
        <v>委託・請負</v>
      </c>
      <c r="T3" s="2"/>
      <c r="U3" s="17" t="s">
        <v>518</v>
      </c>
      <c r="W3" s="17" t="s">
        <v>136</v>
      </c>
      <c r="Y3" s="17" t="s">
        <v>57</v>
      </c>
      <c r="Z3" s="17" t="s">
        <v>394</v>
      </c>
      <c r="AA3" s="31" t="s">
        <v>359</v>
      </c>
      <c r="AB3" s="31" t="s">
        <v>488</v>
      </c>
      <c r="AC3" s="32" t="s">
        <v>124</v>
      </c>
      <c r="AD3" s="13"/>
      <c r="AE3" s="19" t="s">
        <v>158</v>
      </c>
      <c r="AF3" s="15"/>
      <c r="AG3" s="21" t="s">
        <v>229</v>
      </c>
      <c r="AI3" s="20" t="s">
        <v>176</v>
      </c>
      <c r="AK3" s="20" t="str">
        <f>CHAR(CODE(AK2)+1)</f>
        <v>B</v>
      </c>
      <c r="AM3" s="24"/>
      <c r="AN3" s="24"/>
      <c r="AP3" s="21" t="s">
        <v>229</v>
      </c>
    </row>
    <row r="4" spans="1:42" ht="13.5" customHeight="1" x14ac:dyDescent="0.2">
      <c r="A4" s="3" t="s">
        <v>75</v>
      </c>
      <c r="B4" s="4"/>
      <c r="C4" s="2" t="str">
        <f t="shared" si="0"/>
        <v/>
      </c>
      <c r="D4" s="2" t="str">
        <f>IF(C4="",D3,IF(D3&lt;&gt;"",CONCATENATE(D3,"、",C4),C4))</f>
        <v/>
      </c>
      <c r="F4" s="7" t="s">
        <v>101</v>
      </c>
      <c r="G4" s="6"/>
      <c r="H4" s="2" t="str">
        <f t="shared" si="1"/>
        <v/>
      </c>
      <c r="I4" s="2" t="str">
        <f t="shared" ref="I4:I37" si="5">IF(H4="",I3,IF(I3&lt;&gt;"",CONCATENATE(I3,"、",H4),H4))</f>
        <v>一般会計</v>
      </c>
      <c r="K4" s="3" t="s">
        <v>93</v>
      </c>
      <c r="L4" s="4"/>
      <c r="M4" s="2" t="str">
        <f t="shared" si="2"/>
        <v/>
      </c>
      <c r="N4" s="2" t="str">
        <f t="shared" ref="N4:N11" si="6">IF(M4="",N3,IF(N3&lt;&gt;"",CONCATENATE(N3,"、",M4),M4))</f>
        <v/>
      </c>
      <c r="O4" s="2"/>
      <c r="P4" s="1" t="s">
        <v>64</v>
      </c>
      <c r="Q4" s="6"/>
      <c r="R4" s="2" t="str">
        <f t="shared" si="3"/>
        <v/>
      </c>
      <c r="S4" s="2" t="str">
        <f t="shared" si="4"/>
        <v>委託・請負</v>
      </c>
      <c r="T4" s="2"/>
      <c r="U4" s="17" t="s">
        <v>519</v>
      </c>
      <c r="W4" s="17" t="s">
        <v>137</v>
      </c>
      <c r="Y4" s="17" t="s">
        <v>266</v>
      </c>
      <c r="Z4" s="17" t="s">
        <v>395</v>
      </c>
      <c r="AA4" s="31" t="s">
        <v>360</v>
      </c>
      <c r="AB4" s="31" t="s">
        <v>489</v>
      </c>
      <c r="AC4" s="31" t="s">
        <v>125</v>
      </c>
      <c r="AD4" s="13"/>
      <c r="AE4" s="19" t="s">
        <v>159</v>
      </c>
      <c r="AF4" s="15"/>
      <c r="AG4" s="21" t="s">
        <v>230</v>
      </c>
      <c r="AI4" s="20" t="s">
        <v>178</v>
      </c>
      <c r="AK4" s="20" t="str">
        <f t="shared" ref="AK4:AK49" si="7">CHAR(CODE(AK3)+1)</f>
        <v>C</v>
      </c>
      <c r="AM4" s="24"/>
      <c r="AN4" s="24"/>
      <c r="AP4" s="21" t="s">
        <v>230</v>
      </c>
    </row>
    <row r="5" spans="1:42" ht="13.5" customHeight="1" x14ac:dyDescent="0.2">
      <c r="A5" s="3" t="s">
        <v>76</v>
      </c>
      <c r="B5" s="4"/>
      <c r="C5" s="2" t="str">
        <f t="shared" si="0"/>
        <v/>
      </c>
      <c r="D5" s="2" t="str">
        <f>IF(C5="",D4,IF(D4&lt;&gt;"",CONCATENATE(D4,"、",C5),C5))</f>
        <v/>
      </c>
      <c r="F5" s="7" t="s">
        <v>102</v>
      </c>
      <c r="G5" s="6"/>
      <c r="H5" s="2" t="str">
        <f t="shared" si="1"/>
        <v/>
      </c>
      <c r="I5" s="2" t="str">
        <f t="shared" si="5"/>
        <v>一般会計</v>
      </c>
      <c r="K5" s="3" t="s">
        <v>94</v>
      </c>
      <c r="L5" s="4"/>
      <c r="M5" s="2" t="str">
        <f t="shared" si="2"/>
        <v/>
      </c>
      <c r="N5" s="2" t="str">
        <f t="shared" si="6"/>
        <v/>
      </c>
      <c r="O5" s="2"/>
      <c r="P5" s="1" t="s">
        <v>65</v>
      </c>
      <c r="Q5" s="6"/>
      <c r="R5" s="2" t="str">
        <f t="shared" si="3"/>
        <v/>
      </c>
      <c r="S5" s="2" t="str">
        <f t="shared" si="4"/>
        <v>委託・請負</v>
      </c>
      <c r="T5" s="2"/>
      <c r="W5" s="17" t="s">
        <v>543</v>
      </c>
      <c r="Y5" s="17" t="s">
        <v>267</v>
      </c>
      <c r="Z5" s="17" t="s">
        <v>396</v>
      </c>
      <c r="AA5" s="31" t="s">
        <v>361</v>
      </c>
      <c r="AB5" s="31" t="s">
        <v>490</v>
      </c>
      <c r="AC5" s="31" t="s">
        <v>160</v>
      </c>
      <c r="AD5" s="16"/>
      <c r="AE5" s="19" t="s">
        <v>239</v>
      </c>
      <c r="AF5" s="15"/>
      <c r="AG5" s="21" t="s">
        <v>231</v>
      </c>
      <c r="AI5" s="20" t="s">
        <v>263</v>
      </c>
      <c r="AK5" s="20" t="str">
        <f t="shared" si="7"/>
        <v>D</v>
      </c>
      <c r="AP5" s="21" t="s">
        <v>231</v>
      </c>
    </row>
    <row r="6" spans="1:42" ht="13.5" customHeight="1" x14ac:dyDescent="0.2">
      <c r="A6" s="3" t="s">
        <v>77</v>
      </c>
      <c r="B6" s="4" t="s">
        <v>559</v>
      </c>
      <c r="C6" s="2" t="str">
        <f t="shared" si="0"/>
        <v>科学技術・イノベーション</v>
      </c>
      <c r="D6" s="2" t="str">
        <f t="shared" ref="D6:D21" si="8">IF(C6="",D5,IF(D5&lt;&gt;"",CONCATENATE(D5,"、",C6),C6))</f>
        <v>科学技術・イノベーション</v>
      </c>
      <c r="F6" s="7" t="s">
        <v>103</v>
      </c>
      <c r="G6" s="6"/>
      <c r="H6" s="2" t="str">
        <f t="shared" si="1"/>
        <v/>
      </c>
      <c r="I6" s="2" t="str">
        <f t="shared" si="5"/>
        <v>一般会計</v>
      </c>
      <c r="K6" s="3" t="s">
        <v>95</v>
      </c>
      <c r="L6" s="4"/>
      <c r="M6" s="2" t="str">
        <f t="shared" si="2"/>
        <v/>
      </c>
      <c r="N6" s="2" t="str">
        <f t="shared" si="6"/>
        <v/>
      </c>
      <c r="O6" s="2"/>
      <c r="P6" s="1" t="s">
        <v>66</v>
      </c>
      <c r="Q6" s="6"/>
      <c r="R6" s="2" t="str">
        <f t="shared" si="3"/>
        <v/>
      </c>
      <c r="S6" s="2" t="str">
        <f t="shared" si="4"/>
        <v>委託・請負</v>
      </c>
      <c r="T6" s="2"/>
      <c r="U6" s="17" t="s">
        <v>240</v>
      </c>
      <c r="W6" s="17" t="s">
        <v>138</v>
      </c>
      <c r="Y6" s="17" t="s">
        <v>268</v>
      </c>
      <c r="Z6" s="17" t="s">
        <v>397</v>
      </c>
      <c r="AA6" s="31" t="s">
        <v>362</v>
      </c>
      <c r="AB6" s="31" t="s">
        <v>491</v>
      </c>
      <c r="AC6" s="31" t="s">
        <v>126</v>
      </c>
      <c r="AD6" s="16"/>
      <c r="AE6" s="19" t="s">
        <v>238</v>
      </c>
      <c r="AF6" s="15"/>
      <c r="AG6" s="21" t="s">
        <v>232</v>
      </c>
      <c r="AI6" s="20" t="s">
        <v>264</v>
      </c>
      <c r="AK6" s="20" t="str">
        <f>CHAR(CODE(AK5)+1)</f>
        <v>E</v>
      </c>
      <c r="AP6" s="21" t="s">
        <v>232</v>
      </c>
    </row>
    <row r="7" spans="1:42" ht="13.5" customHeight="1" x14ac:dyDescent="0.2">
      <c r="A7" s="3" t="s">
        <v>78</v>
      </c>
      <c r="B7" s="4"/>
      <c r="C7" s="2" t="str">
        <f t="shared" si="0"/>
        <v/>
      </c>
      <c r="D7" s="2" t="str">
        <f t="shared" si="8"/>
        <v>科学技術・イノベーション</v>
      </c>
      <c r="F7" s="7" t="s">
        <v>187</v>
      </c>
      <c r="G7" s="6"/>
      <c r="H7" s="2" t="str">
        <f t="shared" si="1"/>
        <v/>
      </c>
      <c r="I7" s="2" t="str">
        <f t="shared" si="5"/>
        <v>一般会計</v>
      </c>
      <c r="K7" s="3" t="s">
        <v>96</v>
      </c>
      <c r="L7" s="4"/>
      <c r="M7" s="2" t="str">
        <f t="shared" si="2"/>
        <v/>
      </c>
      <c r="N7" s="2" t="str">
        <f t="shared" si="6"/>
        <v/>
      </c>
      <c r="O7" s="2"/>
      <c r="P7" s="1" t="s">
        <v>67</v>
      </c>
      <c r="Q7" s="6"/>
      <c r="R7" s="2" t="str">
        <f t="shared" si="3"/>
        <v/>
      </c>
      <c r="S7" s="2" t="str">
        <f t="shared" si="4"/>
        <v>委託・請負</v>
      </c>
      <c r="T7" s="2"/>
      <c r="U7" s="17"/>
      <c r="W7" s="17" t="s">
        <v>139</v>
      </c>
      <c r="Y7" s="17" t="s">
        <v>269</v>
      </c>
      <c r="Z7" s="17" t="s">
        <v>398</v>
      </c>
      <c r="AA7" s="31" t="s">
        <v>363</v>
      </c>
      <c r="AB7" s="31" t="s">
        <v>492</v>
      </c>
      <c r="AC7" s="16"/>
      <c r="AD7" s="16"/>
      <c r="AE7" s="17" t="s">
        <v>126</v>
      </c>
      <c r="AF7" s="15"/>
      <c r="AG7" s="21" t="s">
        <v>233</v>
      </c>
      <c r="AH7" s="25"/>
      <c r="AI7" s="21" t="s">
        <v>252</v>
      </c>
      <c r="AK7" s="20" t="str">
        <f>CHAR(CODE(AK6)+1)</f>
        <v>F</v>
      </c>
      <c r="AP7" s="21" t="s">
        <v>233</v>
      </c>
    </row>
    <row r="8" spans="1:42" ht="13.5" customHeight="1" x14ac:dyDescent="0.2">
      <c r="A8" s="3" t="s">
        <v>79</v>
      </c>
      <c r="B8" s="4"/>
      <c r="C8" s="2" t="str">
        <f t="shared" si="0"/>
        <v/>
      </c>
      <c r="D8" s="2" t="str">
        <f t="shared" si="8"/>
        <v>科学技術・イノベーション</v>
      </c>
      <c r="F8" s="7" t="s">
        <v>104</v>
      </c>
      <c r="G8" s="6"/>
      <c r="H8" s="2" t="str">
        <f t="shared" si="1"/>
        <v/>
      </c>
      <c r="I8" s="2" t="str">
        <f t="shared" si="5"/>
        <v>一般会計</v>
      </c>
      <c r="K8" s="3" t="s">
        <v>97</v>
      </c>
      <c r="L8" s="4"/>
      <c r="M8" s="2" t="str">
        <f t="shared" si="2"/>
        <v/>
      </c>
      <c r="N8" s="2" t="str">
        <f t="shared" si="6"/>
        <v/>
      </c>
      <c r="O8" s="2"/>
      <c r="P8" s="1" t="s">
        <v>68</v>
      </c>
      <c r="Q8" s="6"/>
      <c r="R8" s="2" t="str">
        <f t="shared" si="3"/>
        <v/>
      </c>
      <c r="S8" s="2" t="str">
        <f t="shared" si="4"/>
        <v>委託・請負</v>
      </c>
      <c r="T8" s="2"/>
      <c r="U8" s="17" t="s">
        <v>261</v>
      </c>
      <c r="W8" s="17" t="s">
        <v>140</v>
      </c>
      <c r="Y8" s="17" t="s">
        <v>270</v>
      </c>
      <c r="Z8" s="17" t="s">
        <v>399</v>
      </c>
      <c r="AA8" s="31" t="s">
        <v>364</v>
      </c>
      <c r="AB8" s="31" t="s">
        <v>493</v>
      </c>
      <c r="AC8" s="16"/>
      <c r="AD8" s="16"/>
      <c r="AE8" s="16"/>
      <c r="AF8" s="15"/>
      <c r="AG8" s="21" t="s">
        <v>234</v>
      </c>
      <c r="AI8" s="20" t="s">
        <v>253</v>
      </c>
      <c r="AK8" s="20" t="str">
        <f t="shared" si="7"/>
        <v>G</v>
      </c>
      <c r="AP8" s="21" t="s">
        <v>234</v>
      </c>
    </row>
    <row r="9" spans="1:42" ht="13.5" customHeight="1" x14ac:dyDescent="0.2">
      <c r="A9" s="3" t="s">
        <v>80</v>
      </c>
      <c r="B9" s="4"/>
      <c r="C9" s="2" t="str">
        <f t="shared" si="0"/>
        <v/>
      </c>
      <c r="D9" s="2" t="str">
        <f t="shared" si="8"/>
        <v>科学技術・イノベーション</v>
      </c>
      <c r="F9" s="7" t="s">
        <v>188</v>
      </c>
      <c r="G9" s="6"/>
      <c r="H9" s="2" t="str">
        <f t="shared" si="1"/>
        <v/>
      </c>
      <c r="I9" s="2" t="str">
        <f t="shared" si="5"/>
        <v>一般会計</v>
      </c>
      <c r="K9" s="3" t="s">
        <v>98</v>
      </c>
      <c r="L9" s="4"/>
      <c r="M9" s="2" t="str">
        <f t="shared" si="2"/>
        <v/>
      </c>
      <c r="N9" s="2" t="str">
        <f t="shared" si="6"/>
        <v/>
      </c>
      <c r="O9" s="2"/>
      <c r="P9" s="2"/>
      <c r="Q9" s="8"/>
      <c r="T9" s="2"/>
      <c r="U9" s="17" t="s">
        <v>262</v>
      </c>
      <c r="W9" s="17" t="s">
        <v>141</v>
      </c>
      <c r="Y9" s="17" t="s">
        <v>271</v>
      </c>
      <c r="Z9" s="17" t="s">
        <v>400</v>
      </c>
      <c r="AA9" s="31" t="s">
        <v>365</v>
      </c>
      <c r="AB9" s="31" t="s">
        <v>494</v>
      </c>
      <c r="AC9" s="16"/>
      <c r="AD9" s="16"/>
      <c r="AE9" s="16"/>
      <c r="AF9" s="15"/>
      <c r="AG9" s="21" t="s">
        <v>235</v>
      </c>
      <c r="AI9" s="23"/>
      <c r="AK9" s="20" t="str">
        <f t="shared" si="7"/>
        <v>H</v>
      </c>
      <c r="AP9" s="21" t="s">
        <v>235</v>
      </c>
    </row>
    <row r="10" spans="1:42" ht="13.5" customHeight="1" x14ac:dyDescent="0.2">
      <c r="A10" s="3" t="s">
        <v>205</v>
      </c>
      <c r="B10" s="4"/>
      <c r="C10" s="2" t="str">
        <f t="shared" si="0"/>
        <v/>
      </c>
      <c r="D10" s="2" t="str">
        <f t="shared" si="8"/>
        <v>科学技術・イノベーション</v>
      </c>
      <c r="F10" s="7" t="s">
        <v>105</v>
      </c>
      <c r="G10" s="6"/>
      <c r="H10" s="2" t="str">
        <f t="shared" si="1"/>
        <v/>
      </c>
      <c r="I10" s="2" t="str">
        <f t="shared" si="5"/>
        <v>一般会計</v>
      </c>
      <c r="K10" s="3" t="s">
        <v>206</v>
      </c>
      <c r="L10" s="4"/>
      <c r="M10" s="2" t="str">
        <f t="shared" si="2"/>
        <v/>
      </c>
      <c r="N10" s="2" t="str">
        <f t="shared" si="6"/>
        <v/>
      </c>
      <c r="O10" s="2"/>
      <c r="P10" s="2" t="str">
        <f>S8</f>
        <v>委託・請負</v>
      </c>
      <c r="Q10" s="8"/>
      <c r="T10" s="2"/>
      <c r="W10" s="17" t="s">
        <v>142</v>
      </c>
      <c r="Y10" s="17" t="s">
        <v>272</v>
      </c>
      <c r="Z10" s="17" t="s">
        <v>401</v>
      </c>
      <c r="AA10" s="31" t="s">
        <v>366</v>
      </c>
      <c r="AB10" s="31" t="s">
        <v>495</v>
      </c>
      <c r="AC10" s="16"/>
      <c r="AD10" s="16"/>
      <c r="AE10" s="16"/>
      <c r="AF10" s="15"/>
      <c r="AG10" s="21" t="s">
        <v>224</v>
      </c>
      <c r="AK10" s="20" t="str">
        <f t="shared" si="7"/>
        <v>I</v>
      </c>
      <c r="AP10" s="20" t="s">
        <v>223</v>
      </c>
    </row>
    <row r="11" spans="1:42" ht="13.5" customHeight="1" x14ac:dyDescent="0.2">
      <c r="A11" s="3" t="s">
        <v>81</v>
      </c>
      <c r="B11" s="4"/>
      <c r="C11" s="2" t="str">
        <f t="shared" si="0"/>
        <v/>
      </c>
      <c r="D11" s="2" t="str">
        <f t="shared" si="8"/>
        <v>科学技術・イノベーション</v>
      </c>
      <c r="F11" s="7" t="s">
        <v>106</v>
      </c>
      <c r="G11" s="6"/>
      <c r="H11" s="2" t="str">
        <f t="shared" si="1"/>
        <v/>
      </c>
      <c r="I11" s="2" t="str">
        <f t="shared" si="5"/>
        <v>一般会計</v>
      </c>
      <c r="K11" s="3" t="s">
        <v>99</v>
      </c>
      <c r="L11" s="4" t="s">
        <v>559</v>
      </c>
      <c r="M11" s="2" t="str">
        <f t="shared" si="2"/>
        <v>その他の事項経費</v>
      </c>
      <c r="N11" s="2" t="str">
        <f t="shared" si="6"/>
        <v>その他の事項経費</v>
      </c>
      <c r="O11" s="2"/>
      <c r="P11" s="2"/>
      <c r="Q11" s="8"/>
      <c r="T11" s="2"/>
      <c r="W11" s="17" t="s">
        <v>143</v>
      </c>
      <c r="Y11" s="17" t="s">
        <v>273</v>
      </c>
      <c r="Z11" s="17" t="s">
        <v>402</v>
      </c>
      <c r="AA11" s="31" t="s">
        <v>367</v>
      </c>
      <c r="AB11" s="31" t="s">
        <v>496</v>
      </c>
      <c r="AC11" s="16"/>
      <c r="AD11" s="16"/>
      <c r="AE11" s="16"/>
      <c r="AF11" s="15"/>
      <c r="AG11" s="20" t="s">
        <v>227</v>
      </c>
      <c r="AK11" s="20" t="str">
        <f t="shared" si="7"/>
        <v>J</v>
      </c>
    </row>
    <row r="12" spans="1:42" ht="13.5" customHeight="1" x14ac:dyDescent="0.2">
      <c r="A12" s="3" t="s">
        <v>82</v>
      </c>
      <c r="B12" s="4"/>
      <c r="C12" s="2" t="str">
        <f t="shared" ref="C12:C24" si="9">IF(B12="","",A12)</f>
        <v/>
      </c>
      <c r="D12" s="2" t="str">
        <f t="shared" si="8"/>
        <v>科学技術・イノベーション</v>
      </c>
      <c r="F12" s="7" t="s">
        <v>107</v>
      </c>
      <c r="G12" s="6"/>
      <c r="H12" s="2" t="str">
        <f t="shared" si="1"/>
        <v/>
      </c>
      <c r="I12" s="2" t="str">
        <f t="shared" si="5"/>
        <v>一般会計</v>
      </c>
      <c r="K12" s="2"/>
      <c r="L12" s="2"/>
      <c r="O12" s="2"/>
      <c r="P12" s="2"/>
      <c r="Q12" s="8"/>
      <c r="T12" s="2"/>
      <c r="U12" s="14" t="s">
        <v>520</v>
      </c>
      <c r="W12" s="17" t="s">
        <v>144</v>
      </c>
      <c r="Y12" s="17" t="s">
        <v>274</v>
      </c>
      <c r="Z12" s="17" t="s">
        <v>403</v>
      </c>
      <c r="AA12" s="31" t="s">
        <v>368</v>
      </c>
      <c r="AB12" s="31" t="s">
        <v>497</v>
      </c>
      <c r="AC12" s="16"/>
      <c r="AD12" s="16"/>
      <c r="AE12" s="16"/>
      <c r="AF12" s="15"/>
      <c r="AG12" s="20" t="s">
        <v>225</v>
      </c>
      <c r="AK12" s="20" t="str">
        <f t="shared" si="7"/>
        <v>K</v>
      </c>
    </row>
    <row r="13" spans="1:42" ht="13.5" customHeight="1" x14ac:dyDescent="0.2">
      <c r="A13" s="3" t="s">
        <v>83</v>
      </c>
      <c r="B13" s="4"/>
      <c r="C13" s="2" t="str">
        <f t="shared" si="9"/>
        <v/>
      </c>
      <c r="D13" s="2" t="str">
        <f t="shared" si="8"/>
        <v>科学技術・イノベーション</v>
      </c>
      <c r="F13" s="7" t="s">
        <v>108</v>
      </c>
      <c r="G13" s="6"/>
      <c r="H13" s="2" t="str">
        <f t="shared" si="1"/>
        <v/>
      </c>
      <c r="I13" s="2" t="str">
        <f t="shared" si="5"/>
        <v>一般会計</v>
      </c>
      <c r="K13" s="2" t="str">
        <f>N11</f>
        <v>その他の事項経費</v>
      </c>
      <c r="L13" s="2"/>
      <c r="O13" s="2"/>
      <c r="P13" s="2"/>
      <c r="Q13" s="8"/>
      <c r="T13" s="2"/>
      <c r="U13" s="17" t="s">
        <v>161</v>
      </c>
      <c r="W13" s="17" t="s">
        <v>145</v>
      </c>
      <c r="Y13" s="17" t="s">
        <v>275</v>
      </c>
      <c r="Z13" s="17" t="s">
        <v>404</v>
      </c>
      <c r="AA13" s="31" t="s">
        <v>369</v>
      </c>
      <c r="AB13" s="31" t="s">
        <v>498</v>
      </c>
      <c r="AC13" s="16"/>
      <c r="AD13" s="16"/>
      <c r="AE13" s="16"/>
      <c r="AF13" s="15"/>
      <c r="AG13" s="20" t="s">
        <v>226</v>
      </c>
      <c r="AK13" s="20" t="str">
        <f t="shared" si="7"/>
        <v>L</v>
      </c>
    </row>
    <row r="14" spans="1:42" ht="13.5" customHeight="1" x14ac:dyDescent="0.2">
      <c r="A14" s="3" t="s">
        <v>84</v>
      </c>
      <c r="B14" s="4"/>
      <c r="C14" s="2" t="str">
        <f t="shared" si="9"/>
        <v/>
      </c>
      <c r="D14" s="2" t="str">
        <f t="shared" si="8"/>
        <v>科学技術・イノベーション</v>
      </c>
      <c r="F14" s="7" t="s">
        <v>109</v>
      </c>
      <c r="G14" s="6"/>
      <c r="H14" s="2" t="str">
        <f t="shared" si="1"/>
        <v/>
      </c>
      <c r="I14" s="2" t="str">
        <f t="shared" si="5"/>
        <v>一般会計</v>
      </c>
      <c r="K14" s="2"/>
      <c r="L14" s="2"/>
      <c r="O14" s="2"/>
      <c r="P14" s="2"/>
      <c r="Q14" s="8"/>
      <c r="T14" s="2"/>
      <c r="U14" s="17" t="s">
        <v>521</v>
      </c>
      <c r="W14" s="17" t="s">
        <v>146</v>
      </c>
      <c r="Y14" s="17" t="s">
        <v>276</v>
      </c>
      <c r="Z14" s="17" t="s">
        <v>405</v>
      </c>
      <c r="AA14" s="31" t="s">
        <v>370</v>
      </c>
      <c r="AB14" s="31" t="s">
        <v>499</v>
      </c>
      <c r="AC14" s="16"/>
      <c r="AD14" s="16"/>
      <c r="AE14" s="16"/>
      <c r="AF14" s="15"/>
      <c r="AG14" s="23"/>
      <c r="AK14" s="20" t="str">
        <f t="shared" si="7"/>
        <v>M</v>
      </c>
    </row>
    <row r="15" spans="1:42" ht="13.5" customHeight="1" x14ac:dyDescent="0.2">
      <c r="A15" s="3" t="s">
        <v>85</v>
      </c>
      <c r="B15" s="4"/>
      <c r="C15" s="2" t="str">
        <f t="shared" si="9"/>
        <v/>
      </c>
      <c r="D15" s="2" t="str">
        <f t="shared" si="8"/>
        <v>科学技術・イノベーション</v>
      </c>
      <c r="F15" s="7" t="s">
        <v>110</v>
      </c>
      <c r="G15" s="6"/>
      <c r="H15" s="2" t="str">
        <f t="shared" si="1"/>
        <v/>
      </c>
      <c r="I15" s="2" t="str">
        <f t="shared" si="5"/>
        <v>一般会計</v>
      </c>
      <c r="K15" s="2"/>
      <c r="L15" s="2"/>
      <c r="O15" s="2"/>
      <c r="P15" s="2"/>
      <c r="Q15" s="8"/>
      <c r="T15" s="2"/>
      <c r="U15" s="17" t="s">
        <v>522</v>
      </c>
      <c r="W15" s="17" t="s">
        <v>147</v>
      </c>
      <c r="Y15" s="17" t="s">
        <v>277</v>
      </c>
      <c r="Z15" s="17" t="s">
        <v>406</v>
      </c>
      <c r="AA15" s="31" t="s">
        <v>371</v>
      </c>
      <c r="AB15" s="31" t="s">
        <v>500</v>
      </c>
      <c r="AC15" s="16"/>
      <c r="AD15" s="16"/>
      <c r="AE15" s="16"/>
      <c r="AF15" s="15"/>
      <c r="AG15" s="24"/>
      <c r="AK15" s="20" t="str">
        <f t="shared" si="7"/>
        <v>N</v>
      </c>
    </row>
    <row r="16" spans="1:42" ht="13.5" customHeight="1" x14ac:dyDescent="0.2">
      <c r="A16" s="3" t="s">
        <v>86</v>
      </c>
      <c r="B16" s="4"/>
      <c r="C16" s="2" t="str">
        <f t="shared" si="9"/>
        <v/>
      </c>
      <c r="D16" s="2" t="str">
        <f t="shared" si="8"/>
        <v>科学技術・イノベーション</v>
      </c>
      <c r="F16" s="7" t="s">
        <v>111</v>
      </c>
      <c r="G16" s="6"/>
      <c r="H16" s="2" t="str">
        <f t="shared" si="1"/>
        <v/>
      </c>
      <c r="I16" s="2" t="str">
        <f t="shared" si="5"/>
        <v>一般会計</v>
      </c>
      <c r="K16" s="2"/>
      <c r="L16" s="2"/>
      <c r="O16" s="2"/>
      <c r="P16" s="2"/>
      <c r="Q16" s="8"/>
      <c r="T16" s="2"/>
      <c r="U16" s="17" t="s">
        <v>523</v>
      </c>
      <c r="W16" s="17" t="s">
        <v>148</v>
      </c>
      <c r="Y16" s="17" t="s">
        <v>278</v>
      </c>
      <c r="Z16" s="17" t="s">
        <v>407</v>
      </c>
      <c r="AA16" s="31" t="s">
        <v>372</v>
      </c>
      <c r="AB16" s="31" t="s">
        <v>501</v>
      </c>
      <c r="AC16" s="16"/>
      <c r="AD16" s="16"/>
      <c r="AE16" s="16"/>
      <c r="AF16" s="15"/>
      <c r="AG16" s="24"/>
      <c r="AK16" s="20" t="str">
        <f t="shared" si="7"/>
        <v>O</v>
      </c>
    </row>
    <row r="17" spans="1:37" ht="13.5" customHeight="1" x14ac:dyDescent="0.2">
      <c r="A17" s="3" t="s">
        <v>87</v>
      </c>
      <c r="B17" s="4"/>
      <c r="C17" s="2" t="str">
        <f t="shared" si="9"/>
        <v/>
      </c>
      <c r="D17" s="2" t="str">
        <f t="shared" si="8"/>
        <v>科学技術・イノベーション</v>
      </c>
      <c r="F17" s="7" t="s">
        <v>112</v>
      </c>
      <c r="G17" s="6"/>
      <c r="H17" s="2" t="str">
        <f t="shared" si="1"/>
        <v/>
      </c>
      <c r="I17" s="2" t="str">
        <f t="shared" si="5"/>
        <v>一般会計</v>
      </c>
      <c r="K17" s="2"/>
      <c r="L17" s="2"/>
      <c r="O17" s="2"/>
      <c r="P17" s="2"/>
      <c r="Q17" s="8"/>
      <c r="T17" s="2"/>
      <c r="U17" s="17" t="s">
        <v>524</v>
      </c>
      <c r="W17" s="17" t="s">
        <v>149</v>
      </c>
      <c r="Y17" s="17" t="s">
        <v>279</v>
      </c>
      <c r="Z17" s="17" t="s">
        <v>408</v>
      </c>
      <c r="AA17" s="31" t="s">
        <v>373</v>
      </c>
      <c r="AB17" s="31" t="s">
        <v>502</v>
      </c>
      <c r="AC17" s="16"/>
      <c r="AD17" s="16"/>
      <c r="AE17" s="16"/>
      <c r="AF17" s="15"/>
      <c r="AG17" s="24"/>
      <c r="AK17" s="20" t="str">
        <f t="shared" si="7"/>
        <v>P</v>
      </c>
    </row>
    <row r="18" spans="1:37" ht="13.5" customHeight="1" x14ac:dyDescent="0.2">
      <c r="A18" s="3" t="s">
        <v>88</v>
      </c>
      <c r="B18" s="4"/>
      <c r="C18" s="2" t="str">
        <f t="shared" si="9"/>
        <v/>
      </c>
      <c r="D18" s="2" t="str">
        <f t="shared" si="8"/>
        <v>科学技術・イノベーション</v>
      </c>
      <c r="F18" s="7" t="s">
        <v>113</v>
      </c>
      <c r="G18" s="6"/>
      <c r="H18" s="2" t="str">
        <f t="shared" si="1"/>
        <v/>
      </c>
      <c r="I18" s="2" t="str">
        <f t="shared" si="5"/>
        <v>一般会計</v>
      </c>
      <c r="K18" s="2"/>
      <c r="L18" s="2"/>
      <c r="O18" s="2"/>
      <c r="P18" s="2"/>
      <c r="Q18" s="8"/>
      <c r="T18" s="2"/>
      <c r="U18" s="17" t="s">
        <v>525</v>
      </c>
      <c r="W18" s="17" t="s">
        <v>150</v>
      </c>
      <c r="Y18" s="17" t="s">
        <v>280</v>
      </c>
      <c r="Z18" s="17" t="s">
        <v>409</v>
      </c>
      <c r="AA18" s="31" t="s">
        <v>374</v>
      </c>
      <c r="AB18" s="31" t="s">
        <v>503</v>
      </c>
      <c r="AC18" s="16"/>
      <c r="AD18" s="16"/>
      <c r="AE18" s="16"/>
      <c r="AF18" s="15"/>
      <c r="AK18" s="20" t="str">
        <f t="shared" si="7"/>
        <v>Q</v>
      </c>
    </row>
    <row r="19" spans="1:37" ht="13.5" customHeight="1" x14ac:dyDescent="0.2">
      <c r="A19" s="3" t="s">
        <v>89</v>
      </c>
      <c r="B19" s="4"/>
      <c r="C19" s="2" t="str">
        <f t="shared" si="9"/>
        <v/>
      </c>
      <c r="D19" s="2" t="str">
        <f t="shared" si="8"/>
        <v>科学技術・イノベーション</v>
      </c>
      <c r="F19" s="7" t="s">
        <v>114</v>
      </c>
      <c r="G19" s="6"/>
      <c r="H19" s="2" t="str">
        <f t="shared" si="1"/>
        <v/>
      </c>
      <c r="I19" s="2" t="str">
        <f t="shared" si="5"/>
        <v>一般会計</v>
      </c>
      <c r="K19" s="2"/>
      <c r="L19" s="2"/>
      <c r="O19" s="2"/>
      <c r="P19" s="2"/>
      <c r="Q19" s="8"/>
      <c r="T19" s="2"/>
      <c r="U19" s="17" t="s">
        <v>526</v>
      </c>
      <c r="W19" s="17" t="s">
        <v>151</v>
      </c>
      <c r="Y19" s="17" t="s">
        <v>281</v>
      </c>
      <c r="Z19" s="17" t="s">
        <v>410</v>
      </c>
      <c r="AA19" s="31" t="s">
        <v>375</v>
      </c>
      <c r="AB19" s="31" t="s">
        <v>504</v>
      </c>
      <c r="AC19" s="16"/>
      <c r="AD19" s="16"/>
      <c r="AE19" s="16"/>
      <c r="AF19" s="15"/>
      <c r="AK19" s="20" t="str">
        <f t="shared" si="7"/>
        <v>R</v>
      </c>
    </row>
    <row r="20" spans="1:37" ht="13.5" customHeight="1" x14ac:dyDescent="0.2">
      <c r="A20" s="3" t="s">
        <v>198</v>
      </c>
      <c r="B20" s="4"/>
      <c r="C20" s="2" t="str">
        <f t="shared" si="9"/>
        <v/>
      </c>
      <c r="D20" s="2" t="str">
        <f t="shared" si="8"/>
        <v>科学技術・イノベーション</v>
      </c>
      <c r="F20" s="7" t="s">
        <v>197</v>
      </c>
      <c r="G20" s="6"/>
      <c r="H20" s="2" t="str">
        <f t="shared" si="1"/>
        <v/>
      </c>
      <c r="I20" s="2" t="str">
        <f t="shared" si="5"/>
        <v>一般会計</v>
      </c>
      <c r="K20" s="2"/>
      <c r="L20" s="2"/>
      <c r="O20" s="2"/>
      <c r="P20" s="2"/>
      <c r="Q20" s="8"/>
      <c r="T20" s="2"/>
      <c r="U20" s="17" t="s">
        <v>527</v>
      </c>
      <c r="W20" s="17" t="s">
        <v>152</v>
      </c>
      <c r="Y20" s="17" t="s">
        <v>282</v>
      </c>
      <c r="Z20" s="17" t="s">
        <v>411</v>
      </c>
      <c r="AA20" s="31" t="s">
        <v>376</v>
      </c>
      <c r="AB20" s="31" t="s">
        <v>505</v>
      </c>
      <c r="AC20" s="16"/>
      <c r="AD20" s="16"/>
      <c r="AE20" s="16"/>
      <c r="AF20" s="15"/>
      <c r="AK20" s="20" t="str">
        <f t="shared" si="7"/>
        <v>S</v>
      </c>
    </row>
    <row r="21" spans="1:37" ht="13.5" customHeight="1" x14ac:dyDescent="0.2">
      <c r="A21" s="3" t="s">
        <v>199</v>
      </c>
      <c r="B21" s="4"/>
      <c r="C21" s="2" t="str">
        <f t="shared" si="9"/>
        <v/>
      </c>
      <c r="D21" s="2" t="str">
        <f t="shared" si="8"/>
        <v>科学技術・イノベーション</v>
      </c>
      <c r="F21" s="7" t="s">
        <v>115</v>
      </c>
      <c r="G21" s="6"/>
      <c r="H21" s="2" t="str">
        <f t="shared" si="1"/>
        <v/>
      </c>
      <c r="I21" s="2" t="str">
        <f t="shared" si="5"/>
        <v>一般会計</v>
      </c>
      <c r="K21" s="2"/>
      <c r="L21" s="2"/>
      <c r="O21" s="2"/>
      <c r="P21" s="2"/>
      <c r="Q21" s="8"/>
      <c r="T21" s="2"/>
      <c r="U21" s="17" t="s">
        <v>528</v>
      </c>
      <c r="W21" s="17" t="s">
        <v>153</v>
      </c>
      <c r="Y21" s="17" t="s">
        <v>283</v>
      </c>
      <c r="Z21" s="17" t="s">
        <v>412</v>
      </c>
      <c r="AA21" s="31" t="s">
        <v>377</v>
      </c>
      <c r="AB21" s="31" t="s">
        <v>506</v>
      </c>
      <c r="AC21" s="16"/>
      <c r="AD21" s="16"/>
      <c r="AE21" s="16"/>
      <c r="AF21" s="15"/>
      <c r="AK21" s="20" t="str">
        <f t="shared" si="7"/>
        <v>T</v>
      </c>
    </row>
    <row r="22" spans="1:37" ht="13.5" customHeight="1" x14ac:dyDescent="0.2">
      <c r="A22" s="3" t="s">
        <v>200</v>
      </c>
      <c r="B22" s="4"/>
      <c r="C22" s="2" t="str">
        <f t="shared" si="9"/>
        <v/>
      </c>
      <c r="D22" s="2" t="str">
        <f>IF(C22="",D21,IF(D21&lt;&gt;"",CONCATENATE(D21,"、",C22),C22))</f>
        <v>科学技術・イノベーション</v>
      </c>
      <c r="F22" s="7" t="s">
        <v>116</v>
      </c>
      <c r="G22" s="6"/>
      <c r="H22" s="2" t="str">
        <f t="shared" si="1"/>
        <v/>
      </c>
      <c r="I22" s="2" t="str">
        <f t="shared" si="5"/>
        <v>一般会計</v>
      </c>
      <c r="K22" s="2"/>
      <c r="L22" s="2"/>
      <c r="O22" s="2"/>
      <c r="P22" s="2"/>
      <c r="Q22" s="8"/>
      <c r="T22" s="2"/>
      <c r="U22" s="17" t="s">
        <v>529</v>
      </c>
      <c r="W22" s="17" t="s">
        <v>154</v>
      </c>
      <c r="Y22" s="17" t="s">
        <v>284</v>
      </c>
      <c r="Z22" s="17" t="s">
        <v>413</v>
      </c>
      <c r="AA22" s="31" t="s">
        <v>378</v>
      </c>
      <c r="AB22" s="31" t="s">
        <v>507</v>
      </c>
      <c r="AC22" s="16"/>
      <c r="AD22" s="16"/>
      <c r="AE22" s="16"/>
      <c r="AF22" s="15"/>
      <c r="AK22" s="20" t="str">
        <f t="shared" si="7"/>
        <v>U</v>
      </c>
    </row>
    <row r="23" spans="1:37" ht="13.5" customHeight="1" x14ac:dyDescent="0.2">
      <c r="A23" s="3" t="s">
        <v>201</v>
      </c>
      <c r="B23" s="4"/>
      <c r="C23" s="2" t="str">
        <f t="shared" si="9"/>
        <v/>
      </c>
      <c r="D23" s="2" t="str">
        <f>IF(C23="",D22,IF(D22&lt;&gt;"",CONCATENATE(D22,"、",C23),C23))</f>
        <v>科学技術・イノベーション</v>
      </c>
      <c r="F23" s="7" t="s">
        <v>117</v>
      </c>
      <c r="G23" s="6"/>
      <c r="H23" s="2" t="str">
        <f t="shared" si="1"/>
        <v/>
      </c>
      <c r="I23" s="2" t="str">
        <f t="shared" si="5"/>
        <v>一般会計</v>
      </c>
      <c r="K23" s="2"/>
      <c r="L23" s="2"/>
      <c r="O23" s="2"/>
      <c r="P23" s="2"/>
      <c r="Q23" s="8"/>
      <c r="T23" s="2"/>
      <c r="U23" s="17" t="s">
        <v>530</v>
      </c>
      <c r="W23" s="17" t="s">
        <v>546</v>
      </c>
      <c r="Y23" s="17" t="s">
        <v>285</v>
      </c>
      <c r="Z23" s="17" t="s">
        <v>414</v>
      </c>
      <c r="AA23" s="31" t="s">
        <v>379</v>
      </c>
      <c r="AB23" s="31" t="s">
        <v>508</v>
      </c>
      <c r="AC23" s="16"/>
      <c r="AD23" s="16"/>
      <c r="AE23" s="16"/>
      <c r="AF23" s="15"/>
      <c r="AK23" s="20" t="str">
        <f t="shared" si="7"/>
        <v>V</v>
      </c>
    </row>
    <row r="24" spans="1:37" ht="13.5" customHeight="1" x14ac:dyDescent="0.2">
      <c r="A24" s="28" t="s">
        <v>254</v>
      </c>
      <c r="B24" s="4"/>
      <c r="C24" s="2" t="str">
        <f t="shared" si="9"/>
        <v/>
      </c>
      <c r="D24" s="2" t="str">
        <f>IF(C24="",D23,IF(D23&lt;&gt;"",CONCATENATE(D23,"、",C24),C24))</f>
        <v>科学技術・イノベーション</v>
      </c>
      <c r="F24" s="7" t="s">
        <v>257</v>
      </c>
      <c r="G24" s="6"/>
      <c r="H24" s="2" t="str">
        <f t="shared" si="1"/>
        <v/>
      </c>
      <c r="I24" s="2" t="str">
        <f t="shared" si="5"/>
        <v>一般会計</v>
      </c>
      <c r="K24" s="2"/>
      <c r="L24" s="2"/>
      <c r="O24" s="2"/>
      <c r="P24" s="2"/>
      <c r="Q24" s="8"/>
      <c r="T24" s="2"/>
      <c r="U24" s="17" t="s">
        <v>531</v>
      </c>
      <c r="Y24" s="17" t="s">
        <v>286</v>
      </c>
      <c r="Z24" s="17" t="s">
        <v>415</v>
      </c>
      <c r="AA24" s="31" t="s">
        <v>380</v>
      </c>
      <c r="AB24" s="31" t="s">
        <v>509</v>
      </c>
      <c r="AC24" s="16"/>
      <c r="AD24" s="16"/>
      <c r="AE24" s="16"/>
      <c r="AF24" s="15"/>
      <c r="AK24" s="20" t="str">
        <f>CHAR(CODE(AK23)+1)</f>
        <v>W</v>
      </c>
    </row>
    <row r="25" spans="1:37" ht="13.5" customHeight="1" x14ac:dyDescent="0.2">
      <c r="A25" s="30"/>
      <c r="B25" s="29"/>
      <c r="F25" s="7" t="s">
        <v>118</v>
      </c>
      <c r="G25" s="6"/>
      <c r="H25" s="2" t="str">
        <f t="shared" si="1"/>
        <v/>
      </c>
      <c r="I25" s="2" t="str">
        <f t="shared" si="5"/>
        <v>一般会計</v>
      </c>
      <c r="K25" s="2"/>
      <c r="L25" s="2"/>
      <c r="O25" s="2"/>
      <c r="P25" s="2"/>
      <c r="Q25" s="8"/>
      <c r="T25" s="2"/>
      <c r="U25" s="17" t="s">
        <v>532</v>
      </c>
      <c r="Y25" s="17" t="s">
        <v>287</v>
      </c>
      <c r="Z25" s="17" t="s">
        <v>416</v>
      </c>
      <c r="AA25" s="31" t="s">
        <v>381</v>
      </c>
      <c r="AB25" s="31" t="s">
        <v>510</v>
      </c>
      <c r="AC25" s="16"/>
      <c r="AD25" s="16"/>
      <c r="AE25" s="16"/>
      <c r="AF25" s="15"/>
      <c r="AK25" s="20" t="str">
        <f t="shared" si="7"/>
        <v>X</v>
      </c>
    </row>
    <row r="26" spans="1:37" ht="13.5" customHeight="1" x14ac:dyDescent="0.2">
      <c r="A26" s="27"/>
      <c r="B26" s="26"/>
      <c r="F26" s="7" t="s">
        <v>119</v>
      </c>
      <c r="G26" s="6"/>
      <c r="H26" s="2" t="str">
        <f t="shared" si="1"/>
        <v/>
      </c>
      <c r="I26" s="2" t="str">
        <f t="shared" si="5"/>
        <v>一般会計</v>
      </c>
      <c r="K26" s="2"/>
      <c r="L26" s="2"/>
      <c r="O26" s="2"/>
      <c r="P26" s="2"/>
      <c r="Q26" s="8"/>
      <c r="T26" s="2"/>
      <c r="U26" s="17" t="s">
        <v>533</v>
      </c>
      <c r="Y26" s="17" t="s">
        <v>288</v>
      </c>
      <c r="Z26" s="17" t="s">
        <v>417</v>
      </c>
      <c r="AA26" s="31" t="s">
        <v>382</v>
      </c>
      <c r="AB26" s="31" t="s">
        <v>511</v>
      </c>
      <c r="AC26" s="16"/>
      <c r="AD26" s="16"/>
      <c r="AE26" s="16"/>
      <c r="AF26" s="15"/>
      <c r="AK26" s="20" t="str">
        <f t="shared" si="7"/>
        <v>Y</v>
      </c>
    </row>
    <row r="27" spans="1:37" ht="13.5" customHeight="1" x14ac:dyDescent="0.2">
      <c r="A27" s="2" t="str">
        <f>IF(D24="", "-", D24)</f>
        <v>科学技術・イノベーション</v>
      </c>
      <c r="B27" s="2"/>
      <c r="F27" s="7" t="s">
        <v>120</v>
      </c>
      <c r="G27" s="6"/>
      <c r="H27" s="2" t="str">
        <f t="shared" si="1"/>
        <v/>
      </c>
      <c r="I27" s="2" t="str">
        <f t="shared" si="5"/>
        <v>一般会計</v>
      </c>
      <c r="K27" s="2"/>
      <c r="L27" s="2"/>
      <c r="O27" s="2"/>
      <c r="P27" s="2"/>
      <c r="Q27" s="8"/>
      <c r="T27" s="2"/>
      <c r="U27" s="17" t="s">
        <v>534</v>
      </c>
      <c r="Y27" s="17" t="s">
        <v>289</v>
      </c>
      <c r="Z27" s="17" t="s">
        <v>418</v>
      </c>
      <c r="AA27" s="31" t="s">
        <v>383</v>
      </c>
      <c r="AB27" s="31" t="s">
        <v>512</v>
      </c>
      <c r="AC27" s="16"/>
      <c r="AD27" s="16"/>
      <c r="AE27" s="16"/>
      <c r="AF27" s="15"/>
      <c r="AK27" s="20" t="str">
        <f>CHAR(CODE(AK26)+1)</f>
        <v>Z</v>
      </c>
    </row>
    <row r="28" spans="1:37" ht="13.5" customHeight="1" x14ac:dyDescent="0.2">
      <c r="B28" s="2"/>
      <c r="F28" s="7" t="s">
        <v>121</v>
      </c>
      <c r="G28" s="6"/>
      <c r="H28" s="2" t="str">
        <f t="shared" si="1"/>
        <v/>
      </c>
      <c r="I28" s="2" t="str">
        <f t="shared" si="5"/>
        <v>一般会計</v>
      </c>
      <c r="K28" s="2"/>
      <c r="L28" s="2"/>
      <c r="O28" s="2"/>
      <c r="P28" s="2"/>
      <c r="Q28" s="8"/>
      <c r="T28" s="2"/>
      <c r="U28" s="17" t="s">
        <v>535</v>
      </c>
      <c r="Y28" s="17" t="s">
        <v>290</v>
      </c>
      <c r="Z28" s="17" t="s">
        <v>419</v>
      </c>
      <c r="AA28" s="31" t="s">
        <v>384</v>
      </c>
      <c r="AB28" s="31" t="s">
        <v>513</v>
      </c>
      <c r="AC28" s="16"/>
      <c r="AD28" s="16"/>
      <c r="AE28" s="16"/>
      <c r="AF28" s="15"/>
      <c r="AK28" s="20" t="s">
        <v>183</v>
      </c>
    </row>
    <row r="29" spans="1:37" ht="13.5" customHeight="1" x14ac:dyDescent="0.2">
      <c r="A29" s="2"/>
      <c r="B29" s="2"/>
      <c r="F29" s="7" t="s">
        <v>189</v>
      </c>
      <c r="G29" s="6"/>
      <c r="H29" s="2" t="str">
        <f t="shared" si="1"/>
        <v/>
      </c>
      <c r="I29" s="2" t="str">
        <f t="shared" si="5"/>
        <v>一般会計</v>
      </c>
      <c r="K29" s="2"/>
      <c r="L29" s="2"/>
      <c r="O29" s="2"/>
      <c r="P29" s="2"/>
      <c r="Q29" s="8"/>
      <c r="T29" s="2"/>
      <c r="U29" s="17" t="s">
        <v>536</v>
      </c>
      <c r="Y29" s="17" t="s">
        <v>291</v>
      </c>
      <c r="Z29" s="17" t="s">
        <v>420</v>
      </c>
      <c r="AA29" s="31" t="s">
        <v>385</v>
      </c>
      <c r="AB29" s="31" t="s">
        <v>514</v>
      </c>
      <c r="AC29" s="16"/>
      <c r="AD29" s="16"/>
      <c r="AE29" s="16"/>
      <c r="AF29" s="15"/>
      <c r="AK29" s="20" t="str">
        <f t="shared" si="7"/>
        <v>b</v>
      </c>
    </row>
    <row r="30" spans="1:37" ht="13.5" customHeight="1" x14ac:dyDescent="0.2">
      <c r="A30" s="2"/>
      <c r="B30" s="2"/>
      <c r="F30" s="7" t="s">
        <v>190</v>
      </c>
      <c r="G30" s="6"/>
      <c r="H30" s="2" t="str">
        <f t="shared" si="1"/>
        <v/>
      </c>
      <c r="I30" s="2" t="str">
        <f t="shared" si="5"/>
        <v>一般会計</v>
      </c>
      <c r="K30" s="2"/>
      <c r="L30" s="2"/>
      <c r="O30" s="2"/>
      <c r="P30" s="2"/>
      <c r="Q30" s="8"/>
      <c r="T30" s="2"/>
      <c r="U30" s="17" t="s">
        <v>537</v>
      </c>
      <c r="Y30" s="17" t="s">
        <v>292</v>
      </c>
      <c r="Z30" s="17" t="s">
        <v>421</v>
      </c>
      <c r="AA30" s="31" t="s">
        <v>386</v>
      </c>
      <c r="AB30" s="31" t="s">
        <v>515</v>
      </c>
      <c r="AC30" s="16"/>
      <c r="AD30" s="16"/>
      <c r="AE30" s="16"/>
      <c r="AF30" s="15"/>
      <c r="AK30" s="20" t="str">
        <f t="shared" si="7"/>
        <v>c</v>
      </c>
    </row>
    <row r="31" spans="1:37" ht="13.5" customHeight="1" x14ac:dyDescent="0.2">
      <c r="A31" s="2"/>
      <c r="B31" s="2"/>
      <c r="F31" s="7" t="s">
        <v>191</v>
      </c>
      <c r="G31" s="6"/>
      <c r="H31" s="2" t="str">
        <f t="shared" si="1"/>
        <v/>
      </c>
      <c r="I31" s="2" t="str">
        <f t="shared" si="5"/>
        <v>一般会計</v>
      </c>
      <c r="K31" s="2"/>
      <c r="L31" s="2"/>
      <c r="O31" s="2"/>
      <c r="P31" s="2"/>
      <c r="Q31" s="8"/>
      <c r="T31" s="2"/>
      <c r="U31" s="17" t="s">
        <v>538</v>
      </c>
      <c r="Y31" s="17" t="s">
        <v>293</v>
      </c>
      <c r="Z31" s="17" t="s">
        <v>422</v>
      </c>
      <c r="AA31" s="31" t="s">
        <v>387</v>
      </c>
      <c r="AB31" s="31" t="s">
        <v>516</v>
      </c>
      <c r="AC31" s="16"/>
      <c r="AD31" s="16"/>
      <c r="AE31" s="16"/>
      <c r="AF31" s="15"/>
      <c r="AK31" s="20" t="str">
        <f t="shared" si="7"/>
        <v>d</v>
      </c>
    </row>
    <row r="32" spans="1:37" ht="13.5" customHeight="1" x14ac:dyDescent="0.2">
      <c r="A32" s="2"/>
      <c r="B32" s="2"/>
      <c r="F32" s="7" t="s">
        <v>192</v>
      </c>
      <c r="G32" s="6"/>
      <c r="H32" s="2" t="str">
        <f t="shared" si="1"/>
        <v/>
      </c>
      <c r="I32" s="2" t="str">
        <f t="shared" si="5"/>
        <v>一般会計</v>
      </c>
      <c r="K32" s="2"/>
      <c r="L32" s="2"/>
      <c r="O32" s="2"/>
      <c r="P32" s="2"/>
      <c r="Q32" s="8"/>
      <c r="T32" s="2"/>
      <c r="U32" s="17" t="s">
        <v>539</v>
      </c>
      <c r="Y32" s="17" t="s">
        <v>294</v>
      </c>
      <c r="Z32" s="17" t="s">
        <v>423</v>
      </c>
      <c r="AA32" s="31" t="s">
        <v>58</v>
      </c>
      <c r="AB32" s="31" t="s">
        <v>58</v>
      </c>
      <c r="AC32" s="16"/>
      <c r="AD32" s="16"/>
      <c r="AE32" s="16"/>
      <c r="AF32" s="15"/>
      <c r="AK32" s="20" t="str">
        <f t="shared" si="7"/>
        <v>e</v>
      </c>
    </row>
    <row r="33" spans="1:37" ht="13.5" customHeight="1" x14ac:dyDescent="0.2">
      <c r="A33" s="2"/>
      <c r="B33" s="2"/>
      <c r="F33" s="7" t="s">
        <v>193</v>
      </c>
      <c r="G33" s="6"/>
      <c r="H33" s="2" t="str">
        <f t="shared" si="1"/>
        <v/>
      </c>
      <c r="I33" s="2" t="str">
        <f t="shared" si="5"/>
        <v>一般会計</v>
      </c>
      <c r="K33" s="2"/>
      <c r="L33" s="2"/>
      <c r="O33" s="2"/>
      <c r="P33" s="2"/>
      <c r="Q33" s="8"/>
      <c r="T33" s="2"/>
      <c r="U33" s="17" t="s">
        <v>540</v>
      </c>
      <c r="Y33" s="17" t="s">
        <v>295</v>
      </c>
      <c r="Z33" s="17" t="s">
        <v>424</v>
      </c>
      <c r="AA33" s="22"/>
      <c r="AB33" s="16"/>
      <c r="AC33" s="16"/>
      <c r="AD33" s="16"/>
      <c r="AE33" s="16"/>
      <c r="AF33" s="15"/>
      <c r="AK33" s="20" t="str">
        <f t="shared" si="7"/>
        <v>f</v>
      </c>
    </row>
    <row r="34" spans="1:37" ht="13.5" customHeight="1" x14ac:dyDescent="0.2">
      <c r="A34" s="2"/>
      <c r="B34" s="2"/>
      <c r="F34" s="7" t="s">
        <v>194</v>
      </c>
      <c r="G34" s="6"/>
      <c r="H34" s="2" t="str">
        <f t="shared" si="1"/>
        <v/>
      </c>
      <c r="I34" s="2" t="str">
        <f t="shared" si="5"/>
        <v>一般会計</v>
      </c>
      <c r="K34" s="2"/>
      <c r="L34" s="2"/>
      <c r="O34" s="2"/>
      <c r="P34" s="2"/>
      <c r="Q34" s="8"/>
      <c r="T34" s="2"/>
      <c r="U34" s="17" t="s">
        <v>541</v>
      </c>
      <c r="Y34" s="17" t="s">
        <v>296</v>
      </c>
      <c r="Z34" s="17" t="s">
        <v>425</v>
      </c>
      <c r="AB34" s="16"/>
      <c r="AC34" s="16"/>
      <c r="AD34" s="16"/>
      <c r="AE34" s="16"/>
      <c r="AF34" s="15"/>
      <c r="AK34" s="20" t="str">
        <f t="shared" si="7"/>
        <v>g</v>
      </c>
    </row>
    <row r="35" spans="1:37" ht="13.5" customHeight="1" x14ac:dyDescent="0.2">
      <c r="A35" s="2"/>
      <c r="B35" s="2"/>
      <c r="F35" s="7" t="s">
        <v>195</v>
      </c>
      <c r="G35" s="6"/>
      <c r="H35" s="2" t="str">
        <f t="shared" si="1"/>
        <v/>
      </c>
      <c r="I35" s="2" t="str">
        <f t="shared" si="5"/>
        <v>一般会計</v>
      </c>
      <c r="K35" s="2"/>
      <c r="L35" s="2"/>
      <c r="O35" s="2"/>
      <c r="P35" s="2"/>
      <c r="Q35" s="8"/>
      <c r="T35" s="2"/>
      <c r="Y35" s="17" t="s">
        <v>297</v>
      </c>
      <c r="Z35" s="17" t="s">
        <v>426</v>
      </c>
      <c r="AC35" s="16"/>
      <c r="AF35" s="15"/>
      <c r="AK35" s="20" t="str">
        <f t="shared" si="7"/>
        <v>h</v>
      </c>
    </row>
    <row r="36" spans="1:37" ht="13.5" customHeight="1" x14ac:dyDescent="0.2">
      <c r="A36" s="2"/>
      <c r="B36" s="2"/>
      <c r="F36" s="7" t="s">
        <v>196</v>
      </c>
      <c r="G36" s="6"/>
      <c r="H36" s="2" t="str">
        <f t="shared" si="1"/>
        <v/>
      </c>
      <c r="I36" s="2" t="str">
        <f t="shared" si="5"/>
        <v>一般会計</v>
      </c>
      <c r="K36" s="2"/>
      <c r="L36" s="2"/>
      <c r="O36" s="2"/>
      <c r="P36" s="2"/>
      <c r="Q36" s="8"/>
      <c r="T36" s="2"/>
      <c r="U36" s="17" t="s">
        <v>542</v>
      </c>
      <c r="Y36" s="17" t="s">
        <v>298</v>
      </c>
      <c r="Z36" s="17" t="s">
        <v>427</v>
      </c>
      <c r="AF36" s="15"/>
      <c r="AK36" s="20" t="str">
        <f t="shared" si="7"/>
        <v>i</v>
      </c>
    </row>
    <row r="37" spans="1:37" ht="13.5" customHeight="1" x14ac:dyDescent="0.2">
      <c r="A37" s="2"/>
      <c r="B37" s="2"/>
      <c r="F37" s="2"/>
      <c r="G37" s="8"/>
      <c r="H37" s="2" t="str">
        <f t="shared" si="1"/>
        <v/>
      </c>
      <c r="I37" s="2" t="str">
        <f t="shared" si="5"/>
        <v>一般会計</v>
      </c>
      <c r="K37" s="2"/>
      <c r="L37" s="2"/>
      <c r="O37" s="2"/>
      <c r="P37" s="2"/>
      <c r="Q37" s="8"/>
      <c r="T37" s="2"/>
      <c r="U37" s="17"/>
      <c r="Y37" s="17" t="s">
        <v>299</v>
      </c>
      <c r="Z37" s="17" t="s">
        <v>428</v>
      </c>
      <c r="AF37" s="15"/>
      <c r="AK37" s="20" t="str">
        <f t="shared" si="7"/>
        <v>j</v>
      </c>
    </row>
    <row r="38" spans="1:37" x14ac:dyDescent="0.2">
      <c r="A38" s="2"/>
      <c r="B38" s="2"/>
      <c r="F38" s="2"/>
      <c r="G38" s="8"/>
      <c r="K38" s="2"/>
      <c r="L38" s="2"/>
      <c r="O38" s="2"/>
      <c r="P38" s="2"/>
      <c r="Q38" s="8"/>
      <c r="T38" s="2"/>
      <c r="U38" s="17" t="s">
        <v>241</v>
      </c>
      <c r="Y38" s="17" t="s">
        <v>300</v>
      </c>
      <c r="Z38" s="17" t="s">
        <v>429</v>
      </c>
      <c r="AF38" s="15"/>
      <c r="AK38" s="20" t="str">
        <f t="shared" si="7"/>
        <v>k</v>
      </c>
    </row>
    <row r="39" spans="1:37" x14ac:dyDescent="0.2">
      <c r="A39" s="2"/>
      <c r="B39" s="2"/>
      <c r="F39" s="2" t="str">
        <f>I37</f>
        <v>一般会計</v>
      </c>
      <c r="G39" s="8"/>
      <c r="K39" s="2"/>
      <c r="L39" s="2"/>
      <c r="O39" s="2"/>
      <c r="P39" s="2"/>
      <c r="Q39" s="8"/>
      <c r="T39" s="2"/>
      <c r="U39" s="17" t="s">
        <v>251</v>
      </c>
      <c r="Y39" s="17" t="s">
        <v>301</v>
      </c>
      <c r="Z39" s="17" t="s">
        <v>430</v>
      </c>
      <c r="AF39" s="15"/>
      <c r="AK39" s="20" t="str">
        <f t="shared" si="7"/>
        <v>l</v>
      </c>
    </row>
    <row r="40" spans="1:37" x14ac:dyDescent="0.2">
      <c r="A40" s="2"/>
      <c r="B40" s="2"/>
      <c r="F40" s="2"/>
      <c r="G40" s="8"/>
      <c r="K40" s="2"/>
      <c r="L40" s="2"/>
      <c r="O40" s="2"/>
      <c r="P40" s="2"/>
      <c r="Q40" s="8"/>
      <c r="T40" s="2"/>
      <c r="Y40" s="17" t="s">
        <v>302</v>
      </c>
      <c r="Z40" s="17" t="s">
        <v>431</v>
      </c>
      <c r="AF40" s="15"/>
      <c r="AK40" s="20" t="str">
        <f t="shared" si="7"/>
        <v>m</v>
      </c>
    </row>
    <row r="41" spans="1:37" x14ac:dyDescent="0.2">
      <c r="A41" s="2"/>
      <c r="B41" s="2"/>
      <c r="F41" s="2"/>
      <c r="G41" s="8"/>
      <c r="K41" s="2"/>
      <c r="L41" s="2"/>
      <c r="O41" s="2"/>
      <c r="P41" s="2"/>
      <c r="Q41" s="8"/>
      <c r="T41" s="2"/>
      <c r="Y41" s="17" t="s">
        <v>303</v>
      </c>
      <c r="Z41" s="17" t="s">
        <v>432</v>
      </c>
      <c r="AF41" s="15"/>
      <c r="AK41" s="20" t="str">
        <f t="shared" si="7"/>
        <v>n</v>
      </c>
    </row>
    <row r="42" spans="1:37" x14ac:dyDescent="0.2">
      <c r="A42" s="2"/>
      <c r="B42" s="2"/>
      <c r="F42" s="2"/>
      <c r="G42" s="8"/>
      <c r="K42" s="2"/>
      <c r="L42" s="2"/>
      <c r="O42" s="2"/>
      <c r="P42" s="2"/>
      <c r="Q42" s="8"/>
      <c r="T42" s="2"/>
      <c r="Y42" s="17" t="s">
        <v>304</v>
      </c>
      <c r="Z42" s="17" t="s">
        <v>433</v>
      </c>
      <c r="AF42" s="15"/>
      <c r="AK42" s="20" t="str">
        <f t="shared" si="7"/>
        <v>o</v>
      </c>
    </row>
    <row r="43" spans="1:37" x14ac:dyDescent="0.2">
      <c r="A43" s="2"/>
      <c r="B43" s="2"/>
      <c r="F43" s="2"/>
      <c r="G43" s="8"/>
      <c r="K43" s="2"/>
      <c r="L43" s="2"/>
      <c r="O43" s="2"/>
      <c r="P43" s="2"/>
      <c r="Q43" s="8"/>
      <c r="T43" s="2"/>
      <c r="Y43" s="17" t="s">
        <v>305</v>
      </c>
      <c r="Z43" s="17" t="s">
        <v>434</v>
      </c>
      <c r="AF43" s="15"/>
      <c r="AK43" s="20" t="str">
        <f t="shared" si="7"/>
        <v>p</v>
      </c>
    </row>
    <row r="44" spans="1:37" x14ac:dyDescent="0.2">
      <c r="A44" s="2"/>
      <c r="B44" s="2"/>
      <c r="F44" s="2"/>
      <c r="G44" s="8"/>
      <c r="K44" s="2"/>
      <c r="L44" s="2"/>
      <c r="O44" s="2"/>
      <c r="P44" s="2"/>
      <c r="Q44" s="8"/>
      <c r="T44" s="2"/>
      <c r="Y44" s="17" t="s">
        <v>306</v>
      </c>
      <c r="Z44" s="17" t="s">
        <v>435</v>
      </c>
      <c r="AF44" s="15"/>
      <c r="AK44" s="20" t="str">
        <f t="shared" si="7"/>
        <v>q</v>
      </c>
    </row>
    <row r="45" spans="1:37" x14ac:dyDescent="0.2">
      <c r="A45" s="2"/>
      <c r="B45" s="2"/>
      <c r="F45" s="2"/>
      <c r="G45" s="8"/>
      <c r="K45" s="2"/>
      <c r="L45" s="2"/>
      <c r="O45" s="2"/>
      <c r="P45" s="2"/>
      <c r="Q45" s="8"/>
      <c r="T45" s="2"/>
      <c r="Y45" s="17" t="s">
        <v>307</v>
      </c>
      <c r="Z45" s="17" t="s">
        <v>436</v>
      </c>
      <c r="AF45" s="15"/>
      <c r="AK45" s="20" t="str">
        <f t="shared" si="7"/>
        <v>r</v>
      </c>
    </row>
    <row r="46" spans="1:37" x14ac:dyDescent="0.2">
      <c r="A46" s="2"/>
      <c r="B46" s="2"/>
      <c r="F46" s="2"/>
      <c r="G46" s="8"/>
      <c r="K46" s="2"/>
      <c r="L46" s="2"/>
      <c r="O46" s="2"/>
      <c r="P46" s="2"/>
      <c r="Q46" s="8"/>
      <c r="T46" s="2"/>
      <c r="Y46" s="17" t="s">
        <v>308</v>
      </c>
      <c r="Z46" s="17" t="s">
        <v>437</v>
      </c>
      <c r="AF46" s="15"/>
      <c r="AK46" s="20" t="str">
        <f t="shared" si="7"/>
        <v>s</v>
      </c>
    </row>
    <row r="47" spans="1:37" x14ac:dyDescent="0.2">
      <c r="A47" s="2"/>
      <c r="B47" s="2"/>
      <c r="F47" s="2"/>
      <c r="G47" s="8"/>
      <c r="K47" s="2"/>
      <c r="L47" s="2"/>
      <c r="O47" s="2"/>
      <c r="P47" s="2"/>
      <c r="Q47" s="8"/>
      <c r="T47" s="2"/>
      <c r="Y47" s="17" t="s">
        <v>309</v>
      </c>
      <c r="Z47" s="17" t="s">
        <v>438</v>
      </c>
      <c r="AF47" s="15"/>
      <c r="AK47" s="20" t="str">
        <f t="shared" si="7"/>
        <v>t</v>
      </c>
    </row>
    <row r="48" spans="1:37" x14ac:dyDescent="0.2">
      <c r="A48" s="2"/>
      <c r="B48" s="2"/>
      <c r="F48" s="2"/>
      <c r="G48" s="8"/>
      <c r="K48" s="2"/>
      <c r="L48" s="2"/>
      <c r="O48" s="2"/>
      <c r="P48" s="2"/>
      <c r="Q48" s="8"/>
      <c r="T48" s="2"/>
      <c r="Y48" s="17" t="s">
        <v>310</v>
      </c>
      <c r="Z48" s="17" t="s">
        <v>439</v>
      </c>
      <c r="AF48" s="15"/>
      <c r="AK48" s="20" t="str">
        <f t="shared" si="7"/>
        <v>u</v>
      </c>
    </row>
    <row r="49" spans="1:37" x14ac:dyDescent="0.2">
      <c r="A49" s="2"/>
      <c r="B49" s="2"/>
      <c r="F49" s="2"/>
      <c r="G49" s="8"/>
      <c r="K49" s="2"/>
      <c r="L49" s="2"/>
      <c r="O49" s="2"/>
      <c r="P49" s="2"/>
      <c r="Q49" s="8"/>
      <c r="T49" s="2"/>
      <c r="Y49" s="17" t="s">
        <v>311</v>
      </c>
      <c r="Z49" s="17" t="s">
        <v>440</v>
      </c>
      <c r="AF49" s="15"/>
      <c r="AK49" s="20" t="str">
        <f t="shared" si="7"/>
        <v>v</v>
      </c>
    </row>
    <row r="50" spans="1:37" x14ac:dyDescent="0.2">
      <c r="A50" s="2"/>
      <c r="B50" s="2"/>
      <c r="F50" s="2"/>
      <c r="G50" s="8"/>
      <c r="K50" s="2"/>
      <c r="L50" s="2"/>
      <c r="O50" s="2"/>
      <c r="P50" s="2"/>
      <c r="Q50" s="8"/>
      <c r="T50" s="2"/>
      <c r="Y50" s="17" t="s">
        <v>312</v>
      </c>
      <c r="Z50" s="17" t="s">
        <v>441</v>
      </c>
      <c r="AF50" s="15"/>
    </row>
    <row r="51" spans="1:37" x14ac:dyDescent="0.2">
      <c r="A51" s="2"/>
      <c r="B51" s="2"/>
      <c r="F51" s="2"/>
      <c r="G51" s="8"/>
      <c r="K51" s="2"/>
      <c r="L51" s="2"/>
      <c r="O51" s="2"/>
      <c r="P51" s="2"/>
      <c r="Q51" s="8"/>
      <c r="T51" s="2"/>
      <c r="Y51" s="17" t="s">
        <v>313</v>
      </c>
      <c r="Z51" s="17" t="s">
        <v>442</v>
      </c>
      <c r="AF51" s="15"/>
    </row>
    <row r="52" spans="1:37" x14ac:dyDescent="0.2">
      <c r="A52" s="2"/>
      <c r="B52" s="2"/>
      <c r="F52" s="2"/>
      <c r="G52" s="8"/>
      <c r="K52" s="2"/>
      <c r="L52" s="2"/>
      <c r="O52" s="2"/>
      <c r="P52" s="2"/>
      <c r="Q52" s="8"/>
      <c r="T52" s="2"/>
      <c r="Y52" s="17" t="s">
        <v>314</v>
      </c>
      <c r="Z52" s="17" t="s">
        <v>443</v>
      </c>
      <c r="AF52" s="15"/>
    </row>
    <row r="53" spans="1:37" x14ac:dyDescent="0.2">
      <c r="A53" s="2"/>
      <c r="B53" s="2"/>
      <c r="F53" s="2"/>
      <c r="G53" s="8"/>
      <c r="K53" s="2"/>
      <c r="L53" s="2"/>
      <c r="O53" s="2"/>
      <c r="P53" s="2"/>
      <c r="Q53" s="8"/>
      <c r="T53" s="2"/>
      <c r="Y53" s="17" t="s">
        <v>315</v>
      </c>
      <c r="Z53" s="17" t="s">
        <v>444</v>
      </c>
      <c r="AF53" s="15"/>
    </row>
    <row r="54" spans="1:37" x14ac:dyDescent="0.2">
      <c r="A54" s="2"/>
      <c r="B54" s="2"/>
      <c r="F54" s="2"/>
      <c r="G54" s="8"/>
      <c r="K54" s="2"/>
      <c r="L54" s="2"/>
      <c r="O54" s="2"/>
      <c r="P54" s="9"/>
      <c r="Q54" s="8"/>
      <c r="T54" s="2"/>
      <c r="Y54" s="17" t="s">
        <v>316</v>
      </c>
      <c r="Z54" s="17" t="s">
        <v>445</v>
      </c>
      <c r="AF54" s="15"/>
    </row>
    <row r="55" spans="1:37" x14ac:dyDescent="0.2">
      <c r="A55" s="2"/>
      <c r="B55" s="2"/>
      <c r="F55" s="2"/>
      <c r="G55" s="8"/>
      <c r="K55" s="2"/>
      <c r="L55" s="2"/>
      <c r="O55" s="2"/>
      <c r="P55" s="2"/>
      <c r="Q55" s="8"/>
      <c r="T55" s="2"/>
      <c r="Y55" s="17" t="s">
        <v>317</v>
      </c>
      <c r="Z55" s="17" t="s">
        <v>446</v>
      </c>
      <c r="AF55" s="15"/>
    </row>
    <row r="56" spans="1:37" x14ac:dyDescent="0.2">
      <c r="A56" s="2"/>
      <c r="B56" s="2"/>
      <c r="F56" s="2"/>
      <c r="G56" s="8"/>
      <c r="K56" s="2"/>
      <c r="L56" s="2"/>
      <c r="O56" s="2"/>
      <c r="P56" s="2"/>
      <c r="Q56" s="8"/>
      <c r="T56" s="2"/>
      <c r="Y56" s="17" t="s">
        <v>318</v>
      </c>
      <c r="Z56" s="17" t="s">
        <v>447</v>
      </c>
      <c r="AF56" s="15"/>
    </row>
    <row r="57" spans="1:37" x14ac:dyDescent="0.2">
      <c r="A57" s="2"/>
      <c r="B57" s="2"/>
      <c r="F57" s="2"/>
      <c r="G57" s="8"/>
      <c r="K57" s="2"/>
      <c r="L57" s="2"/>
      <c r="O57" s="2"/>
      <c r="P57" s="2"/>
      <c r="Q57" s="8"/>
      <c r="T57" s="2"/>
      <c r="Y57" s="17" t="s">
        <v>319</v>
      </c>
      <c r="Z57" s="17" t="s">
        <v>448</v>
      </c>
      <c r="AF57" s="15"/>
    </row>
    <row r="58" spans="1:37" x14ac:dyDescent="0.2">
      <c r="A58" s="2"/>
      <c r="B58" s="2"/>
      <c r="F58" s="2"/>
      <c r="G58" s="8"/>
      <c r="K58" s="2"/>
      <c r="L58" s="2"/>
      <c r="O58" s="2"/>
      <c r="P58" s="2"/>
      <c r="Q58" s="8"/>
      <c r="T58" s="2"/>
      <c r="Y58" s="17" t="s">
        <v>320</v>
      </c>
      <c r="Z58" s="17" t="s">
        <v>449</v>
      </c>
      <c r="AF58" s="15"/>
    </row>
    <row r="59" spans="1:37" x14ac:dyDescent="0.2">
      <c r="A59" s="2"/>
      <c r="B59" s="2"/>
      <c r="F59" s="2"/>
      <c r="G59" s="8"/>
      <c r="K59" s="2"/>
      <c r="L59" s="2"/>
      <c r="O59" s="2"/>
      <c r="P59" s="2"/>
      <c r="Q59" s="8"/>
      <c r="T59" s="2"/>
      <c r="Y59" s="17" t="s">
        <v>321</v>
      </c>
      <c r="Z59" s="17" t="s">
        <v>450</v>
      </c>
      <c r="AF59" s="15"/>
    </row>
    <row r="60" spans="1:37" x14ac:dyDescent="0.2">
      <c r="A60" s="2"/>
      <c r="B60" s="2"/>
      <c r="F60" s="2"/>
      <c r="G60" s="8"/>
      <c r="K60" s="2"/>
      <c r="L60" s="2"/>
      <c r="O60" s="2"/>
      <c r="P60" s="2"/>
      <c r="Q60" s="8"/>
      <c r="T60" s="2"/>
      <c r="Y60" s="17" t="s">
        <v>322</v>
      </c>
      <c r="Z60" s="17" t="s">
        <v>451</v>
      </c>
      <c r="AF60" s="15"/>
    </row>
    <row r="61" spans="1:37" x14ac:dyDescent="0.2">
      <c r="A61" s="2"/>
      <c r="B61" s="2"/>
      <c r="F61" s="2"/>
      <c r="G61" s="8"/>
      <c r="K61" s="2"/>
      <c r="L61" s="2"/>
      <c r="O61" s="2"/>
      <c r="P61" s="2"/>
      <c r="Q61" s="8"/>
      <c r="T61" s="2"/>
      <c r="Y61" s="17" t="s">
        <v>323</v>
      </c>
      <c r="Z61" s="17" t="s">
        <v>452</v>
      </c>
      <c r="AF61" s="15"/>
    </row>
    <row r="62" spans="1:37" x14ac:dyDescent="0.2">
      <c r="A62" s="2"/>
      <c r="B62" s="2"/>
      <c r="F62" s="2"/>
      <c r="G62" s="8"/>
      <c r="K62" s="2"/>
      <c r="L62" s="2"/>
      <c r="O62" s="2"/>
      <c r="P62" s="2"/>
      <c r="Q62" s="8"/>
      <c r="T62" s="2"/>
      <c r="Y62" s="17" t="s">
        <v>324</v>
      </c>
      <c r="Z62" s="17" t="s">
        <v>453</v>
      </c>
      <c r="AF62" s="15"/>
    </row>
    <row r="63" spans="1:37" x14ac:dyDescent="0.2">
      <c r="A63" s="2"/>
      <c r="B63" s="2"/>
      <c r="F63" s="2"/>
      <c r="G63" s="8"/>
      <c r="K63" s="2"/>
      <c r="L63" s="2"/>
      <c r="O63" s="2"/>
      <c r="P63" s="2"/>
      <c r="Q63" s="8"/>
      <c r="T63" s="2"/>
      <c r="Y63" s="17" t="s">
        <v>325</v>
      </c>
      <c r="Z63" s="17" t="s">
        <v>454</v>
      </c>
      <c r="AF63" s="15"/>
    </row>
    <row r="64" spans="1:37" x14ac:dyDescent="0.2">
      <c r="A64" s="2"/>
      <c r="B64" s="2"/>
      <c r="F64" s="2"/>
      <c r="G64" s="8"/>
      <c r="K64" s="2"/>
      <c r="L64" s="2"/>
      <c r="O64" s="2"/>
      <c r="P64" s="2"/>
      <c r="Q64" s="8"/>
      <c r="T64" s="2"/>
      <c r="Y64" s="17" t="s">
        <v>326</v>
      </c>
      <c r="Z64" s="17" t="s">
        <v>455</v>
      </c>
      <c r="AF64" s="15"/>
    </row>
    <row r="65" spans="1:32" x14ac:dyDescent="0.2">
      <c r="A65" s="2"/>
      <c r="B65" s="2"/>
      <c r="F65" s="2"/>
      <c r="G65" s="8"/>
      <c r="K65" s="2"/>
      <c r="L65" s="2"/>
      <c r="O65" s="2"/>
      <c r="P65" s="2"/>
      <c r="Q65" s="8"/>
      <c r="T65" s="2"/>
      <c r="Y65" s="17" t="s">
        <v>327</v>
      </c>
      <c r="Z65" s="17" t="s">
        <v>456</v>
      </c>
      <c r="AF65" s="15"/>
    </row>
    <row r="66" spans="1:32" x14ac:dyDescent="0.2">
      <c r="A66" s="2"/>
      <c r="B66" s="2"/>
      <c r="F66" s="2"/>
      <c r="G66" s="8"/>
      <c r="K66" s="2"/>
      <c r="L66" s="2"/>
      <c r="O66" s="2"/>
      <c r="P66" s="2"/>
      <c r="Q66" s="8"/>
      <c r="T66" s="2"/>
      <c r="Y66" s="17" t="s">
        <v>59</v>
      </c>
      <c r="Z66" s="17" t="s">
        <v>457</v>
      </c>
      <c r="AF66" s="15"/>
    </row>
    <row r="67" spans="1:32" x14ac:dyDescent="0.2">
      <c r="A67" s="2"/>
      <c r="B67" s="2"/>
      <c r="F67" s="2"/>
      <c r="G67" s="8"/>
      <c r="K67" s="2"/>
      <c r="L67" s="2"/>
      <c r="O67" s="2"/>
      <c r="P67" s="2"/>
      <c r="Q67" s="8"/>
      <c r="T67" s="2"/>
      <c r="Y67" s="17" t="s">
        <v>328</v>
      </c>
      <c r="Z67" s="17" t="s">
        <v>458</v>
      </c>
      <c r="AF67" s="15"/>
    </row>
    <row r="68" spans="1:32" x14ac:dyDescent="0.2">
      <c r="A68" s="2"/>
      <c r="B68" s="2"/>
      <c r="F68" s="2"/>
      <c r="G68" s="8"/>
      <c r="K68" s="2"/>
      <c r="L68" s="2"/>
      <c r="O68" s="2"/>
      <c r="P68" s="2"/>
      <c r="Q68" s="8"/>
      <c r="T68" s="2"/>
      <c r="Y68" s="17" t="s">
        <v>329</v>
      </c>
      <c r="Z68" s="17" t="s">
        <v>459</v>
      </c>
      <c r="AF68" s="15"/>
    </row>
    <row r="69" spans="1:32" x14ac:dyDescent="0.2">
      <c r="A69" s="2"/>
      <c r="B69" s="2"/>
      <c r="F69" s="2"/>
      <c r="G69" s="8"/>
      <c r="K69" s="2"/>
      <c r="L69" s="2"/>
      <c r="O69" s="2"/>
      <c r="P69" s="2"/>
      <c r="Q69" s="8"/>
      <c r="T69" s="2"/>
      <c r="Y69" s="17" t="s">
        <v>330</v>
      </c>
      <c r="Z69" s="17" t="s">
        <v>460</v>
      </c>
      <c r="AF69" s="15"/>
    </row>
    <row r="70" spans="1:32" x14ac:dyDescent="0.2">
      <c r="A70" s="2"/>
      <c r="B70" s="2"/>
      <c r="Y70" s="17" t="s">
        <v>331</v>
      </c>
      <c r="Z70" s="17" t="s">
        <v>461</v>
      </c>
    </row>
    <row r="71" spans="1:32" x14ac:dyDescent="0.2">
      <c r="Y71" s="17" t="s">
        <v>332</v>
      </c>
      <c r="Z71" s="17" t="s">
        <v>462</v>
      </c>
    </row>
    <row r="72" spans="1:32" x14ac:dyDescent="0.2">
      <c r="Y72" s="17" t="s">
        <v>333</v>
      </c>
      <c r="Z72" s="17" t="s">
        <v>463</v>
      </c>
    </row>
    <row r="73" spans="1:32" x14ac:dyDescent="0.2">
      <c r="Y73" s="17" t="s">
        <v>334</v>
      </c>
      <c r="Z73" s="17" t="s">
        <v>464</v>
      </c>
    </row>
    <row r="74" spans="1:32" x14ac:dyDescent="0.2">
      <c r="Y74" s="17" t="s">
        <v>335</v>
      </c>
      <c r="Z74" s="17" t="s">
        <v>465</v>
      </c>
    </row>
    <row r="75" spans="1:32" x14ac:dyDescent="0.2">
      <c r="Y75" s="17" t="s">
        <v>336</v>
      </c>
      <c r="Z75" s="17" t="s">
        <v>466</v>
      </c>
    </row>
    <row r="76" spans="1:32" x14ac:dyDescent="0.2">
      <c r="Y76" s="17" t="s">
        <v>337</v>
      </c>
      <c r="Z76" s="17" t="s">
        <v>467</v>
      </c>
    </row>
    <row r="77" spans="1:32" x14ac:dyDescent="0.2">
      <c r="Y77" s="17" t="s">
        <v>338</v>
      </c>
      <c r="Z77" s="17" t="s">
        <v>468</v>
      </c>
    </row>
    <row r="78" spans="1:32" x14ac:dyDescent="0.2">
      <c r="Y78" s="17" t="s">
        <v>339</v>
      </c>
      <c r="Z78" s="17" t="s">
        <v>469</v>
      </c>
    </row>
    <row r="79" spans="1:32" x14ac:dyDescent="0.2">
      <c r="Y79" s="17" t="s">
        <v>340</v>
      </c>
      <c r="Z79" s="17" t="s">
        <v>470</v>
      </c>
    </row>
    <row r="80" spans="1:32" x14ac:dyDescent="0.2">
      <c r="Y80" s="17" t="s">
        <v>341</v>
      </c>
      <c r="Z80" s="17" t="s">
        <v>471</v>
      </c>
    </row>
    <row r="81" spans="25:26" x14ac:dyDescent="0.2">
      <c r="Y81" s="17" t="s">
        <v>342</v>
      </c>
      <c r="Z81" s="17" t="s">
        <v>472</v>
      </c>
    </row>
    <row r="82" spans="25:26" x14ac:dyDescent="0.2">
      <c r="Y82" s="17" t="s">
        <v>343</v>
      </c>
      <c r="Z82" s="17" t="s">
        <v>473</v>
      </c>
    </row>
    <row r="83" spans="25:26" x14ac:dyDescent="0.2">
      <c r="Y83" s="17" t="s">
        <v>344</v>
      </c>
      <c r="Z83" s="17" t="s">
        <v>474</v>
      </c>
    </row>
    <row r="84" spans="25:26" x14ac:dyDescent="0.2">
      <c r="Y84" s="17" t="s">
        <v>345</v>
      </c>
      <c r="Z84" s="17" t="s">
        <v>475</v>
      </c>
    </row>
    <row r="85" spans="25:26" x14ac:dyDescent="0.2">
      <c r="Y85" s="17" t="s">
        <v>346</v>
      </c>
      <c r="Z85" s="17" t="s">
        <v>476</v>
      </c>
    </row>
    <row r="86" spans="25:26" x14ac:dyDescent="0.2">
      <c r="Y86" s="17" t="s">
        <v>347</v>
      </c>
      <c r="Z86" s="17" t="s">
        <v>477</v>
      </c>
    </row>
    <row r="87" spans="25:26" x14ac:dyDescent="0.2">
      <c r="Y87" s="17" t="s">
        <v>348</v>
      </c>
      <c r="Z87" s="17" t="s">
        <v>478</v>
      </c>
    </row>
    <row r="88" spans="25:26" x14ac:dyDescent="0.2">
      <c r="Y88" s="17" t="s">
        <v>349</v>
      </c>
      <c r="Z88" s="17" t="s">
        <v>479</v>
      </c>
    </row>
    <row r="89" spans="25:26" x14ac:dyDescent="0.2">
      <c r="Y89" s="17" t="s">
        <v>350</v>
      </c>
      <c r="Z89" s="17" t="s">
        <v>480</v>
      </c>
    </row>
    <row r="90" spans="25:26" x14ac:dyDescent="0.2">
      <c r="Y90" s="17" t="s">
        <v>351</v>
      </c>
      <c r="Z90" s="17" t="s">
        <v>481</v>
      </c>
    </row>
    <row r="91" spans="25:26" x14ac:dyDescent="0.2">
      <c r="Y91" s="17" t="s">
        <v>352</v>
      </c>
      <c r="Z91" s="17" t="s">
        <v>482</v>
      </c>
    </row>
    <row r="92" spans="25:26" x14ac:dyDescent="0.2">
      <c r="Y92" s="17" t="s">
        <v>353</v>
      </c>
      <c r="Z92" s="17" t="s">
        <v>483</v>
      </c>
    </row>
    <row r="93" spans="25:26" x14ac:dyDescent="0.2">
      <c r="Y93" s="17" t="s">
        <v>354</v>
      </c>
      <c r="Z93" s="17" t="s">
        <v>484</v>
      </c>
    </row>
    <row r="94" spans="25:26" x14ac:dyDescent="0.2">
      <c r="Y94" s="17" t="s">
        <v>355</v>
      </c>
      <c r="Z94" s="17" t="s">
        <v>485</v>
      </c>
    </row>
    <row r="95" spans="25:26" x14ac:dyDescent="0.2">
      <c r="Y95" s="17" t="s">
        <v>356</v>
      </c>
      <c r="Z95" s="17" t="s">
        <v>486</v>
      </c>
    </row>
    <row r="96" spans="25:26" x14ac:dyDescent="0.2">
      <c r="Y96" s="17" t="s">
        <v>258</v>
      </c>
      <c r="Z96" s="17" t="s">
        <v>487</v>
      </c>
    </row>
    <row r="97" spans="25:26" x14ac:dyDescent="0.2">
      <c r="Y97" s="17" t="s">
        <v>357</v>
      </c>
      <c r="Z97" s="17" t="s">
        <v>488</v>
      </c>
    </row>
    <row r="98" spans="25:26" x14ac:dyDescent="0.2">
      <c r="Y98" s="17" t="s">
        <v>358</v>
      </c>
      <c r="Z98" s="17" t="s">
        <v>489</v>
      </c>
    </row>
    <row r="99" spans="25:26" x14ac:dyDescent="0.2">
      <c r="Y99" s="17" t="s">
        <v>388</v>
      </c>
      <c r="Z99" s="17"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2021-08-27T16:09:29Z</dcterms:created>
  <dcterms:modified xsi:type="dcterms:W3CDTF">2021-09-24T05:10:45Z</dcterms:modified>
</cp:coreProperties>
</file>