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行政事業レビューシート!$A$1:$AX$149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L67" i="3" l="1"/>
  <c r="I67" i="3"/>
  <c r="AY146" i="3" l="1"/>
  <c r="AY147" i="3" s="1"/>
  <c r="AY145" i="3"/>
  <c r="AY144" i="3"/>
  <c r="AY143" i="3"/>
  <c r="AY142" i="3"/>
  <c r="AY141" i="3"/>
  <c r="AY140" i="3"/>
  <c r="AY139" i="3"/>
  <c r="AY138" i="3"/>
  <c r="AY137" i="3"/>
  <c r="AY133" i="3"/>
  <c r="AY134" i="3" s="1"/>
  <c r="AY132" i="3"/>
  <c r="AY131" i="3"/>
  <c r="AY130" i="3"/>
  <c r="AY129" i="3"/>
  <c r="AY128" i="3"/>
  <c r="AY127" i="3"/>
  <c r="AY126" i="3"/>
  <c r="AY125" i="3"/>
  <c r="AY124" i="3"/>
  <c r="AY114" i="3"/>
  <c r="AY30" i="3"/>
  <c r="AY35" i="3" s="1"/>
  <c r="AY29" i="3"/>
  <c r="AY136" i="3" l="1"/>
  <c r="AY135" i="3"/>
  <c r="AY148" i="3"/>
  <c r="AY34" i="3"/>
  <c r="AY36" i="3"/>
  <c r="AY37" i="3"/>
  <c r="AY31" i="3"/>
  <c r="AY38" i="3"/>
  <c r="AY116" i="3"/>
  <c r="AY32" i="3"/>
  <c r="AY39" i="3"/>
  <c r="AY33" i="3"/>
  <c r="AY115" i="3"/>
  <c r="AY117" i="3"/>
  <c r="AY118" i="3"/>
  <c r="AY149"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W28" i="3" l="1"/>
  <c r="C23" i="4" l="1"/>
  <c r="C24" i="4"/>
  <c r="W21" i="3" l="1"/>
  <c r="AD21" i="3"/>
  <c r="P21" i="3"/>
  <c r="P18" i="3" l="1"/>
  <c r="P20" i="3" s="1"/>
  <c r="W18" i="3"/>
  <c r="W20" i="3" s="1"/>
  <c r="Y118" i="3"/>
  <c r="AU118" i="3"/>
  <c r="AU113" i="3"/>
  <c r="Y11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<sst xmlns="http://schemas.openxmlformats.org/spreadsheetml/2006/main" count="904" uniqueCount="622">
  <si>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</si>
  <si>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</si>
  <si>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</si>
  <si>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</si>
  <si>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</si>
  <si>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</si>
  <si>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</si>
  <si>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</si>
  <si>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</si>
  <si>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</si>
  <si>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</si>
  <si>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</si>
  <si>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</si>
  <si>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</si>
  <si>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</si>
  <si>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</si>
  <si>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</si>
  <si>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</si>
  <si>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</si>
  <si>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</si>
  <si>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</si>
  <si>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</si>
  <si>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</si>
  <si>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</si>
  <si>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</si>
  <si>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</si>
  <si>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</si>
  <si>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</si>
  <si>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</si>
  <si>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</si>
  <si>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</si>
  <si>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</si>
  <si>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</si>
  <si>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</si>
  <si>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</si>
  <si>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</si>
  <si>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</si>
  <si>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</si>
  <si>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</si>
  <si>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</si>
  <si>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</si>
  <si>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</si>
  <si>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</si>
  <si>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</si>
  <si>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</si>
  <si>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</si>
  <si>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</si>
  <si>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</si>
  <si>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</si>
  <si>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</si>
  <si>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</si>
  <si>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</si>
  <si>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</si>
  <si>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</si>
  <si>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</si>
  <si>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</si>
  <si>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</si>
  <si>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</si>
  <si>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</si>
  <si>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</si>
  <si>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</si>
  <si>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</si>
  <si>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</si>
  <si>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</si>
  <si>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</si>
  <si>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</si>
  <si>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</si>
  <si>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</si>
  <si>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</si>
  <si>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</si>
  <si>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</si>
  <si>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</si>
  <si>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</si>
  <si>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</si>
  <si>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</si>
  <si>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</si>
  <si>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</si>
  <si>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</si>
  <si>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</si>
  <si>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</si>
  <si>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</si>
  <si>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</si>
  <si>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</si>
  <si>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</si>
  <si>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</si>
  <si>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</si>
  <si>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</si>
  <si>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</si>
  <si>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</si>
  <si>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</si>
  <si>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</si>
  <si>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</si>
  <si>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</si>
  <si>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</si>
  <si>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</si>
  <si>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</si>
  <si>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</si>
  <si>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</si>
  <si>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</si>
  <si>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</si>
  <si>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</si>
  <si>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</si>
  <si>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</si>
  <si>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</si>
  <si>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</si>
  <si>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</si>
  <si>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</si>
  <si>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</si>
  <si>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</si>
  <si>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</si>
  <si>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</si>
  <si>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</si>
  <si>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</si>
  <si>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</si>
  <si>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</si>
  <si>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</si>
  <si>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</si>
  <si>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</si>
  <si>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</si>
  <si>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</si>
  <si>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</si>
  <si>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</si>
  <si>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</si>
  <si>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</si>
  <si>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</si>
  <si>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</si>
  <si>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</si>
  <si>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</si>
  <si>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</si>
  <si>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</si>
  <si>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</si>
  <si>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</si>
  <si>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</si>
  <si>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</si>
  <si>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</si>
  <si>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</si>
  <si>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</si>
  <si>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</si>
  <si>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</si>
  <si>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</si>
  <si>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</si>
  <si>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</si>
  <si>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</si>
  <si>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</si>
  <si>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</si>
  <si>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</si>
  <si>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</si>
  <si>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</si>
  <si>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</si>
  <si>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</si>
  <si>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</si>
  <si>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</si>
  <si>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</si>
  <si>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</si>
  <si>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</si>
  <si>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</si>
  <si>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</si>
  <si>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</si>
  <si>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</si>
  <si>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</si>
  <si>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</si>
  <si>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</si>
  <si>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</si>
  <si>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</si>
  <si>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</si>
  <si>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</si>
  <si>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</si>
  <si>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</si>
  <si>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</si>
  <si>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</si>
  <si>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</si>
  <si>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</si>
  <si>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</si>
  <si>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</si>
  <si>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</si>
  <si>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</si>
  <si>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</si>
  <si>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</si>
  <si>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</si>
  <si>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</si>
  <si>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</si>
  <si>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</si>
  <si>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</si>
  <si>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</si>
  <si>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</si>
  <si>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</si>
  <si>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</si>
  <si>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</si>
  <si>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</si>
  <si>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</si>
  <si>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</si>
  <si>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</si>
  <si>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</si>
  <si>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</si>
  <si>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</si>
  <si>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</si>
  <si>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</si>
  <si>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</si>
  <si>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</si>
  <si>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</si>
  <si>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</si>
  <si>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</si>
  <si>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</si>
  <si>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</si>
  <si>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</si>
  <si>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</si>
  <si>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</si>
  <si>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</si>
  <si>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</si>
  <si>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</si>
  <si>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</si>
  <si>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</si>
  <si>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</si>
  <si>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</si>
  <si>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</si>
  <si>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</si>
  <si>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</si>
  <si>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</si>
  <si>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</si>
  <si>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</si>
  <si>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</si>
  <si>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</si>
  <si>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</si>
  <si>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</si>
  <si>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</si>
  <si>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</si>
  <si>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</si>
  <si>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</si>
  <si>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</si>
  <si>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</si>
  <si>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</si>
  <si>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</si>
  <si>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</si>
  <si>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</si>
  <si>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</si>
  <si>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</si>
  <si>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</si>
  <si>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</si>
  <si>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</si>
  <si>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</si>
  <si>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</si>
  <si>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</si>
  <si>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</si>
  <si>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</si>
  <si>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</si>
  <si>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</si>
  <si>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</si>
  <si>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</si>
  <si>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</si>
  <si>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</si>
  <si>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</si>
  <si>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</si>
  <si>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</si>
  <si>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</si>
  <si>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</si>
  <si>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</si>
  <si>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</si>
  <si>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</si>
  <si>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</si>
  <si>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</si>
  <si>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</si>
  <si>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</si>
  <si>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</si>
  <si>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</si>
  <si>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</si>
  <si>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</si>
  <si>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</si>
  <si>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</si>
  <si>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</si>
  <si>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</si>
  <si>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</si>
  <si>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</si>
  <si>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</si>
  <si>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</si>
  <si>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</si>
  <si>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</si>
  <si>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</si>
  <si>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</si>
  <si>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</si>
  <si>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</si>
  <si>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</si>
  <si>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</si>
  <si>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</si>
  <si>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</si>
  <si>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</si>
  <si>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</si>
  <si>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</si>
  <si>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</si>
  <si>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</si>
  <si>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</si>
  <si>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</si>
  <si>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</si>
  <si>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</si>
  <si>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</si>
  <si>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</si>
  <si>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</si>
  <si>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</si>
  <si>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</si>
  <si>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</si>
  <si>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</si>
  <si>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</si>
  <si>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</si>
  <si>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</si>
  <si>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</si>
  <si>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</si>
  <si>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</si>
  <si>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</si>
  <si>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</si>
  <si>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</si>
  <si>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</si>
  <si>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</si>
  <si>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</si>
  <si>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</si>
  <si>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</si>
  <si>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</si>
  <si>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</si>
  <si>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</si>
  <si>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</si>
  <si>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</si>
  <si>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</si>
  <si>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</si>
  <si>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</si>
  <si>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</si>
  <si>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</si>
  <si>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</si>
  <si>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</si>
  <si>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</si>
  <si>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</si>
  <si>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</si>
  <si>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</si>
  <si>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</si>
  <si>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</si>
  <si>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</si>
  <si>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</si>
  <si>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</si>
  <si>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</si>
  <si>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</si>
  <si>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</si>
  <si>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</si>
  <si>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</si>
  <si>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</si>
  <si>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</si>
  <si>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</si>
  <si>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</si>
  <si>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</si>
  <si>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</si>
  <si>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</si>
  <si>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</si>
  <si>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</si>
  <si>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</si>
  <si>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</si>
  <si>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</si>
  <si>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</si>
  <si>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</si>
  <si>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</si>
  <si>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</si>
  <si>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</si>
  <si>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</si>
  <si>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</si>
  <si>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</si>
  <si>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</si>
  <si>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</si>
  <si>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</si>
  <si>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</si>
  <si>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</si>
  <si>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</si>
  <si>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</si>
  <si>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</si>
  <si>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</si>
  <si>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</si>
  <si>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</si>
  <si>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</si>
  <si>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</si>
  <si>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</si>
  <si>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</si>
  <si>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</si>
  <si>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</si>
  <si>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</si>
  <si>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</si>
  <si>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</si>
  <si>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</si>
  <si>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</si>
  <si>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</si>
  <si>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</si>
  <si>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</si>
  <si>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</si>
  <si>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</si>
  <si>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</si>
  <si>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</si>
  <si>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</si>
  <si>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</si>
  <si>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</si>
  <si>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</si>
  <si>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</si>
  <si>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</si>
  <si>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</si>
  <si>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</si>
  <si>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</si>
  <si>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</si>
  <si>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</si>
  <si>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</si>
  <si>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</si>
  <si>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</si>
  <si>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</si>
  <si>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</si>
  <si>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</si>
  <si>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</si>
  <si>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</si>
  <si>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</si>
  <si>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</si>
  <si>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</si>
  <si>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</si>
  <si>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</si>
  <si>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</si>
  <si>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</si>
  <si>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</si>
  <si>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</si>
  <si>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</si>
  <si>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</si>
  <si>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</si>
  <si>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</si>
  <si>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</si>
  <si>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</si>
  <si>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</si>
  <si>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</si>
  <si>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</si>
  <si>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</si>
  <si>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</si>
  <si>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</si>
  <si>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</si>
  <si>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</si>
  <si>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</si>
  <si>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</si>
  <si>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</si>
  <si>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</si>
  <si>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</si>
  <si>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</si>
  <si>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</si>
  <si>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</si>
  <si>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</si>
  <si>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</si>
  <si>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</si>
  <si>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</si>
  <si>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</si>
  <si>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</si>
  <si>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</si>
  <si>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</si>
  <si>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</si>
  <si>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</si>
  <si>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</si>
  <si>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</si>
  <si>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</si>
  <si>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</si>
  <si>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</si>
  <si>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</si>
  <si>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</si>
  <si>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</si>
  <si>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</si>
  <si>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</si>
  <si>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</si>
  <si>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</si>
  <si>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</si>
  <si>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</si>
  <si>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</si>
  <si>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</si>
  <si>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</si>
  <si>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</si>
  <si>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</si>
  <si>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</si>
  <si>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</si>
  <si>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</si>
  <si>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</si>
  <si>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</si>
  <si>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</si>
  <si>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</si>
  <si>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</si>
  <si>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</si>
  <si>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</si>
  <si>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</si>
  <si>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</si>
  <si>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</si>
  <si>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</si>
  <si>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</si>
  <si>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</si>
  <si>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</si>
  <si>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</si>
  <si>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</si>
  <si>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</si>
  <si>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</si>
  <si>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</si>
  <si>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</si>
  <si>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</si>
  <si>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</si>
  <si>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</si>
  <si>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</si>
  <si>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</si>
  <si>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</si>
  <si>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</si>
  <si>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</si>
  <si>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</si>
  <si>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</si>
  <si>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</si>
  <si>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</si>
  <si>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</si>
  <si>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</si>
  <si>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</si>
  <si>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</si>
  <si>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</si>
  <si>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</si>
  <si>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</si>
  <si>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</si>
  <si>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</si>
  <si>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</si>
  <si>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</si>
  <si>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</si>
  <si>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</si>
  <si>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</si>
  <si>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</si>
  <si>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</si>
  <si>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</si>
  <si>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</si>
  <si>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</si>
  <si>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</si>
  <si>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</si>
  <si>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</si>
  <si>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</si>
  <si>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</si>
  <si>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</si>
  <si>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</si>
  <si>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</si>
  <si>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</si>
  <si>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</si>
  <si>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</si>
  <si>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</si>
  <si>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</si>
  <si>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</si>
  <si>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</si>
  <si>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</si>
  <si>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</si>
  <si>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</si>
  <si>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</si>
  <si>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</si>
  <si>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</si>
  <si>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</si>
  <si>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</si>
  <si>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</si>
  <si>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</si>
  <si>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</si>
  <si>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</si>
  <si>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</si>
  <si>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</si>
  <si>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</si>
  <si>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</si>
  <si>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</si>
  <si>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</si>
  <si>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</si>
  <si>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</si>
  <si>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</si>
  <si>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</si>
  <si>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</si>
  <si>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</si>
  <si>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</si>
  <si>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子育て世帯臨時特別給付金給付事業の助成に必要な経費</t>
    <phoneticPr fontId="5"/>
  </si>
  <si>
    <t>府</t>
  </si>
  <si>
    <t>内閣府</t>
  </si>
  <si>
    <t>子ども・子育て本部</t>
    <phoneticPr fontId="5"/>
  </si>
  <si>
    <t>児童手当管理室</t>
    <phoneticPr fontId="5"/>
  </si>
  <si>
    <t>室長　水野　忠幸</t>
    <phoneticPr fontId="5"/>
  </si>
  <si>
    <t>○</t>
  </si>
  <si>
    <t>-</t>
    <phoneticPr fontId="5"/>
  </si>
  <si>
    <t>・令和２年度子育て世帯への臨時特別給付金給付事業費の国庫補助について（令和2年5月1日府子本第563号）
・令和２年度子育て世帯への臨時特別給付金給付事務費の国庫補助について（令和2年5月1日府子本第564号）</t>
    <phoneticPr fontId="5"/>
  </si>
  <si>
    <t>－</t>
    <phoneticPr fontId="5"/>
  </si>
  <si>
    <t>-</t>
    <phoneticPr fontId="5"/>
  </si>
  <si>
    <t>　新型コロナウイルス感染症の影響を受けている子育て世帯の生活を支援する取組の一つとして、児童手当（本則給付）を受給する世帯（0歳～中学生のいる世帯）に対し、臨時特別の給付金（一時金）を支給するために必要な都道府県及び市区町村（指定都市、中核市を含む。）に対する事業費及び事務費の補助を行う。</t>
    <phoneticPr fontId="5"/>
  </si>
  <si>
    <t>　新型コロナウイルス感染症の影響を受けている子育て世帯の生活を支援する取組の一つとして、児童手当（本則給付）を受給する世帯（0歳～中学生のいる世帯）に対し、臨時特別の給付金（一時金）を支給する。
・給付額：対象児童一人につき１万円
・実施主体：国、都道府県、市区町村
・補助率：10/10</t>
    <phoneticPr fontId="5"/>
  </si>
  <si>
    <t>　本事業は、各自治体が子育て世帯臨時特別給付金の支給に要する事業費及び事務費を補助するものであり、単位当たりコストの算出にはなじまない。</t>
    <rPh sb="1" eb="2">
      <t>ホン</t>
    </rPh>
    <rPh sb="2" eb="4">
      <t>ジギョウ</t>
    </rPh>
    <rPh sb="6" eb="7">
      <t>カク</t>
    </rPh>
    <rPh sb="7" eb="10">
      <t>ジチタイ</t>
    </rPh>
    <rPh sb="11" eb="13">
      <t>コソダ</t>
    </rPh>
    <rPh sb="14" eb="16">
      <t>セタイ</t>
    </rPh>
    <rPh sb="16" eb="18">
      <t>リンジ</t>
    </rPh>
    <rPh sb="18" eb="20">
      <t>トクベツ</t>
    </rPh>
    <rPh sb="20" eb="23">
      <t>キュウフキン</t>
    </rPh>
    <rPh sb="24" eb="26">
      <t>シキュウ</t>
    </rPh>
    <rPh sb="27" eb="28">
      <t>ヨウ</t>
    </rPh>
    <rPh sb="30" eb="33">
      <t>ジギョウヒ</t>
    </rPh>
    <rPh sb="33" eb="34">
      <t>オヨ</t>
    </rPh>
    <rPh sb="35" eb="38">
      <t>ジムヒ</t>
    </rPh>
    <rPh sb="39" eb="41">
      <t>ホジョ</t>
    </rPh>
    <rPh sb="49" eb="51">
      <t>タンイ</t>
    </rPh>
    <rPh sb="51" eb="52">
      <t>ア</t>
    </rPh>
    <rPh sb="58" eb="60">
      <t>サンシュツ</t>
    </rPh>
    <phoneticPr fontId="5"/>
  </si>
  <si>
    <t>－</t>
    <phoneticPr fontId="5"/>
  </si>
  <si>
    <t>-</t>
  </si>
  <si>
    <t>-</t>
    <phoneticPr fontId="5"/>
  </si>
  <si>
    <t>人</t>
    <rPh sb="0" eb="1">
      <t>ニン</t>
    </rPh>
    <phoneticPr fontId="5"/>
  </si>
  <si>
    <t>-</t>
    <phoneticPr fontId="5"/>
  </si>
  <si>
    <t>人</t>
    <rPh sb="0" eb="1">
      <t>ニン</t>
    </rPh>
    <phoneticPr fontId="5"/>
  </si>
  <si>
    <t>‐</t>
  </si>
  <si>
    <t>無</t>
  </si>
  <si>
    <t>-</t>
    <phoneticPr fontId="5"/>
  </si>
  <si>
    <t>　本事業は、「新型コロナウイルス感染症緊急経済対策」（令和2年4月20日閣議決定）により、新型コロナウイルス感染症の影響を受けている子育て世帯の生活を支援することを目的としているため、支給対象者に対し、速やかにかつ確実に支給することを成果目標とする。
　令和２年度において、各市町村が支給対象者に対し、速やかに支給できるよう、５月８日、14日及び18日付で交付決定を行った。また、自治体間における必要額を調整するため、年度末において所要額調査に基づき、変更交付決定を行った。</t>
    <rPh sb="127" eb="129">
      <t>レイワ</t>
    </rPh>
    <rPh sb="130" eb="132">
      <t>ネンド</t>
    </rPh>
    <rPh sb="137" eb="138">
      <t>カク</t>
    </rPh>
    <rPh sb="138" eb="141">
      <t>シチョウソン</t>
    </rPh>
    <rPh sb="164" eb="165">
      <t>ガツ</t>
    </rPh>
    <rPh sb="166" eb="167">
      <t>ニチ</t>
    </rPh>
    <rPh sb="170" eb="171">
      <t>ニチ</t>
    </rPh>
    <rPh sb="171" eb="172">
      <t>オヨ</t>
    </rPh>
    <rPh sb="175" eb="176">
      <t>ニチ</t>
    </rPh>
    <rPh sb="176" eb="177">
      <t>ヅケ</t>
    </rPh>
    <rPh sb="178" eb="180">
      <t>コウフ</t>
    </rPh>
    <rPh sb="180" eb="182">
      <t>ケッテイ</t>
    </rPh>
    <rPh sb="183" eb="184">
      <t>オコナ</t>
    </rPh>
    <rPh sb="190" eb="193">
      <t>ジチタイ</t>
    </rPh>
    <rPh sb="193" eb="194">
      <t>カン</t>
    </rPh>
    <rPh sb="198" eb="200">
      <t>ヒツヨウ</t>
    </rPh>
    <rPh sb="200" eb="201">
      <t>ガク</t>
    </rPh>
    <rPh sb="202" eb="204">
      <t>チョウセイ</t>
    </rPh>
    <rPh sb="209" eb="212">
      <t>ネンドマツ</t>
    </rPh>
    <rPh sb="216" eb="218">
      <t>ショヨウ</t>
    </rPh>
    <rPh sb="218" eb="219">
      <t>ガク</t>
    </rPh>
    <rPh sb="219" eb="221">
      <t>チョウサ</t>
    </rPh>
    <rPh sb="222" eb="223">
      <t>モト</t>
    </rPh>
    <rPh sb="226" eb="228">
      <t>ヘンコウ</t>
    </rPh>
    <rPh sb="228" eb="230">
      <t>コウフ</t>
    </rPh>
    <rPh sb="230" eb="232">
      <t>ケッテイ</t>
    </rPh>
    <rPh sb="233" eb="234">
      <t>オコナ</t>
    </rPh>
    <phoneticPr fontId="5"/>
  </si>
  <si>
    <t>支給対象児童数
（※実績は令和３年２月末時点）</t>
    <rPh sb="0" eb="2">
      <t>シキュウ</t>
    </rPh>
    <rPh sb="2" eb="4">
      <t>タイショウ</t>
    </rPh>
    <rPh sb="4" eb="7">
      <t>ジドウスウ</t>
    </rPh>
    <rPh sb="10" eb="12">
      <t>ジッセキ</t>
    </rPh>
    <rPh sb="13" eb="15">
      <t>レイワ</t>
    </rPh>
    <rPh sb="16" eb="17">
      <t>ネン</t>
    </rPh>
    <rPh sb="18" eb="19">
      <t>ガツ</t>
    </rPh>
    <rPh sb="19" eb="20">
      <t>マツ</t>
    </rPh>
    <rPh sb="20" eb="22">
      <t>ジテン</t>
    </rPh>
    <phoneticPr fontId="5"/>
  </si>
  <si>
    <t>支給対象児童数
（※実績は令和３年２月末時点）</t>
    <rPh sb="0" eb="2">
      <t>シキュウ</t>
    </rPh>
    <rPh sb="2" eb="4">
      <t>タイショウ</t>
    </rPh>
    <rPh sb="4" eb="7">
      <t>ジドウスウ</t>
    </rPh>
    <phoneticPr fontId="5"/>
  </si>
  <si>
    <t>事業費</t>
    <rPh sb="0" eb="3">
      <t>ジギョウヒ</t>
    </rPh>
    <phoneticPr fontId="5"/>
  </si>
  <si>
    <t>事務費</t>
    <rPh sb="0" eb="3">
      <t>ジムヒ</t>
    </rPh>
    <phoneticPr fontId="5"/>
  </si>
  <si>
    <t>子育て世帯臨時特別給付金の支給</t>
    <phoneticPr fontId="5"/>
  </si>
  <si>
    <t>子育て世帯臨時特別給付金の支給に要する事務費</t>
    <phoneticPr fontId="5"/>
  </si>
  <si>
    <t>横浜市</t>
    <rPh sb="0" eb="3">
      <t>ヨコハマシ</t>
    </rPh>
    <phoneticPr fontId="5"/>
  </si>
  <si>
    <t>大阪市</t>
    <rPh sb="0" eb="3">
      <t>オオサカシ</t>
    </rPh>
    <phoneticPr fontId="5"/>
  </si>
  <si>
    <t>名古屋市</t>
    <rPh sb="0" eb="4">
      <t>ナゴヤシ</t>
    </rPh>
    <phoneticPr fontId="5"/>
  </si>
  <si>
    <t>札幌市</t>
    <rPh sb="0" eb="3">
      <t>サッポロシ</t>
    </rPh>
    <phoneticPr fontId="5"/>
  </si>
  <si>
    <t>神戸市</t>
    <rPh sb="0" eb="3">
      <t>コウベシ</t>
    </rPh>
    <phoneticPr fontId="5"/>
  </si>
  <si>
    <t>川崎市</t>
    <rPh sb="0" eb="3">
      <t>カワサキシ</t>
    </rPh>
    <phoneticPr fontId="5"/>
  </si>
  <si>
    <t>広島市</t>
    <rPh sb="0" eb="3">
      <t>ヒロシマシ</t>
    </rPh>
    <phoneticPr fontId="5"/>
  </si>
  <si>
    <t>さいたま市</t>
    <rPh sb="4" eb="5">
      <t>シ</t>
    </rPh>
    <phoneticPr fontId="5"/>
  </si>
  <si>
    <t>京都市</t>
    <rPh sb="0" eb="3">
      <t>キョウトシ</t>
    </rPh>
    <phoneticPr fontId="5"/>
  </si>
  <si>
    <t>福岡市</t>
    <rPh sb="0" eb="3">
      <t>フクオカシ</t>
    </rPh>
    <phoneticPr fontId="5"/>
  </si>
  <si>
    <t>新潟市</t>
    <rPh sb="0" eb="3">
      <t>ニイガタシ</t>
    </rPh>
    <phoneticPr fontId="5"/>
  </si>
  <si>
    <t>千葉市</t>
    <rPh sb="0" eb="3">
      <t>チバシ</t>
    </rPh>
    <phoneticPr fontId="5"/>
  </si>
  <si>
    <t>福岡市</t>
    <rPh sb="0" eb="2">
      <t>フクオカ</t>
    </rPh>
    <rPh sb="2" eb="3">
      <t>シ</t>
    </rPh>
    <phoneticPr fontId="5"/>
  </si>
  <si>
    <t>庁費</t>
    <rPh sb="0" eb="2">
      <t>チョウヒ</t>
    </rPh>
    <phoneticPr fontId="5"/>
  </si>
  <si>
    <t>電話相談窓口の運営</t>
    <rPh sb="0" eb="2">
      <t>デンワ</t>
    </rPh>
    <rPh sb="2" eb="4">
      <t>ソウダン</t>
    </rPh>
    <rPh sb="4" eb="6">
      <t>マドグチ</t>
    </rPh>
    <rPh sb="7" eb="9">
      <t>ウンエイ</t>
    </rPh>
    <phoneticPr fontId="5"/>
  </si>
  <si>
    <t>ALSOKあんしんケアサポート株式会社</t>
    <rPh sb="15" eb="17">
      <t>カブシキ</t>
    </rPh>
    <rPh sb="17" eb="19">
      <t>カイシャ</t>
    </rPh>
    <phoneticPr fontId="5"/>
  </si>
  <si>
    <t>電話相談窓口の運営</t>
    <phoneticPr fontId="5"/>
  </si>
  <si>
    <t>補助金等交付</t>
  </si>
  <si>
    <t>-</t>
    <phoneticPr fontId="5"/>
  </si>
  <si>
    <t>　本事業は、「新型コロナウイルス感染症緊急経済対策」（令和2年4月20日閣議決定）に基づく、子育て世帯に対して行う臨時特別の給付措置であるため、定量的な目標を設定することは困難である。</t>
    <rPh sb="42" eb="43">
      <t>モト</t>
    </rPh>
    <phoneticPr fontId="5"/>
  </si>
  <si>
    <t>新型コロナウイルス感染症の影響を受けている子育て世帯の生活を支援する取組の一つとして、「新型コロナウイルス感染症緊急経済対策」（令和2年4月20日閣議決定）に基づき実施される事業であるため、国費を投入しなければ事業目的が達成できない。</t>
    <rPh sb="44" eb="46">
      <t>シンガタ</t>
    </rPh>
    <rPh sb="53" eb="56">
      <t>カンセンショウ</t>
    </rPh>
    <rPh sb="56" eb="58">
      <t>キンキュウ</t>
    </rPh>
    <rPh sb="58" eb="60">
      <t>ケイザイ</t>
    </rPh>
    <rPh sb="60" eb="62">
      <t>タイサク</t>
    </rPh>
    <rPh sb="64" eb="66">
      <t>レイワ</t>
    </rPh>
    <rPh sb="67" eb="68">
      <t>ネン</t>
    </rPh>
    <rPh sb="69" eb="70">
      <t>ガツ</t>
    </rPh>
    <rPh sb="72" eb="73">
      <t>ニチ</t>
    </rPh>
    <rPh sb="73" eb="75">
      <t>カクギ</t>
    </rPh>
    <rPh sb="75" eb="77">
      <t>ケッテイ</t>
    </rPh>
    <rPh sb="79" eb="80">
      <t>モト</t>
    </rPh>
    <rPh sb="82" eb="84">
      <t>ジッシ</t>
    </rPh>
    <rPh sb="87" eb="89">
      <t>ジギョウ</t>
    </rPh>
    <rPh sb="95" eb="97">
      <t>コクヒ</t>
    </rPh>
    <rPh sb="98" eb="100">
      <t>トウニュウ</t>
    </rPh>
    <rPh sb="105" eb="107">
      <t>ジギョウ</t>
    </rPh>
    <rPh sb="107" eb="109">
      <t>モクテキ</t>
    </rPh>
    <rPh sb="110" eb="112">
      <t>タッセイ</t>
    </rPh>
    <phoneticPr fontId="5"/>
  </si>
  <si>
    <t>「新型コロナウイルス感染症緊急経済対策」（令和2年4月20日閣議決定）に基づき実施される事業であるため、国が実施すべき事業である。</t>
    <rPh sb="52" eb="53">
      <t>クニ</t>
    </rPh>
    <rPh sb="54" eb="56">
      <t>ジッシ</t>
    </rPh>
    <rPh sb="59" eb="61">
      <t>ジギョウ</t>
    </rPh>
    <phoneticPr fontId="5"/>
  </si>
  <si>
    <t>「新型コロナウイルス感染症緊急経済対策」（令和2年4月20日閣議決定）に基づき実施される事業であるため、優先度の高い事業である。</t>
    <rPh sb="52" eb="55">
      <t>ユウセンド</t>
    </rPh>
    <rPh sb="56" eb="57">
      <t>タカ</t>
    </rPh>
    <rPh sb="58" eb="60">
      <t>ジギョウ</t>
    </rPh>
    <phoneticPr fontId="5"/>
  </si>
  <si>
    <t>本事業は、子育て世帯臨時特別給付金の支給に要する事業費及び事務費を補助するものであり、交付要綱上で対象費目を設定する等、費目・使途は事業目的に即し、真に必要なものに限定されている。</t>
    <rPh sb="43" eb="45">
      <t>コウフ</t>
    </rPh>
    <rPh sb="45" eb="47">
      <t>ヨウコウ</t>
    </rPh>
    <rPh sb="47" eb="48">
      <t>ジョウ</t>
    </rPh>
    <rPh sb="49" eb="51">
      <t>タイショウ</t>
    </rPh>
    <rPh sb="51" eb="53">
      <t>ヒモク</t>
    </rPh>
    <rPh sb="54" eb="56">
      <t>セッテイ</t>
    </rPh>
    <rPh sb="58" eb="59">
      <t>トウ</t>
    </rPh>
    <rPh sb="60" eb="62">
      <t>ヒモク</t>
    </rPh>
    <rPh sb="63" eb="65">
      <t>シト</t>
    </rPh>
    <rPh sb="66" eb="68">
      <t>ジギョウ</t>
    </rPh>
    <rPh sb="68" eb="70">
      <t>モクテキ</t>
    </rPh>
    <rPh sb="71" eb="72">
      <t>ソク</t>
    </rPh>
    <rPh sb="74" eb="75">
      <t>シン</t>
    </rPh>
    <rPh sb="76" eb="78">
      <t>ヒツヨウ</t>
    </rPh>
    <rPh sb="82" eb="84">
      <t>ゲンテイ</t>
    </rPh>
    <phoneticPr fontId="5"/>
  </si>
  <si>
    <t>　本事業は、新型コロナウイルス感染症の影響を受けている子育て世帯の生活を支援する取組の一つとして、「新型コロナウイルス感染症緊急経済対策」（令和2年4月20日閣議決定）に基づき実施される事業であり、令和２年度に各自治体において支給が終了した時点で事業終了となる。</t>
    <rPh sb="1" eb="2">
      <t>ホン</t>
    </rPh>
    <rPh sb="2" eb="4">
      <t>ジギョウ</t>
    </rPh>
    <rPh sb="99" eb="101">
      <t>レイワ</t>
    </rPh>
    <rPh sb="102" eb="104">
      <t>ネンド</t>
    </rPh>
    <rPh sb="105" eb="109">
      <t>カクジチタイ</t>
    </rPh>
    <rPh sb="113" eb="115">
      <t>シキュウ</t>
    </rPh>
    <rPh sb="116" eb="118">
      <t>シュウリョウ</t>
    </rPh>
    <rPh sb="120" eb="122">
      <t>ジテン</t>
    </rPh>
    <rPh sb="123" eb="125">
      <t>ジギョウ</t>
    </rPh>
    <rPh sb="125" eb="127">
      <t>シュウリョウ</t>
    </rPh>
    <phoneticPr fontId="5"/>
  </si>
  <si>
    <t>　遅滞なく交付決定を行い、また、電話相談窓口を設けるなど、適宜適切な対応を講ずることで、概ね問題なく支給を実施することができた。
　なお、財源が必要なところに適切に配分されるよう、変更交付決定を行い、適切に対応した。</t>
    <rPh sb="1" eb="3">
      <t>チタイ</t>
    </rPh>
    <rPh sb="5" eb="7">
      <t>コウフ</t>
    </rPh>
    <rPh sb="7" eb="9">
      <t>ケッテイ</t>
    </rPh>
    <rPh sb="10" eb="11">
      <t>オコナ</t>
    </rPh>
    <rPh sb="23" eb="24">
      <t>モウ</t>
    </rPh>
    <rPh sb="29" eb="31">
      <t>テキギ</t>
    </rPh>
    <rPh sb="31" eb="33">
      <t>テキセツ</t>
    </rPh>
    <rPh sb="34" eb="36">
      <t>タイオウ</t>
    </rPh>
    <rPh sb="37" eb="38">
      <t>コウ</t>
    </rPh>
    <rPh sb="44" eb="45">
      <t>オオム</t>
    </rPh>
    <rPh sb="46" eb="48">
      <t>モンダイ</t>
    </rPh>
    <rPh sb="50" eb="52">
      <t>シキュウ</t>
    </rPh>
    <rPh sb="53" eb="55">
      <t>ジッシ</t>
    </rPh>
    <rPh sb="69" eb="71">
      <t>ザイゲン</t>
    </rPh>
    <rPh sb="72" eb="74">
      <t>ヒツヨウ</t>
    </rPh>
    <rPh sb="79" eb="81">
      <t>テキセツ</t>
    </rPh>
    <rPh sb="82" eb="84">
      <t>ハイブン</t>
    </rPh>
    <rPh sb="90" eb="92">
      <t>ヘンコウ</t>
    </rPh>
    <rPh sb="92" eb="94">
      <t>コウフ</t>
    </rPh>
    <rPh sb="94" eb="96">
      <t>ケッテイ</t>
    </rPh>
    <rPh sb="97" eb="98">
      <t>オコナ</t>
    </rPh>
    <rPh sb="100" eb="102">
      <t>テキセツ</t>
    </rPh>
    <rPh sb="103" eb="105">
      <t>タイオウ</t>
    </rPh>
    <phoneticPr fontId="5"/>
  </si>
  <si>
    <t>・事業の有効性に関する記述が見られないが、「新型コロナウイルス感染症の影響を受けている子育て世帯の生活を支援することを目的としているため、支給対象者に対し、速やかにかつ確実に支給することを成果目標とする。」とされているところからするならば、今後、類似の事業を行う際の参考に供するため、事後検証を行う必要もあるのではないか。
・今後、感染症の蔓延時において同様の措置をとることが否定できないことから、本事業に関する自治体のフォローアップを行い、見直すべき点を洗い直しておくなどの対応があってもよいのではないか。</t>
    <phoneticPr fontId="5"/>
  </si>
  <si>
    <t>終了予定</t>
  </si>
  <si>
    <t>外部有識者の所見を踏まえて、今般の事業に係る事後検証を行い、今後同様の事態が起こった際に、今回の経験や反省点を生かせるよう努める事。</t>
    <rPh sb="0" eb="2">
      <t>ガイブ</t>
    </rPh>
    <rPh sb="2" eb="5">
      <t>ユウシキシャ</t>
    </rPh>
    <rPh sb="6" eb="8">
      <t>ショケン</t>
    </rPh>
    <rPh sb="9" eb="10">
      <t>フ</t>
    </rPh>
    <rPh sb="14" eb="16">
      <t>コンパン</t>
    </rPh>
    <rPh sb="17" eb="19">
      <t>ジギョウ</t>
    </rPh>
    <rPh sb="20" eb="21">
      <t>カカ</t>
    </rPh>
    <rPh sb="22" eb="24">
      <t>ジゴ</t>
    </rPh>
    <rPh sb="24" eb="26">
      <t>ケンショウ</t>
    </rPh>
    <rPh sb="27" eb="28">
      <t>オコナ</t>
    </rPh>
    <rPh sb="30" eb="32">
      <t>コンゴ</t>
    </rPh>
    <rPh sb="32" eb="34">
      <t>ドウヨウ</t>
    </rPh>
    <rPh sb="35" eb="37">
      <t>ジタイ</t>
    </rPh>
    <rPh sb="38" eb="39">
      <t>オ</t>
    </rPh>
    <rPh sb="42" eb="43">
      <t>サイ</t>
    </rPh>
    <rPh sb="45" eb="47">
      <t>コンカイ</t>
    </rPh>
    <rPh sb="48" eb="50">
      <t>ケイケン</t>
    </rPh>
    <rPh sb="51" eb="54">
      <t>ハンセイテン</t>
    </rPh>
    <rPh sb="55" eb="56">
      <t>イ</t>
    </rPh>
    <rPh sb="61" eb="62">
      <t>ツト</t>
    </rPh>
    <rPh sb="64" eb="65">
      <t>コト</t>
    </rPh>
    <phoneticPr fontId="5"/>
  </si>
  <si>
    <t>当該事業は終了するが、得られた知見は他の事業にも活用する。</t>
    <rPh sb="0" eb="4">
      <t>トウガイジギョウ</t>
    </rPh>
    <rPh sb="5" eb="7">
      <t>シュウリョウ</t>
    </rPh>
    <rPh sb="11" eb="12">
      <t>エ</t>
    </rPh>
    <rPh sb="15" eb="17">
      <t>チケン</t>
    </rPh>
    <rPh sb="18" eb="19">
      <t>ホカ</t>
    </rPh>
    <rPh sb="20" eb="22">
      <t>ジギョウ</t>
    </rPh>
    <rPh sb="24" eb="26">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</si>
</sst>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8">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7" xfId="0" applyFont="1" applyFill="1" applyBorder="1">
      <alignment vertical="center"/>
    </xf>
    <xf numFmtId="0" fontId="0" fillId="5" borderId="10"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wrapText="1"/>
    </xf>
    <xf numFmtId="177" fontId="20" fillId="5" borderId="90" xfId="0" applyNumberFormat="1" applyFont="1" applyFill="1" applyBorder="1" applyAlignment="1" applyProtection="1">
      <alignment vertical="center" wrapText="1"/>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6" fontId="0" fillId="0" borderId="66"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72"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5"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3" xfId="0" applyFont="1" applyFill="1" applyBorder="1" applyAlignment="1">
      <alignment horizontal="center" vertical="center"/>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6" fontId="0" fillId="0" borderId="23" xfId="0" applyNumberFormat="1" applyFont="1" applyFill="1" applyBorder="1" applyAlignment="1" applyProtection="1">
      <alignment horizontal="right" vertical="center"/>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1" fontId="0" fillId="0" borderId="10" xfId="0" applyNumberFormat="1" applyFont="1" applyFill="1" applyBorder="1" applyAlignment="1" applyProtection="1">
      <alignment horizontal="right" vertical="center" wrapText="1"/>
      <protection locked="0"/>
    </xf>
    <xf numFmtId="181" fontId="3" fillId="0" borderId="10" xfId="0" applyNumberFormat="1" applyFont="1" applyFill="1" applyBorder="1" applyAlignment="1" applyProtection="1">
      <alignment horizontal="right" vertical="center" wrapText="1"/>
      <protection locked="0"/>
    </xf>
    <xf numFmtId="176" fontId="0" fillId="0" borderId="23" xfId="0" applyNumberFormat="1" applyFont="1" applyFill="1" applyBorder="1" applyAlignment="1" applyProtection="1">
      <alignment horizontal="righ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91"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0" fontId="0" fillId="5" borderId="10" xfId="0" applyNumberFormat="1" applyFont="1" applyFill="1" applyBorder="1" applyAlignment="1" applyProtection="1">
      <alignment horizontal="center" vertical="center" wrapText="1"/>
      <protection locked="0"/>
    </xf>
    <xf numFmtId="180" fontId="3" fillId="5" borderId="1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49" fontId="0" fillId="0" borderId="10" xfId="0" applyNumberFormat="1" applyFont="1" applyFill="1" applyBorder="1" applyAlignment="1" applyProtection="1">
      <alignment horizontal="center" vertical="center" shrinkToFit="1"/>
      <protection locked="0"/>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10"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28" fillId="6" borderId="34" xfId="0" applyFont="1" applyFill="1" applyBorder="1" applyAlignment="1">
      <alignment horizontal="left" vertical="center" wrapText="1"/>
    </xf>
    <xf numFmtId="0" fontId="28" fillId="6" borderId="109" xfId="0" applyFont="1" applyFill="1" applyBorder="1" applyAlignment="1">
      <alignment horizontal="left" vertical="center" wrapText="1"/>
    </xf>
    <xf numFmtId="0" fontId="8" fillId="2" borderId="102"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0" fillId="0" borderId="23" xfId="0" applyNumberFormat="1" applyFont="1" applyFill="1" applyBorder="1" applyAlignment="1" applyProtection="1">
      <alignment horizontal="right" vertical="center"/>
    </xf>
    <xf numFmtId="176" fontId="0" fillId="0" borderId="24" xfId="0" applyNumberFormat="1" applyFont="1" applyFill="1" applyBorder="1" applyAlignment="1" applyProtection="1">
      <alignment horizontal="right" vertical="center"/>
    </xf>
    <xf numFmtId="176" fontId="0" fillId="0" borderId="39" xfId="0" applyNumberFormat="1" applyFont="1" applyFill="1" applyBorder="1" applyAlignment="1" applyProtection="1">
      <alignment horizontal="right" vertical="center"/>
    </xf>
    <xf numFmtId="176" fontId="0" fillId="0" borderId="33" xfId="0" applyNumberFormat="1" applyFont="1" applyFill="1" applyBorder="1" applyAlignment="1" applyProtection="1">
      <alignment horizontal="right" vertical="center"/>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6" fontId="0" fillId="0" borderId="12" xfId="0" applyNumberFormat="1" applyFont="1" applyFill="1" applyBorder="1" applyAlignment="1" applyProtection="1">
      <alignment horizontal="right" vertical="center"/>
      <protection locked="0"/>
    </xf>
    <xf numFmtId="176" fontId="0" fillId="0" borderId="13" xfId="0" applyNumberFormat="1" applyFont="1" applyFill="1" applyBorder="1" applyAlignment="1" applyProtection="1">
      <alignment horizontal="right" vertical="center"/>
      <protection locked="0"/>
    </xf>
    <xf numFmtId="176" fontId="0" fillId="0" borderId="111" xfId="0" applyNumberFormat="1" applyFont="1" applyFill="1" applyBorder="1" applyAlignment="1" applyProtection="1">
      <alignment horizontal="right" vertical="center"/>
      <protection locked="0"/>
    </xf>
    <xf numFmtId="176" fontId="0" fillId="0" borderId="29" xfId="0" applyNumberFormat="1" applyFont="1" applyFill="1" applyBorder="1" applyAlignment="1" applyProtection="1">
      <alignment horizontal="right" vertical="center"/>
      <protection locked="0"/>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6" fontId="0" fillId="0" borderId="66" xfId="0" applyNumberFormat="1" applyFont="1" applyFill="1" applyBorder="1" applyAlignment="1" applyProtection="1">
      <alignment horizontal="right" vertical="center"/>
      <protection locked="0"/>
    </xf>
    <xf numFmtId="176" fontId="0" fillId="0" borderId="67" xfId="0" applyNumberFormat="1" applyFont="1" applyFill="1" applyBorder="1" applyAlignment="1" applyProtection="1">
      <alignment horizontal="right" vertical="center"/>
      <protection locked="0"/>
    </xf>
    <xf numFmtId="176" fontId="0" fillId="0" borderId="114" xfId="0" applyNumberFormat="1" applyFont="1" applyFill="1" applyBorder="1" applyAlignment="1" applyProtection="1">
      <alignment horizontal="right" vertical="center"/>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1" xfId="0" applyFont="1" applyFill="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6" borderId="4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0" borderId="95"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39" xfId="3" applyFont="1" applyFill="1" applyBorder="1" applyAlignment="1" applyProtection="1">
      <alignment horizontal="center" vertical="center" wrapText="1"/>
    </xf>
    <xf numFmtId="0" fontId="0" fillId="5" borderId="38"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36"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176" fontId="0" fillId="0" borderId="91" xfId="0" applyNumberFormat="1" applyFont="1" applyFill="1" applyBorder="1" applyAlignment="1" applyProtection="1">
      <alignment horizontal="right" vertical="center"/>
      <protection locked="0"/>
    </xf>
    <xf numFmtId="0" fontId="0" fillId="5" borderId="89" xfId="0" applyFont="1" applyFill="1" applyBorder="1" applyAlignment="1" applyProtection="1">
      <alignment horizontal="center" vertical="center"/>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76"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0" borderId="10" xfId="0" applyFont="1" applyBorder="1" applyAlignment="1" applyProtection="1">
      <alignment horizontal="center" vertical="center" shrinkToFit="1"/>
      <protection locked="0"/>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49" fontId="0" fillId="0" borderId="117"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176" fontId="0" fillId="0" borderId="35" xfId="0" applyNumberFormat="1"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3" fillId="6" borderId="110"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16" fillId="2" borderId="36"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0" fontId="0" fillId="2" borderId="82"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81"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6" borderId="46" xfId="0" applyFont="1" applyFill="1" applyBorder="1" applyAlignment="1">
      <alignment horizontal="center" vertical="center"/>
    </xf>
    <xf numFmtId="0" fontId="0" fillId="6" borderId="81"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3"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30" xfId="0" applyFont="1" applyFill="1" applyBorder="1" applyAlignment="1">
      <alignment horizontal="center" vertical="center"/>
    </xf>
    <xf numFmtId="0" fontId="0" fillId="6" borderId="58"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98" xfId="0" applyFont="1" applyFill="1" applyBorder="1" applyAlignment="1">
      <alignment horizontal="center" vertical="center"/>
    </xf>
    <xf numFmtId="0" fontId="0" fillId="0" borderId="99"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20" fillId="5" borderId="103"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8" fontId="20" fillId="5" borderId="13" xfId="0" applyNumberFormat="1" applyFont="1" applyFill="1" applyBorder="1" applyAlignment="1" applyProtection="1">
      <alignment horizontal="center" vertical="center" wrapText="1"/>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2" xfId="0" applyFont="1" applyFill="1" applyBorder="1" applyAlignment="1">
      <alignment horizontal="center" vertical="center" wrapText="1"/>
    </xf>
    <xf numFmtId="0" fontId="11" fillId="2" borderId="4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7" xfId="0" applyFont="1" applyFill="1" applyBorder="1" applyAlignment="1">
      <alignment horizontal="center" vertical="center"/>
    </xf>
    <xf numFmtId="0" fontId="20" fillId="5" borderId="68"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0" xfId="0" applyFont="1" applyFill="1" applyBorder="1" applyAlignment="1" applyProtection="1">
      <alignment horizontal="center" vertical="center" wrapText="1"/>
      <protection locked="0"/>
    </xf>
    <xf numFmtId="0" fontId="20" fillId="5" borderId="103"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103"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8" fillId="6" borderId="128" xfId="0" applyFont="1" applyFill="1" applyBorder="1" applyAlignment="1">
      <alignment horizontal="left" vertical="center" wrapText="1"/>
    </xf>
    <xf numFmtId="0" fontId="13" fillId="6" borderId="6"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5" borderId="12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30" xfId="0" applyFont="1" applyFill="1" applyBorder="1" applyAlignment="1" applyProtection="1">
      <alignment horizontal="left" vertical="center"/>
      <protection locked="0"/>
    </xf>
    <xf numFmtId="0" fontId="0" fillId="6" borderId="92"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93" xfId="0" applyFont="1" applyFill="1" applyBorder="1" applyAlignment="1">
      <alignment horizontal="center" vertical="center"/>
    </xf>
    <xf numFmtId="0" fontId="0" fillId="0" borderId="131" xfId="0" applyFont="1" applyBorder="1" applyAlignment="1">
      <alignment horizontal="center" vertical="center"/>
    </xf>
    <xf numFmtId="176" fontId="0" fillId="0" borderId="92" xfId="0" applyNumberFormat="1" applyFont="1" applyFill="1" applyBorder="1" applyAlignment="1" applyProtection="1">
      <alignment horizontal="center" vertical="center" shrinkToFit="1"/>
      <protection locked="0"/>
    </xf>
    <xf numFmtId="176" fontId="0" fillId="0" borderId="72" xfId="0" applyNumberFormat="1" applyFont="1" applyFill="1" applyBorder="1" applyAlignment="1" applyProtection="1">
      <alignment horizontal="center" vertical="center" shrinkToFit="1"/>
      <protection locked="0"/>
    </xf>
    <xf numFmtId="176" fontId="0" fillId="5" borderId="92" xfId="0" applyNumberFormat="1" applyFont="1" applyFill="1" applyBorder="1" applyAlignment="1" applyProtection="1">
      <alignment horizontal="center" vertical="center" shrinkToFit="1"/>
      <protection locked="0"/>
    </xf>
    <xf numFmtId="176" fontId="0" fillId="5" borderId="72" xfId="0" applyNumberFormat="1" applyFont="1" applyFill="1" applyBorder="1" applyAlignment="1" applyProtection="1">
      <alignment horizontal="center" vertical="center" shrinkToFit="1"/>
      <protection locked="0"/>
    </xf>
    <xf numFmtId="176" fontId="0" fillId="5" borderId="93" xfId="0" applyNumberFormat="1" applyFont="1" applyFill="1" applyBorder="1" applyAlignment="1" applyProtection="1">
      <alignment horizontal="center" vertical="center" shrinkToFit="1"/>
      <protection locked="0"/>
    </xf>
    <xf numFmtId="176" fontId="0" fillId="0" borderId="94"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6">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82" formatCode="#,##0;&quot;▲ &quot;#,##0&quot;％&quot;"/>
    </dxf>
    <dxf>
      <numFmt numFmtId="183" formatCode="#,##0.#;&quot;▲&quot;#,##0.#&quot;％&quot;"/>
    </dxf>
    <dxf>
      <numFmt numFmtId="184" formatCode="#,##0&quot;％&quot;"/>
    </dxf>
    <dxf>
      <numFmt numFmtId="185" formatCode="#,##0.#&quot;％&quot;"/>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
      <numFmt numFmtId="176" formatCode="#,##0;&quot;▲ &quot;#,##0"/>
    </dxf>
    <dxf>
      <numFmt numFmtId="186"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31748</xdr:colOff>
      <xdr:row>90</xdr:row>
      <xdr:rowOff>201077</xdr:rowOff>
    </xdr:from>
    <xdr:ext cx="4170406" cy="1329600"/>
    <xdr:sp macro="" textlink="">
      <xdr:nvSpPr>
        <xdr:cNvPr id="2" name="テキスト ボックス 1"/>
        <xdr:cNvSpPr txBox="1"/>
      </xdr:nvSpPr>
      <xdr:spPr>
        <a:xfrm>
          <a:off x="3651248" y="125285494"/>
          <a:ext cx="4170406" cy="132960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lnSpc>
              <a:spcPts val="1500"/>
            </a:lnSpc>
          </a:pPr>
          <a:r>
            <a:rPr kumimoji="1" lang="ja-JP" altLang="en-US" sz="2400">
              <a:latin typeface="+mn-ea"/>
              <a:ea typeface="+mn-ea"/>
            </a:rPr>
            <a:t>内閣府</a:t>
          </a:r>
          <a:endParaRPr kumimoji="1" lang="en-US" altLang="ja-JP" sz="2400">
            <a:latin typeface="+mn-ea"/>
            <a:ea typeface="+mn-ea"/>
          </a:endParaRPr>
        </a:p>
        <a:p>
          <a:pPr algn="ctr">
            <a:lnSpc>
              <a:spcPts val="1500"/>
            </a:lnSpc>
          </a:pPr>
          <a:endParaRPr kumimoji="1" lang="en-US" altLang="ja-JP" sz="2400">
            <a:latin typeface="+mn-ea"/>
            <a:ea typeface="+mn-ea"/>
          </a:endParaRPr>
        </a:p>
        <a:p>
          <a:pPr algn="ctr">
            <a:lnSpc>
              <a:spcPts val="1500"/>
            </a:lnSpc>
          </a:pPr>
          <a:r>
            <a:rPr kumimoji="1" lang="en-US" altLang="ja-JP" sz="2400">
              <a:solidFill>
                <a:schemeClr val="tx1"/>
              </a:solidFill>
              <a:latin typeface="+mn-ea"/>
              <a:ea typeface="+mn-ea"/>
            </a:rPr>
            <a:t>158,341</a:t>
          </a:r>
          <a:r>
            <a:rPr kumimoji="1" lang="ja-JP" altLang="en-US" sz="2400">
              <a:solidFill>
                <a:schemeClr val="tx1"/>
              </a:solidFill>
              <a:latin typeface="+mn-ea"/>
              <a:ea typeface="+mn-ea"/>
            </a:rPr>
            <a:t>百万円</a:t>
          </a:r>
          <a:endParaRPr kumimoji="1" lang="en-US" altLang="ja-JP" sz="2400">
            <a:solidFill>
              <a:schemeClr val="tx1"/>
            </a:solidFill>
            <a:latin typeface="+mn-ea"/>
            <a:ea typeface="+mn-ea"/>
          </a:endParaRPr>
        </a:p>
      </xdr:txBody>
    </xdr:sp>
    <xdr:clientData/>
  </xdr:oneCellAnchor>
  <xdr:oneCellAnchor>
    <xdr:from>
      <xdr:col>18</xdr:col>
      <xdr:colOff>105832</xdr:colOff>
      <xdr:row>94</xdr:row>
      <xdr:rowOff>253994</xdr:rowOff>
    </xdr:from>
    <xdr:ext cx="4015945" cy="500060"/>
    <xdr:sp macro="" textlink="">
      <xdr:nvSpPr>
        <xdr:cNvPr id="3" name="大かっこ 2"/>
        <xdr:cNvSpPr/>
      </xdr:nvSpPr>
      <xdr:spPr>
        <a:xfrm>
          <a:off x="3725332" y="126735411"/>
          <a:ext cx="4015945" cy="500060"/>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400"/>
            <a:t>交付申請の内容審査、交付決定</a:t>
          </a:r>
        </a:p>
      </xdr:txBody>
    </xdr:sp>
    <xdr:clientData/>
  </xdr:oneCellAnchor>
  <xdr:twoCellAnchor>
    <xdr:from>
      <xdr:col>28</xdr:col>
      <xdr:colOff>95250</xdr:colOff>
      <xdr:row>96</xdr:row>
      <xdr:rowOff>190500</xdr:rowOff>
    </xdr:from>
    <xdr:to>
      <xdr:col>28</xdr:col>
      <xdr:colOff>95251</xdr:colOff>
      <xdr:row>99</xdr:row>
      <xdr:rowOff>32693</xdr:rowOff>
    </xdr:to>
    <xdr:cxnSp macro="">
      <xdr:nvCxnSpPr>
        <xdr:cNvPr id="17" name="直線矢印コネクタ 16"/>
        <xdr:cNvCxnSpPr/>
      </xdr:nvCxnSpPr>
      <xdr:spPr>
        <a:xfrm>
          <a:off x="5725583" y="39676917"/>
          <a:ext cx="1" cy="88994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179918</xdr:colOff>
      <xdr:row>97</xdr:row>
      <xdr:rowOff>232830</xdr:rowOff>
    </xdr:from>
    <xdr:to>
      <xdr:col>43</xdr:col>
      <xdr:colOff>19451</xdr:colOff>
      <xdr:row>97</xdr:row>
      <xdr:rowOff>232832</xdr:rowOff>
    </xdr:to>
    <xdr:cxnSp macro="">
      <xdr:nvCxnSpPr>
        <xdr:cNvPr id="18" name="直線コネクタ 17"/>
        <xdr:cNvCxnSpPr/>
      </xdr:nvCxnSpPr>
      <xdr:spPr>
        <a:xfrm flipV="1">
          <a:off x="2794001" y="40068497"/>
          <a:ext cx="5872033"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190507</xdr:colOff>
      <xdr:row>97</xdr:row>
      <xdr:rowOff>222250</xdr:rowOff>
    </xdr:from>
    <xdr:to>
      <xdr:col>13</xdr:col>
      <xdr:colOff>192096</xdr:colOff>
      <xdr:row>99</xdr:row>
      <xdr:rowOff>30633</xdr:rowOff>
    </xdr:to>
    <xdr:cxnSp macro="">
      <xdr:nvCxnSpPr>
        <xdr:cNvPr id="19" name="直線矢印コネクタ 18"/>
        <xdr:cNvCxnSpPr/>
      </xdr:nvCxnSpPr>
      <xdr:spPr>
        <a:xfrm flipH="1">
          <a:off x="2804590" y="40057917"/>
          <a:ext cx="1589" cy="5068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4228</xdr:colOff>
      <xdr:row>97</xdr:row>
      <xdr:rowOff>237067</xdr:rowOff>
    </xdr:from>
    <xdr:to>
      <xdr:col>43</xdr:col>
      <xdr:colOff>5817</xdr:colOff>
      <xdr:row>99</xdr:row>
      <xdr:rowOff>45450</xdr:rowOff>
    </xdr:to>
    <xdr:cxnSp macro="">
      <xdr:nvCxnSpPr>
        <xdr:cNvPr id="24" name="直線矢印コネクタ 23"/>
        <xdr:cNvCxnSpPr/>
      </xdr:nvCxnSpPr>
      <xdr:spPr>
        <a:xfrm flipH="1">
          <a:off x="8650811" y="40072734"/>
          <a:ext cx="1589" cy="5068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84668</xdr:colOff>
      <xdr:row>99</xdr:row>
      <xdr:rowOff>137586</xdr:rowOff>
    </xdr:from>
    <xdr:ext cx="2250282" cy="425822"/>
    <xdr:sp macro="" textlink="">
      <xdr:nvSpPr>
        <xdr:cNvPr id="25" name="テキスト ボックス 24"/>
        <xdr:cNvSpPr txBox="1"/>
      </xdr:nvSpPr>
      <xdr:spPr>
        <a:xfrm>
          <a:off x="1693335" y="40671753"/>
          <a:ext cx="22502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en-US" altLang="ja-JP" sz="2000"/>
            <a:t>【</a:t>
          </a:r>
          <a:r>
            <a:rPr kumimoji="1" lang="ja-JP" altLang="en-US" sz="2000"/>
            <a:t>補助金等交付</a:t>
          </a:r>
          <a:r>
            <a:rPr kumimoji="1" lang="en-US" altLang="ja-JP" sz="2000"/>
            <a:t>】</a:t>
          </a:r>
          <a:endParaRPr kumimoji="1" lang="ja-JP" altLang="en-US" sz="2000"/>
        </a:p>
      </xdr:txBody>
    </xdr:sp>
    <xdr:clientData/>
  </xdr:oneCellAnchor>
  <xdr:oneCellAnchor>
    <xdr:from>
      <xdr:col>22</xdr:col>
      <xdr:colOff>184151</xdr:colOff>
      <xdr:row>99</xdr:row>
      <xdr:rowOff>141814</xdr:rowOff>
    </xdr:from>
    <xdr:ext cx="2250282" cy="425822"/>
    <xdr:sp macro="" textlink="">
      <xdr:nvSpPr>
        <xdr:cNvPr id="26" name="テキスト ボックス 25"/>
        <xdr:cNvSpPr txBox="1"/>
      </xdr:nvSpPr>
      <xdr:spPr>
        <a:xfrm>
          <a:off x="4607984" y="40675981"/>
          <a:ext cx="22502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en-US" altLang="ja-JP" sz="2000"/>
            <a:t>【</a:t>
          </a:r>
          <a:r>
            <a:rPr kumimoji="1" lang="ja-JP" altLang="en-US" sz="2000"/>
            <a:t>補助金等交付</a:t>
          </a:r>
          <a:r>
            <a:rPr kumimoji="1" lang="en-US" altLang="ja-JP" sz="2000"/>
            <a:t>】</a:t>
          </a:r>
          <a:endParaRPr kumimoji="1" lang="ja-JP" altLang="en-US" sz="2000"/>
        </a:p>
      </xdr:txBody>
    </xdr:sp>
    <xdr:clientData/>
  </xdr:oneCellAnchor>
  <xdr:oneCellAnchor>
    <xdr:from>
      <xdr:col>36</xdr:col>
      <xdr:colOff>158750</xdr:colOff>
      <xdr:row>99</xdr:row>
      <xdr:rowOff>158752</xdr:rowOff>
    </xdr:from>
    <xdr:ext cx="2522838" cy="392415"/>
    <xdr:sp macro="" textlink="">
      <xdr:nvSpPr>
        <xdr:cNvPr id="27" name="テキスト ボックス 26"/>
        <xdr:cNvSpPr txBox="1"/>
      </xdr:nvSpPr>
      <xdr:spPr>
        <a:xfrm>
          <a:off x="7397750" y="40692919"/>
          <a:ext cx="252283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en-US" altLang="ja-JP" sz="1800"/>
            <a:t>【</a:t>
          </a:r>
          <a:r>
            <a:rPr kumimoji="1" lang="ja-JP" altLang="en-US" sz="1800"/>
            <a:t>随意契約（少額）</a:t>
          </a:r>
          <a:r>
            <a:rPr kumimoji="1" lang="en-US" altLang="ja-JP" sz="1800"/>
            <a:t>】</a:t>
          </a:r>
          <a:endParaRPr kumimoji="1" lang="ja-JP" altLang="en-US" sz="1800"/>
        </a:p>
      </xdr:txBody>
    </xdr:sp>
    <xdr:clientData/>
  </xdr:oneCellAnchor>
  <xdr:oneCellAnchor>
    <xdr:from>
      <xdr:col>7</xdr:col>
      <xdr:colOff>190501</xdr:colOff>
      <xdr:row>100</xdr:row>
      <xdr:rowOff>201083</xdr:rowOff>
    </xdr:from>
    <xdr:ext cx="2419866" cy="1454493"/>
    <xdr:sp macro="" textlink="">
      <xdr:nvSpPr>
        <xdr:cNvPr id="28" name="テキスト ボックス 27"/>
        <xdr:cNvSpPr txBox="1"/>
      </xdr:nvSpPr>
      <xdr:spPr>
        <a:xfrm>
          <a:off x="1598084" y="41084500"/>
          <a:ext cx="2419866" cy="145449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ctr">
            <a:lnSpc>
              <a:spcPts val="1500"/>
            </a:lnSpc>
          </a:pPr>
          <a:r>
            <a:rPr kumimoji="1" lang="en-US" altLang="ja-JP" sz="1400">
              <a:latin typeface="+mn-ea"/>
              <a:ea typeface="+mn-ea"/>
            </a:rPr>
            <a:t>A</a:t>
          </a:r>
        </a:p>
        <a:p>
          <a:pPr algn="ctr">
            <a:lnSpc>
              <a:spcPts val="1500"/>
            </a:lnSpc>
          </a:pPr>
          <a:endParaRPr kumimoji="1" lang="en-US" altLang="ja-JP" sz="1400">
            <a:latin typeface="+mn-ea"/>
            <a:ea typeface="+mn-ea"/>
          </a:endParaRPr>
        </a:p>
        <a:p>
          <a:pPr algn="ctr">
            <a:lnSpc>
              <a:spcPts val="1500"/>
            </a:lnSpc>
          </a:pPr>
          <a:r>
            <a:rPr kumimoji="1" lang="ja-JP" altLang="en-US" sz="1400">
              <a:latin typeface="+mn-ea"/>
              <a:ea typeface="+mn-ea"/>
            </a:rPr>
            <a:t>指定都市、中核市、市区町村</a:t>
          </a:r>
        </a:p>
        <a:p>
          <a:pPr algn="ctr">
            <a:lnSpc>
              <a:spcPts val="1500"/>
            </a:lnSpc>
          </a:pPr>
          <a:endParaRPr kumimoji="1" lang="ja-JP" altLang="en-US" sz="1400">
            <a:latin typeface="+mn-ea"/>
            <a:ea typeface="+mn-ea"/>
          </a:endParaRPr>
        </a:p>
        <a:p>
          <a:pPr algn="ctr">
            <a:lnSpc>
              <a:spcPts val="1500"/>
            </a:lnSpc>
          </a:pPr>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1,741</a:t>
          </a:r>
          <a:r>
            <a:rPr kumimoji="1" lang="ja-JP" altLang="en-US" sz="1400">
              <a:solidFill>
                <a:sysClr val="windowText" lastClr="000000"/>
              </a:solidFill>
              <a:latin typeface="+mn-ea"/>
              <a:ea typeface="+mn-ea"/>
            </a:rPr>
            <a:t>か所）</a:t>
          </a:r>
          <a:r>
            <a:rPr kumimoji="1" lang="en-US" altLang="ja-JP" sz="1400">
              <a:solidFill>
                <a:schemeClr val="tx1"/>
              </a:solidFill>
              <a:latin typeface="+mn-ea"/>
              <a:ea typeface="+mn-ea"/>
            </a:rPr>
            <a:t>149,461</a:t>
          </a:r>
          <a:r>
            <a:rPr kumimoji="1" lang="ja-JP" altLang="en-US" sz="1400">
              <a:solidFill>
                <a:schemeClr val="tx1"/>
              </a:solidFill>
              <a:latin typeface="+mn-ea"/>
              <a:ea typeface="+mn-ea"/>
            </a:rPr>
            <a:t>百万円</a:t>
          </a:r>
        </a:p>
      </xdr:txBody>
    </xdr:sp>
    <xdr:clientData/>
  </xdr:oneCellAnchor>
  <xdr:oneCellAnchor>
    <xdr:from>
      <xdr:col>22</xdr:col>
      <xdr:colOff>110076</xdr:colOff>
      <xdr:row>100</xdr:row>
      <xdr:rowOff>215901</xdr:rowOff>
    </xdr:from>
    <xdr:ext cx="2419866" cy="1454493"/>
    <xdr:sp macro="" textlink="">
      <xdr:nvSpPr>
        <xdr:cNvPr id="29" name="テキスト ボックス 28"/>
        <xdr:cNvSpPr txBox="1"/>
      </xdr:nvSpPr>
      <xdr:spPr>
        <a:xfrm>
          <a:off x="4533909" y="41099318"/>
          <a:ext cx="2419866" cy="145449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ctr">
            <a:lnSpc>
              <a:spcPts val="1500"/>
            </a:lnSpc>
          </a:pPr>
          <a:r>
            <a:rPr kumimoji="1" lang="en-US" altLang="ja-JP" sz="1400">
              <a:latin typeface="+mn-ea"/>
              <a:ea typeface="+mn-ea"/>
            </a:rPr>
            <a:t>B</a:t>
          </a:r>
        </a:p>
        <a:p>
          <a:pPr algn="ctr">
            <a:lnSpc>
              <a:spcPts val="1500"/>
            </a:lnSpc>
          </a:pPr>
          <a:endParaRPr kumimoji="1" lang="en-US" altLang="ja-JP" sz="1400">
            <a:latin typeface="+mn-ea"/>
            <a:ea typeface="+mn-ea"/>
          </a:endParaRPr>
        </a:p>
        <a:p>
          <a:pPr algn="ctr">
            <a:lnSpc>
              <a:spcPts val="1500"/>
            </a:lnSpc>
          </a:pPr>
          <a:r>
            <a:rPr kumimoji="1" lang="ja-JP" altLang="en-US" sz="1400">
              <a:latin typeface="+mn-ea"/>
              <a:ea typeface="+mn-ea"/>
            </a:rPr>
            <a:t>都道府県、指定都市、</a:t>
          </a:r>
          <a:endParaRPr kumimoji="1" lang="en-US" altLang="ja-JP" sz="1400">
            <a:latin typeface="+mn-ea"/>
            <a:ea typeface="+mn-ea"/>
          </a:endParaRPr>
        </a:p>
        <a:p>
          <a:pPr algn="ctr">
            <a:lnSpc>
              <a:spcPts val="1500"/>
            </a:lnSpc>
          </a:pPr>
          <a:endParaRPr kumimoji="1" lang="en-US" altLang="ja-JP" sz="1400">
            <a:latin typeface="+mn-ea"/>
            <a:ea typeface="+mn-ea"/>
          </a:endParaRPr>
        </a:p>
        <a:p>
          <a:pPr algn="ctr">
            <a:lnSpc>
              <a:spcPts val="1500"/>
            </a:lnSpc>
          </a:pPr>
          <a:r>
            <a:rPr kumimoji="1" lang="ja-JP" altLang="en-US" sz="1400">
              <a:latin typeface="+mn-ea"/>
              <a:ea typeface="+mn-ea"/>
            </a:rPr>
            <a:t>中核市、市区町村</a:t>
          </a:r>
          <a:endParaRPr kumimoji="1" lang="en-US" altLang="ja-JP" sz="1400">
            <a:latin typeface="+mn-ea"/>
            <a:ea typeface="+mn-ea"/>
          </a:endParaRPr>
        </a:p>
        <a:p>
          <a:pPr algn="ctr">
            <a:lnSpc>
              <a:spcPts val="1500"/>
            </a:lnSpc>
          </a:pPr>
          <a:endParaRPr kumimoji="1" lang="en-US" altLang="ja-JP" sz="1400">
            <a:latin typeface="+mn-ea"/>
            <a:ea typeface="+mn-ea"/>
          </a:endParaRPr>
        </a:p>
        <a:p>
          <a:pPr algn="ctr">
            <a:lnSpc>
              <a:spcPts val="1300"/>
            </a:lnSpc>
          </a:pPr>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1,752</a:t>
          </a:r>
          <a:r>
            <a:rPr kumimoji="1" lang="ja-JP" altLang="en-US" sz="1400">
              <a:solidFill>
                <a:sysClr val="windowText" lastClr="000000"/>
              </a:solidFill>
              <a:latin typeface="+mn-ea"/>
              <a:ea typeface="+mn-ea"/>
            </a:rPr>
            <a:t>か所）</a:t>
          </a:r>
          <a:r>
            <a:rPr kumimoji="1" lang="en-US" altLang="ja-JP" sz="1400">
              <a:solidFill>
                <a:schemeClr val="tx1"/>
              </a:solidFill>
              <a:latin typeface="+mn-ea"/>
              <a:ea typeface="+mn-ea"/>
            </a:rPr>
            <a:t>8,876</a:t>
          </a:r>
          <a:r>
            <a:rPr kumimoji="1" lang="ja-JP" altLang="en-US" sz="1400">
              <a:solidFill>
                <a:schemeClr val="tx1"/>
              </a:solidFill>
              <a:latin typeface="+mn-ea"/>
              <a:ea typeface="+mn-ea"/>
            </a:rPr>
            <a:t>百万円</a:t>
          </a:r>
          <a:endParaRPr kumimoji="1" lang="en-US" altLang="ja-JP" sz="1400">
            <a:solidFill>
              <a:schemeClr val="tx1"/>
            </a:solidFill>
            <a:latin typeface="+mn-ea"/>
            <a:ea typeface="+mn-ea"/>
          </a:endParaRPr>
        </a:p>
      </xdr:txBody>
    </xdr:sp>
    <xdr:clientData/>
  </xdr:oneCellAnchor>
  <xdr:oneCellAnchor>
    <xdr:from>
      <xdr:col>36</xdr:col>
      <xdr:colOff>198968</xdr:colOff>
      <xdr:row>100</xdr:row>
      <xdr:rowOff>220134</xdr:rowOff>
    </xdr:from>
    <xdr:ext cx="2419866" cy="1454493"/>
    <xdr:sp macro="" textlink="">
      <xdr:nvSpPr>
        <xdr:cNvPr id="30" name="テキスト ボックス 29"/>
        <xdr:cNvSpPr txBox="1"/>
      </xdr:nvSpPr>
      <xdr:spPr>
        <a:xfrm>
          <a:off x="7437968" y="41103551"/>
          <a:ext cx="2419866" cy="145449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ctr">
            <a:lnSpc>
              <a:spcPts val="1500"/>
            </a:lnSpc>
          </a:pPr>
          <a:r>
            <a:rPr kumimoji="1" lang="en-US" altLang="ja-JP" sz="1400">
              <a:latin typeface="+mn-ea"/>
              <a:ea typeface="+mn-ea"/>
            </a:rPr>
            <a:t>C</a:t>
          </a:r>
        </a:p>
        <a:p>
          <a:pPr algn="ctr">
            <a:lnSpc>
              <a:spcPts val="1500"/>
            </a:lnSpc>
          </a:pPr>
          <a:endParaRPr kumimoji="1" lang="en-US" altLang="ja-JP" sz="1400">
            <a:latin typeface="+mn-ea"/>
            <a:ea typeface="+mn-ea"/>
          </a:endParaRPr>
        </a:p>
        <a:p>
          <a:pPr algn="ctr">
            <a:lnSpc>
              <a:spcPts val="1500"/>
            </a:lnSpc>
          </a:pPr>
          <a:r>
            <a:rPr kumimoji="1" lang="ja-JP" altLang="en-US" sz="1400">
              <a:latin typeface="+mn-ea"/>
              <a:ea typeface="+mn-ea"/>
            </a:rPr>
            <a:t>民間企業</a:t>
          </a:r>
        </a:p>
        <a:p>
          <a:pPr algn="ctr">
            <a:lnSpc>
              <a:spcPts val="1500"/>
            </a:lnSpc>
          </a:pPr>
          <a:endParaRPr kumimoji="1" lang="ja-JP" altLang="en-US" sz="1400">
            <a:latin typeface="+mn-ea"/>
            <a:ea typeface="+mn-ea"/>
          </a:endParaRPr>
        </a:p>
        <a:p>
          <a:pPr algn="ctr">
            <a:lnSpc>
              <a:spcPts val="1500"/>
            </a:lnSpc>
          </a:pPr>
          <a:r>
            <a:rPr kumimoji="1" lang="en-US" altLang="ja-JP" sz="1400">
              <a:solidFill>
                <a:schemeClr val="tx1"/>
              </a:solidFill>
              <a:latin typeface="+mn-ea"/>
              <a:ea typeface="+mn-ea"/>
            </a:rPr>
            <a:t>4</a:t>
          </a:r>
          <a:r>
            <a:rPr kumimoji="1" lang="ja-JP" altLang="en-US" sz="1400">
              <a:solidFill>
                <a:schemeClr val="tx1"/>
              </a:solidFill>
              <a:latin typeface="+mn-ea"/>
              <a:ea typeface="+mn-ea"/>
            </a:rPr>
            <a:t>百万円</a:t>
          </a:r>
        </a:p>
      </xdr:txBody>
    </xdr:sp>
    <xdr:clientData/>
  </xdr:oneCellAnchor>
  <xdr:oneCellAnchor>
    <xdr:from>
      <xdr:col>8</xdr:col>
      <xdr:colOff>158750</xdr:colOff>
      <xdr:row>105</xdr:row>
      <xdr:rowOff>63500</xdr:rowOff>
    </xdr:from>
    <xdr:ext cx="2432737" cy="579223"/>
    <xdr:sp macro="" textlink="">
      <xdr:nvSpPr>
        <xdr:cNvPr id="31" name="大かっこ 30"/>
        <xdr:cNvSpPr/>
      </xdr:nvSpPr>
      <xdr:spPr>
        <a:xfrm>
          <a:off x="1767417" y="42693167"/>
          <a:ext cx="2432737" cy="579223"/>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200"/>
            <a:t>子育て世帯臨時特別給付金</a:t>
          </a:r>
          <a:endParaRPr kumimoji="1" lang="en-US" altLang="ja-JP" sz="1200"/>
        </a:p>
        <a:p>
          <a:pPr algn="ctr"/>
          <a:r>
            <a:rPr kumimoji="1" lang="ja-JP" altLang="en-US" sz="1200"/>
            <a:t>の支給</a:t>
          </a:r>
        </a:p>
      </xdr:txBody>
    </xdr:sp>
    <xdr:clientData/>
  </xdr:oneCellAnchor>
  <xdr:oneCellAnchor>
    <xdr:from>
      <xdr:col>22</xdr:col>
      <xdr:colOff>95251</xdr:colOff>
      <xdr:row>105</xdr:row>
      <xdr:rowOff>63500</xdr:rowOff>
    </xdr:from>
    <xdr:ext cx="2419865" cy="579223"/>
    <xdr:sp macro="" textlink="">
      <xdr:nvSpPr>
        <xdr:cNvPr id="32" name="大かっこ 31"/>
        <xdr:cNvSpPr/>
      </xdr:nvSpPr>
      <xdr:spPr>
        <a:xfrm>
          <a:off x="4519084" y="42693167"/>
          <a:ext cx="2419865" cy="579223"/>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200"/>
            <a:t>子育て世帯臨時特別給付金</a:t>
          </a:r>
        </a:p>
        <a:p>
          <a:pPr algn="ctr"/>
          <a:r>
            <a:rPr kumimoji="1" lang="ja-JP" altLang="en-US" sz="1200"/>
            <a:t>の支給に要する事務費</a:t>
          </a:r>
        </a:p>
      </xdr:txBody>
    </xdr:sp>
    <xdr:clientData/>
  </xdr:oneCellAnchor>
  <xdr:oneCellAnchor>
    <xdr:from>
      <xdr:col>37</xdr:col>
      <xdr:colOff>31751</xdr:colOff>
      <xdr:row>105</xdr:row>
      <xdr:rowOff>52917</xdr:rowOff>
    </xdr:from>
    <xdr:ext cx="2355507" cy="579223"/>
    <xdr:sp macro="" textlink="">
      <xdr:nvSpPr>
        <xdr:cNvPr id="33" name="大かっこ 32"/>
        <xdr:cNvSpPr/>
      </xdr:nvSpPr>
      <xdr:spPr>
        <a:xfrm>
          <a:off x="7471834" y="42682584"/>
          <a:ext cx="2355507" cy="579223"/>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200"/>
            <a:t>子育て世帯臨時特別給付金</a:t>
          </a:r>
        </a:p>
        <a:p>
          <a:pPr algn="ctr"/>
          <a:r>
            <a:rPr kumimoji="1" lang="ja-JP" altLang="en-US" sz="1200"/>
            <a:t>に係る電話相談窓口運営費</a:t>
          </a:r>
        </a:p>
      </xdr:txBody>
    </xdr:sp>
    <xdr:clientData/>
  </xdr:oneCellAnchor>
  <xdr:oneCellAnchor>
    <xdr:from>
      <xdr:col>8</xdr:col>
      <xdr:colOff>10583</xdr:colOff>
      <xdr:row>107</xdr:row>
      <xdr:rowOff>0</xdr:rowOff>
    </xdr:from>
    <xdr:ext cx="2394122" cy="508000"/>
    <xdr:sp macro="" textlink="">
      <xdr:nvSpPr>
        <xdr:cNvPr id="35" name="テキスト ボックス 34"/>
        <xdr:cNvSpPr txBox="1"/>
      </xdr:nvSpPr>
      <xdr:spPr>
        <a:xfrm>
          <a:off x="1619250" y="44196002"/>
          <a:ext cx="2394122" cy="50800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lnSpc>
              <a:spcPts val="1400"/>
            </a:lnSpc>
          </a:pPr>
          <a:r>
            <a:rPr kumimoji="1" lang="ja-JP" altLang="en-US" sz="2400"/>
            <a:t>支給対象者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4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7"/>
      <c r="AQ1" s="7"/>
      <c r="AR1" s="7"/>
      <c r="AS1" s="7"/>
      <c r="AT1" s="7"/>
      <c r="AU1" s="7"/>
      <c r="AV1" s="7"/>
      <c r="AW1" s="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62" t="s">
        <v>0</v>
      </c>
      <c r="Y2" s="53"/>
      <c r="Z2" s="35"/>
      <c r="AA2" s="35"/>
      <c r="AB2" s="35"/>
      <c r="AC2" s="35"/>
      <c r="AD2" s="137">
        <v>2021</v>
      </c>
      <c r="AE2" s="137"/>
      <c r="AF2" s="137"/>
      <c r="AG2" s="137"/>
      <c r="AH2" s="137"/>
      <c r="AI2" s="64" t="s">
        <v>263</v>
      </c>
      <c r="AJ2" s="137" t="s">
        <v>563</v>
      </c>
      <c r="AK2" s="137"/>
      <c r="AL2" s="137"/>
      <c r="AM2" s="137"/>
      <c r="AN2" s="64" t="s">
        <v>263</v>
      </c>
      <c r="AO2" s="137">
        <v>20</v>
      </c>
      <c r="AP2" s="137"/>
      <c r="AQ2" s="137"/>
      <c r="AR2" s="65" t="s">
        <v>561</v>
      </c>
      <c r="AS2" s="138">
        <v>198</v>
      </c>
      <c r="AT2" s="138"/>
      <c r="AU2" s="138"/>
      <c r="AV2" s="64" t="str">
        <f>IF(AW2="","","-")</f>
        <v/>
      </c>
      <c r="AW2" s="181"/>
      <c r="AX2" s="181"/>
    </row>
    <row r="3" spans="1:50" ht="21" customHeight="1" thickBot="1" x14ac:dyDescent="0.2">
      <c r="A3" s="215" t="s">
        <v>554</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17" t="s">
        <v>60</v>
      </c>
      <c r="AJ3" s="217" t="s">
        <v>564</v>
      </c>
      <c r="AK3" s="217"/>
      <c r="AL3" s="217"/>
      <c r="AM3" s="217"/>
      <c r="AN3" s="217"/>
      <c r="AO3" s="217"/>
      <c r="AP3" s="217"/>
      <c r="AQ3" s="217"/>
      <c r="AR3" s="217"/>
      <c r="AS3" s="217"/>
      <c r="AT3" s="217"/>
      <c r="AU3" s="217"/>
      <c r="AV3" s="217"/>
      <c r="AW3" s="217"/>
      <c r="AX3" s="18" t="s">
        <v>61</v>
      </c>
    </row>
    <row r="4" spans="1:50" ht="24.75" customHeight="1" x14ac:dyDescent="0.15">
      <c r="A4" s="438" t="s">
        <v>24</v>
      </c>
      <c r="B4" s="439"/>
      <c r="C4" s="439"/>
      <c r="D4" s="439"/>
      <c r="E4" s="439"/>
      <c r="F4" s="439"/>
      <c r="G4" s="414" t="s">
        <v>562</v>
      </c>
      <c r="H4" s="415"/>
      <c r="I4" s="415"/>
      <c r="J4" s="415"/>
      <c r="K4" s="415"/>
      <c r="L4" s="415"/>
      <c r="M4" s="415"/>
      <c r="N4" s="415"/>
      <c r="O4" s="415"/>
      <c r="P4" s="415"/>
      <c r="Q4" s="415"/>
      <c r="R4" s="415"/>
      <c r="S4" s="415"/>
      <c r="T4" s="415"/>
      <c r="U4" s="415"/>
      <c r="V4" s="415"/>
      <c r="W4" s="415"/>
      <c r="X4" s="415"/>
      <c r="Y4" s="416" t="s">
        <v>1</v>
      </c>
      <c r="Z4" s="417"/>
      <c r="AA4" s="417"/>
      <c r="AB4" s="417"/>
      <c r="AC4" s="417"/>
      <c r="AD4" s="418"/>
      <c r="AE4" s="419" t="s">
        <v>565</v>
      </c>
      <c r="AF4" s="420"/>
      <c r="AG4" s="420"/>
      <c r="AH4" s="420"/>
      <c r="AI4" s="420"/>
      <c r="AJ4" s="420"/>
      <c r="AK4" s="420"/>
      <c r="AL4" s="420"/>
      <c r="AM4" s="420"/>
      <c r="AN4" s="420"/>
      <c r="AO4" s="420"/>
      <c r="AP4" s="421"/>
      <c r="AQ4" s="422" t="s">
        <v>2</v>
      </c>
      <c r="AR4" s="417"/>
      <c r="AS4" s="417"/>
      <c r="AT4" s="417"/>
      <c r="AU4" s="417"/>
      <c r="AV4" s="417"/>
      <c r="AW4" s="417"/>
      <c r="AX4" s="423"/>
    </row>
    <row r="5" spans="1:50" ht="30" customHeight="1" x14ac:dyDescent="0.15">
      <c r="A5" s="424" t="s">
        <v>63</v>
      </c>
      <c r="B5" s="425"/>
      <c r="C5" s="425"/>
      <c r="D5" s="425"/>
      <c r="E5" s="425"/>
      <c r="F5" s="426"/>
      <c r="G5" s="243" t="s">
        <v>364</v>
      </c>
      <c r="H5" s="244"/>
      <c r="I5" s="244"/>
      <c r="J5" s="244"/>
      <c r="K5" s="244"/>
      <c r="L5" s="244"/>
      <c r="M5" s="245" t="s">
        <v>62</v>
      </c>
      <c r="N5" s="246"/>
      <c r="O5" s="246"/>
      <c r="P5" s="246"/>
      <c r="Q5" s="246"/>
      <c r="R5" s="247"/>
      <c r="S5" s="248" t="s">
        <v>366</v>
      </c>
      <c r="T5" s="244"/>
      <c r="U5" s="244"/>
      <c r="V5" s="244"/>
      <c r="W5" s="244"/>
      <c r="X5" s="249"/>
      <c r="Y5" s="430" t="s">
        <v>3</v>
      </c>
      <c r="Z5" s="431"/>
      <c r="AA5" s="431"/>
      <c r="AB5" s="431"/>
      <c r="AC5" s="431"/>
      <c r="AD5" s="432"/>
      <c r="AE5" s="433" t="s">
        <v>566</v>
      </c>
      <c r="AF5" s="433"/>
      <c r="AG5" s="433"/>
      <c r="AH5" s="433"/>
      <c r="AI5" s="433"/>
      <c r="AJ5" s="433"/>
      <c r="AK5" s="433"/>
      <c r="AL5" s="433"/>
      <c r="AM5" s="433"/>
      <c r="AN5" s="433"/>
      <c r="AO5" s="433"/>
      <c r="AP5" s="434"/>
      <c r="AQ5" s="435" t="s">
        <v>567</v>
      </c>
      <c r="AR5" s="436"/>
      <c r="AS5" s="436"/>
      <c r="AT5" s="436"/>
      <c r="AU5" s="436"/>
      <c r="AV5" s="436"/>
      <c r="AW5" s="436"/>
      <c r="AX5" s="437"/>
    </row>
    <row r="6" spans="1:50" ht="39" customHeight="1" x14ac:dyDescent="0.15">
      <c r="A6" s="440" t="s">
        <v>4</v>
      </c>
      <c r="B6" s="441"/>
      <c r="C6" s="441"/>
      <c r="D6" s="441"/>
      <c r="E6" s="441"/>
      <c r="F6" s="441"/>
      <c r="G6" s="579" t="str">
        <f>入力規則等!F39</f>
        <v>一般会計</v>
      </c>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1"/>
    </row>
    <row r="7" spans="1:50" ht="65.25" customHeight="1" x14ac:dyDescent="0.15">
      <c r="A7" s="550" t="s">
        <v>21</v>
      </c>
      <c r="B7" s="551"/>
      <c r="C7" s="551"/>
      <c r="D7" s="551"/>
      <c r="E7" s="551"/>
      <c r="F7" s="552"/>
      <c r="G7" s="553" t="s">
        <v>569</v>
      </c>
      <c r="H7" s="554"/>
      <c r="I7" s="554"/>
      <c r="J7" s="554"/>
      <c r="K7" s="554"/>
      <c r="L7" s="554"/>
      <c r="M7" s="554"/>
      <c r="N7" s="554"/>
      <c r="O7" s="554"/>
      <c r="P7" s="554"/>
      <c r="Q7" s="554"/>
      <c r="R7" s="554"/>
      <c r="S7" s="554"/>
      <c r="T7" s="554"/>
      <c r="U7" s="554"/>
      <c r="V7" s="554"/>
      <c r="W7" s="554"/>
      <c r="X7" s="555"/>
      <c r="Y7" s="178" t="s">
        <v>250</v>
      </c>
      <c r="Z7" s="179"/>
      <c r="AA7" s="179"/>
      <c r="AB7" s="179"/>
      <c r="AC7" s="179"/>
      <c r="AD7" s="180"/>
      <c r="AE7" s="172" t="s">
        <v>570</v>
      </c>
      <c r="AF7" s="173"/>
      <c r="AG7" s="173"/>
      <c r="AH7" s="173"/>
      <c r="AI7" s="173"/>
      <c r="AJ7" s="173"/>
      <c r="AK7" s="173"/>
      <c r="AL7" s="173"/>
      <c r="AM7" s="173"/>
      <c r="AN7" s="173"/>
      <c r="AO7" s="173"/>
      <c r="AP7" s="173"/>
      <c r="AQ7" s="173"/>
      <c r="AR7" s="173"/>
      <c r="AS7" s="173"/>
      <c r="AT7" s="173"/>
      <c r="AU7" s="173"/>
      <c r="AV7" s="173"/>
      <c r="AW7" s="173"/>
      <c r="AX7" s="174"/>
    </row>
    <row r="8" spans="1:50" ht="53.25" customHeight="1" x14ac:dyDescent="0.15">
      <c r="A8" s="550" t="s">
        <v>180</v>
      </c>
      <c r="B8" s="551"/>
      <c r="C8" s="551"/>
      <c r="D8" s="551"/>
      <c r="E8" s="551"/>
      <c r="F8" s="552"/>
      <c r="G8" s="142" t="str">
        <f>入力規則等!A27</f>
        <v>-</v>
      </c>
      <c r="H8" s="143"/>
      <c r="I8" s="143"/>
      <c r="J8" s="143"/>
      <c r="K8" s="143"/>
      <c r="L8" s="143"/>
      <c r="M8" s="143"/>
      <c r="N8" s="143"/>
      <c r="O8" s="143"/>
      <c r="P8" s="143"/>
      <c r="Q8" s="143"/>
      <c r="R8" s="143"/>
      <c r="S8" s="143"/>
      <c r="T8" s="143"/>
      <c r="U8" s="143"/>
      <c r="V8" s="143"/>
      <c r="W8" s="143"/>
      <c r="X8" s="144"/>
      <c r="Y8" s="250" t="s">
        <v>181</v>
      </c>
      <c r="Z8" s="251"/>
      <c r="AA8" s="251"/>
      <c r="AB8" s="251"/>
      <c r="AC8" s="251"/>
      <c r="AD8" s="252"/>
      <c r="AE8" s="452" t="str">
        <f>入力規則等!K13</f>
        <v>社会保障</v>
      </c>
      <c r="AF8" s="143"/>
      <c r="AG8" s="143"/>
      <c r="AH8" s="143"/>
      <c r="AI8" s="143"/>
      <c r="AJ8" s="143"/>
      <c r="AK8" s="143"/>
      <c r="AL8" s="143"/>
      <c r="AM8" s="143"/>
      <c r="AN8" s="143"/>
      <c r="AO8" s="143"/>
      <c r="AP8" s="143"/>
      <c r="AQ8" s="143"/>
      <c r="AR8" s="143"/>
      <c r="AS8" s="143"/>
      <c r="AT8" s="143"/>
      <c r="AU8" s="143"/>
      <c r="AV8" s="143"/>
      <c r="AW8" s="143"/>
      <c r="AX8" s="453"/>
    </row>
    <row r="9" spans="1:50" ht="58.5" customHeight="1" x14ac:dyDescent="0.15">
      <c r="A9" s="88" t="s">
        <v>22</v>
      </c>
      <c r="B9" s="89"/>
      <c r="C9" s="89"/>
      <c r="D9" s="89"/>
      <c r="E9" s="89"/>
      <c r="F9" s="89"/>
      <c r="G9" s="253" t="s">
        <v>573</v>
      </c>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5"/>
    </row>
    <row r="10" spans="1:50" ht="80.25" customHeight="1" x14ac:dyDescent="0.15">
      <c r="A10" s="454" t="s">
        <v>27</v>
      </c>
      <c r="B10" s="455"/>
      <c r="C10" s="455"/>
      <c r="D10" s="455"/>
      <c r="E10" s="455"/>
      <c r="F10" s="455"/>
      <c r="G10" s="388" t="s">
        <v>574</v>
      </c>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90"/>
    </row>
    <row r="11" spans="1:50" ht="42" customHeight="1" x14ac:dyDescent="0.15">
      <c r="A11" s="454" t="s">
        <v>5</v>
      </c>
      <c r="B11" s="455"/>
      <c r="C11" s="455"/>
      <c r="D11" s="455"/>
      <c r="E11" s="455"/>
      <c r="F11" s="463"/>
      <c r="G11" s="427" t="str">
        <f>入力規則等!P10</f>
        <v>補助</v>
      </c>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9"/>
    </row>
    <row r="12" spans="1:50" ht="21" customHeight="1" x14ac:dyDescent="0.15">
      <c r="A12" s="82" t="s">
        <v>23</v>
      </c>
      <c r="B12" s="83"/>
      <c r="C12" s="83"/>
      <c r="D12" s="83"/>
      <c r="E12" s="83"/>
      <c r="F12" s="84"/>
      <c r="G12" s="394"/>
      <c r="H12" s="395"/>
      <c r="I12" s="395"/>
      <c r="J12" s="395"/>
      <c r="K12" s="395"/>
      <c r="L12" s="395"/>
      <c r="M12" s="395"/>
      <c r="N12" s="395"/>
      <c r="O12" s="395"/>
      <c r="P12" s="358" t="s">
        <v>251</v>
      </c>
      <c r="Q12" s="359"/>
      <c r="R12" s="359"/>
      <c r="S12" s="359"/>
      <c r="T12" s="359"/>
      <c r="U12" s="359"/>
      <c r="V12" s="360"/>
      <c r="W12" s="358" t="s">
        <v>267</v>
      </c>
      <c r="X12" s="359"/>
      <c r="Y12" s="359"/>
      <c r="Z12" s="359"/>
      <c r="AA12" s="359"/>
      <c r="AB12" s="359"/>
      <c r="AC12" s="360"/>
      <c r="AD12" s="358" t="s">
        <v>551</v>
      </c>
      <c r="AE12" s="359"/>
      <c r="AF12" s="359"/>
      <c r="AG12" s="359"/>
      <c r="AH12" s="359"/>
      <c r="AI12" s="359"/>
      <c r="AJ12" s="360"/>
      <c r="AK12" s="358" t="s">
        <v>555</v>
      </c>
      <c r="AL12" s="359"/>
      <c r="AM12" s="359"/>
      <c r="AN12" s="359"/>
      <c r="AO12" s="359"/>
      <c r="AP12" s="359"/>
      <c r="AQ12" s="360"/>
      <c r="AR12" s="358" t="s">
        <v>556</v>
      </c>
      <c r="AS12" s="359"/>
      <c r="AT12" s="359"/>
      <c r="AU12" s="359"/>
      <c r="AV12" s="359"/>
      <c r="AW12" s="359"/>
      <c r="AX12" s="456"/>
    </row>
    <row r="13" spans="1:50" ht="21" customHeight="1" x14ac:dyDescent="0.15">
      <c r="A13" s="85"/>
      <c r="B13" s="86"/>
      <c r="C13" s="86"/>
      <c r="D13" s="86"/>
      <c r="E13" s="86"/>
      <c r="F13" s="87"/>
      <c r="G13" s="457" t="s">
        <v>6</v>
      </c>
      <c r="H13" s="458"/>
      <c r="I13" s="348" t="s">
        <v>7</v>
      </c>
      <c r="J13" s="349"/>
      <c r="K13" s="349"/>
      <c r="L13" s="349"/>
      <c r="M13" s="349"/>
      <c r="N13" s="349"/>
      <c r="O13" s="350"/>
      <c r="P13" s="128" t="s">
        <v>569</v>
      </c>
      <c r="Q13" s="129"/>
      <c r="R13" s="129"/>
      <c r="S13" s="129"/>
      <c r="T13" s="129"/>
      <c r="U13" s="129"/>
      <c r="V13" s="130"/>
      <c r="W13" s="128" t="s">
        <v>569</v>
      </c>
      <c r="X13" s="129"/>
      <c r="Y13" s="129"/>
      <c r="Z13" s="129"/>
      <c r="AA13" s="129"/>
      <c r="AB13" s="129"/>
      <c r="AC13" s="130"/>
      <c r="AD13" s="128" t="s">
        <v>569</v>
      </c>
      <c r="AE13" s="129"/>
      <c r="AF13" s="129"/>
      <c r="AG13" s="129"/>
      <c r="AH13" s="129"/>
      <c r="AI13" s="129"/>
      <c r="AJ13" s="130"/>
      <c r="AK13" s="128" t="s">
        <v>569</v>
      </c>
      <c r="AL13" s="129"/>
      <c r="AM13" s="129"/>
      <c r="AN13" s="129"/>
      <c r="AO13" s="129"/>
      <c r="AP13" s="129"/>
      <c r="AQ13" s="130"/>
      <c r="AR13" s="125" t="s">
        <v>569</v>
      </c>
      <c r="AS13" s="126"/>
      <c r="AT13" s="126"/>
      <c r="AU13" s="126"/>
      <c r="AV13" s="126"/>
      <c r="AW13" s="126"/>
      <c r="AX13" s="177"/>
    </row>
    <row r="14" spans="1:50" ht="21" customHeight="1" x14ac:dyDescent="0.15">
      <c r="A14" s="85"/>
      <c r="B14" s="86"/>
      <c r="C14" s="86"/>
      <c r="D14" s="86"/>
      <c r="E14" s="86"/>
      <c r="F14" s="87"/>
      <c r="G14" s="459"/>
      <c r="H14" s="460"/>
      <c r="I14" s="256" t="s">
        <v>8</v>
      </c>
      <c r="J14" s="346"/>
      <c r="K14" s="346"/>
      <c r="L14" s="346"/>
      <c r="M14" s="346"/>
      <c r="N14" s="346"/>
      <c r="O14" s="347"/>
      <c r="P14" s="128" t="s">
        <v>569</v>
      </c>
      <c r="Q14" s="129"/>
      <c r="R14" s="129"/>
      <c r="S14" s="129"/>
      <c r="T14" s="129"/>
      <c r="U14" s="129"/>
      <c r="V14" s="130"/>
      <c r="W14" s="128" t="s">
        <v>569</v>
      </c>
      <c r="X14" s="129"/>
      <c r="Y14" s="129"/>
      <c r="Z14" s="129"/>
      <c r="AA14" s="129"/>
      <c r="AB14" s="129"/>
      <c r="AC14" s="130"/>
      <c r="AD14" s="128">
        <v>165374</v>
      </c>
      <c r="AE14" s="129"/>
      <c r="AF14" s="129"/>
      <c r="AG14" s="129"/>
      <c r="AH14" s="129"/>
      <c r="AI14" s="129"/>
      <c r="AJ14" s="130"/>
      <c r="AK14" s="128" t="s">
        <v>569</v>
      </c>
      <c r="AL14" s="129"/>
      <c r="AM14" s="129"/>
      <c r="AN14" s="129"/>
      <c r="AO14" s="129"/>
      <c r="AP14" s="129"/>
      <c r="AQ14" s="130"/>
      <c r="AR14" s="374"/>
      <c r="AS14" s="374"/>
      <c r="AT14" s="374"/>
      <c r="AU14" s="374"/>
      <c r="AV14" s="374"/>
      <c r="AW14" s="374"/>
      <c r="AX14" s="375"/>
    </row>
    <row r="15" spans="1:50" ht="21" customHeight="1" x14ac:dyDescent="0.15">
      <c r="A15" s="85"/>
      <c r="B15" s="86"/>
      <c r="C15" s="86"/>
      <c r="D15" s="86"/>
      <c r="E15" s="86"/>
      <c r="F15" s="87"/>
      <c r="G15" s="459"/>
      <c r="H15" s="460"/>
      <c r="I15" s="256" t="s">
        <v>48</v>
      </c>
      <c r="J15" s="257"/>
      <c r="K15" s="257"/>
      <c r="L15" s="257"/>
      <c r="M15" s="257"/>
      <c r="N15" s="257"/>
      <c r="O15" s="258"/>
      <c r="P15" s="128" t="s">
        <v>569</v>
      </c>
      <c r="Q15" s="129"/>
      <c r="R15" s="129"/>
      <c r="S15" s="129"/>
      <c r="T15" s="129"/>
      <c r="U15" s="129"/>
      <c r="V15" s="130"/>
      <c r="W15" s="128" t="s">
        <v>569</v>
      </c>
      <c r="X15" s="129"/>
      <c r="Y15" s="129"/>
      <c r="Z15" s="129"/>
      <c r="AA15" s="129"/>
      <c r="AB15" s="129"/>
      <c r="AC15" s="130"/>
      <c r="AD15" s="128" t="s">
        <v>569</v>
      </c>
      <c r="AE15" s="129"/>
      <c r="AF15" s="129"/>
      <c r="AG15" s="129"/>
      <c r="AH15" s="129"/>
      <c r="AI15" s="129"/>
      <c r="AJ15" s="130"/>
      <c r="AK15" s="128" t="s">
        <v>569</v>
      </c>
      <c r="AL15" s="129"/>
      <c r="AM15" s="129"/>
      <c r="AN15" s="129"/>
      <c r="AO15" s="129"/>
      <c r="AP15" s="129"/>
      <c r="AQ15" s="130"/>
      <c r="AR15" s="128" t="s">
        <v>569</v>
      </c>
      <c r="AS15" s="129"/>
      <c r="AT15" s="129"/>
      <c r="AU15" s="129"/>
      <c r="AV15" s="129"/>
      <c r="AW15" s="129"/>
      <c r="AX15" s="345"/>
    </row>
    <row r="16" spans="1:50" ht="21" customHeight="1" x14ac:dyDescent="0.15">
      <c r="A16" s="85"/>
      <c r="B16" s="86"/>
      <c r="C16" s="86"/>
      <c r="D16" s="86"/>
      <c r="E16" s="86"/>
      <c r="F16" s="87"/>
      <c r="G16" s="459"/>
      <c r="H16" s="460"/>
      <c r="I16" s="256" t="s">
        <v>49</v>
      </c>
      <c r="J16" s="257"/>
      <c r="K16" s="257"/>
      <c r="L16" s="257"/>
      <c r="M16" s="257"/>
      <c r="N16" s="257"/>
      <c r="O16" s="258"/>
      <c r="P16" s="128" t="s">
        <v>569</v>
      </c>
      <c r="Q16" s="129"/>
      <c r="R16" s="129"/>
      <c r="S16" s="129"/>
      <c r="T16" s="129"/>
      <c r="U16" s="129"/>
      <c r="V16" s="130"/>
      <c r="W16" s="128" t="s">
        <v>569</v>
      </c>
      <c r="X16" s="129"/>
      <c r="Y16" s="129"/>
      <c r="Z16" s="129"/>
      <c r="AA16" s="129"/>
      <c r="AB16" s="129"/>
      <c r="AC16" s="130"/>
      <c r="AD16" s="128" t="s">
        <v>569</v>
      </c>
      <c r="AE16" s="129"/>
      <c r="AF16" s="129"/>
      <c r="AG16" s="129"/>
      <c r="AH16" s="129"/>
      <c r="AI16" s="129"/>
      <c r="AJ16" s="130"/>
      <c r="AK16" s="128" t="s">
        <v>569</v>
      </c>
      <c r="AL16" s="129"/>
      <c r="AM16" s="129"/>
      <c r="AN16" s="129"/>
      <c r="AO16" s="129"/>
      <c r="AP16" s="129"/>
      <c r="AQ16" s="130"/>
      <c r="AR16" s="391"/>
      <c r="AS16" s="392"/>
      <c r="AT16" s="392"/>
      <c r="AU16" s="392"/>
      <c r="AV16" s="392"/>
      <c r="AW16" s="392"/>
      <c r="AX16" s="393"/>
    </row>
    <row r="17" spans="1:51" ht="24.75" customHeight="1" x14ac:dyDescent="0.15">
      <c r="A17" s="85"/>
      <c r="B17" s="86"/>
      <c r="C17" s="86"/>
      <c r="D17" s="86"/>
      <c r="E17" s="86"/>
      <c r="F17" s="87"/>
      <c r="G17" s="459"/>
      <c r="H17" s="460"/>
      <c r="I17" s="256" t="s">
        <v>47</v>
      </c>
      <c r="J17" s="346"/>
      <c r="K17" s="346"/>
      <c r="L17" s="346"/>
      <c r="M17" s="346"/>
      <c r="N17" s="346"/>
      <c r="O17" s="347"/>
      <c r="P17" s="128" t="s">
        <v>569</v>
      </c>
      <c r="Q17" s="129"/>
      <c r="R17" s="129"/>
      <c r="S17" s="129"/>
      <c r="T17" s="129"/>
      <c r="U17" s="129"/>
      <c r="V17" s="130"/>
      <c r="W17" s="128" t="s">
        <v>569</v>
      </c>
      <c r="X17" s="129"/>
      <c r="Y17" s="129"/>
      <c r="Z17" s="129"/>
      <c r="AA17" s="129"/>
      <c r="AB17" s="129"/>
      <c r="AC17" s="130"/>
      <c r="AD17" s="128" t="s">
        <v>569</v>
      </c>
      <c r="AE17" s="129"/>
      <c r="AF17" s="129"/>
      <c r="AG17" s="129"/>
      <c r="AH17" s="129"/>
      <c r="AI17" s="129"/>
      <c r="AJ17" s="130"/>
      <c r="AK17" s="128" t="s">
        <v>569</v>
      </c>
      <c r="AL17" s="129"/>
      <c r="AM17" s="129"/>
      <c r="AN17" s="129"/>
      <c r="AO17" s="129"/>
      <c r="AP17" s="129"/>
      <c r="AQ17" s="130"/>
      <c r="AR17" s="175"/>
      <c r="AS17" s="175"/>
      <c r="AT17" s="175"/>
      <c r="AU17" s="175"/>
      <c r="AV17" s="175"/>
      <c r="AW17" s="175"/>
      <c r="AX17" s="176"/>
    </row>
    <row r="18" spans="1:51" ht="24.75" customHeight="1" x14ac:dyDescent="0.15">
      <c r="A18" s="85"/>
      <c r="B18" s="86"/>
      <c r="C18" s="86"/>
      <c r="D18" s="86"/>
      <c r="E18" s="86"/>
      <c r="F18" s="87"/>
      <c r="G18" s="461"/>
      <c r="H18" s="462"/>
      <c r="I18" s="449" t="s">
        <v>19</v>
      </c>
      <c r="J18" s="450"/>
      <c r="K18" s="450"/>
      <c r="L18" s="450"/>
      <c r="M18" s="450"/>
      <c r="N18" s="450"/>
      <c r="O18" s="451"/>
      <c r="P18" s="229">
        <f>SUM(P13:V17)</f>
        <v>0</v>
      </c>
      <c r="Q18" s="230"/>
      <c r="R18" s="230"/>
      <c r="S18" s="230"/>
      <c r="T18" s="230"/>
      <c r="U18" s="230"/>
      <c r="V18" s="231"/>
      <c r="W18" s="229">
        <f>SUM(W13:AC17)</f>
        <v>0</v>
      </c>
      <c r="X18" s="230"/>
      <c r="Y18" s="230"/>
      <c r="Z18" s="230"/>
      <c r="AA18" s="230"/>
      <c r="AB18" s="230"/>
      <c r="AC18" s="231"/>
      <c r="AD18" s="229">
        <f>SUM(AD13:AJ17)</f>
        <v>165374</v>
      </c>
      <c r="AE18" s="230"/>
      <c r="AF18" s="230"/>
      <c r="AG18" s="230"/>
      <c r="AH18" s="230"/>
      <c r="AI18" s="230"/>
      <c r="AJ18" s="231"/>
      <c r="AK18" s="229">
        <f>SUM(AK13:AQ17)</f>
        <v>0</v>
      </c>
      <c r="AL18" s="230"/>
      <c r="AM18" s="230"/>
      <c r="AN18" s="230"/>
      <c r="AO18" s="230"/>
      <c r="AP18" s="230"/>
      <c r="AQ18" s="231"/>
      <c r="AR18" s="229">
        <f>SUM(AR13:AX17)</f>
        <v>0</v>
      </c>
      <c r="AS18" s="230"/>
      <c r="AT18" s="230"/>
      <c r="AU18" s="230"/>
      <c r="AV18" s="230"/>
      <c r="AW18" s="230"/>
      <c r="AX18" s="232"/>
    </row>
    <row r="19" spans="1:51" ht="24.75" customHeight="1" x14ac:dyDescent="0.15">
      <c r="A19" s="85"/>
      <c r="B19" s="86"/>
      <c r="C19" s="86"/>
      <c r="D19" s="86"/>
      <c r="E19" s="86"/>
      <c r="F19" s="87"/>
      <c r="G19" s="227" t="s">
        <v>9</v>
      </c>
      <c r="H19" s="228"/>
      <c r="I19" s="228"/>
      <c r="J19" s="228"/>
      <c r="K19" s="228"/>
      <c r="L19" s="228"/>
      <c r="M19" s="228"/>
      <c r="N19" s="228"/>
      <c r="O19" s="228"/>
      <c r="P19" s="128" t="s">
        <v>569</v>
      </c>
      <c r="Q19" s="129"/>
      <c r="R19" s="129"/>
      <c r="S19" s="129"/>
      <c r="T19" s="129"/>
      <c r="U19" s="129"/>
      <c r="V19" s="130"/>
      <c r="W19" s="128" t="s">
        <v>569</v>
      </c>
      <c r="X19" s="129"/>
      <c r="Y19" s="129"/>
      <c r="Z19" s="129"/>
      <c r="AA19" s="129"/>
      <c r="AB19" s="129"/>
      <c r="AC19" s="130"/>
      <c r="AD19" s="128">
        <v>158333</v>
      </c>
      <c r="AE19" s="129"/>
      <c r="AF19" s="129"/>
      <c r="AG19" s="129"/>
      <c r="AH19" s="129"/>
      <c r="AI19" s="129"/>
      <c r="AJ19" s="130"/>
      <c r="AK19" s="197"/>
      <c r="AL19" s="197"/>
      <c r="AM19" s="197"/>
      <c r="AN19" s="197"/>
      <c r="AO19" s="197"/>
      <c r="AP19" s="197"/>
      <c r="AQ19" s="197"/>
      <c r="AR19" s="197"/>
      <c r="AS19" s="197"/>
      <c r="AT19" s="197"/>
      <c r="AU19" s="197"/>
      <c r="AV19" s="197"/>
      <c r="AW19" s="197"/>
      <c r="AX19" s="233"/>
    </row>
    <row r="20" spans="1:51" ht="24.75" customHeight="1" x14ac:dyDescent="0.15">
      <c r="A20" s="85"/>
      <c r="B20" s="86"/>
      <c r="C20" s="86"/>
      <c r="D20" s="86"/>
      <c r="E20" s="86"/>
      <c r="F20" s="87"/>
      <c r="G20" s="227" t="s">
        <v>10</v>
      </c>
      <c r="H20" s="228"/>
      <c r="I20" s="228"/>
      <c r="J20" s="228"/>
      <c r="K20" s="228"/>
      <c r="L20" s="228"/>
      <c r="M20" s="228"/>
      <c r="N20" s="228"/>
      <c r="O20" s="228"/>
      <c r="P20" s="234" t="str">
        <f>IF(P18=0, "-", SUM(P19)/P18)</f>
        <v>-</v>
      </c>
      <c r="Q20" s="234"/>
      <c r="R20" s="234"/>
      <c r="S20" s="234"/>
      <c r="T20" s="234"/>
      <c r="U20" s="234"/>
      <c r="V20" s="234"/>
      <c r="W20" s="234" t="str">
        <f t="shared" ref="W20" si="0">IF(W18=0, "-", SUM(W19)/W18)</f>
        <v>-</v>
      </c>
      <c r="X20" s="234"/>
      <c r="Y20" s="234"/>
      <c r="Z20" s="234"/>
      <c r="AA20" s="234"/>
      <c r="AB20" s="234"/>
      <c r="AC20" s="234"/>
      <c r="AD20" s="234">
        <f t="shared" ref="AD20" si="1">IF(AD18=0, "-", SUM(AD19)/AD18)</f>
        <v>0.95742377882859453</v>
      </c>
      <c r="AE20" s="234"/>
      <c r="AF20" s="234"/>
      <c r="AG20" s="234"/>
      <c r="AH20" s="234"/>
      <c r="AI20" s="234"/>
      <c r="AJ20" s="234"/>
      <c r="AK20" s="197"/>
      <c r="AL20" s="197"/>
      <c r="AM20" s="197"/>
      <c r="AN20" s="197"/>
      <c r="AO20" s="197"/>
      <c r="AP20" s="197"/>
      <c r="AQ20" s="198"/>
      <c r="AR20" s="198"/>
      <c r="AS20" s="198"/>
      <c r="AT20" s="198"/>
      <c r="AU20" s="197"/>
      <c r="AV20" s="197"/>
      <c r="AW20" s="197"/>
      <c r="AX20" s="233"/>
    </row>
    <row r="21" spans="1:51" ht="25.5" customHeight="1" x14ac:dyDescent="0.15">
      <c r="A21" s="88"/>
      <c r="B21" s="89"/>
      <c r="C21" s="89"/>
      <c r="D21" s="89"/>
      <c r="E21" s="89"/>
      <c r="F21" s="90"/>
      <c r="G21" s="604" t="s">
        <v>224</v>
      </c>
      <c r="H21" s="605"/>
      <c r="I21" s="605"/>
      <c r="J21" s="605"/>
      <c r="K21" s="605"/>
      <c r="L21" s="605"/>
      <c r="M21" s="605"/>
      <c r="N21" s="605"/>
      <c r="O21" s="605"/>
      <c r="P21" s="234" t="e">
        <f>IF(P19=0, "-", SUM(P19)/SUM(P13,P14))</f>
        <v>#DIV/0!</v>
      </c>
      <c r="Q21" s="234"/>
      <c r="R21" s="234"/>
      <c r="S21" s="234"/>
      <c r="T21" s="234"/>
      <c r="U21" s="234"/>
      <c r="V21" s="234"/>
      <c r="W21" s="234" t="e">
        <f t="shared" ref="W21" si="2">IF(W19=0, "-", SUM(W19)/SUM(W13,W14))</f>
        <v>#DIV/0!</v>
      </c>
      <c r="X21" s="234"/>
      <c r="Y21" s="234"/>
      <c r="Z21" s="234"/>
      <c r="AA21" s="234"/>
      <c r="AB21" s="234"/>
      <c r="AC21" s="234"/>
      <c r="AD21" s="234">
        <f t="shared" ref="AD21" si="3">IF(AD19=0, "-", SUM(AD19)/SUM(AD13,AD14))</f>
        <v>0.95742377882859453</v>
      </c>
      <c r="AE21" s="234"/>
      <c r="AF21" s="234"/>
      <c r="AG21" s="234"/>
      <c r="AH21" s="234"/>
      <c r="AI21" s="234"/>
      <c r="AJ21" s="234"/>
      <c r="AK21" s="197"/>
      <c r="AL21" s="197"/>
      <c r="AM21" s="197"/>
      <c r="AN21" s="197"/>
      <c r="AO21" s="197"/>
      <c r="AP21" s="197"/>
      <c r="AQ21" s="198"/>
      <c r="AR21" s="198"/>
      <c r="AS21" s="198"/>
      <c r="AT21" s="198"/>
      <c r="AU21" s="197"/>
      <c r="AV21" s="197"/>
      <c r="AW21" s="197"/>
      <c r="AX21" s="233"/>
    </row>
    <row r="22" spans="1:51" ht="18.75" customHeight="1" x14ac:dyDescent="0.15">
      <c r="A22" s="103" t="s">
        <v>559</v>
      </c>
      <c r="B22" s="104"/>
      <c r="C22" s="104"/>
      <c r="D22" s="104"/>
      <c r="E22" s="104"/>
      <c r="F22" s="105"/>
      <c r="G22" s="94" t="s">
        <v>212</v>
      </c>
      <c r="H22" s="95"/>
      <c r="I22" s="95"/>
      <c r="J22" s="95"/>
      <c r="K22" s="95"/>
      <c r="L22" s="95"/>
      <c r="M22" s="95"/>
      <c r="N22" s="95"/>
      <c r="O22" s="96"/>
      <c r="P22" s="112" t="s">
        <v>557</v>
      </c>
      <c r="Q22" s="95"/>
      <c r="R22" s="95"/>
      <c r="S22" s="95"/>
      <c r="T22" s="95"/>
      <c r="U22" s="95"/>
      <c r="V22" s="96"/>
      <c r="W22" s="112" t="s">
        <v>558</v>
      </c>
      <c r="X22" s="95"/>
      <c r="Y22" s="95"/>
      <c r="Z22" s="95"/>
      <c r="AA22" s="95"/>
      <c r="AB22" s="95"/>
      <c r="AC22" s="96"/>
      <c r="AD22" s="112" t="s">
        <v>211</v>
      </c>
      <c r="AE22" s="95"/>
      <c r="AF22" s="95"/>
      <c r="AG22" s="95"/>
      <c r="AH22" s="95"/>
      <c r="AI22" s="95"/>
      <c r="AJ22" s="95"/>
      <c r="AK22" s="95"/>
      <c r="AL22" s="95"/>
      <c r="AM22" s="95"/>
      <c r="AN22" s="95"/>
      <c r="AO22" s="95"/>
      <c r="AP22" s="95"/>
      <c r="AQ22" s="95"/>
      <c r="AR22" s="95"/>
      <c r="AS22" s="95"/>
      <c r="AT22" s="95"/>
      <c r="AU22" s="95"/>
      <c r="AV22" s="95"/>
      <c r="AW22" s="95"/>
      <c r="AX22" s="113"/>
    </row>
    <row r="23" spans="1:51" ht="24" customHeight="1" x14ac:dyDescent="0.15">
      <c r="A23" s="106"/>
      <c r="B23" s="107"/>
      <c r="C23" s="107"/>
      <c r="D23" s="107"/>
      <c r="E23" s="107"/>
      <c r="F23" s="108"/>
      <c r="G23" s="97" t="s">
        <v>571</v>
      </c>
      <c r="H23" s="98"/>
      <c r="I23" s="98"/>
      <c r="J23" s="98"/>
      <c r="K23" s="98"/>
      <c r="L23" s="98"/>
      <c r="M23" s="98"/>
      <c r="N23" s="98"/>
      <c r="O23" s="99"/>
      <c r="P23" s="125" t="s">
        <v>572</v>
      </c>
      <c r="Q23" s="126"/>
      <c r="R23" s="126"/>
      <c r="S23" s="126"/>
      <c r="T23" s="126"/>
      <c r="U23" s="126"/>
      <c r="V23" s="127"/>
      <c r="W23" s="125" t="s">
        <v>572</v>
      </c>
      <c r="X23" s="126"/>
      <c r="Y23" s="126"/>
      <c r="Z23" s="126"/>
      <c r="AA23" s="126"/>
      <c r="AB23" s="126"/>
      <c r="AC23" s="127"/>
      <c r="AD23" s="114"/>
      <c r="AE23" s="115"/>
      <c r="AF23" s="115"/>
      <c r="AG23" s="115"/>
      <c r="AH23" s="115"/>
      <c r="AI23" s="115"/>
      <c r="AJ23" s="115"/>
      <c r="AK23" s="115"/>
      <c r="AL23" s="115"/>
      <c r="AM23" s="115"/>
      <c r="AN23" s="115"/>
      <c r="AO23" s="115"/>
      <c r="AP23" s="115"/>
      <c r="AQ23" s="115"/>
      <c r="AR23" s="115"/>
      <c r="AS23" s="115"/>
      <c r="AT23" s="115"/>
      <c r="AU23" s="115"/>
      <c r="AV23" s="115"/>
      <c r="AW23" s="115"/>
      <c r="AX23" s="116"/>
    </row>
    <row r="24" spans="1:51" ht="24" customHeight="1" x14ac:dyDescent="0.15">
      <c r="A24" s="106"/>
      <c r="B24" s="107"/>
      <c r="C24" s="107"/>
      <c r="D24" s="107"/>
      <c r="E24" s="107"/>
      <c r="F24" s="108"/>
      <c r="G24" s="100" t="s">
        <v>571</v>
      </c>
      <c r="H24" s="101"/>
      <c r="I24" s="101"/>
      <c r="J24" s="101"/>
      <c r="K24" s="101"/>
      <c r="L24" s="101"/>
      <c r="M24" s="101"/>
      <c r="N24" s="101"/>
      <c r="O24" s="102"/>
      <c r="P24" s="128" t="s">
        <v>572</v>
      </c>
      <c r="Q24" s="129"/>
      <c r="R24" s="129"/>
      <c r="S24" s="129"/>
      <c r="T24" s="129"/>
      <c r="U24" s="129"/>
      <c r="V24" s="130"/>
      <c r="W24" s="128" t="s">
        <v>572</v>
      </c>
      <c r="X24" s="129"/>
      <c r="Y24" s="129"/>
      <c r="Z24" s="129"/>
      <c r="AA24" s="129"/>
      <c r="AB24" s="129"/>
      <c r="AC24" s="130"/>
      <c r="AD24" s="117"/>
      <c r="AE24" s="118"/>
      <c r="AF24" s="118"/>
      <c r="AG24" s="118"/>
      <c r="AH24" s="118"/>
      <c r="AI24" s="118"/>
      <c r="AJ24" s="118"/>
      <c r="AK24" s="118"/>
      <c r="AL24" s="118"/>
      <c r="AM24" s="118"/>
      <c r="AN24" s="118"/>
      <c r="AO24" s="118"/>
      <c r="AP24" s="118"/>
      <c r="AQ24" s="118"/>
      <c r="AR24" s="118"/>
      <c r="AS24" s="118"/>
      <c r="AT24" s="118"/>
      <c r="AU24" s="118"/>
      <c r="AV24" s="118"/>
      <c r="AW24" s="118"/>
      <c r="AX24" s="119"/>
    </row>
    <row r="25" spans="1:51" ht="24" customHeight="1" x14ac:dyDescent="0.15">
      <c r="A25" s="106"/>
      <c r="B25" s="107"/>
      <c r="C25" s="107"/>
      <c r="D25" s="107"/>
      <c r="E25" s="107"/>
      <c r="F25" s="108"/>
      <c r="G25" s="100" t="s">
        <v>571</v>
      </c>
      <c r="H25" s="101"/>
      <c r="I25" s="101"/>
      <c r="J25" s="101"/>
      <c r="K25" s="101"/>
      <c r="L25" s="101"/>
      <c r="M25" s="101"/>
      <c r="N25" s="101"/>
      <c r="O25" s="102"/>
      <c r="P25" s="128" t="s">
        <v>572</v>
      </c>
      <c r="Q25" s="129"/>
      <c r="R25" s="129"/>
      <c r="S25" s="129"/>
      <c r="T25" s="129"/>
      <c r="U25" s="129"/>
      <c r="V25" s="130"/>
      <c r="W25" s="128" t="s">
        <v>572</v>
      </c>
      <c r="X25" s="129"/>
      <c r="Y25" s="129"/>
      <c r="Z25" s="129"/>
      <c r="AA25" s="129"/>
      <c r="AB25" s="129"/>
      <c r="AC25" s="130"/>
      <c r="AD25" s="117"/>
      <c r="AE25" s="118"/>
      <c r="AF25" s="118"/>
      <c r="AG25" s="118"/>
      <c r="AH25" s="118"/>
      <c r="AI25" s="118"/>
      <c r="AJ25" s="118"/>
      <c r="AK25" s="118"/>
      <c r="AL25" s="118"/>
      <c r="AM25" s="118"/>
      <c r="AN25" s="118"/>
      <c r="AO25" s="118"/>
      <c r="AP25" s="118"/>
      <c r="AQ25" s="118"/>
      <c r="AR25" s="118"/>
      <c r="AS25" s="118"/>
      <c r="AT25" s="118"/>
      <c r="AU25" s="118"/>
      <c r="AV25" s="118"/>
      <c r="AW25" s="118"/>
      <c r="AX25" s="119"/>
    </row>
    <row r="26" spans="1:51" ht="24" customHeight="1" x14ac:dyDescent="0.15">
      <c r="A26" s="106"/>
      <c r="B26" s="107"/>
      <c r="C26" s="107"/>
      <c r="D26" s="107"/>
      <c r="E26" s="107"/>
      <c r="F26" s="108"/>
      <c r="G26" s="100" t="s">
        <v>571</v>
      </c>
      <c r="H26" s="101"/>
      <c r="I26" s="101"/>
      <c r="J26" s="101"/>
      <c r="K26" s="101"/>
      <c r="L26" s="101"/>
      <c r="M26" s="101"/>
      <c r="N26" s="101"/>
      <c r="O26" s="102"/>
      <c r="P26" s="128" t="s">
        <v>572</v>
      </c>
      <c r="Q26" s="129"/>
      <c r="R26" s="129"/>
      <c r="S26" s="129"/>
      <c r="T26" s="129"/>
      <c r="U26" s="129"/>
      <c r="V26" s="130"/>
      <c r="W26" s="128" t="s">
        <v>572</v>
      </c>
      <c r="X26" s="129"/>
      <c r="Y26" s="129"/>
      <c r="Z26" s="129"/>
      <c r="AA26" s="129"/>
      <c r="AB26" s="129"/>
      <c r="AC26" s="130"/>
      <c r="AD26" s="117"/>
      <c r="AE26" s="118"/>
      <c r="AF26" s="118"/>
      <c r="AG26" s="118"/>
      <c r="AH26" s="118"/>
      <c r="AI26" s="118"/>
      <c r="AJ26" s="118"/>
      <c r="AK26" s="118"/>
      <c r="AL26" s="118"/>
      <c r="AM26" s="118"/>
      <c r="AN26" s="118"/>
      <c r="AO26" s="118"/>
      <c r="AP26" s="118"/>
      <c r="AQ26" s="118"/>
      <c r="AR26" s="118"/>
      <c r="AS26" s="118"/>
      <c r="AT26" s="118"/>
      <c r="AU26" s="118"/>
      <c r="AV26" s="118"/>
      <c r="AW26" s="118"/>
      <c r="AX26" s="119"/>
    </row>
    <row r="27" spans="1:51" ht="24" customHeight="1" x14ac:dyDescent="0.15">
      <c r="A27" s="106"/>
      <c r="B27" s="107"/>
      <c r="C27" s="107"/>
      <c r="D27" s="107"/>
      <c r="E27" s="107"/>
      <c r="F27" s="108"/>
      <c r="G27" s="100" t="s">
        <v>571</v>
      </c>
      <c r="H27" s="101"/>
      <c r="I27" s="101"/>
      <c r="J27" s="101"/>
      <c r="K27" s="101"/>
      <c r="L27" s="101"/>
      <c r="M27" s="101"/>
      <c r="N27" s="101"/>
      <c r="O27" s="102"/>
      <c r="P27" s="128" t="s">
        <v>572</v>
      </c>
      <c r="Q27" s="129"/>
      <c r="R27" s="129"/>
      <c r="S27" s="129"/>
      <c r="T27" s="129"/>
      <c r="U27" s="129"/>
      <c r="V27" s="130"/>
      <c r="W27" s="128" t="s">
        <v>572</v>
      </c>
      <c r="X27" s="129"/>
      <c r="Y27" s="129"/>
      <c r="Z27" s="129"/>
      <c r="AA27" s="129"/>
      <c r="AB27" s="129"/>
      <c r="AC27" s="130"/>
      <c r="AD27" s="117"/>
      <c r="AE27" s="118"/>
      <c r="AF27" s="118"/>
      <c r="AG27" s="118"/>
      <c r="AH27" s="118"/>
      <c r="AI27" s="118"/>
      <c r="AJ27" s="118"/>
      <c r="AK27" s="118"/>
      <c r="AL27" s="118"/>
      <c r="AM27" s="118"/>
      <c r="AN27" s="118"/>
      <c r="AO27" s="118"/>
      <c r="AP27" s="118"/>
      <c r="AQ27" s="118"/>
      <c r="AR27" s="118"/>
      <c r="AS27" s="118"/>
      <c r="AT27" s="118"/>
      <c r="AU27" s="118"/>
      <c r="AV27" s="118"/>
      <c r="AW27" s="118"/>
      <c r="AX27" s="119"/>
    </row>
    <row r="28" spans="1:51" ht="24" customHeight="1" thickBot="1" x14ac:dyDescent="0.2">
      <c r="A28" s="109"/>
      <c r="B28" s="110"/>
      <c r="C28" s="110"/>
      <c r="D28" s="110"/>
      <c r="E28" s="110"/>
      <c r="F28" s="111"/>
      <c r="G28" s="145" t="s">
        <v>213</v>
      </c>
      <c r="H28" s="146"/>
      <c r="I28" s="146"/>
      <c r="J28" s="146"/>
      <c r="K28" s="146"/>
      <c r="L28" s="146"/>
      <c r="M28" s="146"/>
      <c r="N28" s="146"/>
      <c r="O28" s="147"/>
      <c r="P28" s="139" t="str">
        <f>AK13</f>
        <v>-</v>
      </c>
      <c r="Q28" s="140"/>
      <c r="R28" s="140"/>
      <c r="S28" s="140"/>
      <c r="T28" s="140"/>
      <c r="U28" s="140"/>
      <c r="V28" s="141"/>
      <c r="W28" s="139" t="str">
        <f>AR13</f>
        <v>-</v>
      </c>
      <c r="X28" s="140"/>
      <c r="Y28" s="140"/>
      <c r="Z28" s="140"/>
      <c r="AA28" s="140"/>
      <c r="AB28" s="140"/>
      <c r="AC28" s="141"/>
      <c r="AD28" s="120"/>
      <c r="AE28" s="120"/>
      <c r="AF28" s="120"/>
      <c r="AG28" s="120"/>
      <c r="AH28" s="120"/>
      <c r="AI28" s="120"/>
      <c r="AJ28" s="120"/>
      <c r="AK28" s="120"/>
      <c r="AL28" s="120"/>
      <c r="AM28" s="120"/>
      <c r="AN28" s="120"/>
      <c r="AO28" s="120"/>
      <c r="AP28" s="120"/>
      <c r="AQ28" s="120"/>
      <c r="AR28" s="120"/>
      <c r="AS28" s="120"/>
      <c r="AT28" s="120"/>
      <c r="AU28" s="120"/>
      <c r="AV28" s="120"/>
      <c r="AW28" s="120"/>
      <c r="AX28" s="121"/>
    </row>
    <row r="29" spans="1:51" ht="18.75" customHeight="1" x14ac:dyDescent="0.15">
      <c r="A29" s="540" t="s">
        <v>143</v>
      </c>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91" t="s">
        <v>219</v>
      </c>
      <c r="AP29" s="92"/>
      <c r="AQ29" s="92"/>
      <c r="AR29" s="47"/>
      <c r="AS29" s="91"/>
      <c r="AT29" s="92"/>
      <c r="AU29" s="92"/>
      <c r="AV29" s="92"/>
      <c r="AW29" s="92"/>
      <c r="AX29" s="93"/>
      <c r="AY29">
        <f>COUNTIF($AR$29,"☑")</f>
        <v>0</v>
      </c>
    </row>
    <row r="30" spans="1:51" ht="18.75" customHeight="1" x14ac:dyDescent="0.15">
      <c r="A30" s="213" t="s">
        <v>142</v>
      </c>
      <c r="B30" s="567" t="s">
        <v>217</v>
      </c>
      <c r="C30" s="568"/>
      <c r="D30" s="568"/>
      <c r="E30" s="568"/>
      <c r="F30" s="569"/>
      <c r="G30" s="492" t="s">
        <v>135</v>
      </c>
      <c r="H30" s="492"/>
      <c r="I30" s="492"/>
      <c r="J30" s="492"/>
      <c r="K30" s="492"/>
      <c r="L30" s="492"/>
      <c r="M30" s="492"/>
      <c r="N30" s="492"/>
      <c r="O30" s="492"/>
      <c r="P30" s="492"/>
      <c r="Q30" s="492"/>
      <c r="R30" s="492"/>
      <c r="S30" s="492"/>
      <c r="T30" s="492"/>
      <c r="U30" s="492"/>
      <c r="V30" s="492"/>
      <c r="W30" s="492"/>
      <c r="X30" s="492"/>
      <c r="Y30" s="492"/>
      <c r="Z30" s="492"/>
      <c r="AA30" s="493"/>
      <c r="AB30" s="491" t="s">
        <v>552</v>
      </c>
      <c r="AC30" s="492"/>
      <c r="AD30" s="492"/>
      <c r="AE30" s="492"/>
      <c r="AF30" s="492"/>
      <c r="AG30" s="492"/>
      <c r="AH30" s="492"/>
      <c r="AI30" s="492"/>
      <c r="AJ30" s="492"/>
      <c r="AK30" s="492"/>
      <c r="AL30" s="492"/>
      <c r="AM30" s="492"/>
      <c r="AN30" s="492"/>
      <c r="AO30" s="492"/>
      <c r="AP30" s="492"/>
      <c r="AQ30" s="492"/>
      <c r="AR30" s="492"/>
      <c r="AS30" s="492"/>
      <c r="AT30" s="492"/>
      <c r="AU30" s="492"/>
      <c r="AV30" s="492"/>
      <c r="AW30" s="492"/>
      <c r="AX30" s="583"/>
      <c r="AY30">
        <f>COUNTA($G$32)</f>
        <v>1</v>
      </c>
    </row>
    <row r="31" spans="1:51" ht="22.5" customHeight="1" x14ac:dyDescent="0.15">
      <c r="A31" s="214"/>
      <c r="B31" s="570"/>
      <c r="C31" s="384"/>
      <c r="D31" s="384"/>
      <c r="E31" s="384"/>
      <c r="F31" s="385"/>
      <c r="G31" s="495"/>
      <c r="H31" s="495"/>
      <c r="I31" s="495"/>
      <c r="J31" s="495"/>
      <c r="K31" s="495"/>
      <c r="L31" s="495"/>
      <c r="M31" s="495"/>
      <c r="N31" s="495"/>
      <c r="O31" s="495"/>
      <c r="P31" s="495"/>
      <c r="Q31" s="495"/>
      <c r="R31" s="495"/>
      <c r="S31" s="495"/>
      <c r="T31" s="495"/>
      <c r="U31" s="495"/>
      <c r="V31" s="495"/>
      <c r="W31" s="495"/>
      <c r="X31" s="495"/>
      <c r="Y31" s="495"/>
      <c r="Z31" s="495"/>
      <c r="AA31" s="496"/>
      <c r="AB31" s="494"/>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582"/>
      <c r="AY31">
        <f>$AY$30</f>
        <v>1</v>
      </c>
    </row>
    <row r="32" spans="1:51" ht="36.75" customHeight="1" x14ac:dyDescent="0.15">
      <c r="A32" s="214"/>
      <c r="B32" s="570"/>
      <c r="C32" s="384"/>
      <c r="D32" s="384"/>
      <c r="E32" s="384"/>
      <c r="F32" s="385"/>
      <c r="G32" s="202" t="s">
        <v>611</v>
      </c>
      <c r="H32" s="202"/>
      <c r="I32" s="202"/>
      <c r="J32" s="202"/>
      <c r="K32" s="202"/>
      <c r="L32" s="202"/>
      <c r="M32" s="202"/>
      <c r="N32" s="202"/>
      <c r="O32" s="202"/>
      <c r="P32" s="202"/>
      <c r="Q32" s="202"/>
      <c r="R32" s="202"/>
      <c r="S32" s="202"/>
      <c r="T32" s="202"/>
      <c r="U32" s="202"/>
      <c r="V32" s="202"/>
      <c r="W32" s="202"/>
      <c r="X32" s="202"/>
      <c r="Y32" s="202"/>
      <c r="Z32" s="202"/>
      <c r="AA32" s="464"/>
      <c r="AB32" s="201" t="s">
        <v>585</v>
      </c>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3"/>
      <c r="AY32">
        <f t="shared" ref="AY32:AY39" si="4">$AY$30</f>
        <v>1</v>
      </c>
    </row>
    <row r="33" spans="1:59" ht="36.75" customHeight="1" x14ac:dyDescent="0.15">
      <c r="A33" s="214"/>
      <c r="B33" s="570"/>
      <c r="C33" s="384"/>
      <c r="D33" s="384"/>
      <c r="E33" s="384"/>
      <c r="F33" s="385"/>
      <c r="G33" s="205"/>
      <c r="H33" s="205"/>
      <c r="I33" s="205"/>
      <c r="J33" s="205"/>
      <c r="K33" s="205"/>
      <c r="L33" s="205"/>
      <c r="M33" s="205"/>
      <c r="N33" s="205"/>
      <c r="O33" s="205"/>
      <c r="P33" s="205"/>
      <c r="Q33" s="205"/>
      <c r="R33" s="205"/>
      <c r="S33" s="205"/>
      <c r="T33" s="205"/>
      <c r="U33" s="205"/>
      <c r="V33" s="205"/>
      <c r="W33" s="205"/>
      <c r="X33" s="205"/>
      <c r="Y33" s="205"/>
      <c r="Z33" s="205"/>
      <c r="AA33" s="465"/>
      <c r="AB33" s="204"/>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6"/>
      <c r="AY33">
        <f t="shared" si="4"/>
        <v>1</v>
      </c>
    </row>
    <row r="34" spans="1:59" ht="36.75" customHeight="1" x14ac:dyDescent="0.15">
      <c r="A34" s="214"/>
      <c r="B34" s="571"/>
      <c r="C34" s="386"/>
      <c r="D34" s="386"/>
      <c r="E34" s="386"/>
      <c r="F34" s="387"/>
      <c r="G34" s="208"/>
      <c r="H34" s="208"/>
      <c r="I34" s="208"/>
      <c r="J34" s="208"/>
      <c r="K34" s="208"/>
      <c r="L34" s="208"/>
      <c r="M34" s="208"/>
      <c r="N34" s="208"/>
      <c r="O34" s="208"/>
      <c r="P34" s="208"/>
      <c r="Q34" s="208"/>
      <c r="R34" s="208"/>
      <c r="S34" s="208"/>
      <c r="T34" s="208"/>
      <c r="U34" s="208"/>
      <c r="V34" s="208"/>
      <c r="W34" s="208"/>
      <c r="X34" s="208"/>
      <c r="Y34" s="208"/>
      <c r="Z34" s="208"/>
      <c r="AA34" s="466"/>
      <c r="AB34" s="207"/>
      <c r="AC34" s="208"/>
      <c r="AD34" s="208"/>
      <c r="AE34" s="205"/>
      <c r="AF34" s="205"/>
      <c r="AG34" s="205"/>
      <c r="AH34" s="205"/>
      <c r="AI34" s="205"/>
      <c r="AJ34" s="205"/>
      <c r="AK34" s="205"/>
      <c r="AL34" s="205"/>
      <c r="AM34" s="205"/>
      <c r="AN34" s="205"/>
      <c r="AO34" s="205"/>
      <c r="AP34" s="205"/>
      <c r="AQ34" s="205"/>
      <c r="AR34" s="205"/>
      <c r="AS34" s="205"/>
      <c r="AT34" s="205"/>
      <c r="AU34" s="208"/>
      <c r="AV34" s="208"/>
      <c r="AW34" s="208"/>
      <c r="AX34" s="209"/>
      <c r="AY34">
        <f t="shared" si="4"/>
        <v>1</v>
      </c>
    </row>
    <row r="35" spans="1:59" ht="18.75" customHeight="1" x14ac:dyDescent="0.15">
      <c r="A35" s="214"/>
      <c r="B35" s="384" t="s">
        <v>141</v>
      </c>
      <c r="C35" s="384"/>
      <c r="D35" s="384"/>
      <c r="E35" s="384"/>
      <c r="F35" s="385"/>
      <c r="G35" s="512" t="s">
        <v>57</v>
      </c>
      <c r="H35" s="492"/>
      <c r="I35" s="492"/>
      <c r="J35" s="492"/>
      <c r="K35" s="492"/>
      <c r="L35" s="492"/>
      <c r="M35" s="492"/>
      <c r="N35" s="492"/>
      <c r="O35" s="493"/>
      <c r="P35" s="491" t="s">
        <v>59</v>
      </c>
      <c r="Q35" s="492"/>
      <c r="R35" s="492"/>
      <c r="S35" s="492"/>
      <c r="T35" s="492"/>
      <c r="U35" s="492"/>
      <c r="V35" s="492"/>
      <c r="W35" s="492"/>
      <c r="X35" s="493"/>
      <c r="Y35" s="497"/>
      <c r="Z35" s="498"/>
      <c r="AA35" s="499"/>
      <c r="AB35" s="522" t="s">
        <v>11</v>
      </c>
      <c r="AC35" s="523"/>
      <c r="AD35" s="524"/>
      <c r="AE35" s="164" t="s">
        <v>251</v>
      </c>
      <c r="AF35" s="164"/>
      <c r="AG35" s="164"/>
      <c r="AH35" s="164"/>
      <c r="AI35" s="164" t="s">
        <v>267</v>
      </c>
      <c r="AJ35" s="164"/>
      <c r="AK35" s="164"/>
      <c r="AL35" s="164"/>
      <c r="AM35" s="164" t="s">
        <v>364</v>
      </c>
      <c r="AN35" s="164"/>
      <c r="AO35" s="164"/>
      <c r="AP35" s="164"/>
      <c r="AQ35" s="500" t="s">
        <v>172</v>
      </c>
      <c r="AR35" s="501"/>
      <c r="AS35" s="501"/>
      <c r="AT35" s="502"/>
      <c r="AU35" s="168" t="s">
        <v>130</v>
      </c>
      <c r="AV35" s="168"/>
      <c r="AW35" s="168"/>
      <c r="AX35" s="169"/>
      <c r="AY35">
        <f t="shared" si="4"/>
        <v>1</v>
      </c>
      <c r="AZ35" s="6"/>
      <c r="BA35" s="6"/>
      <c r="BB35" s="6"/>
      <c r="BC35" s="6"/>
    </row>
    <row r="36" spans="1:59" ht="18.75" customHeight="1" x14ac:dyDescent="0.15">
      <c r="A36" s="214"/>
      <c r="B36" s="384"/>
      <c r="C36" s="384"/>
      <c r="D36" s="384"/>
      <c r="E36" s="384"/>
      <c r="F36" s="385"/>
      <c r="G36" s="513"/>
      <c r="H36" s="495"/>
      <c r="I36" s="495"/>
      <c r="J36" s="495"/>
      <c r="K36" s="495"/>
      <c r="L36" s="495"/>
      <c r="M36" s="495"/>
      <c r="N36" s="495"/>
      <c r="O36" s="496"/>
      <c r="P36" s="494"/>
      <c r="Q36" s="495"/>
      <c r="R36" s="495"/>
      <c r="S36" s="495"/>
      <c r="T36" s="495"/>
      <c r="U36" s="495"/>
      <c r="V36" s="495"/>
      <c r="W36" s="495"/>
      <c r="X36" s="496"/>
      <c r="Y36" s="497"/>
      <c r="Z36" s="498"/>
      <c r="AA36" s="499"/>
      <c r="AB36" s="525"/>
      <c r="AC36" s="526"/>
      <c r="AD36" s="527"/>
      <c r="AE36" s="164"/>
      <c r="AF36" s="164"/>
      <c r="AG36" s="164"/>
      <c r="AH36" s="164"/>
      <c r="AI36" s="164"/>
      <c r="AJ36" s="164"/>
      <c r="AK36" s="164"/>
      <c r="AL36" s="164"/>
      <c r="AM36" s="164"/>
      <c r="AN36" s="164"/>
      <c r="AO36" s="164"/>
      <c r="AP36" s="164"/>
      <c r="AQ36" s="503" t="s">
        <v>580</v>
      </c>
      <c r="AR36" s="200"/>
      <c r="AS36" s="170" t="s">
        <v>173</v>
      </c>
      <c r="AT36" s="171"/>
      <c r="AU36" s="200">
        <v>2</v>
      </c>
      <c r="AV36" s="200"/>
      <c r="AW36" s="495" t="s">
        <v>170</v>
      </c>
      <c r="AX36" s="582"/>
      <c r="AY36">
        <f t="shared" si="4"/>
        <v>1</v>
      </c>
      <c r="AZ36" s="6"/>
      <c r="BA36" s="6"/>
      <c r="BB36" s="6"/>
      <c r="BC36" s="6"/>
      <c r="BD36" s="6"/>
      <c r="BE36" s="6"/>
      <c r="BF36" s="6"/>
      <c r="BG36" s="6"/>
    </row>
    <row r="37" spans="1:59" ht="23.25" customHeight="1" x14ac:dyDescent="0.15">
      <c r="A37" s="214"/>
      <c r="B37" s="384"/>
      <c r="C37" s="384"/>
      <c r="D37" s="384"/>
      <c r="E37" s="384"/>
      <c r="F37" s="385"/>
      <c r="G37" s="235" t="s">
        <v>571</v>
      </c>
      <c r="H37" s="236"/>
      <c r="I37" s="236"/>
      <c r="J37" s="236"/>
      <c r="K37" s="236"/>
      <c r="L37" s="236"/>
      <c r="M37" s="236"/>
      <c r="N37" s="236"/>
      <c r="O37" s="237"/>
      <c r="P37" s="236" t="s">
        <v>586</v>
      </c>
      <c r="Q37" s="528"/>
      <c r="R37" s="528"/>
      <c r="S37" s="528"/>
      <c r="T37" s="528"/>
      <c r="U37" s="528"/>
      <c r="V37" s="528"/>
      <c r="W37" s="528"/>
      <c r="X37" s="529"/>
      <c r="Y37" s="537" t="s">
        <v>58</v>
      </c>
      <c r="Z37" s="538"/>
      <c r="AA37" s="539"/>
      <c r="AB37" s="511" t="s">
        <v>581</v>
      </c>
      <c r="AC37" s="511"/>
      <c r="AD37" s="511"/>
      <c r="AE37" s="165" t="s">
        <v>580</v>
      </c>
      <c r="AF37" s="166"/>
      <c r="AG37" s="166"/>
      <c r="AH37" s="166"/>
      <c r="AI37" s="165" t="s">
        <v>580</v>
      </c>
      <c r="AJ37" s="166"/>
      <c r="AK37" s="166"/>
      <c r="AL37" s="166"/>
      <c r="AM37" s="165">
        <v>14887834</v>
      </c>
      <c r="AN37" s="166"/>
      <c r="AO37" s="166"/>
      <c r="AP37" s="166"/>
      <c r="AQ37" s="210" t="s">
        <v>580</v>
      </c>
      <c r="AR37" s="211"/>
      <c r="AS37" s="211"/>
      <c r="AT37" s="212"/>
      <c r="AU37" s="166">
        <v>14887834</v>
      </c>
      <c r="AV37" s="166"/>
      <c r="AW37" s="166"/>
      <c r="AX37" s="167"/>
      <c r="AY37">
        <f t="shared" si="4"/>
        <v>1</v>
      </c>
    </row>
    <row r="38" spans="1:59" ht="23.25" customHeight="1" x14ac:dyDescent="0.15">
      <c r="A38" s="214"/>
      <c r="B38" s="384"/>
      <c r="C38" s="384"/>
      <c r="D38" s="384"/>
      <c r="E38" s="384"/>
      <c r="F38" s="385"/>
      <c r="G38" s="238"/>
      <c r="H38" s="239"/>
      <c r="I38" s="239"/>
      <c r="J38" s="239"/>
      <c r="K38" s="239"/>
      <c r="L38" s="239"/>
      <c r="M38" s="239"/>
      <c r="N38" s="239"/>
      <c r="O38" s="240"/>
      <c r="P38" s="530"/>
      <c r="Q38" s="530"/>
      <c r="R38" s="530"/>
      <c r="S38" s="530"/>
      <c r="T38" s="530"/>
      <c r="U38" s="530"/>
      <c r="V38" s="530"/>
      <c r="W38" s="530"/>
      <c r="X38" s="531"/>
      <c r="Y38" s="534" t="s">
        <v>51</v>
      </c>
      <c r="Z38" s="535"/>
      <c r="AA38" s="536"/>
      <c r="AB38" s="532" t="s">
        <v>581</v>
      </c>
      <c r="AC38" s="533"/>
      <c r="AD38" s="533"/>
      <c r="AE38" s="165" t="s">
        <v>580</v>
      </c>
      <c r="AF38" s="166"/>
      <c r="AG38" s="166"/>
      <c r="AH38" s="166"/>
      <c r="AI38" s="165" t="s">
        <v>580</v>
      </c>
      <c r="AJ38" s="166"/>
      <c r="AK38" s="166"/>
      <c r="AL38" s="166"/>
      <c r="AM38" s="165">
        <v>14800000</v>
      </c>
      <c r="AN38" s="166"/>
      <c r="AO38" s="166"/>
      <c r="AP38" s="166"/>
      <c r="AQ38" s="210" t="s">
        <v>580</v>
      </c>
      <c r="AR38" s="211"/>
      <c r="AS38" s="211"/>
      <c r="AT38" s="212"/>
      <c r="AU38" s="166">
        <v>14800000</v>
      </c>
      <c r="AV38" s="166"/>
      <c r="AW38" s="166"/>
      <c r="AX38" s="167"/>
      <c r="AY38">
        <f t="shared" si="4"/>
        <v>1</v>
      </c>
      <c r="AZ38" s="6"/>
      <c r="BA38" s="6"/>
      <c r="BB38" s="6"/>
      <c r="BC38" s="6"/>
    </row>
    <row r="39" spans="1:59" ht="23.25" customHeight="1" thickBot="1" x14ac:dyDescent="0.2">
      <c r="A39" s="620"/>
      <c r="B39" s="621"/>
      <c r="C39" s="621"/>
      <c r="D39" s="621"/>
      <c r="E39" s="621"/>
      <c r="F39" s="622"/>
      <c r="G39" s="623"/>
      <c r="H39" s="624"/>
      <c r="I39" s="624"/>
      <c r="J39" s="624"/>
      <c r="K39" s="624"/>
      <c r="L39" s="624"/>
      <c r="M39" s="624"/>
      <c r="N39" s="624"/>
      <c r="O39" s="625"/>
      <c r="P39" s="626"/>
      <c r="Q39" s="626"/>
      <c r="R39" s="626"/>
      <c r="S39" s="626"/>
      <c r="T39" s="626"/>
      <c r="U39" s="626"/>
      <c r="V39" s="626"/>
      <c r="W39" s="626"/>
      <c r="X39" s="627"/>
      <c r="Y39" s="628" t="s">
        <v>12</v>
      </c>
      <c r="Z39" s="629"/>
      <c r="AA39" s="630"/>
      <c r="AB39" s="631" t="s">
        <v>13</v>
      </c>
      <c r="AC39" s="631"/>
      <c r="AD39" s="631"/>
      <c r="AE39" s="632" t="s">
        <v>580</v>
      </c>
      <c r="AF39" s="633"/>
      <c r="AG39" s="633"/>
      <c r="AH39" s="633"/>
      <c r="AI39" s="632" t="s">
        <v>580</v>
      </c>
      <c r="AJ39" s="633"/>
      <c r="AK39" s="633"/>
      <c r="AL39" s="633"/>
      <c r="AM39" s="632">
        <v>100.6</v>
      </c>
      <c r="AN39" s="633"/>
      <c r="AO39" s="633"/>
      <c r="AP39" s="633"/>
      <c r="AQ39" s="634" t="s">
        <v>580</v>
      </c>
      <c r="AR39" s="635"/>
      <c r="AS39" s="635"/>
      <c r="AT39" s="636"/>
      <c r="AU39" s="633">
        <v>100.6</v>
      </c>
      <c r="AV39" s="633"/>
      <c r="AW39" s="633"/>
      <c r="AX39" s="637"/>
      <c r="AY39">
        <f t="shared" si="4"/>
        <v>1</v>
      </c>
      <c r="AZ39" s="6"/>
      <c r="BA39" s="6"/>
      <c r="BB39" s="6"/>
      <c r="BC39" s="6"/>
      <c r="BD39" s="6"/>
      <c r="BE39" s="6"/>
      <c r="BF39" s="6"/>
      <c r="BG39" s="6"/>
    </row>
    <row r="40" spans="1:59" ht="31.5" customHeight="1" x14ac:dyDescent="0.15">
      <c r="A40" s="556" t="s">
        <v>222</v>
      </c>
      <c r="B40" s="557"/>
      <c r="C40" s="557"/>
      <c r="D40" s="557"/>
      <c r="E40" s="557"/>
      <c r="F40" s="558"/>
      <c r="G40" s="565" t="s">
        <v>56</v>
      </c>
      <c r="H40" s="565"/>
      <c r="I40" s="565"/>
      <c r="J40" s="565"/>
      <c r="K40" s="565"/>
      <c r="L40" s="565"/>
      <c r="M40" s="565"/>
      <c r="N40" s="565"/>
      <c r="O40" s="565"/>
      <c r="P40" s="565"/>
      <c r="Q40" s="565"/>
      <c r="R40" s="565"/>
      <c r="S40" s="565"/>
      <c r="T40" s="565"/>
      <c r="U40" s="565"/>
      <c r="V40" s="565"/>
      <c r="W40" s="565"/>
      <c r="X40" s="566"/>
      <c r="Y40" s="194"/>
      <c r="Z40" s="195"/>
      <c r="AA40" s="196"/>
      <c r="AB40" s="578" t="s">
        <v>11</v>
      </c>
      <c r="AC40" s="578"/>
      <c r="AD40" s="578"/>
      <c r="AE40" s="547" t="s">
        <v>251</v>
      </c>
      <c r="AF40" s="548"/>
      <c r="AG40" s="548"/>
      <c r="AH40" s="549"/>
      <c r="AI40" s="547" t="s">
        <v>267</v>
      </c>
      <c r="AJ40" s="548"/>
      <c r="AK40" s="548"/>
      <c r="AL40" s="549"/>
      <c r="AM40" s="547" t="s">
        <v>364</v>
      </c>
      <c r="AN40" s="548"/>
      <c r="AO40" s="548"/>
      <c r="AP40" s="549"/>
      <c r="AQ40" s="606" t="s">
        <v>272</v>
      </c>
      <c r="AR40" s="607"/>
      <c r="AS40" s="607"/>
      <c r="AT40" s="608"/>
      <c r="AU40" s="606" t="s">
        <v>396</v>
      </c>
      <c r="AV40" s="607"/>
      <c r="AW40" s="607"/>
      <c r="AX40" s="609"/>
    </row>
    <row r="41" spans="1:59" ht="23.25" customHeight="1" x14ac:dyDescent="0.15">
      <c r="A41" s="559"/>
      <c r="B41" s="560"/>
      <c r="C41" s="560"/>
      <c r="D41" s="560"/>
      <c r="E41" s="560"/>
      <c r="F41" s="561"/>
      <c r="G41" s="236" t="s">
        <v>587</v>
      </c>
      <c r="H41" s="236"/>
      <c r="I41" s="236"/>
      <c r="J41" s="236"/>
      <c r="K41" s="236"/>
      <c r="L41" s="236"/>
      <c r="M41" s="236"/>
      <c r="N41" s="236"/>
      <c r="O41" s="236"/>
      <c r="P41" s="236"/>
      <c r="Q41" s="236"/>
      <c r="R41" s="236"/>
      <c r="S41" s="236"/>
      <c r="T41" s="236"/>
      <c r="U41" s="236"/>
      <c r="V41" s="236"/>
      <c r="W41" s="236"/>
      <c r="X41" s="237"/>
      <c r="Y41" s="542" t="s">
        <v>52</v>
      </c>
      <c r="Z41" s="431"/>
      <c r="AA41" s="432"/>
      <c r="AB41" s="511" t="s">
        <v>579</v>
      </c>
      <c r="AC41" s="511"/>
      <c r="AD41" s="511"/>
      <c r="AE41" s="165" t="s">
        <v>263</v>
      </c>
      <c r="AF41" s="166"/>
      <c r="AG41" s="166"/>
      <c r="AH41" s="546"/>
      <c r="AI41" s="165" t="s">
        <v>577</v>
      </c>
      <c r="AJ41" s="166"/>
      <c r="AK41" s="166"/>
      <c r="AL41" s="546"/>
      <c r="AM41" s="165">
        <v>14887834</v>
      </c>
      <c r="AN41" s="166"/>
      <c r="AO41" s="166"/>
      <c r="AP41" s="166"/>
      <c r="AQ41" s="165" t="s">
        <v>263</v>
      </c>
      <c r="AR41" s="166"/>
      <c r="AS41" s="166"/>
      <c r="AT41" s="546"/>
      <c r="AU41" s="165" t="s">
        <v>577</v>
      </c>
      <c r="AV41" s="166"/>
      <c r="AW41" s="166"/>
      <c r="AX41" s="546"/>
    </row>
    <row r="42" spans="1:59" ht="23.25" customHeight="1" x14ac:dyDescent="0.15">
      <c r="A42" s="562"/>
      <c r="B42" s="563"/>
      <c r="C42" s="563"/>
      <c r="D42" s="563"/>
      <c r="E42" s="563"/>
      <c r="F42" s="564"/>
      <c r="G42" s="241"/>
      <c r="H42" s="241"/>
      <c r="I42" s="241"/>
      <c r="J42" s="241"/>
      <c r="K42" s="241"/>
      <c r="L42" s="241"/>
      <c r="M42" s="241"/>
      <c r="N42" s="241"/>
      <c r="O42" s="241"/>
      <c r="P42" s="241"/>
      <c r="Q42" s="241"/>
      <c r="R42" s="241"/>
      <c r="S42" s="241"/>
      <c r="T42" s="241"/>
      <c r="U42" s="241"/>
      <c r="V42" s="241"/>
      <c r="W42" s="241"/>
      <c r="X42" s="242"/>
      <c r="Y42" s="592" t="s">
        <v>53</v>
      </c>
      <c r="Z42" s="573"/>
      <c r="AA42" s="574"/>
      <c r="AB42" s="511" t="s">
        <v>579</v>
      </c>
      <c r="AC42" s="511"/>
      <c r="AD42" s="511"/>
      <c r="AE42" s="199" t="s">
        <v>263</v>
      </c>
      <c r="AF42" s="199"/>
      <c r="AG42" s="199"/>
      <c r="AH42" s="199"/>
      <c r="AI42" s="199" t="s">
        <v>577</v>
      </c>
      <c r="AJ42" s="199"/>
      <c r="AK42" s="199"/>
      <c r="AL42" s="199"/>
      <c r="AM42" s="165">
        <v>14800000</v>
      </c>
      <c r="AN42" s="166"/>
      <c r="AO42" s="166"/>
      <c r="AP42" s="546"/>
      <c r="AQ42" s="165" t="s">
        <v>263</v>
      </c>
      <c r="AR42" s="166"/>
      <c r="AS42" s="166"/>
      <c r="AT42" s="546"/>
      <c r="AU42" s="165" t="s">
        <v>577</v>
      </c>
      <c r="AV42" s="166"/>
      <c r="AW42" s="166"/>
      <c r="AX42" s="546"/>
    </row>
    <row r="43" spans="1:59" ht="23.25" customHeight="1" x14ac:dyDescent="0.15">
      <c r="A43" s="584" t="s">
        <v>14</v>
      </c>
      <c r="B43" s="585"/>
      <c r="C43" s="585"/>
      <c r="D43" s="585"/>
      <c r="E43" s="585"/>
      <c r="F43" s="586"/>
      <c r="G43" s="359" t="s">
        <v>15</v>
      </c>
      <c r="H43" s="359"/>
      <c r="I43" s="359"/>
      <c r="J43" s="359"/>
      <c r="K43" s="359"/>
      <c r="L43" s="359"/>
      <c r="M43" s="359"/>
      <c r="N43" s="359"/>
      <c r="O43" s="359"/>
      <c r="P43" s="359"/>
      <c r="Q43" s="359"/>
      <c r="R43" s="359"/>
      <c r="S43" s="359"/>
      <c r="T43" s="359"/>
      <c r="U43" s="359"/>
      <c r="V43" s="359"/>
      <c r="W43" s="359"/>
      <c r="X43" s="360"/>
      <c r="Y43" s="355"/>
      <c r="Z43" s="356"/>
      <c r="AA43" s="357"/>
      <c r="AB43" s="358" t="s">
        <v>11</v>
      </c>
      <c r="AC43" s="359"/>
      <c r="AD43" s="360"/>
      <c r="AE43" s="164" t="s">
        <v>251</v>
      </c>
      <c r="AF43" s="164"/>
      <c r="AG43" s="164"/>
      <c r="AH43" s="164"/>
      <c r="AI43" s="164" t="s">
        <v>267</v>
      </c>
      <c r="AJ43" s="164"/>
      <c r="AK43" s="164"/>
      <c r="AL43" s="164"/>
      <c r="AM43" s="164" t="s">
        <v>364</v>
      </c>
      <c r="AN43" s="164"/>
      <c r="AO43" s="164"/>
      <c r="AP43" s="164"/>
      <c r="AQ43" s="515" t="s">
        <v>397</v>
      </c>
      <c r="AR43" s="516"/>
      <c r="AS43" s="516"/>
      <c r="AT43" s="516"/>
      <c r="AU43" s="516"/>
      <c r="AV43" s="516"/>
      <c r="AW43" s="516"/>
      <c r="AX43" s="517"/>
    </row>
    <row r="44" spans="1:59" ht="23.25" customHeight="1" x14ac:dyDescent="0.15">
      <c r="A44" s="587"/>
      <c r="B44" s="588"/>
      <c r="C44" s="588"/>
      <c r="D44" s="588"/>
      <c r="E44" s="588"/>
      <c r="F44" s="589"/>
      <c r="G44" s="361" t="s">
        <v>575</v>
      </c>
      <c r="H44" s="361"/>
      <c r="I44" s="361"/>
      <c r="J44" s="361"/>
      <c r="K44" s="361"/>
      <c r="L44" s="361"/>
      <c r="M44" s="361"/>
      <c r="N44" s="361"/>
      <c r="O44" s="361"/>
      <c r="P44" s="361"/>
      <c r="Q44" s="361"/>
      <c r="R44" s="361"/>
      <c r="S44" s="361"/>
      <c r="T44" s="361"/>
      <c r="U44" s="361"/>
      <c r="V44" s="361"/>
      <c r="W44" s="361"/>
      <c r="X44" s="361"/>
      <c r="Y44" s="363" t="s">
        <v>14</v>
      </c>
      <c r="Z44" s="364"/>
      <c r="AA44" s="365"/>
      <c r="AB44" s="543" t="s">
        <v>576</v>
      </c>
      <c r="AC44" s="544"/>
      <c r="AD44" s="545"/>
      <c r="AE44" s="199" t="s">
        <v>578</v>
      </c>
      <c r="AF44" s="199"/>
      <c r="AG44" s="199"/>
      <c r="AH44" s="199"/>
      <c r="AI44" s="199" t="s">
        <v>578</v>
      </c>
      <c r="AJ44" s="199"/>
      <c r="AK44" s="199"/>
      <c r="AL44" s="199"/>
      <c r="AM44" s="199" t="s">
        <v>578</v>
      </c>
      <c r="AN44" s="199"/>
      <c r="AO44" s="199"/>
      <c r="AP44" s="199"/>
      <c r="AQ44" s="165" t="s">
        <v>578</v>
      </c>
      <c r="AR44" s="166"/>
      <c r="AS44" s="166"/>
      <c r="AT44" s="166"/>
      <c r="AU44" s="166"/>
      <c r="AV44" s="166"/>
      <c r="AW44" s="166"/>
      <c r="AX44" s="167"/>
    </row>
    <row r="45" spans="1:59" ht="46.5" customHeight="1" thickBot="1" x14ac:dyDescent="0.2">
      <c r="A45" s="590"/>
      <c r="B45" s="179"/>
      <c r="C45" s="179"/>
      <c r="D45" s="179"/>
      <c r="E45" s="179"/>
      <c r="F45" s="591"/>
      <c r="G45" s="362"/>
      <c r="H45" s="362"/>
      <c r="I45" s="362"/>
      <c r="J45" s="362"/>
      <c r="K45" s="362"/>
      <c r="L45" s="362"/>
      <c r="M45" s="362"/>
      <c r="N45" s="362"/>
      <c r="O45" s="362"/>
      <c r="P45" s="362"/>
      <c r="Q45" s="362"/>
      <c r="R45" s="362"/>
      <c r="S45" s="362"/>
      <c r="T45" s="362"/>
      <c r="U45" s="362"/>
      <c r="V45" s="362"/>
      <c r="W45" s="362"/>
      <c r="X45" s="362"/>
      <c r="Y45" s="572" t="s">
        <v>46</v>
      </c>
      <c r="Z45" s="573"/>
      <c r="AA45" s="574"/>
      <c r="AB45" s="575" t="s">
        <v>227</v>
      </c>
      <c r="AC45" s="576"/>
      <c r="AD45" s="577"/>
      <c r="AE45" s="193" t="s">
        <v>576</v>
      </c>
      <c r="AF45" s="193"/>
      <c r="AG45" s="193"/>
      <c r="AH45" s="193"/>
      <c r="AI45" s="193" t="s">
        <v>576</v>
      </c>
      <c r="AJ45" s="193"/>
      <c r="AK45" s="193"/>
      <c r="AL45" s="193"/>
      <c r="AM45" s="193" t="s">
        <v>576</v>
      </c>
      <c r="AN45" s="193"/>
      <c r="AO45" s="193"/>
      <c r="AP45" s="193"/>
      <c r="AQ45" s="193" t="s">
        <v>576</v>
      </c>
      <c r="AR45" s="193"/>
      <c r="AS45" s="193"/>
      <c r="AT45" s="193"/>
      <c r="AU45" s="193"/>
      <c r="AV45" s="193"/>
      <c r="AW45" s="193"/>
      <c r="AX45" s="514"/>
    </row>
    <row r="46" spans="1:59" ht="27" customHeight="1" x14ac:dyDescent="0.15">
      <c r="A46" s="190" t="s">
        <v>44</v>
      </c>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2"/>
    </row>
    <row r="47" spans="1:59" ht="27" customHeight="1" x14ac:dyDescent="0.15">
      <c r="A47" s="3"/>
      <c r="B47" s="4"/>
      <c r="C47" s="593" t="s">
        <v>29</v>
      </c>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594"/>
      <c r="AD47" s="326" t="s">
        <v>33</v>
      </c>
      <c r="AE47" s="326"/>
      <c r="AF47" s="326"/>
      <c r="AG47" s="325" t="s">
        <v>28</v>
      </c>
      <c r="AH47" s="326"/>
      <c r="AI47" s="326"/>
      <c r="AJ47" s="326"/>
      <c r="AK47" s="326"/>
      <c r="AL47" s="326"/>
      <c r="AM47" s="326"/>
      <c r="AN47" s="326"/>
      <c r="AO47" s="326"/>
      <c r="AP47" s="326"/>
      <c r="AQ47" s="326"/>
      <c r="AR47" s="326"/>
      <c r="AS47" s="326"/>
      <c r="AT47" s="326"/>
      <c r="AU47" s="326"/>
      <c r="AV47" s="326"/>
      <c r="AW47" s="326"/>
      <c r="AX47" s="327"/>
    </row>
    <row r="48" spans="1:59" ht="72" customHeight="1" x14ac:dyDescent="0.15">
      <c r="A48" s="221" t="s">
        <v>136</v>
      </c>
      <c r="B48" s="222"/>
      <c r="C48" s="444" t="s">
        <v>137</v>
      </c>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6"/>
      <c r="AD48" s="598" t="s">
        <v>568</v>
      </c>
      <c r="AE48" s="599"/>
      <c r="AF48" s="599"/>
      <c r="AG48" s="595" t="s">
        <v>612</v>
      </c>
      <c r="AH48" s="596"/>
      <c r="AI48" s="596"/>
      <c r="AJ48" s="596"/>
      <c r="AK48" s="596"/>
      <c r="AL48" s="596"/>
      <c r="AM48" s="596"/>
      <c r="AN48" s="596"/>
      <c r="AO48" s="596"/>
      <c r="AP48" s="596"/>
      <c r="AQ48" s="596"/>
      <c r="AR48" s="596"/>
      <c r="AS48" s="596"/>
      <c r="AT48" s="596"/>
      <c r="AU48" s="596"/>
      <c r="AV48" s="596"/>
      <c r="AW48" s="596"/>
      <c r="AX48" s="597"/>
    </row>
    <row r="49" spans="1:50" ht="43.5" customHeight="1" x14ac:dyDescent="0.15">
      <c r="A49" s="223"/>
      <c r="B49" s="224"/>
      <c r="C49" s="316" t="s">
        <v>34</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06"/>
      <c r="AD49" s="134" t="s">
        <v>568</v>
      </c>
      <c r="AE49" s="135"/>
      <c r="AF49" s="135"/>
      <c r="AG49" s="376" t="s">
        <v>613</v>
      </c>
      <c r="AH49" s="377"/>
      <c r="AI49" s="377"/>
      <c r="AJ49" s="377"/>
      <c r="AK49" s="377"/>
      <c r="AL49" s="377"/>
      <c r="AM49" s="377"/>
      <c r="AN49" s="377"/>
      <c r="AO49" s="377"/>
      <c r="AP49" s="377"/>
      <c r="AQ49" s="377"/>
      <c r="AR49" s="377"/>
      <c r="AS49" s="377"/>
      <c r="AT49" s="377"/>
      <c r="AU49" s="377"/>
      <c r="AV49" s="377"/>
      <c r="AW49" s="377"/>
      <c r="AX49" s="378"/>
    </row>
    <row r="50" spans="1:50" ht="44.25" customHeight="1" x14ac:dyDescent="0.15">
      <c r="A50" s="225"/>
      <c r="B50" s="226"/>
      <c r="C50" s="318" t="s">
        <v>138</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03" t="s">
        <v>568</v>
      </c>
      <c r="AE50" s="304"/>
      <c r="AF50" s="304"/>
      <c r="AG50" s="442" t="s">
        <v>614</v>
      </c>
      <c r="AH50" s="239"/>
      <c r="AI50" s="239"/>
      <c r="AJ50" s="239"/>
      <c r="AK50" s="239"/>
      <c r="AL50" s="239"/>
      <c r="AM50" s="239"/>
      <c r="AN50" s="239"/>
      <c r="AO50" s="239"/>
      <c r="AP50" s="239"/>
      <c r="AQ50" s="239"/>
      <c r="AR50" s="239"/>
      <c r="AS50" s="239"/>
      <c r="AT50" s="239"/>
      <c r="AU50" s="239"/>
      <c r="AV50" s="239"/>
      <c r="AW50" s="239"/>
      <c r="AX50" s="443"/>
    </row>
    <row r="51" spans="1:50" ht="27" customHeight="1" x14ac:dyDescent="0.15">
      <c r="A51" s="338" t="s">
        <v>36</v>
      </c>
      <c r="B51" s="479"/>
      <c r="C51" s="321" t="s">
        <v>38</v>
      </c>
      <c r="D51" s="322"/>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4"/>
      <c r="AD51" s="447" t="s">
        <v>582</v>
      </c>
      <c r="AE51" s="448"/>
      <c r="AF51" s="448"/>
      <c r="AG51" s="487" t="s">
        <v>263</v>
      </c>
      <c r="AH51" s="236"/>
      <c r="AI51" s="236"/>
      <c r="AJ51" s="236"/>
      <c r="AK51" s="236"/>
      <c r="AL51" s="236"/>
      <c r="AM51" s="236"/>
      <c r="AN51" s="236"/>
      <c r="AO51" s="236"/>
      <c r="AP51" s="236"/>
      <c r="AQ51" s="236"/>
      <c r="AR51" s="236"/>
      <c r="AS51" s="236"/>
      <c r="AT51" s="236"/>
      <c r="AU51" s="236"/>
      <c r="AV51" s="236"/>
      <c r="AW51" s="236"/>
      <c r="AX51" s="488"/>
    </row>
    <row r="52" spans="1:50" ht="35.25" customHeight="1" x14ac:dyDescent="0.15">
      <c r="A52" s="367"/>
      <c r="B52" s="480"/>
      <c r="C52" s="331"/>
      <c r="D52" s="332"/>
      <c r="E52" s="399" t="s">
        <v>243</v>
      </c>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1"/>
      <c r="AD52" s="134" t="s">
        <v>583</v>
      </c>
      <c r="AE52" s="135"/>
      <c r="AF52" s="136"/>
      <c r="AG52" s="442"/>
      <c r="AH52" s="239"/>
      <c r="AI52" s="239"/>
      <c r="AJ52" s="239"/>
      <c r="AK52" s="239"/>
      <c r="AL52" s="239"/>
      <c r="AM52" s="239"/>
      <c r="AN52" s="239"/>
      <c r="AO52" s="239"/>
      <c r="AP52" s="239"/>
      <c r="AQ52" s="239"/>
      <c r="AR52" s="239"/>
      <c r="AS52" s="239"/>
      <c r="AT52" s="239"/>
      <c r="AU52" s="239"/>
      <c r="AV52" s="239"/>
      <c r="AW52" s="239"/>
      <c r="AX52" s="443"/>
    </row>
    <row r="53" spans="1:50" ht="26.25" customHeight="1" x14ac:dyDescent="0.15">
      <c r="A53" s="367"/>
      <c r="B53" s="480"/>
      <c r="C53" s="333"/>
      <c r="D53" s="334"/>
      <c r="E53" s="402" t="s">
        <v>203</v>
      </c>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4"/>
      <c r="AD53" s="301" t="s">
        <v>583</v>
      </c>
      <c r="AE53" s="302"/>
      <c r="AF53" s="302"/>
      <c r="AG53" s="442"/>
      <c r="AH53" s="239"/>
      <c r="AI53" s="239"/>
      <c r="AJ53" s="239"/>
      <c r="AK53" s="239"/>
      <c r="AL53" s="239"/>
      <c r="AM53" s="239"/>
      <c r="AN53" s="239"/>
      <c r="AO53" s="239"/>
      <c r="AP53" s="239"/>
      <c r="AQ53" s="239"/>
      <c r="AR53" s="239"/>
      <c r="AS53" s="239"/>
      <c r="AT53" s="239"/>
      <c r="AU53" s="239"/>
      <c r="AV53" s="239"/>
      <c r="AW53" s="239"/>
      <c r="AX53" s="443"/>
    </row>
    <row r="54" spans="1:50" ht="26.25" customHeight="1" x14ac:dyDescent="0.15">
      <c r="A54" s="367"/>
      <c r="B54" s="368"/>
      <c r="C54" s="314" t="s">
        <v>39</v>
      </c>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79" t="s">
        <v>582</v>
      </c>
      <c r="AE54" s="380"/>
      <c r="AF54" s="380"/>
      <c r="AG54" s="218" t="s">
        <v>263</v>
      </c>
      <c r="AH54" s="219"/>
      <c r="AI54" s="219"/>
      <c r="AJ54" s="219"/>
      <c r="AK54" s="219"/>
      <c r="AL54" s="219"/>
      <c r="AM54" s="219"/>
      <c r="AN54" s="219"/>
      <c r="AO54" s="219"/>
      <c r="AP54" s="219"/>
      <c r="AQ54" s="219"/>
      <c r="AR54" s="219"/>
      <c r="AS54" s="219"/>
      <c r="AT54" s="219"/>
      <c r="AU54" s="219"/>
      <c r="AV54" s="219"/>
      <c r="AW54" s="219"/>
      <c r="AX54" s="220"/>
    </row>
    <row r="55" spans="1:50" ht="26.25" customHeight="1" x14ac:dyDescent="0.15">
      <c r="A55" s="367"/>
      <c r="B55" s="368"/>
      <c r="C55" s="305" t="s">
        <v>139</v>
      </c>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134" t="s">
        <v>582</v>
      </c>
      <c r="AE55" s="135"/>
      <c r="AF55" s="135"/>
      <c r="AG55" s="376" t="s">
        <v>263</v>
      </c>
      <c r="AH55" s="377"/>
      <c r="AI55" s="377"/>
      <c r="AJ55" s="377"/>
      <c r="AK55" s="377"/>
      <c r="AL55" s="377"/>
      <c r="AM55" s="377"/>
      <c r="AN55" s="377"/>
      <c r="AO55" s="377"/>
      <c r="AP55" s="377"/>
      <c r="AQ55" s="377"/>
      <c r="AR55" s="377"/>
      <c r="AS55" s="377"/>
      <c r="AT55" s="377"/>
      <c r="AU55" s="377"/>
      <c r="AV55" s="377"/>
      <c r="AW55" s="377"/>
      <c r="AX55" s="378"/>
    </row>
    <row r="56" spans="1:50" ht="26.25" customHeight="1" x14ac:dyDescent="0.15">
      <c r="A56" s="367"/>
      <c r="B56" s="368"/>
      <c r="C56" s="305" t="s">
        <v>35</v>
      </c>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134" t="s">
        <v>582</v>
      </c>
      <c r="AE56" s="135"/>
      <c r="AF56" s="135"/>
      <c r="AG56" s="376" t="s">
        <v>263</v>
      </c>
      <c r="AH56" s="377"/>
      <c r="AI56" s="377"/>
      <c r="AJ56" s="377"/>
      <c r="AK56" s="377"/>
      <c r="AL56" s="377"/>
      <c r="AM56" s="377"/>
      <c r="AN56" s="377"/>
      <c r="AO56" s="377"/>
      <c r="AP56" s="377"/>
      <c r="AQ56" s="377"/>
      <c r="AR56" s="377"/>
      <c r="AS56" s="377"/>
      <c r="AT56" s="377"/>
      <c r="AU56" s="377"/>
      <c r="AV56" s="377"/>
      <c r="AW56" s="377"/>
      <c r="AX56" s="378"/>
    </row>
    <row r="57" spans="1:50" ht="54" customHeight="1" x14ac:dyDescent="0.15">
      <c r="A57" s="367"/>
      <c r="B57" s="368"/>
      <c r="C57" s="305" t="s">
        <v>40</v>
      </c>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7"/>
      <c r="AD57" s="134" t="s">
        <v>568</v>
      </c>
      <c r="AE57" s="135"/>
      <c r="AF57" s="135"/>
      <c r="AG57" s="376" t="s">
        <v>615</v>
      </c>
      <c r="AH57" s="377"/>
      <c r="AI57" s="377"/>
      <c r="AJ57" s="377"/>
      <c r="AK57" s="377"/>
      <c r="AL57" s="377"/>
      <c r="AM57" s="377"/>
      <c r="AN57" s="377"/>
      <c r="AO57" s="377"/>
      <c r="AP57" s="377"/>
      <c r="AQ57" s="377"/>
      <c r="AR57" s="377"/>
      <c r="AS57" s="377"/>
      <c r="AT57" s="377"/>
      <c r="AU57" s="377"/>
      <c r="AV57" s="377"/>
      <c r="AW57" s="377"/>
      <c r="AX57" s="378"/>
    </row>
    <row r="58" spans="1:50" ht="26.25" customHeight="1" x14ac:dyDescent="0.15">
      <c r="A58" s="367"/>
      <c r="B58" s="368"/>
      <c r="C58" s="305" t="s">
        <v>220</v>
      </c>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7"/>
      <c r="AD58" s="303" t="s">
        <v>582</v>
      </c>
      <c r="AE58" s="304"/>
      <c r="AF58" s="304"/>
      <c r="AG58" s="311" t="s">
        <v>263</v>
      </c>
      <c r="AH58" s="312"/>
      <c r="AI58" s="312"/>
      <c r="AJ58" s="312"/>
      <c r="AK58" s="312"/>
      <c r="AL58" s="312"/>
      <c r="AM58" s="312"/>
      <c r="AN58" s="312"/>
      <c r="AO58" s="312"/>
      <c r="AP58" s="312"/>
      <c r="AQ58" s="312"/>
      <c r="AR58" s="312"/>
      <c r="AS58" s="312"/>
      <c r="AT58" s="312"/>
      <c r="AU58" s="312"/>
      <c r="AV58" s="312"/>
      <c r="AW58" s="312"/>
      <c r="AX58" s="313"/>
    </row>
    <row r="59" spans="1:50" ht="26.25" customHeight="1" x14ac:dyDescent="0.15">
      <c r="A59" s="367"/>
      <c r="B59" s="368"/>
      <c r="C59" s="131" t="s">
        <v>221</v>
      </c>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3"/>
      <c r="AD59" s="134" t="s">
        <v>582</v>
      </c>
      <c r="AE59" s="135"/>
      <c r="AF59" s="136"/>
      <c r="AG59" s="376" t="s">
        <v>263</v>
      </c>
      <c r="AH59" s="377"/>
      <c r="AI59" s="377"/>
      <c r="AJ59" s="377"/>
      <c r="AK59" s="377"/>
      <c r="AL59" s="377"/>
      <c r="AM59" s="377"/>
      <c r="AN59" s="377"/>
      <c r="AO59" s="377"/>
      <c r="AP59" s="377"/>
      <c r="AQ59" s="377"/>
      <c r="AR59" s="377"/>
      <c r="AS59" s="377"/>
      <c r="AT59" s="377"/>
      <c r="AU59" s="377"/>
      <c r="AV59" s="377"/>
      <c r="AW59" s="377"/>
      <c r="AX59" s="378"/>
    </row>
    <row r="60" spans="1:50" ht="26.25" customHeight="1" x14ac:dyDescent="0.15">
      <c r="A60" s="369"/>
      <c r="B60" s="370"/>
      <c r="C60" s="481" t="s">
        <v>207</v>
      </c>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3"/>
      <c r="AD60" s="308" t="s">
        <v>582</v>
      </c>
      <c r="AE60" s="309"/>
      <c r="AF60" s="310"/>
      <c r="AG60" s="405" t="s">
        <v>263</v>
      </c>
      <c r="AH60" s="406"/>
      <c r="AI60" s="406"/>
      <c r="AJ60" s="406"/>
      <c r="AK60" s="406"/>
      <c r="AL60" s="406"/>
      <c r="AM60" s="406"/>
      <c r="AN60" s="406"/>
      <c r="AO60" s="406"/>
      <c r="AP60" s="406"/>
      <c r="AQ60" s="406"/>
      <c r="AR60" s="406"/>
      <c r="AS60" s="406"/>
      <c r="AT60" s="406"/>
      <c r="AU60" s="406"/>
      <c r="AV60" s="406"/>
      <c r="AW60" s="406"/>
      <c r="AX60" s="407"/>
    </row>
    <row r="61" spans="1:50" ht="27" customHeight="1" x14ac:dyDescent="0.15">
      <c r="A61" s="338" t="s">
        <v>37</v>
      </c>
      <c r="B61" s="366"/>
      <c r="C61" s="371" t="s">
        <v>208</v>
      </c>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3"/>
      <c r="AD61" s="379" t="s">
        <v>582</v>
      </c>
      <c r="AE61" s="380"/>
      <c r="AF61" s="490"/>
      <c r="AG61" s="218" t="s">
        <v>263</v>
      </c>
      <c r="AH61" s="219"/>
      <c r="AI61" s="219"/>
      <c r="AJ61" s="219"/>
      <c r="AK61" s="219"/>
      <c r="AL61" s="219"/>
      <c r="AM61" s="219"/>
      <c r="AN61" s="219"/>
      <c r="AO61" s="219"/>
      <c r="AP61" s="219"/>
      <c r="AQ61" s="219"/>
      <c r="AR61" s="219"/>
      <c r="AS61" s="219"/>
      <c r="AT61" s="219"/>
      <c r="AU61" s="219"/>
      <c r="AV61" s="219"/>
      <c r="AW61" s="219"/>
      <c r="AX61" s="220"/>
    </row>
    <row r="62" spans="1:50" ht="35.25" customHeight="1" x14ac:dyDescent="0.15">
      <c r="A62" s="367"/>
      <c r="B62" s="368"/>
      <c r="C62" s="506" t="s">
        <v>42</v>
      </c>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8"/>
      <c r="AD62" s="467" t="s">
        <v>582</v>
      </c>
      <c r="AE62" s="468"/>
      <c r="AF62" s="468"/>
      <c r="AG62" s="376" t="s">
        <v>263</v>
      </c>
      <c r="AH62" s="377"/>
      <c r="AI62" s="377"/>
      <c r="AJ62" s="377"/>
      <c r="AK62" s="377"/>
      <c r="AL62" s="377"/>
      <c r="AM62" s="377"/>
      <c r="AN62" s="377"/>
      <c r="AO62" s="377"/>
      <c r="AP62" s="377"/>
      <c r="AQ62" s="377"/>
      <c r="AR62" s="377"/>
      <c r="AS62" s="377"/>
      <c r="AT62" s="377"/>
      <c r="AU62" s="377"/>
      <c r="AV62" s="377"/>
      <c r="AW62" s="377"/>
      <c r="AX62" s="378"/>
    </row>
    <row r="63" spans="1:50" ht="27" customHeight="1" x14ac:dyDescent="0.15">
      <c r="A63" s="367"/>
      <c r="B63" s="368"/>
      <c r="C63" s="305" t="s">
        <v>174</v>
      </c>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134" t="s">
        <v>582</v>
      </c>
      <c r="AE63" s="135"/>
      <c r="AF63" s="135"/>
      <c r="AG63" s="376" t="s">
        <v>263</v>
      </c>
      <c r="AH63" s="377"/>
      <c r="AI63" s="377"/>
      <c r="AJ63" s="377"/>
      <c r="AK63" s="377"/>
      <c r="AL63" s="377"/>
      <c r="AM63" s="377"/>
      <c r="AN63" s="377"/>
      <c r="AO63" s="377"/>
      <c r="AP63" s="377"/>
      <c r="AQ63" s="377"/>
      <c r="AR63" s="377"/>
      <c r="AS63" s="377"/>
      <c r="AT63" s="377"/>
      <c r="AU63" s="377"/>
      <c r="AV63" s="377"/>
      <c r="AW63" s="377"/>
      <c r="AX63" s="378"/>
    </row>
    <row r="64" spans="1:50" ht="27" customHeight="1" x14ac:dyDescent="0.15">
      <c r="A64" s="369"/>
      <c r="B64" s="370"/>
      <c r="C64" s="305" t="s">
        <v>41</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134" t="s">
        <v>582</v>
      </c>
      <c r="AE64" s="135"/>
      <c r="AF64" s="135"/>
      <c r="AG64" s="504" t="s">
        <v>263</v>
      </c>
      <c r="AH64" s="241"/>
      <c r="AI64" s="241"/>
      <c r="AJ64" s="241"/>
      <c r="AK64" s="241"/>
      <c r="AL64" s="241"/>
      <c r="AM64" s="241"/>
      <c r="AN64" s="241"/>
      <c r="AO64" s="241"/>
      <c r="AP64" s="241"/>
      <c r="AQ64" s="241"/>
      <c r="AR64" s="241"/>
      <c r="AS64" s="241"/>
      <c r="AT64" s="241"/>
      <c r="AU64" s="241"/>
      <c r="AV64" s="241"/>
      <c r="AW64" s="241"/>
      <c r="AX64" s="505"/>
    </row>
    <row r="65" spans="1:52" ht="41.25" customHeight="1" x14ac:dyDescent="0.15">
      <c r="A65" s="351" t="s">
        <v>55</v>
      </c>
      <c r="B65" s="352"/>
      <c r="C65" s="509" t="s">
        <v>140</v>
      </c>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323"/>
      <c r="AD65" s="379" t="s">
        <v>582</v>
      </c>
      <c r="AE65" s="380"/>
      <c r="AF65" s="380"/>
      <c r="AG65" s="487" t="s">
        <v>584</v>
      </c>
      <c r="AH65" s="236"/>
      <c r="AI65" s="236"/>
      <c r="AJ65" s="236"/>
      <c r="AK65" s="236"/>
      <c r="AL65" s="236"/>
      <c r="AM65" s="236"/>
      <c r="AN65" s="236"/>
      <c r="AO65" s="236"/>
      <c r="AP65" s="236"/>
      <c r="AQ65" s="236"/>
      <c r="AR65" s="236"/>
      <c r="AS65" s="236"/>
      <c r="AT65" s="236"/>
      <c r="AU65" s="236"/>
      <c r="AV65" s="236"/>
      <c r="AW65" s="236"/>
      <c r="AX65" s="488"/>
    </row>
    <row r="66" spans="1:52" ht="19.7" customHeight="1" x14ac:dyDescent="0.15">
      <c r="A66" s="353"/>
      <c r="B66" s="354"/>
      <c r="C66" s="616" t="s">
        <v>215</v>
      </c>
      <c r="D66" s="614"/>
      <c r="E66" s="614"/>
      <c r="F66" s="617"/>
      <c r="G66" s="613" t="s">
        <v>216</v>
      </c>
      <c r="H66" s="614"/>
      <c r="I66" s="614"/>
      <c r="J66" s="614"/>
      <c r="K66" s="614"/>
      <c r="L66" s="614"/>
      <c r="M66" s="614"/>
      <c r="N66" s="613" t="s">
        <v>218</v>
      </c>
      <c r="O66" s="614"/>
      <c r="P66" s="614"/>
      <c r="Q66" s="614"/>
      <c r="R66" s="614"/>
      <c r="S66" s="614"/>
      <c r="T66" s="614"/>
      <c r="U66" s="614"/>
      <c r="V66" s="614"/>
      <c r="W66" s="614"/>
      <c r="X66" s="614"/>
      <c r="Y66" s="614"/>
      <c r="Z66" s="614"/>
      <c r="AA66" s="614"/>
      <c r="AB66" s="614"/>
      <c r="AC66" s="614"/>
      <c r="AD66" s="614"/>
      <c r="AE66" s="614"/>
      <c r="AF66" s="615"/>
      <c r="AG66" s="442"/>
      <c r="AH66" s="239"/>
      <c r="AI66" s="239"/>
      <c r="AJ66" s="239"/>
      <c r="AK66" s="239"/>
      <c r="AL66" s="239"/>
      <c r="AM66" s="239"/>
      <c r="AN66" s="239"/>
      <c r="AO66" s="239"/>
      <c r="AP66" s="239"/>
      <c r="AQ66" s="239"/>
      <c r="AR66" s="239"/>
      <c r="AS66" s="239"/>
      <c r="AT66" s="239"/>
      <c r="AU66" s="239"/>
      <c r="AV66" s="239"/>
      <c r="AW66" s="239"/>
      <c r="AX66" s="443"/>
    </row>
    <row r="67" spans="1:52" ht="24.75" customHeight="1" x14ac:dyDescent="0.15">
      <c r="A67" s="353"/>
      <c r="B67" s="354"/>
      <c r="C67" s="610"/>
      <c r="D67" s="611"/>
      <c r="E67" s="611"/>
      <c r="F67" s="612"/>
      <c r="G67" s="618"/>
      <c r="H67" s="619"/>
      <c r="I67" s="48" t="str">
        <f>IF(OR(G67="　", G67=""), "", "-")</f>
        <v/>
      </c>
      <c r="J67" s="603"/>
      <c r="K67" s="603"/>
      <c r="L67" s="48" t="str">
        <f>IF(M67="","","-")</f>
        <v/>
      </c>
      <c r="M67" s="49"/>
      <c r="N67" s="600"/>
      <c r="O67" s="601"/>
      <c r="P67" s="601"/>
      <c r="Q67" s="601"/>
      <c r="R67" s="601"/>
      <c r="S67" s="601"/>
      <c r="T67" s="601"/>
      <c r="U67" s="601"/>
      <c r="V67" s="601"/>
      <c r="W67" s="601"/>
      <c r="X67" s="601"/>
      <c r="Y67" s="601"/>
      <c r="Z67" s="601"/>
      <c r="AA67" s="601"/>
      <c r="AB67" s="601"/>
      <c r="AC67" s="601"/>
      <c r="AD67" s="601"/>
      <c r="AE67" s="601"/>
      <c r="AF67" s="602"/>
      <c r="AG67" s="442"/>
      <c r="AH67" s="239"/>
      <c r="AI67" s="239"/>
      <c r="AJ67" s="239"/>
      <c r="AK67" s="239"/>
      <c r="AL67" s="239"/>
      <c r="AM67" s="239"/>
      <c r="AN67" s="239"/>
      <c r="AO67" s="239"/>
      <c r="AP67" s="239"/>
      <c r="AQ67" s="239"/>
      <c r="AR67" s="239"/>
      <c r="AS67" s="239"/>
      <c r="AT67" s="239"/>
      <c r="AU67" s="239"/>
      <c r="AV67" s="239"/>
      <c r="AW67" s="239"/>
      <c r="AX67" s="443"/>
    </row>
    <row r="68" spans="1:52" ht="67.5" customHeight="1" x14ac:dyDescent="0.15">
      <c r="A68" s="338" t="s">
        <v>45</v>
      </c>
      <c r="B68" s="339"/>
      <c r="C68" s="272" t="s">
        <v>50</v>
      </c>
      <c r="D68" s="276"/>
      <c r="E68" s="276"/>
      <c r="F68" s="277"/>
      <c r="G68" s="520" t="s">
        <v>616</v>
      </c>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c r="AT68" s="520"/>
      <c r="AU68" s="520"/>
      <c r="AV68" s="520"/>
      <c r="AW68" s="520"/>
      <c r="AX68" s="521"/>
    </row>
    <row r="69" spans="1:52" ht="67.5" customHeight="1" thickBot="1" x14ac:dyDescent="0.2">
      <c r="A69" s="340"/>
      <c r="B69" s="341"/>
      <c r="C69" s="411" t="s">
        <v>54</v>
      </c>
      <c r="D69" s="412"/>
      <c r="E69" s="412"/>
      <c r="F69" s="413"/>
      <c r="G69" s="518" t="s">
        <v>617</v>
      </c>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18"/>
      <c r="AM69" s="518"/>
      <c r="AN69" s="518"/>
      <c r="AO69" s="518"/>
      <c r="AP69" s="518"/>
      <c r="AQ69" s="518"/>
      <c r="AR69" s="518"/>
      <c r="AS69" s="518"/>
      <c r="AT69" s="518"/>
      <c r="AU69" s="518"/>
      <c r="AV69" s="518"/>
      <c r="AW69" s="518"/>
      <c r="AX69" s="519"/>
    </row>
    <row r="70" spans="1:52" ht="24" customHeight="1" x14ac:dyDescent="0.15">
      <c r="A70" s="408" t="s">
        <v>30</v>
      </c>
      <c r="B70" s="409"/>
      <c r="C70" s="409"/>
      <c r="D70" s="409"/>
      <c r="E70" s="409"/>
      <c r="F70" s="409"/>
      <c r="G70" s="409"/>
      <c r="H70" s="409"/>
      <c r="I70" s="409"/>
      <c r="J70" s="409"/>
      <c r="K70" s="409"/>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409"/>
      <c r="AL70" s="409"/>
      <c r="AM70" s="409"/>
      <c r="AN70" s="409"/>
      <c r="AO70" s="409"/>
      <c r="AP70" s="409"/>
      <c r="AQ70" s="409"/>
      <c r="AR70" s="409"/>
      <c r="AS70" s="409"/>
      <c r="AT70" s="409"/>
      <c r="AU70" s="409"/>
      <c r="AV70" s="409"/>
      <c r="AW70" s="409"/>
      <c r="AX70" s="410"/>
    </row>
    <row r="71" spans="1:52" ht="90" customHeight="1" thickBot="1" x14ac:dyDescent="0.2">
      <c r="A71" s="475" t="s">
        <v>618</v>
      </c>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8"/>
    </row>
    <row r="72" spans="1:52" ht="24.75" customHeight="1" x14ac:dyDescent="0.15">
      <c r="A72" s="342" t="s">
        <v>31</v>
      </c>
      <c r="B72" s="343"/>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4"/>
    </row>
    <row r="73" spans="1:52" ht="67.5" customHeight="1" thickBot="1" x14ac:dyDescent="0.2">
      <c r="A73" s="335" t="s">
        <v>619</v>
      </c>
      <c r="B73" s="336"/>
      <c r="C73" s="336"/>
      <c r="D73" s="336"/>
      <c r="E73" s="337"/>
      <c r="F73" s="396" t="s">
        <v>620</v>
      </c>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7"/>
      <c r="AL73" s="397"/>
      <c r="AM73" s="397"/>
      <c r="AN73" s="397"/>
      <c r="AO73" s="397"/>
      <c r="AP73" s="397"/>
      <c r="AQ73" s="397"/>
      <c r="AR73" s="397"/>
      <c r="AS73" s="397"/>
      <c r="AT73" s="397"/>
      <c r="AU73" s="397"/>
      <c r="AV73" s="397"/>
      <c r="AW73" s="397"/>
      <c r="AX73" s="398"/>
    </row>
    <row r="74" spans="1:52" ht="24.75" customHeight="1" x14ac:dyDescent="0.15">
      <c r="A74" s="342" t="s">
        <v>43</v>
      </c>
      <c r="B74" s="343"/>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3"/>
      <c r="AL74" s="343"/>
      <c r="AM74" s="343"/>
      <c r="AN74" s="343"/>
      <c r="AO74" s="343"/>
      <c r="AP74" s="343"/>
      <c r="AQ74" s="343"/>
      <c r="AR74" s="343"/>
      <c r="AS74" s="343"/>
      <c r="AT74" s="343"/>
      <c r="AU74" s="343"/>
      <c r="AV74" s="343"/>
      <c r="AW74" s="343"/>
      <c r="AX74" s="344"/>
    </row>
    <row r="75" spans="1:52" ht="66" customHeight="1" thickBot="1" x14ac:dyDescent="0.2">
      <c r="A75" s="335" t="s">
        <v>244</v>
      </c>
      <c r="B75" s="336"/>
      <c r="C75" s="336"/>
      <c r="D75" s="336"/>
      <c r="E75" s="337"/>
      <c r="F75" s="476" t="s">
        <v>621</v>
      </c>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8"/>
    </row>
    <row r="76" spans="1:52" ht="24.75" customHeight="1" x14ac:dyDescent="0.15">
      <c r="A76" s="381" t="s">
        <v>32</v>
      </c>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3"/>
    </row>
    <row r="77" spans="1:52" ht="57.75" customHeight="1" thickBot="1" x14ac:dyDescent="0.2">
      <c r="A77" s="328"/>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30"/>
    </row>
    <row r="78" spans="1:52" ht="24.75" customHeight="1" x14ac:dyDescent="0.15">
      <c r="A78" s="484" t="s">
        <v>223</v>
      </c>
      <c r="B78" s="485"/>
      <c r="C78" s="485"/>
      <c r="D78" s="485"/>
      <c r="E78" s="485"/>
      <c r="F78" s="485"/>
      <c r="G78" s="485"/>
      <c r="H78" s="485"/>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c r="AH78" s="485"/>
      <c r="AI78" s="485"/>
      <c r="AJ78" s="485"/>
      <c r="AK78" s="485"/>
      <c r="AL78" s="485"/>
      <c r="AM78" s="485"/>
      <c r="AN78" s="485"/>
      <c r="AO78" s="485"/>
      <c r="AP78" s="485"/>
      <c r="AQ78" s="485"/>
      <c r="AR78" s="485"/>
      <c r="AS78" s="485"/>
      <c r="AT78" s="485"/>
      <c r="AU78" s="485"/>
      <c r="AV78" s="485"/>
      <c r="AW78" s="485"/>
      <c r="AX78" s="486"/>
      <c r="AZ78" s="6"/>
    </row>
    <row r="79" spans="1:52" ht="24.75" customHeight="1" x14ac:dyDescent="0.15">
      <c r="A79" s="122" t="s">
        <v>524</v>
      </c>
      <c r="B79" s="123"/>
      <c r="C79" s="123"/>
      <c r="D79" s="124"/>
      <c r="E79" s="70" t="s">
        <v>569</v>
      </c>
      <c r="F79" s="71"/>
      <c r="G79" s="71"/>
      <c r="H79" s="71"/>
      <c r="I79" s="71"/>
      <c r="J79" s="71"/>
      <c r="K79" s="71"/>
      <c r="L79" s="71"/>
      <c r="M79" s="71"/>
      <c r="N79" s="71"/>
      <c r="O79" s="71"/>
      <c r="P79" s="72"/>
      <c r="Q79" s="70"/>
      <c r="R79" s="71"/>
      <c r="S79" s="71"/>
      <c r="T79" s="71"/>
      <c r="U79" s="71"/>
      <c r="V79" s="71"/>
      <c r="W79" s="71"/>
      <c r="X79" s="71"/>
      <c r="Y79" s="71"/>
      <c r="Z79" s="71"/>
      <c r="AA79" s="71"/>
      <c r="AB79" s="72"/>
      <c r="AC79" s="70"/>
      <c r="AD79" s="71"/>
      <c r="AE79" s="71"/>
      <c r="AF79" s="71"/>
      <c r="AG79" s="71"/>
      <c r="AH79" s="71"/>
      <c r="AI79" s="71"/>
      <c r="AJ79" s="71"/>
      <c r="AK79" s="71"/>
      <c r="AL79" s="71"/>
      <c r="AM79" s="71"/>
      <c r="AN79" s="72"/>
      <c r="AO79" s="70"/>
      <c r="AP79" s="71"/>
      <c r="AQ79" s="71"/>
      <c r="AR79" s="71"/>
      <c r="AS79" s="71"/>
      <c r="AT79" s="71"/>
      <c r="AU79" s="71"/>
      <c r="AV79" s="71"/>
      <c r="AW79" s="71"/>
      <c r="AX79" s="73"/>
      <c r="AY79" s="63"/>
    </row>
    <row r="80" spans="1:52" ht="24.75" customHeight="1" x14ac:dyDescent="0.15">
      <c r="A80" s="74" t="s">
        <v>258</v>
      </c>
      <c r="B80" s="74"/>
      <c r="C80" s="74"/>
      <c r="D80" s="74"/>
      <c r="E80" s="70" t="s">
        <v>569</v>
      </c>
      <c r="F80" s="71"/>
      <c r="G80" s="71"/>
      <c r="H80" s="71"/>
      <c r="I80" s="71"/>
      <c r="J80" s="71"/>
      <c r="K80" s="71"/>
      <c r="L80" s="71"/>
      <c r="M80" s="71"/>
      <c r="N80" s="71"/>
      <c r="O80" s="71"/>
      <c r="P80" s="72"/>
      <c r="Q80" s="70"/>
      <c r="R80" s="71"/>
      <c r="S80" s="71"/>
      <c r="T80" s="71"/>
      <c r="U80" s="71"/>
      <c r="V80" s="71"/>
      <c r="W80" s="71"/>
      <c r="X80" s="71"/>
      <c r="Y80" s="71"/>
      <c r="Z80" s="71"/>
      <c r="AA80" s="71"/>
      <c r="AB80" s="72"/>
      <c r="AC80" s="70"/>
      <c r="AD80" s="71"/>
      <c r="AE80" s="71"/>
      <c r="AF80" s="71"/>
      <c r="AG80" s="71"/>
      <c r="AH80" s="71"/>
      <c r="AI80" s="71"/>
      <c r="AJ80" s="71"/>
      <c r="AK80" s="71"/>
      <c r="AL80" s="71"/>
      <c r="AM80" s="71"/>
      <c r="AN80" s="72"/>
      <c r="AO80" s="70"/>
      <c r="AP80" s="71"/>
      <c r="AQ80" s="71"/>
      <c r="AR80" s="71"/>
      <c r="AS80" s="71"/>
      <c r="AT80" s="71"/>
      <c r="AU80" s="71"/>
      <c r="AV80" s="71"/>
      <c r="AW80" s="71"/>
      <c r="AX80" s="73"/>
    </row>
    <row r="81" spans="1:50" ht="24.75" customHeight="1" x14ac:dyDescent="0.15">
      <c r="A81" s="74" t="s">
        <v>257</v>
      </c>
      <c r="B81" s="74"/>
      <c r="C81" s="74"/>
      <c r="D81" s="74"/>
      <c r="E81" s="70" t="s">
        <v>569</v>
      </c>
      <c r="F81" s="71"/>
      <c r="G81" s="71"/>
      <c r="H81" s="71"/>
      <c r="I81" s="71"/>
      <c r="J81" s="71"/>
      <c r="K81" s="71"/>
      <c r="L81" s="71"/>
      <c r="M81" s="71"/>
      <c r="N81" s="71"/>
      <c r="O81" s="71"/>
      <c r="P81" s="72"/>
      <c r="Q81" s="70"/>
      <c r="R81" s="71"/>
      <c r="S81" s="71"/>
      <c r="T81" s="71"/>
      <c r="U81" s="71"/>
      <c r="V81" s="71"/>
      <c r="W81" s="71"/>
      <c r="X81" s="71"/>
      <c r="Y81" s="71"/>
      <c r="Z81" s="71"/>
      <c r="AA81" s="71"/>
      <c r="AB81" s="72"/>
      <c r="AC81" s="70"/>
      <c r="AD81" s="71"/>
      <c r="AE81" s="71"/>
      <c r="AF81" s="71"/>
      <c r="AG81" s="71"/>
      <c r="AH81" s="71"/>
      <c r="AI81" s="71"/>
      <c r="AJ81" s="71"/>
      <c r="AK81" s="71"/>
      <c r="AL81" s="71"/>
      <c r="AM81" s="71"/>
      <c r="AN81" s="72"/>
      <c r="AO81" s="70"/>
      <c r="AP81" s="71"/>
      <c r="AQ81" s="71"/>
      <c r="AR81" s="71"/>
      <c r="AS81" s="71"/>
      <c r="AT81" s="71"/>
      <c r="AU81" s="71"/>
      <c r="AV81" s="71"/>
      <c r="AW81" s="71"/>
      <c r="AX81" s="73"/>
    </row>
    <row r="82" spans="1:50" ht="24.75" customHeight="1" x14ac:dyDescent="0.15">
      <c r="A82" s="74" t="s">
        <v>256</v>
      </c>
      <c r="B82" s="74"/>
      <c r="C82" s="74"/>
      <c r="D82" s="74"/>
      <c r="E82" s="70" t="s">
        <v>569</v>
      </c>
      <c r="F82" s="71"/>
      <c r="G82" s="71"/>
      <c r="H82" s="71"/>
      <c r="I82" s="71"/>
      <c r="J82" s="71"/>
      <c r="K82" s="71"/>
      <c r="L82" s="71"/>
      <c r="M82" s="71"/>
      <c r="N82" s="71"/>
      <c r="O82" s="71"/>
      <c r="P82" s="72"/>
      <c r="Q82" s="70"/>
      <c r="R82" s="71"/>
      <c r="S82" s="71"/>
      <c r="T82" s="71"/>
      <c r="U82" s="71"/>
      <c r="V82" s="71"/>
      <c r="W82" s="71"/>
      <c r="X82" s="71"/>
      <c r="Y82" s="71"/>
      <c r="Z82" s="71"/>
      <c r="AA82" s="71"/>
      <c r="AB82" s="72"/>
      <c r="AC82" s="70"/>
      <c r="AD82" s="71"/>
      <c r="AE82" s="71"/>
      <c r="AF82" s="71"/>
      <c r="AG82" s="71"/>
      <c r="AH82" s="71"/>
      <c r="AI82" s="71"/>
      <c r="AJ82" s="71"/>
      <c r="AK82" s="71"/>
      <c r="AL82" s="71"/>
      <c r="AM82" s="71"/>
      <c r="AN82" s="72"/>
      <c r="AO82" s="70"/>
      <c r="AP82" s="71"/>
      <c r="AQ82" s="71"/>
      <c r="AR82" s="71"/>
      <c r="AS82" s="71"/>
      <c r="AT82" s="71"/>
      <c r="AU82" s="71"/>
      <c r="AV82" s="71"/>
      <c r="AW82" s="71"/>
      <c r="AX82" s="73"/>
    </row>
    <row r="83" spans="1:50" ht="24.75" customHeight="1" x14ac:dyDescent="0.15">
      <c r="A83" s="74" t="s">
        <v>255</v>
      </c>
      <c r="B83" s="74"/>
      <c r="C83" s="74"/>
      <c r="D83" s="74"/>
      <c r="E83" s="70" t="s">
        <v>569</v>
      </c>
      <c r="F83" s="71"/>
      <c r="G83" s="71"/>
      <c r="H83" s="71"/>
      <c r="I83" s="71"/>
      <c r="J83" s="71"/>
      <c r="K83" s="71"/>
      <c r="L83" s="71"/>
      <c r="M83" s="71"/>
      <c r="N83" s="71"/>
      <c r="O83" s="71"/>
      <c r="P83" s="72"/>
      <c r="Q83" s="70"/>
      <c r="R83" s="71"/>
      <c r="S83" s="71"/>
      <c r="T83" s="71"/>
      <c r="U83" s="71"/>
      <c r="V83" s="71"/>
      <c r="W83" s="71"/>
      <c r="X83" s="71"/>
      <c r="Y83" s="71"/>
      <c r="Z83" s="71"/>
      <c r="AA83" s="71"/>
      <c r="AB83" s="72"/>
      <c r="AC83" s="70"/>
      <c r="AD83" s="71"/>
      <c r="AE83" s="71"/>
      <c r="AF83" s="71"/>
      <c r="AG83" s="71"/>
      <c r="AH83" s="71"/>
      <c r="AI83" s="71"/>
      <c r="AJ83" s="71"/>
      <c r="AK83" s="71"/>
      <c r="AL83" s="71"/>
      <c r="AM83" s="71"/>
      <c r="AN83" s="72"/>
      <c r="AO83" s="70"/>
      <c r="AP83" s="71"/>
      <c r="AQ83" s="71"/>
      <c r="AR83" s="71"/>
      <c r="AS83" s="71"/>
      <c r="AT83" s="71"/>
      <c r="AU83" s="71"/>
      <c r="AV83" s="71"/>
      <c r="AW83" s="71"/>
      <c r="AX83" s="73"/>
    </row>
    <row r="84" spans="1:50" ht="24.75" customHeight="1" x14ac:dyDescent="0.15">
      <c r="A84" s="74" t="s">
        <v>254</v>
      </c>
      <c r="B84" s="74"/>
      <c r="C84" s="74"/>
      <c r="D84" s="74"/>
      <c r="E84" s="70" t="s">
        <v>569</v>
      </c>
      <c r="F84" s="71"/>
      <c r="G84" s="71"/>
      <c r="H84" s="71"/>
      <c r="I84" s="71"/>
      <c r="J84" s="71"/>
      <c r="K84" s="71"/>
      <c r="L84" s="71"/>
      <c r="M84" s="71"/>
      <c r="N84" s="71"/>
      <c r="O84" s="71"/>
      <c r="P84" s="72"/>
      <c r="Q84" s="70"/>
      <c r="R84" s="71"/>
      <c r="S84" s="71"/>
      <c r="T84" s="71"/>
      <c r="U84" s="71"/>
      <c r="V84" s="71"/>
      <c r="W84" s="71"/>
      <c r="X84" s="71"/>
      <c r="Y84" s="71"/>
      <c r="Z84" s="71"/>
      <c r="AA84" s="71"/>
      <c r="AB84" s="72"/>
      <c r="AC84" s="70"/>
      <c r="AD84" s="71"/>
      <c r="AE84" s="71"/>
      <c r="AF84" s="71"/>
      <c r="AG84" s="71"/>
      <c r="AH84" s="71"/>
      <c r="AI84" s="71"/>
      <c r="AJ84" s="71"/>
      <c r="AK84" s="71"/>
      <c r="AL84" s="71"/>
      <c r="AM84" s="71"/>
      <c r="AN84" s="72"/>
      <c r="AO84" s="70"/>
      <c r="AP84" s="71"/>
      <c r="AQ84" s="71"/>
      <c r="AR84" s="71"/>
      <c r="AS84" s="71"/>
      <c r="AT84" s="71"/>
      <c r="AU84" s="71"/>
      <c r="AV84" s="71"/>
      <c r="AW84" s="71"/>
      <c r="AX84" s="73"/>
    </row>
    <row r="85" spans="1:50" ht="24.75" customHeight="1" x14ac:dyDescent="0.15">
      <c r="A85" s="74" t="s">
        <v>253</v>
      </c>
      <c r="B85" s="74"/>
      <c r="C85" s="74"/>
      <c r="D85" s="74"/>
      <c r="E85" s="70" t="s">
        <v>569</v>
      </c>
      <c r="F85" s="71"/>
      <c r="G85" s="71"/>
      <c r="H85" s="71"/>
      <c r="I85" s="71"/>
      <c r="J85" s="71"/>
      <c r="K85" s="71"/>
      <c r="L85" s="71"/>
      <c r="M85" s="71"/>
      <c r="N85" s="71"/>
      <c r="O85" s="71"/>
      <c r="P85" s="72"/>
      <c r="Q85" s="70"/>
      <c r="R85" s="71"/>
      <c r="S85" s="71"/>
      <c r="T85" s="71"/>
      <c r="U85" s="71"/>
      <c r="V85" s="71"/>
      <c r="W85" s="71"/>
      <c r="X85" s="71"/>
      <c r="Y85" s="71"/>
      <c r="Z85" s="71"/>
      <c r="AA85" s="71"/>
      <c r="AB85" s="72"/>
      <c r="AC85" s="70"/>
      <c r="AD85" s="71"/>
      <c r="AE85" s="71"/>
      <c r="AF85" s="71"/>
      <c r="AG85" s="71"/>
      <c r="AH85" s="71"/>
      <c r="AI85" s="71"/>
      <c r="AJ85" s="71"/>
      <c r="AK85" s="71"/>
      <c r="AL85" s="71"/>
      <c r="AM85" s="71"/>
      <c r="AN85" s="72"/>
      <c r="AO85" s="70"/>
      <c r="AP85" s="71"/>
      <c r="AQ85" s="71"/>
      <c r="AR85" s="71"/>
      <c r="AS85" s="71"/>
      <c r="AT85" s="71"/>
      <c r="AU85" s="71"/>
      <c r="AV85" s="71"/>
      <c r="AW85" s="71"/>
      <c r="AX85" s="73"/>
    </row>
    <row r="86" spans="1:50" ht="24.75" customHeight="1" x14ac:dyDescent="0.15">
      <c r="A86" s="74" t="s">
        <v>252</v>
      </c>
      <c r="B86" s="74"/>
      <c r="C86" s="74"/>
      <c r="D86" s="74"/>
      <c r="E86" s="70" t="s">
        <v>569</v>
      </c>
      <c r="F86" s="71"/>
      <c r="G86" s="71"/>
      <c r="H86" s="71"/>
      <c r="I86" s="71"/>
      <c r="J86" s="71"/>
      <c r="K86" s="71"/>
      <c r="L86" s="71"/>
      <c r="M86" s="71"/>
      <c r="N86" s="71"/>
      <c r="O86" s="71"/>
      <c r="P86" s="72"/>
      <c r="Q86" s="70"/>
      <c r="R86" s="71"/>
      <c r="S86" s="71"/>
      <c r="T86" s="71"/>
      <c r="U86" s="71"/>
      <c r="V86" s="71"/>
      <c r="W86" s="71"/>
      <c r="X86" s="71"/>
      <c r="Y86" s="71"/>
      <c r="Z86" s="71"/>
      <c r="AA86" s="71"/>
      <c r="AB86" s="72"/>
      <c r="AC86" s="70"/>
      <c r="AD86" s="71"/>
      <c r="AE86" s="71"/>
      <c r="AF86" s="71"/>
      <c r="AG86" s="71"/>
      <c r="AH86" s="71"/>
      <c r="AI86" s="71"/>
      <c r="AJ86" s="71"/>
      <c r="AK86" s="71"/>
      <c r="AL86" s="71"/>
      <c r="AM86" s="71"/>
      <c r="AN86" s="72"/>
      <c r="AO86" s="70"/>
      <c r="AP86" s="71"/>
      <c r="AQ86" s="71"/>
      <c r="AR86" s="71"/>
      <c r="AS86" s="71"/>
      <c r="AT86" s="71"/>
      <c r="AU86" s="71"/>
      <c r="AV86" s="71"/>
      <c r="AW86" s="71"/>
      <c r="AX86" s="73"/>
    </row>
    <row r="87" spans="1:50" ht="24.75" customHeight="1" x14ac:dyDescent="0.15">
      <c r="A87" s="74" t="s">
        <v>251</v>
      </c>
      <c r="B87" s="74"/>
      <c r="C87" s="74"/>
      <c r="D87" s="74"/>
      <c r="E87" s="79" t="s">
        <v>569</v>
      </c>
      <c r="F87" s="80"/>
      <c r="G87" s="80"/>
      <c r="H87" s="80"/>
      <c r="I87" s="80"/>
      <c r="J87" s="80"/>
      <c r="K87" s="80"/>
      <c r="L87" s="80"/>
      <c r="M87" s="80"/>
      <c r="N87" s="80"/>
      <c r="O87" s="80"/>
      <c r="P87" s="81"/>
      <c r="Q87" s="79"/>
      <c r="R87" s="80"/>
      <c r="S87" s="80"/>
      <c r="T87" s="80"/>
      <c r="U87" s="80"/>
      <c r="V87" s="80"/>
      <c r="W87" s="80"/>
      <c r="X87" s="80"/>
      <c r="Y87" s="80"/>
      <c r="Z87" s="80"/>
      <c r="AA87" s="80"/>
      <c r="AB87" s="81"/>
      <c r="AC87" s="79"/>
      <c r="AD87" s="80"/>
      <c r="AE87" s="80"/>
      <c r="AF87" s="80"/>
      <c r="AG87" s="80"/>
      <c r="AH87" s="80"/>
      <c r="AI87" s="80"/>
      <c r="AJ87" s="80"/>
      <c r="AK87" s="80"/>
      <c r="AL87" s="80"/>
      <c r="AM87" s="80"/>
      <c r="AN87" s="81"/>
      <c r="AO87" s="70"/>
      <c r="AP87" s="71"/>
      <c r="AQ87" s="71"/>
      <c r="AR87" s="71"/>
      <c r="AS87" s="71"/>
      <c r="AT87" s="71"/>
      <c r="AU87" s="71"/>
      <c r="AV87" s="71"/>
      <c r="AW87" s="71"/>
      <c r="AX87" s="73"/>
    </row>
    <row r="88" spans="1:50" ht="24.75" customHeight="1" x14ac:dyDescent="0.15">
      <c r="A88" s="74" t="s">
        <v>398</v>
      </c>
      <c r="B88" s="74"/>
      <c r="C88" s="74"/>
      <c r="D88" s="74"/>
      <c r="E88" s="77"/>
      <c r="F88" s="78"/>
      <c r="G88" s="78"/>
      <c r="H88" s="66" t="str">
        <f>IF(E88="","","-")</f>
        <v/>
      </c>
      <c r="I88" s="78"/>
      <c r="J88" s="78"/>
      <c r="K88" s="66" t="str">
        <f>IF(I88="","","-")</f>
        <v/>
      </c>
      <c r="L88" s="69"/>
      <c r="M88" s="69"/>
      <c r="N88" s="66" t="str">
        <f>IF(O88="","","-")</f>
        <v/>
      </c>
      <c r="O88" s="75"/>
      <c r="P88" s="76"/>
      <c r="Q88" s="77"/>
      <c r="R88" s="78"/>
      <c r="S88" s="78"/>
      <c r="T88" s="66" t="str">
        <f>IF(Q88="","","-")</f>
        <v/>
      </c>
      <c r="U88" s="78"/>
      <c r="V88" s="78"/>
      <c r="W88" s="66" t="str">
        <f>IF(U88="","","-")</f>
        <v/>
      </c>
      <c r="X88" s="69"/>
      <c r="Y88" s="69"/>
      <c r="Z88" s="66" t="str">
        <f>IF(AA88="","","-")</f>
        <v/>
      </c>
      <c r="AA88" s="75"/>
      <c r="AB88" s="76"/>
      <c r="AC88" s="77"/>
      <c r="AD88" s="78"/>
      <c r="AE88" s="78"/>
      <c r="AF88" s="66" t="str">
        <f>IF(AC88="","","-")</f>
        <v/>
      </c>
      <c r="AG88" s="78"/>
      <c r="AH88" s="78"/>
      <c r="AI88" s="66" t="str">
        <f>IF(AG88="","","-")</f>
        <v/>
      </c>
      <c r="AJ88" s="69"/>
      <c r="AK88" s="69"/>
      <c r="AL88" s="66" t="str">
        <f>IF(AM88="","","-")</f>
        <v/>
      </c>
      <c r="AM88" s="75"/>
      <c r="AN88" s="76"/>
      <c r="AO88" s="77"/>
      <c r="AP88" s="78"/>
      <c r="AQ88" s="66" t="str">
        <f>IF(AO88="","","-")</f>
        <v/>
      </c>
      <c r="AR88" s="78"/>
      <c r="AS88" s="78"/>
      <c r="AT88" s="66" t="str">
        <f>IF(AR88="","","-")</f>
        <v/>
      </c>
      <c r="AU88" s="69"/>
      <c r="AV88" s="69"/>
      <c r="AW88" s="66" t="str">
        <f>IF(AX88="","","-")</f>
        <v/>
      </c>
      <c r="AX88" s="68"/>
    </row>
    <row r="89" spans="1:50" ht="24.75" customHeight="1" x14ac:dyDescent="0.15">
      <c r="A89" s="74" t="s">
        <v>364</v>
      </c>
      <c r="B89" s="74"/>
      <c r="C89" s="74"/>
      <c r="D89" s="74"/>
      <c r="E89" s="77" t="s">
        <v>564</v>
      </c>
      <c r="F89" s="78"/>
      <c r="G89" s="78"/>
      <c r="H89" s="66" t="str">
        <f>IF(E89="","","-")</f>
        <v>-</v>
      </c>
      <c r="I89" s="78" t="s">
        <v>268</v>
      </c>
      <c r="J89" s="78"/>
      <c r="K89" s="66" t="str">
        <f>IF(I89="","","-")</f>
        <v>-</v>
      </c>
      <c r="L89" s="69">
        <v>15</v>
      </c>
      <c r="M89" s="69"/>
      <c r="N89" s="66" t="str">
        <f>IF(O89="","","-")</f>
        <v/>
      </c>
      <c r="O89" s="75"/>
      <c r="P89" s="76"/>
      <c r="Q89" s="77"/>
      <c r="R89" s="78"/>
      <c r="S89" s="78"/>
      <c r="T89" s="66" t="str">
        <f>IF(Q89="","","-")</f>
        <v/>
      </c>
      <c r="U89" s="78"/>
      <c r="V89" s="78"/>
      <c r="W89" s="66" t="str">
        <f>IF(U89="","","-")</f>
        <v/>
      </c>
      <c r="X89" s="69"/>
      <c r="Y89" s="69"/>
      <c r="Z89" s="66" t="str">
        <f>IF(AA89="","","-")</f>
        <v/>
      </c>
      <c r="AA89" s="75"/>
      <c r="AB89" s="76"/>
      <c r="AC89" s="77"/>
      <c r="AD89" s="78"/>
      <c r="AE89" s="78"/>
      <c r="AF89" s="66" t="str">
        <f>IF(AC89="","","-")</f>
        <v/>
      </c>
      <c r="AG89" s="78"/>
      <c r="AH89" s="78"/>
      <c r="AI89" s="66" t="str">
        <f>IF(AG89="","","-")</f>
        <v/>
      </c>
      <c r="AJ89" s="69"/>
      <c r="AK89" s="69"/>
      <c r="AL89" s="66" t="str">
        <f>IF(AM89="","","-")</f>
        <v/>
      </c>
      <c r="AM89" s="75"/>
      <c r="AN89" s="76"/>
      <c r="AO89" s="77"/>
      <c r="AP89" s="78"/>
      <c r="AQ89" s="66" t="str">
        <f>IF(AO89="","","-")</f>
        <v/>
      </c>
      <c r="AR89" s="78"/>
      <c r="AS89" s="78"/>
      <c r="AT89" s="66" t="str">
        <f>IF(AR89="","","-")</f>
        <v/>
      </c>
      <c r="AU89" s="69"/>
      <c r="AV89" s="69"/>
      <c r="AW89" s="66" t="str">
        <f>IF(AX89="","","-")</f>
        <v/>
      </c>
      <c r="AX89" s="68"/>
    </row>
    <row r="90" spans="1:50" ht="28.35" customHeight="1" x14ac:dyDescent="0.15">
      <c r="A90" s="85" t="s">
        <v>245</v>
      </c>
      <c r="B90" s="86"/>
      <c r="C90" s="86"/>
      <c r="D90" s="86"/>
      <c r="E90" s="86"/>
      <c r="F90" s="87"/>
      <c r="G90" s="52" t="s">
        <v>560</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8.35" customHeight="1" x14ac:dyDescent="0.15">
      <c r="A91" s="85"/>
      <c r="B91" s="86"/>
      <c r="C91" s="86"/>
      <c r="D91" s="86"/>
      <c r="E91" s="86"/>
      <c r="F91" s="87"/>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85"/>
      <c r="B92" s="86"/>
      <c r="C92" s="86"/>
      <c r="D92" s="86"/>
      <c r="E92" s="86"/>
      <c r="F92" s="87"/>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85"/>
      <c r="B93" s="86"/>
      <c r="C93" s="86"/>
      <c r="D93" s="86"/>
      <c r="E93" s="86"/>
      <c r="F93" s="87"/>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7.75" customHeight="1" x14ac:dyDescent="0.15">
      <c r="A94" s="85"/>
      <c r="B94" s="86"/>
      <c r="C94" s="86"/>
      <c r="D94" s="86"/>
      <c r="E94" s="86"/>
      <c r="F94" s="87"/>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85"/>
      <c r="B95" s="86"/>
      <c r="C95" s="86"/>
      <c r="D95" s="86"/>
      <c r="E95" s="86"/>
      <c r="F95" s="87"/>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85"/>
      <c r="B96" s="86"/>
      <c r="C96" s="86"/>
      <c r="D96" s="86"/>
      <c r="E96" s="86"/>
      <c r="F96" s="87"/>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7.75" customHeight="1" x14ac:dyDescent="0.15">
      <c r="A97" s="85"/>
      <c r="B97" s="86"/>
      <c r="C97" s="86"/>
      <c r="D97" s="86"/>
      <c r="E97" s="86"/>
      <c r="F97" s="87"/>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85"/>
      <c r="B98" s="86"/>
      <c r="C98" s="86"/>
      <c r="D98" s="86"/>
      <c r="E98" s="86"/>
      <c r="F98" s="87"/>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85"/>
      <c r="B99" s="86"/>
      <c r="C99" s="86"/>
      <c r="D99" s="86"/>
      <c r="E99" s="86"/>
      <c r="F99" s="87"/>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85"/>
      <c r="B100" s="86"/>
      <c r="C100" s="86"/>
      <c r="D100" s="86"/>
      <c r="E100" s="86"/>
      <c r="F100" s="87"/>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85"/>
      <c r="B101" s="86"/>
      <c r="C101" s="86"/>
      <c r="D101" s="86"/>
      <c r="E101" s="86"/>
      <c r="F101" s="87"/>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85"/>
      <c r="B102" s="86"/>
      <c r="C102" s="86"/>
      <c r="D102" s="86"/>
      <c r="E102" s="86"/>
      <c r="F102" s="87"/>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7.75" customHeight="1" x14ac:dyDescent="0.15">
      <c r="A103" s="85"/>
      <c r="B103" s="86"/>
      <c r="C103" s="86"/>
      <c r="D103" s="86"/>
      <c r="E103" s="86"/>
      <c r="F103" s="87"/>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85"/>
      <c r="B104" s="86"/>
      <c r="C104" s="86"/>
      <c r="D104" s="86"/>
      <c r="E104" s="86"/>
      <c r="F104" s="87"/>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85"/>
      <c r="B105" s="86"/>
      <c r="C105" s="86"/>
      <c r="D105" s="86"/>
      <c r="E105" s="86"/>
      <c r="F105" s="87"/>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35" customHeight="1" x14ac:dyDescent="0.15">
      <c r="A106" s="85"/>
      <c r="B106" s="86"/>
      <c r="C106" s="86"/>
      <c r="D106" s="86"/>
      <c r="E106" s="86"/>
      <c r="F106" s="87"/>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52.5" customHeight="1" x14ac:dyDescent="0.15">
      <c r="A107" s="85"/>
      <c r="B107" s="86"/>
      <c r="C107" s="86"/>
      <c r="D107" s="86"/>
      <c r="E107" s="86"/>
      <c r="F107" s="87"/>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52.5" customHeight="1" thickBot="1" x14ac:dyDescent="0.2">
      <c r="A108" s="85"/>
      <c r="B108" s="86"/>
      <c r="C108" s="86"/>
      <c r="D108" s="86"/>
      <c r="E108" s="86"/>
      <c r="F108" s="87"/>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24.75" customHeight="1" x14ac:dyDescent="0.15">
      <c r="A109" s="469" t="s">
        <v>247</v>
      </c>
      <c r="B109" s="470"/>
      <c r="C109" s="470"/>
      <c r="D109" s="470"/>
      <c r="E109" s="470"/>
      <c r="F109" s="471"/>
      <c r="G109" s="268" t="s">
        <v>228</v>
      </c>
      <c r="H109" s="269"/>
      <c r="I109" s="269"/>
      <c r="J109" s="269"/>
      <c r="K109" s="269"/>
      <c r="L109" s="269"/>
      <c r="M109" s="269"/>
      <c r="N109" s="269"/>
      <c r="O109" s="269"/>
      <c r="P109" s="269"/>
      <c r="Q109" s="269"/>
      <c r="R109" s="269"/>
      <c r="S109" s="269"/>
      <c r="T109" s="269"/>
      <c r="U109" s="269"/>
      <c r="V109" s="269"/>
      <c r="W109" s="269"/>
      <c r="X109" s="269"/>
      <c r="Y109" s="269"/>
      <c r="Z109" s="269"/>
      <c r="AA109" s="269"/>
      <c r="AB109" s="270"/>
      <c r="AC109" s="268" t="s">
        <v>229</v>
      </c>
      <c r="AD109" s="269"/>
      <c r="AE109" s="269"/>
      <c r="AF109" s="269"/>
      <c r="AG109" s="269"/>
      <c r="AH109" s="269"/>
      <c r="AI109" s="269"/>
      <c r="AJ109" s="269"/>
      <c r="AK109" s="269"/>
      <c r="AL109" s="269"/>
      <c r="AM109" s="269"/>
      <c r="AN109" s="269"/>
      <c r="AO109" s="269"/>
      <c r="AP109" s="269"/>
      <c r="AQ109" s="269"/>
      <c r="AR109" s="269"/>
      <c r="AS109" s="269"/>
      <c r="AT109" s="269"/>
      <c r="AU109" s="269"/>
      <c r="AV109" s="269"/>
      <c r="AW109" s="269"/>
      <c r="AX109" s="271"/>
    </row>
    <row r="110" spans="1:50" ht="24.75" customHeight="1" x14ac:dyDescent="0.15">
      <c r="A110" s="472"/>
      <c r="B110" s="473"/>
      <c r="C110" s="473"/>
      <c r="D110" s="473"/>
      <c r="E110" s="473"/>
      <c r="F110" s="474"/>
      <c r="G110" s="272" t="s">
        <v>16</v>
      </c>
      <c r="H110" s="273"/>
      <c r="I110" s="273"/>
      <c r="J110" s="273"/>
      <c r="K110" s="273"/>
      <c r="L110" s="274" t="s">
        <v>17</v>
      </c>
      <c r="M110" s="273"/>
      <c r="N110" s="273"/>
      <c r="O110" s="273"/>
      <c r="P110" s="273"/>
      <c r="Q110" s="273"/>
      <c r="R110" s="273"/>
      <c r="S110" s="273"/>
      <c r="T110" s="273"/>
      <c r="U110" s="273"/>
      <c r="V110" s="273"/>
      <c r="W110" s="273"/>
      <c r="X110" s="275"/>
      <c r="Y110" s="297" t="s">
        <v>18</v>
      </c>
      <c r="Z110" s="298"/>
      <c r="AA110" s="298"/>
      <c r="AB110" s="299"/>
      <c r="AC110" s="272" t="s">
        <v>16</v>
      </c>
      <c r="AD110" s="273"/>
      <c r="AE110" s="273"/>
      <c r="AF110" s="273"/>
      <c r="AG110" s="273"/>
      <c r="AH110" s="274" t="s">
        <v>17</v>
      </c>
      <c r="AI110" s="273"/>
      <c r="AJ110" s="273"/>
      <c r="AK110" s="273"/>
      <c r="AL110" s="273"/>
      <c r="AM110" s="273"/>
      <c r="AN110" s="273"/>
      <c r="AO110" s="273"/>
      <c r="AP110" s="273"/>
      <c r="AQ110" s="273"/>
      <c r="AR110" s="273"/>
      <c r="AS110" s="273"/>
      <c r="AT110" s="275"/>
      <c r="AU110" s="297" t="s">
        <v>18</v>
      </c>
      <c r="AV110" s="298"/>
      <c r="AW110" s="298"/>
      <c r="AX110" s="300"/>
    </row>
    <row r="111" spans="1:50" ht="24.75" customHeight="1" x14ac:dyDescent="0.15">
      <c r="A111" s="472"/>
      <c r="B111" s="473"/>
      <c r="C111" s="473"/>
      <c r="D111" s="473"/>
      <c r="E111" s="473"/>
      <c r="F111" s="474"/>
      <c r="G111" s="288" t="s">
        <v>588</v>
      </c>
      <c r="H111" s="289"/>
      <c r="I111" s="289"/>
      <c r="J111" s="289"/>
      <c r="K111" s="290"/>
      <c r="L111" s="291" t="s">
        <v>590</v>
      </c>
      <c r="M111" s="292"/>
      <c r="N111" s="292"/>
      <c r="O111" s="292"/>
      <c r="P111" s="292"/>
      <c r="Q111" s="292"/>
      <c r="R111" s="292"/>
      <c r="S111" s="292"/>
      <c r="T111" s="292"/>
      <c r="U111" s="292"/>
      <c r="V111" s="292"/>
      <c r="W111" s="292"/>
      <c r="X111" s="293"/>
      <c r="Y111" s="294">
        <v>3885</v>
      </c>
      <c r="Z111" s="295"/>
      <c r="AA111" s="295"/>
      <c r="AB111" s="296"/>
      <c r="AC111" s="288" t="s">
        <v>589</v>
      </c>
      <c r="AD111" s="289"/>
      <c r="AE111" s="289"/>
      <c r="AF111" s="289"/>
      <c r="AG111" s="290"/>
      <c r="AH111" s="291" t="s">
        <v>591</v>
      </c>
      <c r="AI111" s="292"/>
      <c r="AJ111" s="292"/>
      <c r="AK111" s="292"/>
      <c r="AL111" s="292"/>
      <c r="AM111" s="292"/>
      <c r="AN111" s="292"/>
      <c r="AO111" s="292"/>
      <c r="AP111" s="292"/>
      <c r="AQ111" s="292"/>
      <c r="AR111" s="292"/>
      <c r="AS111" s="292"/>
      <c r="AT111" s="293"/>
      <c r="AU111" s="294">
        <v>483</v>
      </c>
      <c r="AV111" s="295"/>
      <c r="AW111" s="295"/>
      <c r="AX111" s="489"/>
    </row>
    <row r="112" spans="1:50" ht="24.75" customHeight="1" x14ac:dyDescent="0.15">
      <c r="A112" s="472"/>
      <c r="B112" s="473"/>
      <c r="C112" s="473"/>
      <c r="D112" s="473"/>
      <c r="E112" s="473"/>
      <c r="F112" s="474"/>
      <c r="G112" s="278"/>
      <c r="H112" s="279"/>
      <c r="I112" s="279"/>
      <c r="J112" s="279"/>
      <c r="K112" s="280"/>
      <c r="L112" s="281"/>
      <c r="M112" s="282"/>
      <c r="N112" s="282"/>
      <c r="O112" s="282"/>
      <c r="P112" s="282"/>
      <c r="Q112" s="282"/>
      <c r="R112" s="282"/>
      <c r="S112" s="282"/>
      <c r="T112" s="282"/>
      <c r="U112" s="282"/>
      <c r="V112" s="282"/>
      <c r="W112" s="282"/>
      <c r="X112" s="283"/>
      <c r="Y112" s="284"/>
      <c r="Z112" s="285"/>
      <c r="AA112" s="285"/>
      <c r="AB112" s="286"/>
      <c r="AC112" s="278"/>
      <c r="AD112" s="279"/>
      <c r="AE112" s="279"/>
      <c r="AF112" s="279"/>
      <c r="AG112" s="280"/>
      <c r="AH112" s="281"/>
      <c r="AI112" s="282"/>
      <c r="AJ112" s="282"/>
      <c r="AK112" s="282"/>
      <c r="AL112" s="282"/>
      <c r="AM112" s="282"/>
      <c r="AN112" s="282"/>
      <c r="AO112" s="282"/>
      <c r="AP112" s="282"/>
      <c r="AQ112" s="282"/>
      <c r="AR112" s="282"/>
      <c r="AS112" s="282"/>
      <c r="AT112" s="283"/>
      <c r="AU112" s="284"/>
      <c r="AV112" s="285"/>
      <c r="AW112" s="285"/>
      <c r="AX112" s="287"/>
    </row>
    <row r="113" spans="1:51" ht="24.75" customHeight="1" thickBot="1" x14ac:dyDescent="0.2">
      <c r="A113" s="472"/>
      <c r="B113" s="473"/>
      <c r="C113" s="473"/>
      <c r="D113" s="473"/>
      <c r="E113" s="473"/>
      <c r="F113" s="474"/>
      <c r="G113" s="259" t="s">
        <v>19</v>
      </c>
      <c r="H113" s="260"/>
      <c r="I113" s="260"/>
      <c r="J113" s="260"/>
      <c r="K113" s="260"/>
      <c r="L113" s="261"/>
      <c r="M113" s="262"/>
      <c r="N113" s="262"/>
      <c r="O113" s="262"/>
      <c r="P113" s="262"/>
      <c r="Q113" s="262"/>
      <c r="R113" s="262"/>
      <c r="S113" s="262"/>
      <c r="T113" s="262"/>
      <c r="U113" s="262"/>
      <c r="V113" s="262"/>
      <c r="W113" s="262"/>
      <c r="X113" s="263"/>
      <c r="Y113" s="264">
        <f>SUM(Y111:AB112)</f>
        <v>3885</v>
      </c>
      <c r="Z113" s="265"/>
      <c r="AA113" s="265"/>
      <c r="AB113" s="266"/>
      <c r="AC113" s="259" t="s">
        <v>19</v>
      </c>
      <c r="AD113" s="260"/>
      <c r="AE113" s="260"/>
      <c r="AF113" s="260"/>
      <c r="AG113" s="260"/>
      <c r="AH113" s="261"/>
      <c r="AI113" s="262"/>
      <c r="AJ113" s="262"/>
      <c r="AK113" s="262"/>
      <c r="AL113" s="262"/>
      <c r="AM113" s="262"/>
      <c r="AN113" s="262"/>
      <c r="AO113" s="262"/>
      <c r="AP113" s="262"/>
      <c r="AQ113" s="262"/>
      <c r="AR113" s="262"/>
      <c r="AS113" s="262"/>
      <c r="AT113" s="263"/>
      <c r="AU113" s="264">
        <f>SUM(AU111:AX112)</f>
        <v>483</v>
      </c>
      <c r="AV113" s="265"/>
      <c r="AW113" s="265"/>
      <c r="AX113" s="267"/>
    </row>
    <row r="114" spans="1:51" ht="24.75" customHeight="1" x14ac:dyDescent="0.15">
      <c r="A114" s="472"/>
      <c r="B114" s="473"/>
      <c r="C114" s="473"/>
      <c r="D114" s="473"/>
      <c r="E114" s="473"/>
      <c r="F114" s="474"/>
      <c r="G114" s="268" t="s">
        <v>205</v>
      </c>
      <c r="H114" s="269"/>
      <c r="I114" s="269"/>
      <c r="J114" s="269"/>
      <c r="K114" s="269"/>
      <c r="L114" s="269"/>
      <c r="M114" s="269"/>
      <c r="N114" s="269"/>
      <c r="O114" s="269"/>
      <c r="P114" s="269"/>
      <c r="Q114" s="269"/>
      <c r="R114" s="269"/>
      <c r="S114" s="269"/>
      <c r="T114" s="269"/>
      <c r="U114" s="269"/>
      <c r="V114" s="269"/>
      <c r="W114" s="269"/>
      <c r="X114" s="269"/>
      <c r="Y114" s="269"/>
      <c r="Z114" s="269"/>
      <c r="AA114" s="269"/>
      <c r="AB114" s="270"/>
      <c r="AC114" s="268" t="s">
        <v>204</v>
      </c>
      <c r="AD114" s="269"/>
      <c r="AE114" s="269"/>
      <c r="AF114" s="269"/>
      <c r="AG114" s="269"/>
      <c r="AH114" s="269"/>
      <c r="AI114" s="269"/>
      <c r="AJ114" s="269"/>
      <c r="AK114" s="269"/>
      <c r="AL114" s="269"/>
      <c r="AM114" s="269"/>
      <c r="AN114" s="269"/>
      <c r="AO114" s="269"/>
      <c r="AP114" s="269"/>
      <c r="AQ114" s="269"/>
      <c r="AR114" s="269"/>
      <c r="AS114" s="269"/>
      <c r="AT114" s="269"/>
      <c r="AU114" s="269"/>
      <c r="AV114" s="269"/>
      <c r="AW114" s="269"/>
      <c r="AX114" s="271"/>
      <c r="AY114">
        <f>COUNTA($G$116,$AC$116)</f>
        <v>1</v>
      </c>
    </row>
    <row r="115" spans="1:51" ht="24.75" customHeight="1" x14ac:dyDescent="0.15">
      <c r="A115" s="472"/>
      <c r="B115" s="473"/>
      <c r="C115" s="473"/>
      <c r="D115" s="473"/>
      <c r="E115" s="473"/>
      <c r="F115" s="474"/>
      <c r="G115" s="272" t="s">
        <v>16</v>
      </c>
      <c r="H115" s="273"/>
      <c r="I115" s="273"/>
      <c r="J115" s="273"/>
      <c r="K115" s="273"/>
      <c r="L115" s="274" t="s">
        <v>17</v>
      </c>
      <c r="M115" s="273"/>
      <c r="N115" s="273"/>
      <c r="O115" s="273"/>
      <c r="P115" s="273"/>
      <c r="Q115" s="273"/>
      <c r="R115" s="273"/>
      <c r="S115" s="273"/>
      <c r="T115" s="273"/>
      <c r="U115" s="273"/>
      <c r="V115" s="273"/>
      <c r="W115" s="273"/>
      <c r="X115" s="275"/>
      <c r="Y115" s="297" t="s">
        <v>18</v>
      </c>
      <c r="Z115" s="298"/>
      <c r="AA115" s="298"/>
      <c r="AB115" s="299"/>
      <c r="AC115" s="272" t="s">
        <v>16</v>
      </c>
      <c r="AD115" s="273"/>
      <c r="AE115" s="273"/>
      <c r="AF115" s="273"/>
      <c r="AG115" s="273"/>
      <c r="AH115" s="274" t="s">
        <v>17</v>
      </c>
      <c r="AI115" s="273"/>
      <c r="AJ115" s="273"/>
      <c r="AK115" s="273"/>
      <c r="AL115" s="273"/>
      <c r="AM115" s="273"/>
      <c r="AN115" s="273"/>
      <c r="AO115" s="273"/>
      <c r="AP115" s="273"/>
      <c r="AQ115" s="273"/>
      <c r="AR115" s="273"/>
      <c r="AS115" s="273"/>
      <c r="AT115" s="275"/>
      <c r="AU115" s="297" t="s">
        <v>18</v>
      </c>
      <c r="AV115" s="298"/>
      <c r="AW115" s="298"/>
      <c r="AX115" s="300"/>
      <c r="AY115">
        <f>$AY$114</f>
        <v>1</v>
      </c>
    </row>
    <row r="116" spans="1:51" ht="24.75" customHeight="1" x14ac:dyDescent="0.15">
      <c r="A116" s="472"/>
      <c r="B116" s="473"/>
      <c r="C116" s="473"/>
      <c r="D116" s="473"/>
      <c r="E116" s="473"/>
      <c r="F116" s="474"/>
      <c r="G116" s="288" t="s">
        <v>605</v>
      </c>
      <c r="H116" s="289"/>
      <c r="I116" s="289"/>
      <c r="J116" s="289"/>
      <c r="K116" s="290"/>
      <c r="L116" s="291" t="s">
        <v>606</v>
      </c>
      <c r="M116" s="292"/>
      <c r="N116" s="292"/>
      <c r="O116" s="292"/>
      <c r="P116" s="292"/>
      <c r="Q116" s="292"/>
      <c r="R116" s="292"/>
      <c r="S116" s="292"/>
      <c r="T116" s="292"/>
      <c r="U116" s="292"/>
      <c r="V116" s="292"/>
      <c r="W116" s="292"/>
      <c r="X116" s="293"/>
      <c r="Y116" s="294">
        <v>4</v>
      </c>
      <c r="Z116" s="295"/>
      <c r="AA116" s="295"/>
      <c r="AB116" s="296"/>
      <c r="AC116" s="288"/>
      <c r="AD116" s="289"/>
      <c r="AE116" s="289"/>
      <c r="AF116" s="289"/>
      <c r="AG116" s="290"/>
      <c r="AH116" s="291"/>
      <c r="AI116" s="292"/>
      <c r="AJ116" s="292"/>
      <c r="AK116" s="292"/>
      <c r="AL116" s="292"/>
      <c r="AM116" s="292"/>
      <c r="AN116" s="292"/>
      <c r="AO116" s="292"/>
      <c r="AP116" s="292"/>
      <c r="AQ116" s="292"/>
      <c r="AR116" s="292"/>
      <c r="AS116" s="292"/>
      <c r="AT116" s="293"/>
      <c r="AU116" s="294"/>
      <c r="AV116" s="295"/>
      <c r="AW116" s="295"/>
      <c r="AX116" s="489"/>
      <c r="AY116">
        <f>$AY$114</f>
        <v>1</v>
      </c>
    </row>
    <row r="117" spans="1:51" ht="24.75" customHeight="1" x14ac:dyDescent="0.15">
      <c r="A117" s="472"/>
      <c r="B117" s="473"/>
      <c r="C117" s="473"/>
      <c r="D117" s="473"/>
      <c r="E117" s="473"/>
      <c r="F117" s="474"/>
      <c r="G117" s="278"/>
      <c r="H117" s="279"/>
      <c r="I117" s="279"/>
      <c r="J117" s="279"/>
      <c r="K117" s="280"/>
      <c r="L117" s="281"/>
      <c r="M117" s="282"/>
      <c r="N117" s="282"/>
      <c r="O117" s="282"/>
      <c r="P117" s="282"/>
      <c r="Q117" s="282"/>
      <c r="R117" s="282"/>
      <c r="S117" s="282"/>
      <c r="T117" s="282"/>
      <c r="U117" s="282"/>
      <c r="V117" s="282"/>
      <c r="W117" s="282"/>
      <c r="X117" s="283"/>
      <c r="Y117" s="284"/>
      <c r="Z117" s="285"/>
      <c r="AA117" s="285"/>
      <c r="AB117" s="286"/>
      <c r="AC117" s="278"/>
      <c r="AD117" s="279"/>
      <c r="AE117" s="279"/>
      <c r="AF117" s="279"/>
      <c r="AG117" s="280"/>
      <c r="AH117" s="281"/>
      <c r="AI117" s="282"/>
      <c r="AJ117" s="282"/>
      <c r="AK117" s="282"/>
      <c r="AL117" s="282"/>
      <c r="AM117" s="282"/>
      <c r="AN117" s="282"/>
      <c r="AO117" s="282"/>
      <c r="AP117" s="282"/>
      <c r="AQ117" s="282"/>
      <c r="AR117" s="282"/>
      <c r="AS117" s="282"/>
      <c r="AT117" s="283"/>
      <c r="AU117" s="284"/>
      <c r="AV117" s="285"/>
      <c r="AW117" s="285"/>
      <c r="AX117" s="287"/>
      <c r="AY117">
        <f>$AY$114</f>
        <v>1</v>
      </c>
    </row>
    <row r="118" spans="1:51" ht="24.75" customHeight="1" x14ac:dyDescent="0.15">
      <c r="A118" s="472"/>
      <c r="B118" s="473"/>
      <c r="C118" s="473"/>
      <c r="D118" s="473"/>
      <c r="E118" s="473"/>
      <c r="F118" s="474"/>
      <c r="G118" s="259" t="s">
        <v>19</v>
      </c>
      <c r="H118" s="260"/>
      <c r="I118" s="260"/>
      <c r="J118" s="260"/>
      <c r="K118" s="260"/>
      <c r="L118" s="261"/>
      <c r="M118" s="262"/>
      <c r="N118" s="262"/>
      <c r="O118" s="262"/>
      <c r="P118" s="262"/>
      <c r="Q118" s="262"/>
      <c r="R118" s="262"/>
      <c r="S118" s="262"/>
      <c r="T118" s="262"/>
      <c r="U118" s="262"/>
      <c r="V118" s="262"/>
      <c r="W118" s="262"/>
      <c r="X118" s="263"/>
      <c r="Y118" s="264">
        <f>SUM(Y116:AB117)</f>
        <v>4</v>
      </c>
      <c r="Z118" s="265"/>
      <c r="AA118" s="265"/>
      <c r="AB118" s="266"/>
      <c r="AC118" s="259" t="s">
        <v>19</v>
      </c>
      <c r="AD118" s="260"/>
      <c r="AE118" s="260"/>
      <c r="AF118" s="260"/>
      <c r="AG118" s="260"/>
      <c r="AH118" s="261"/>
      <c r="AI118" s="262"/>
      <c r="AJ118" s="262"/>
      <c r="AK118" s="262"/>
      <c r="AL118" s="262"/>
      <c r="AM118" s="262"/>
      <c r="AN118" s="262"/>
      <c r="AO118" s="262"/>
      <c r="AP118" s="262"/>
      <c r="AQ118" s="262"/>
      <c r="AR118" s="262"/>
      <c r="AS118" s="262"/>
      <c r="AT118" s="263"/>
      <c r="AU118" s="264">
        <f>SUM(AU116:AX117)</f>
        <v>0</v>
      </c>
      <c r="AV118" s="265"/>
      <c r="AW118" s="265"/>
      <c r="AX118" s="267"/>
      <c r="AY118">
        <f>$AY$114</f>
        <v>1</v>
      </c>
    </row>
    <row r="119" spans="1:51" ht="24.75" customHeight="1" x14ac:dyDescent="0.15"/>
    <row r="120" spans="1:51" ht="24.75" customHeight="1" x14ac:dyDescent="0.15">
      <c r="A120" s="5"/>
      <c r="B120" s="1" t="s">
        <v>26</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row>
    <row r="121" spans="1:51" ht="24.75" customHeight="1" x14ac:dyDescent="0.15">
      <c r="A121" s="5"/>
      <c r="B121" s="32" t="s">
        <v>228</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row>
    <row r="122" spans="1:51" ht="59.25" customHeight="1" x14ac:dyDescent="0.15">
      <c r="A122" s="163"/>
      <c r="B122" s="163"/>
      <c r="C122" s="163" t="s">
        <v>25</v>
      </c>
      <c r="D122" s="163"/>
      <c r="E122" s="163"/>
      <c r="F122" s="163"/>
      <c r="G122" s="163"/>
      <c r="H122" s="163"/>
      <c r="I122" s="163"/>
      <c r="J122" s="187" t="s">
        <v>186</v>
      </c>
      <c r="K122" s="74"/>
      <c r="L122" s="74"/>
      <c r="M122" s="74"/>
      <c r="N122" s="74"/>
      <c r="O122" s="74"/>
      <c r="P122" s="164" t="s">
        <v>175</v>
      </c>
      <c r="Q122" s="164"/>
      <c r="R122" s="164"/>
      <c r="S122" s="164"/>
      <c r="T122" s="164"/>
      <c r="U122" s="164"/>
      <c r="V122" s="164"/>
      <c r="W122" s="164"/>
      <c r="X122" s="164"/>
      <c r="Y122" s="161" t="s">
        <v>185</v>
      </c>
      <c r="Z122" s="162"/>
      <c r="AA122" s="162"/>
      <c r="AB122" s="162"/>
      <c r="AC122" s="187" t="s">
        <v>214</v>
      </c>
      <c r="AD122" s="187"/>
      <c r="AE122" s="187"/>
      <c r="AF122" s="187"/>
      <c r="AG122" s="187"/>
      <c r="AH122" s="161" t="s">
        <v>234</v>
      </c>
      <c r="AI122" s="163"/>
      <c r="AJ122" s="163"/>
      <c r="AK122" s="163"/>
      <c r="AL122" s="163" t="s">
        <v>20</v>
      </c>
      <c r="AM122" s="163"/>
      <c r="AN122" s="163"/>
      <c r="AO122" s="188"/>
      <c r="AP122" s="189" t="s">
        <v>187</v>
      </c>
      <c r="AQ122" s="189"/>
      <c r="AR122" s="189"/>
      <c r="AS122" s="189"/>
      <c r="AT122" s="189"/>
      <c r="AU122" s="189"/>
      <c r="AV122" s="189"/>
      <c r="AW122" s="189"/>
      <c r="AX122" s="189"/>
    </row>
    <row r="123" spans="1:51" ht="30" customHeight="1" x14ac:dyDescent="0.15">
      <c r="A123" s="182">
        <v>1</v>
      </c>
      <c r="B123" s="182">
        <v>1</v>
      </c>
      <c r="C123" s="183" t="s">
        <v>592</v>
      </c>
      <c r="D123" s="184"/>
      <c r="E123" s="184"/>
      <c r="F123" s="184"/>
      <c r="G123" s="184"/>
      <c r="H123" s="184"/>
      <c r="I123" s="184"/>
      <c r="J123" s="185">
        <v>3000020141003</v>
      </c>
      <c r="K123" s="186"/>
      <c r="L123" s="186"/>
      <c r="M123" s="186"/>
      <c r="N123" s="186"/>
      <c r="O123" s="186"/>
      <c r="P123" s="148" t="s">
        <v>590</v>
      </c>
      <c r="Q123" s="149"/>
      <c r="R123" s="149"/>
      <c r="S123" s="149"/>
      <c r="T123" s="149"/>
      <c r="U123" s="149"/>
      <c r="V123" s="149"/>
      <c r="W123" s="149"/>
      <c r="X123" s="149"/>
      <c r="Y123" s="150">
        <v>3885</v>
      </c>
      <c r="Z123" s="151"/>
      <c r="AA123" s="151"/>
      <c r="AB123" s="152"/>
      <c r="AC123" s="154" t="s">
        <v>609</v>
      </c>
      <c r="AD123" s="155"/>
      <c r="AE123" s="155"/>
      <c r="AF123" s="155"/>
      <c r="AG123" s="155"/>
      <c r="AH123" s="156" t="s">
        <v>610</v>
      </c>
      <c r="AI123" s="157"/>
      <c r="AJ123" s="157"/>
      <c r="AK123" s="157"/>
      <c r="AL123" s="158" t="s">
        <v>610</v>
      </c>
      <c r="AM123" s="159"/>
      <c r="AN123" s="159"/>
      <c r="AO123" s="160"/>
      <c r="AP123" s="153" t="s">
        <v>610</v>
      </c>
      <c r="AQ123" s="153"/>
      <c r="AR123" s="153"/>
      <c r="AS123" s="153"/>
      <c r="AT123" s="153"/>
      <c r="AU123" s="153"/>
      <c r="AV123" s="153"/>
      <c r="AW123" s="153"/>
      <c r="AX123" s="153"/>
    </row>
    <row r="124" spans="1:51" ht="30" customHeight="1" x14ac:dyDescent="0.15">
      <c r="A124" s="182">
        <v>2</v>
      </c>
      <c r="B124" s="182">
        <v>1</v>
      </c>
      <c r="C124" s="183" t="s">
        <v>593</v>
      </c>
      <c r="D124" s="184"/>
      <c r="E124" s="184"/>
      <c r="F124" s="184"/>
      <c r="G124" s="184"/>
      <c r="H124" s="184"/>
      <c r="I124" s="184"/>
      <c r="J124" s="185">
        <v>6000020271004</v>
      </c>
      <c r="K124" s="186"/>
      <c r="L124" s="186"/>
      <c r="M124" s="186"/>
      <c r="N124" s="186"/>
      <c r="O124" s="186"/>
      <c r="P124" s="148" t="s">
        <v>590</v>
      </c>
      <c r="Q124" s="149"/>
      <c r="R124" s="149"/>
      <c r="S124" s="149"/>
      <c r="T124" s="149"/>
      <c r="U124" s="149"/>
      <c r="V124" s="149"/>
      <c r="W124" s="149"/>
      <c r="X124" s="149"/>
      <c r="Y124" s="150">
        <v>2896</v>
      </c>
      <c r="Z124" s="151"/>
      <c r="AA124" s="151"/>
      <c r="AB124" s="152"/>
      <c r="AC124" s="154" t="s">
        <v>609</v>
      </c>
      <c r="AD124" s="155"/>
      <c r="AE124" s="155"/>
      <c r="AF124" s="155"/>
      <c r="AG124" s="155"/>
      <c r="AH124" s="156" t="s">
        <v>610</v>
      </c>
      <c r="AI124" s="157"/>
      <c r="AJ124" s="157"/>
      <c r="AK124" s="157"/>
      <c r="AL124" s="158" t="s">
        <v>610</v>
      </c>
      <c r="AM124" s="159"/>
      <c r="AN124" s="159"/>
      <c r="AO124" s="160"/>
      <c r="AP124" s="153" t="s">
        <v>610</v>
      </c>
      <c r="AQ124" s="153"/>
      <c r="AR124" s="153"/>
      <c r="AS124" s="153"/>
      <c r="AT124" s="153"/>
      <c r="AU124" s="153"/>
      <c r="AV124" s="153"/>
      <c r="AW124" s="153"/>
      <c r="AX124" s="153"/>
      <c r="AY124">
        <f>COUNTA($C$124)</f>
        <v>1</v>
      </c>
    </row>
    <row r="125" spans="1:51" ht="30" customHeight="1" x14ac:dyDescent="0.15">
      <c r="A125" s="182">
        <v>3</v>
      </c>
      <c r="B125" s="182">
        <v>1</v>
      </c>
      <c r="C125" s="183" t="s">
        <v>594</v>
      </c>
      <c r="D125" s="184"/>
      <c r="E125" s="184"/>
      <c r="F125" s="184"/>
      <c r="G125" s="184"/>
      <c r="H125" s="184"/>
      <c r="I125" s="184"/>
      <c r="J125" s="185">
        <v>3000020231002</v>
      </c>
      <c r="K125" s="186"/>
      <c r="L125" s="186"/>
      <c r="M125" s="186"/>
      <c r="N125" s="186"/>
      <c r="O125" s="186"/>
      <c r="P125" s="148" t="s">
        <v>590</v>
      </c>
      <c r="Q125" s="149"/>
      <c r="R125" s="149"/>
      <c r="S125" s="149"/>
      <c r="T125" s="149"/>
      <c r="U125" s="149"/>
      <c r="V125" s="149"/>
      <c r="W125" s="149"/>
      <c r="X125" s="149"/>
      <c r="Y125" s="150">
        <v>2560</v>
      </c>
      <c r="Z125" s="151"/>
      <c r="AA125" s="151"/>
      <c r="AB125" s="152"/>
      <c r="AC125" s="154" t="s">
        <v>609</v>
      </c>
      <c r="AD125" s="155"/>
      <c r="AE125" s="155"/>
      <c r="AF125" s="155"/>
      <c r="AG125" s="155"/>
      <c r="AH125" s="156" t="s">
        <v>610</v>
      </c>
      <c r="AI125" s="157"/>
      <c r="AJ125" s="157"/>
      <c r="AK125" s="157"/>
      <c r="AL125" s="158" t="s">
        <v>610</v>
      </c>
      <c r="AM125" s="159"/>
      <c r="AN125" s="159"/>
      <c r="AO125" s="160"/>
      <c r="AP125" s="153" t="s">
        <v>610</v>
      </c>
      <c r="AQ125" s="153"/>
      <c r="AR125" s="153"/>
      <c r="AS125" s="153"/>
      <c r="AT125" s="153"/>
      <c r="AU125" s="153"/>
      <c r="AV125" s="153"/>
      <c r="AW125" s="153"/>
      <c r="AX125" s="153"/>
      <c r="AY125">
        <f>COUNTA($C$125)</f>
        <v>1</v>
      </c>
    </row>
    <row r="126" spans="1:51" ht="30" customHeight="1" x14ac:dyDescent="0.15">
      <c r="A126" s="182">
        <v>4</v>
      </c>
      <c r="B126" s="182">
        <v>1</v>
      </c>
      <c r="C126" s="183" t="s">
        <v>595</v>
      </c>
      <c r="D126" s="184"/>
      <c r="E126" s="184"/>
      <c r="F126" s="184"/>
      <c r="G126" s="184"/>
      <c r="H126" s="184"/>
      <c r="I126" s="184"/>
      <c r="J126" s="185">
        <v>9000020011002</v>
      </c>
      <c r="K126" s="186"/>
      <c r="L126" s="186"/>
      <c r="M126" s="186"/>
      <c r="N126" s="186"/>
      <c r="O126" s="186"/>
      <c r="P126" s="148" t="s">
        <v>590</v>
      </c>
      <c r="Q126" s="149"/>
      <c r="R126" s="149"/>
      <c r="S126" s="149"/>
      <c r="T126" s="149"/>
      <c r="U126" s="149"/>
      <c r="V126" s="149"/>
      <c r="W126" s="149"/>
      <c r="X126" s="149"/>
      <c r="Y126" s="150">
        <v>2111</v>
      </c>
      <c r="Z126" s="151"/>
      <c r="AA126" s="151"/>
      <c r="AB126" s="152"/>
      <c r="AC126" s="154" t="s">
        <v>609</v>
      </c>
      <c r="AD126" s="155"/>
      <c r="AE126" s="155"/>
      <c r="AF126" s="155"/>
      <c r="AG126" s="155"/>
      <c r="AH126" s="156" t="s">
        <v>610</v>
      </c>
      <c r="AI126" s="157"/>
      <c r="AJ126" s="157"/>
      <c r="AK126" s="157"/>
      <c r="AL126" s="158" t="s">
        <v>610</v>
      </c>
      <c r="AM126" s="159"/>
      <c r="AN126" s="159"/>
      <c r="AO126" s="160"/>
      <c r="AP126" s="153" t="s">
        <v>610</v>
      </c>
      <c r="AQ126" s="153"/>
      <c r="AR126" s="153"/>
      <c r="AS126" s="153"/>
      <c r="AT126" s="153"/>
      <c r="AU126" s="153"/>
      <c r="AV126" s="153"/>
      <c r="AW126" s="153"/>
      <c r="AX126" s="153"/>
      <c r="AY126">
        <f>COUNTA($C$126)</f>
        <v>1</v>
      </c>
    </row>
    <row r="127" spans="1:51" ht="30" customHeight="1" x14ac:dyDescent="0.15">
      <c r="A127" s="182">
        <v>5</v>
      </c>
      <c r="B127" s="182">
        <v>1</v>
      </c>
      <c r="C127" s="183" t="s">
        <v>604</v>
      </c>
      <c r="D127" s="184"/>
      <c r="E127" s="184"/>
      <c r="F127" s="184"/>
      <c r="G127" s="184"/>
      <c r="H127" s="184"/>
      <c r="I127" s="184"/>
      <c r="J127" s="185">
        <v>3000020401307</v>
      </c>
      <c r="K127" s="186"/>
      <c r="L127" s="186"/>
      <c r="M127" s="186"/>
      <c r="N127" s="186"/>
      <c r="O127" s="186"/>
      <c r="P127" s="148" t="s">
        <v>590</v>
      </c>
      <c r="Q127" s="149"/>
      <c r="R127" s="149"/>
      <c r="S127" s="149"/>
      <c r="T127" s="149"/>
      <c r="U127" s="149"/>
      <c r="V127" s="149"/>
      <c r="W127" s="149"/>
      <c r="X127" s="149"/>
      <c r="Y127" s="150">
        <v>1944</v>
      </c>
      <c r="Z127" s="151"/>
      <c r="AA127" s="151"/>
      <c r="AB127" s="152"/>
      <c r="AC127" s="154" t="s">
        <v>609</v>
      </c>
      <c r="AD127" s="155"/>
      <c r="AE127" s="155"/>
      <c r="AF127" s="155"/>
      <c r="AG127" s="155"/>
      <c r="AH127" s="156" t="s">
        <v>610</v>
      </c>
      <c r="AI127" s="157"/>
      <c r="AJ127" s="157"/>
      <c r="AK127" s="157"/>
      <c r="AL127" s="158" t="s">
        <v>610</v>
      </c>
      <c r="AM127" s="159"/>
      <c r="AN127" s="159"/>
      <c r="AO127" s="160"/>
      <c r="AP127" s="153" t="s">
        <v>610</v>
      </c>
      <c r="AQ127" s="153"/>
      <c r="AR127" s="153"/>
      <c r="AS127" s="153"/>
      <c r="AT127" s="153"/>
      <c r="AU127" s="153"/>
      <c r="AV127" s="153"/>
      <c r="AW127" s="153"/>
      <c r="AX127" s="153"/>
      <c r="AY127">
        <f>COUNTA($C$127)</f>
        <v>1</v>
      </c>
    </row>
    <row r="128" spans="1:51" ht="30" customHeight="1" x14ac:dyDescent="0.15">
      <c r="A128" s="182">
        <v>6</v>
      </c>
      <c r="B128" s="182">
        <v>1</v>
      </c>
      <c r="C128" s="183" t="s">
        <v>596</v>
      </c>
      <c r="D128" s="184"/>
      <c r="E128" s="184"/>
      <c r="F128" s="184"/>
      <c r="G128" s="184"/>
      <c r="H128" s="184"/>
      <c r="I128" s="184"/>
      <c r="J128" s="185">
        <v>9000020281000</v>
      </c>
      <c r="K128" s="186"/>
      <c r="L128" s="186"/>
      <c r="M128" s="186"/>
      <c r="N128" s="186"/>
      <c r="O128" s="186"/>
      <c r="P128" s="148" t="s">
        <v>590</v>
      </c>
      <c r="Q128" s="149"/>
      <c r="R128" s="149"/>
      <c r="S128" s="149"/>
      <c r="T128" s="149"/>
      <c r="U128" s="149"/>
      <c r="V128" s="149"/>
      <c r="W128" s="149"/>
      <c r="X128" s="149"/>
      <c r="Y128" s="150">
        <v>1718</v>
      </c>
      <c r="Z128" s="151"/>
      <c r="AA128" s="151"/>
      <c r="AB128" s="152"/>
      <c r="AC128" s="154" t="s">
        <v>609</v>
      </c>
      <c r="AD128" s="155"/>
      <c r="AE128" s="155"/>
      <c r="AF128" s="155"/>
      <c r="AG128" s="155"/>
      <c r="AH128" s="156" t="s">
        <v>610</v>
      </c>
      <c r="AI128" s="157"/>
      <c r="AJ128" s="157"/>
      <c r="AK128" s="157"/>
      <c r="AL128" s="158" t="s">
        <v>610</v>
      </c>
      <c r="AM128" s="159"/>
      <c r="AN128" s="159"/>
      <c r="AO128" s="160"/>
      <c r="AP128" s="153" t="s">
        <v>610</v>
      </c>
      <c r="AQ128" s="153"/>
      <c r="AR128" s="153"/>
      <c r="AS128" s="153"/>
      <c r="AT128" s="153"/>
      <c r="AU128" s="153"/>
      <c r="AV128" s="153"/>
      <c r="AW128" s="153"/>
      <c r="AX128" s="153"/>
      <c r="AY128">
        <f>COUNTA($C$128)</f>
        <v>1</v>
      </c>
    </row>
    <row r="129" spans="1:51" ht="30" customHeight="1" x14ac:dyDescent="0.15">
      <c r="A129" s="182">
        <v>7</v>
      </c>
      <c r="B129" s="182">
        <v>1</v>
      </c>
      <c r="C129" s="183" t="s">
        <v>597</v>
      </c>
      <c r="D129" s="184"/>
      <c r="E129" s="184"/>
      <c r="F129" s="184"/>
      <c r="G129" s="184"/>
      <c r="H129" s="184"/>
      <c r="I129" s="184"/>
      <c r="J129" s="185">
        <v>7000020141305</v>
      </c>
      <c r="K129" s="186"/>
      <c r="L129" s="186"/>
      <c r="M129" s="186"/>
      <c r="N129" s="186"/>
      <c r="O129" s="186"/>
      <c r="P129" s="148" t="s">
        <v>590</v>
      </c>
      <c r="Q129" s="149"/>
      <c r="R129" s="149"/>
      <c r="S129" s="149"/>
      <c r="T129" s="149"/>
      <c r="U129" s="149"/>
      <c r="V129" s="149"/>
      <c r="W129" s="149"/>
      <c r="X129" s="149"/>
      <c r="Y129" s="150">
        <v>1621</v>
      </c>
      <c r="Z129" s="151"/>
      <c r="AA129" s="151"/>
      <c r="AB129" s="152"/>
      <c r="AC129" s="154" t="s">
        <v>609</v>
      </c>
      <c r="AD129" s="155"/>
      <c r="AE129" s="155"/>
      <c r="AF129" s="155"/>
      <c r="AG129" s="155"/>
      <c r="AH129" s="156" t="s">
        <v>610</v>
      </c>
      <c r="AI129" s="157"/>
      <c r="AJ129" s="157"/>
      <c r="AK129" s="157"/>
      <c r="AL129" s="158" t="s">
        <v>610</v>
      </c>
      <c r="AM129" s="159"/>
      <c r="AN129" s="159"/>
      <c r="AO129" s="160"/>
      <c r="AP129" s="153" t="s">
        <v>610</v>
      </c>
      <c r="AQ129" s="153"/>
      <c r="AR129" s="153"/>
      <c r="AS129" s="153"/>
      <c r="AT129" s="153"/>
      <c r="AU129" s="153"/>
      <c r="AV129" s="153"/>
      <c r="AW129" s="153"/>
      <c r="AX129" s="153"/>
      <c r="AY129">
        <f>COUNTA($C$129)</f>
        <v>1</v>
      </c>
    </row>
    <row r="130" spans="1:51" ht="30" customHeight="1" x14ac:dyDescent="0.15">
      <c r="A130" s="182">
        <v>8</v>
      </c>
      <c r="B130" s="182">
        <v>1</v>
      </c>
      <c r="C130" s="183" t="s">
        <v>598</v>
      </c>
      <c r="D130" s="184"/>
      <c r="E130" s="184"/>
      <c r="F130" s="184"/>
      <c r="G130" s="184"/>
      <c r="H130" s="184"/>
      <c r="I130" s="184"/>
      <c r="J130" s="185">
        <v>9000020341002</v>
      </c>
      <c r="K130" s="186"/>
      <c r="L130" s="186"/>
      <c r="M130" s="186"/>
      <c r="N130" s="186"/>
      <c r="O130" s="186"/>
      <c r="P130" s="148" t="s">
        <v>590</v>
      </c>
      <c r="Q130" s="149"/>
      <c r="R130" s="149"/>
      <c r="S130" s="149"/>
      <c r="T130" s="149"/>
      <c r="U130" s="149"/>
      <c r="V130" s="149"/>
      <c r="W130" s="149"/>
      <c r="X130" s="149"/>
      <c r="Y130" s="150">
        <v>1560</v>
      </c>
      <c r="Z130" s="151"/>
      <c r="AA130" s="151"/>
      <c r="AB130" s="152"/>
      <c r="AC130" s="154" t="s">
        <v>609</v>
      </c>
      <c r="AD130" s="155"/>
      <c r="AE130" s="155"/>
      <c r="AF130" s="155"/>
      <c r="AG130" s="155"/>
      <c r="AH130" s="156" t="s">
        <v>610</v>
      </c>
      <c r="AI130" s="157"/>
      <c r="AJ130" s="157"/>
      <c r="AK130" s="157"/>
      <c r="AL130" s="158" t="s">
        <v>610</v>
      </c>
      <c r="AM130" s="159"/>
      <c r="AN130" s="159"/>
      <c r="AO130" s="160"/>
      <c r="AP130" s="153" t="s">
        <v>610</v>
      </c>
      <c r="AQ130" s="153"/>
      <c r="AR130" s="153"/>
      <c r="AS130" s="153"/>
      <c r="AT130" s="153"/>
      <c r="AU130" s="153"/>
      <c r="AV130" s="153"/>
      <c r="AW130" s="153"/>
      <c r="AX130" s="153"/>
      <c r="AY130">
        <f>COUNTA($C$130)</f>
        <v>1</v>
      </c>
    </row>
    <row r="131" spans="1:51" ht="30" customHeight="1" x14ac:dyDescent="0.15">
      <c r="A131" s="182">
        <v>9</v>
      </c>
      <c r="B131" s="182">
        <v>1</v>
      </c>
      <c r="C131" s="183" t="s">
        <v>599</v>
      </c>
      <c r="D131" s="184"/>
      <c r="E131" s="184"/>
      <c r="F131" s="184"/>
      <c r="G131" s="184"/>
      <c r="H131" s="184"/>
      <c r="I131" s="184"/>
      <c r="J131" s="185">
        <v>2000020111007</v>
      </c>
      <c r="K131" s="186"/>
      <c r="L131" s="186"/>
      <c r="M131" s="186"/>
      <c r="N131" s="186"/>
      <c r="O131" s="186"/>
      <c r="P131" s="148" t="s">
        <v>590</v>
      </c>
      <c r="Q131" s="149"/>
      <c r="R131" s="149"/>
      <c r="S131" s="149"/>
      <c r="T131" s="149"/>
      <c r="U131" s="149"/>
      <c r="V131" s="149"/>
      <c r="W131" s="149"/>
      <c r="X131" s="149"/>
      <c r="Y131" s="150">
        <v>1543</v>
      </c>
      <c r="Z131" s="151"/>
      <c r="AA131" s="151"/>
      <c r="AB131" s="152"/>
      <c r="AC131" s="154" t="s">
        <v>609</v>
      </c>
      <c r="AD131" s="155"/>
      <c r="AE131" s="155"/>
      <c r="AF131" s="155"/>
      <c r="AG131" s="155"/>
      <c r="AH131" s="156" t="s">
        <v>610</v>
      </c>
      <c r="AI131" s="157"/>
      <c r="AJ131" s="157"/>
      <c r="AK131" s="157"/>
      <c r="AL131" s="158" t="s">
        <v>610</v>
      </c>
      <c r="AM131" s="159"/>
      <c r="AN131" s="159"/>
      <c r="AO131" s="160"/>
      <c r="AP131" s="153" t="s">
        <v>610</v>
      </c>
      <c r="AQ131" s="153"/>
      <c r="AR131" s="153"/>
      <c r="AS131" s="153"/>
      <c r="AT131" s="153"/>
      <c r="AU131" s="153"/>
      <c r="AV131" s="153"/>
      <c r="AW131" s="153"/>
      <c r="AX131" s="153"/>
      <c r="AY131">
        <f>COUNTA($C$131)</f>
        <v>1</v>
      </c>
    </row>
    <row r="132" spans="1:51" ht="30" customHeight="1" x14ac:dyDescent="0.15">
      <c r="A132" s="182">
        <v>10</v>
      </c>
      <c r="B132" s="182">
        <v>1</v>
      </c>
      <c r="C132" s="183" t="s">
        <v>600</v>
      </c>
      <c r="D132" s="184"/>
      <c r="E132" s="184"/>
      <c r="F132" s="184"/>
      <c r="G132" s="184"/>
      <c r="H132" s="184"/>
      <c r="I132" s="184"/>
      <c r="J132" s="185">
        <v>2000020261009</v>
      </c>
      <c r="K132" s="186"/>
      <c r="L132" s="186"/>
      <c r="M132" s="186"/>
      <c r="N132" s="186"/>
      <c r="O132" s="186"/>
      <c r="P132" s="148" t="s">
        <v>590</v>
      </c>
      <c r="Q132" s="149"/>
      <c r="R132" s="149"/>
      <c r="S132" s="149"/>
      <c r="T132" s="149"/>
      <c r="U132" s="149"/>
      <c r="V132" s="149"/>
      <c r="W132" s="149"/>
      <c r="X132" s="149"/>
      <c r="Y132" s="150">
        <v>1488</v>
      </c>
      <c r="Z132" s="151"/>
      <c r="AA132" s="151"/>
      <c r="AB132" s="152"/>
      <c r="AC132" s="154" t="s">
        <v>609</v>
      </c>
      <c r="AD132" s="155"/>
      <c r="AE132" s="155"/>
      <c r="AF132" s="155"/>
      <c r="AG132" s="155"/>
      <c r="AH132" s="156" t="s">
        <v>610</v>
      </c>
      <c r="AI132" s="157"/>
      <c r="AJ132" s="157"/>
      <c r="AK132" s="157"/>
      <c r="AL132" s="158" t="s">
        <v>610</v>
      </c>
      <c r="AM132" s="159"/>
      <c r="AN132" s="159"/>
      <c r="AO132" s="160"/>
      <c r="AP132" s="153" t="s">
        <v>610</v>
      </c>
      <c r="AQ132" s="153"/>
      <c r="AR132" s="153"/>
      <c r="AS132" s="153"/>
      <c r="AT132" s="153"/>
      <c r="AU132" s="153"/>
      <c r="AV132" s="153"/>
      <c r="AW132" s="153"/>
      <c r="AX132" s="153"/>
      <c r="AY132">
        <f>COUNTA($C$132)</f>
        <v>1</v>
      </c>
    </row>
    <row r="133" spans="1:51" ht="24.75" customHeight="1" x14ac:dyDescent="0.15">
      <c r="A133" s="36"/>
      <c r="B133" s="36"/>
      <c r="C133" s="36"/>
      <c r="D133" s="36"/>
      <c r="E133" s="36"/>
      <c r="F133" s="36"/>
      <c r="G133" s="36"/>
      <c r="H133" s="36"/>
      <c r="I133" s="36"/>
      <c r="J133" s="37"/>
      <c r="K133" s="37"/>
      <c r="L133" s="37"/>
      <c r="M133" s="37"/>
      <c r="N133" s="37"/>
      <c r="O133" s="37"/>
      <c r="P133" s="38"/>
      <c r="Q133" s="38"/>
      <c r="R133" s="38"/>
      <c r="S133" s="38"/>
      <c r="T133" s="38"/>
      <c r="U133" s="38"/>
      <c r="V133" s="38"/>
      <c r="W133" s="38"/>
      <c r="X133" s="38"/>
      <c r="Y133" s="39"/>
      <c r="Z133" s="39"/>
      <c r="AA133" s="39"/>
      <c r="AB133" s="39"/>
      <c r="AC133" s="39"/>
      <c r="AD133" s="39"/>
      <c r="AE133" s="39"/>
      <c r="AF133" s="39"/>
      <c r="AG133" s="39"/>
      <c r="AH133" s="39"/>
      <c r="AI133" s="39"/>
      <c r="AJ133" s="39"/>
      <c r="AK133" s="39"/>
      <c r="AL133" s="39"/>
      <c r="AM133" s="39"/>
      <c r="AN133" s="39"/>
      <c r="AO133" s="39"/>
      <c r="AP133" s="38"/>
      <c r="AQ133" s="38"/>
      <c r="AR133" s="38"/>
      <c r="AS133" s="38"/>
      <c r="AT133" s="38"/>
      <c r="AU133" s="38"/>
      <c r="AV133" s="38"/>
      <c r="AW133" s="38"/>
      <c r="AX133" s="38"/>
      <c r="AY133">
        <f>COUNTA($C$136)</f>
        <v>1</v>
      </c>
    </row>
    <row r="134" spans="1:51" ht="24.75" customHeight="1" x14ac:dyDescent="0.15">
      <c r="A134" s="36"/>
      <c r="B134" s="40" t="s">
        <v>171</v>
      </c>
      <c r="C134" s="36"/>
      <c r="D134" s="36"/>
      <c r="E134" s="36"/>
      <c r="F134" s="36"/>
      <c r="G134" s="36"/>
      <c r="H134" s="36"/>
      <c r="I134" s="36"/>
      <c r="J134" s="36"/>
      <c r="K134" s="36"/>
      <c r="L134" s="36"/>
      <c r="M134" s="36"/>
      <c r="N134" s="36"/>
      <c r="O134" s="36"/>
      <c r="P134" s="41"/>
      <c r="Q134" s="41"/>
      <c r="R134" s="41"/>
      <c r="S134" s="41"/>
      <c r="T134" s="41"/>
      <c r="U134" s="41"/>
      <c r="V134" s="41"/>
      <c r="W134" s="41"/>
      <c r="X134" s="41"/>
      <c r="Y134" s="42"/>
      <c r="Z134" s="42"/>
      <c r="AA134" s="42"/>
      <c r="AB134" s="42"/>
      <c r="AC134" s="42"/>
      <c r="AD134" s="42"/>
      <c r="AE134" s="42"/>
      <c r="AF134" s="42"/>
      <c r="AG134" s="42"/>
      <c r="AH134" s="42"/>
      <c r="AI134" s="42"/>
      <c r="AJ134" s="42"/>
      <c r="AK134" s="42"/>
      <c r="AL134" s="42"/>
      <c r="AM134" s="42"/>
      <c r="AN134" s="42"/>
      <c r="AO134" s="42"/>
      <c r="AP134" s="41"/>
      <c r="AQ134" s="41"/>
      <c r="AR134" s="41"/>
      <c r="AS134" s="41"/>
      <c r="AT134" s="41"/>
      <c r="AU134" s="41"/>
      <c r="AV134" s="41"/>
      <c r="AW134" s="41"/>
      <c r="AX134" s="41"/>
      <c r="AY134">
        <f>$AY$133</f>
        <v>1</v>
      </c>
    </row>
    <row r="135" spans="1:51" ht="59.25" customHeight="1" x14ac:dyDescent="0.15">
      <c r="A135" s="163"/>
      <c r="B135" s="163"/>
      <c r="C135" s="163" t="s">
        <v>25</v>
      </c>
      <c r="D135" s="163"/>
      <c r="E135" s="163"/>
      <c r="F135" s="163"/>
      <c r="G135" s="163"/>
      <c r="H135" s="163"/>
      <c r="I135" s="163"/>
      <c r="J135" s="187" t="s">
        <v>186</v>
      </c>
      <c r="K135" s="74"/>
      <c r="L135" s="74"/>
      <c r="M135" s="74"/>
      <c r="N135" s="74"/>
      <c r="O135" s="74"/>
      <c r="P135" s="164" t="s">
        <v>175</v>
      </c>
      <c r="Q135" s="164"/>
      <c r="R135" s="164"/>
      <c r="S135" s="164"/>
      <c r="T135" s="164"/>
      <c r="U135" s="164"/>
      <c r="V135" s="164"/>
      <c r="W135" s="164"/>
      <c r="X135" s="164"/>
      <c r="Y135" s="161" t="s">
        <v>185</v>
      </c>
      <c r="Z135" s="162"/>
      <c r="AA135" s="162"/>
      <c r="AB135" s="162"/>
      <c r="AC135" s="187" t="s">
        <v>214</v>
      </c>
      <c r="AD135" s="187"/>
      <c r="AE135" s="187"/>
      <c r="AF135" s="187"/>
      <c r="AG135" s="187"/>
      <c r="AH135" s="161" t="s">
        <v>234</v>
      </c>
      <c r="AI135" s="163"/>
      <c r="AJ135" s="163"/>
      <c r="AK135" s="163"/>
      <c r="AL135" s="163" t="s">
        <v>20</v>
      </c>
      <c r="AM135" s="163"/>
      <c r="AN135" s="163"/>
      <c r="AO135" s="188"/>
      <c r="AP135" s="189" t="s">
        <v>187</v>
      </c>
      <c r="AQ135" s="189"/>
      <c r="AR135" s="189"/>
      <c r="AS135" s="189"/>
      <c r="AT135" s="189"/>
      <c r="AU135" s="189"/>
      <c r="AV135" s="189"/>
      <c r="AW135" s="189"/>
      <c r="AX135" s="189"/>
      <c r="AY135">
        <f t="shared" ref="AY135:AY136" si="5">$AY$133</f>
        <v>1</v>
      </c>
    </row>
    <row r="136" spans="1:51" ht="30" customHeight="1" x14ac:dyDescent="0.15">
      <c r="A136" s="182">
        <v>1</v>
      </c>
      <c r="B136" s="182">
        <v>1</v>
      </c>
      <c r="C136" s="183" t="s">
        <v>595</v>
      </c>
      <c r="D136" s="184"/>
      <c r="E136" s="184"/>
      <c r="F136" s="184"/>
      <c r="G136" s="184"/>
      <c r="H136" s="184"/>
      <c r="I136" s="184"/>
      <c r="J136" s="185">
        <v>9000020011002</v>
      </c>
      <c r="K136" s="186"/>
      <c r="L136" s="186"/>
      <c r="M136" s="186"/>
      <c r="N136" s="186"/>
      <c r="O136" s="186"/>
      <c r="P136" s="148" t="s">
        <v>591</v>
      </c>
      <c r="Q136" s="149"/>
      <c r="R136" s="149"/>
      <c r="S136" s="149"/>
      <c r="T136" s="149"/>
      <c r="U136" s="149"/>
      <c r="V136" s="149"/>
      <c r="W136" s="149"/>
      <c r="X136" s="149"/>
      <c r="Y136" s="150">
        <v>483</v>
      </c>
      <c r="Z136" s="151"/>
      <c r="AA136" s="151"/>
      <c r="AB136" s="152"/>
      <c r="AC136" s="154" t="s">
        <v>609</v>
      </c>
      <c r="AD136" s="155"/>
      <c r="AE136" s="155"/>
      <c r="AF136" s="155"/>
      <c r="AG136" s="155"/>
      <c r="AH136" s="156" t="s">
        <v>610</v>
      </c>
      <c r="AI136" s="157"/>
      <c r="AJ136" s="157"/>
      <c r="AK136" s="157"/>
      <c r="AL136" s="158" t="s">
        <v>610</v>
      </c>
      <c r="AM136" s="159"/>
      <c r="AN136" s="159"/>
      <c r="AO136" s="160"/>
      <c r="AP136" s="153" t="s">
        <v>610</v>
      </c>
      <c r="AQ136" s="153"/>
      <c r="AR136" s="153"/>
      <c r="AS136" s="153"/>
      <c r="AT136" s="153"/>
      <c r="AU136" s="153"/>
      <c r="AV136" s="153"/>
      <c r="AW136" s="153"/>
      <c r="AX136" s="153"/>
      <c r="AY136">
        <f t="shared" si="5"/>
        <v>1</v>
      </c>
    </row>
    <row r="137" spans="1:51" ht="30" customHeight="1" x14ac:dyDescent="0.15">
      <c r="A137" s="182">
        <v>2</v>
      </c>
      <c r="B137" s="182">
        <v>1</v>
      </c>
      <c r="C137" s="183" t="s">
        <v>594</v>
      </c>
      <c r="D137" s="184"/>
      <c r="E137" s="184"/>
      <c r="F137" s="184"/>
      <c r="G137" s="184"/>
      <c r="H137" s="184"/>
      <c r="I137" s="184"/>
      <c r="J137" s="185">
        <v>3000020231002</v>
      </c>
      <c r="K137" s="186"/>
      <c r="L137" s="186"/>
      <c r="M137" s="186"/>
      <c r="N137" s="186"/>
      <c r="O137" s="186"/>
      <c r="P137" s="148" t="s">
        <v>591</v>
      </c>
      <c r="Q137" s="149"/>
      <c r="R137" s="149"/>
      <c r="S137" s="149"/>
      <c r="T137" s="149"/>
      <c r="U137" s="149"/>
      <c r="V137" s="149"/>
      <c r="W137" s="149"/>
      <c r="X137" s="149"/>
      <c r="Y137" s="150">
        <v>243</v>
      </c>
      <c r="Z137" s="151"/>
      <c r="AA137" s="151"/>
      <c r="AB137" s="152"/>
      <c r="AC137" s="154" t="s">
        <v>609</v>
      </c>
      <c r="AD137" s="155"/>
      <c r="AE137" s="155"/>
      <c r="AF137" s="155"/>
      <c r="AG137" s="155"/>
      <c r="AH137" s="156" t="s">
        <v>610</v>
      </c>
      <c r="AI137" s="157"/>
      <c r="AJ137" s="157"/>
      <c r="AK137" s="157"/>
      <c r="AL137" s="158" t="s">
        <v>610</v>
      </c>
      <c r="AM137" s="159"/>
      <c r="AN137" s="159"/>
      <c r="AO137" s="160"/>
      <c r="AP137" s="153" t="s">
        <v>610</v>
      </c>
      <c r="AQ137" s="153"/>
      <c r="AR137" s="153"/>
      <c r="AS137" s="153"/>
      <c r="AT137" s="153"/>
      <c r="AU137" s="153"/>
      <c r="AV137" s="153"/>
      <c r="AW137" s="153"/>
      <c r="AX137" s="153"/>
      <c r="AY137">
        <f>COUNTA($C$137)</f>
        <v>1</v>
      </c>
    </row>
    <row r="138" spans="1:51" ht="30" customHeight="1" x14ac:dyDescent="0.15">
      <c r="A138" s="182">
        <v>3</v>
      </c>
      <c r="B138" s="182">
        <v>1</v>
      </c>
      <c r="C138" s="183" t="s">
        <v>593</v>
      </c>
      <c r="D138" s="184"/>
      <c r="E138" s="184"/>
      <c r="F138" s="184"/>
      <c r="G138" s="184"/>
      <c r="H138" s="184"/>
      <c r="I138" s="184"/>
      <c r="J138" s="185">
        <v>6000020271004</v>
      </c>
      <c r="K138" s="186"/>
      <c r="L138" s="186"/>
      <c r="M138" s="186"/>
      <c r="N138" s="186"/>
      <c r="O138" s="186"/>
      <c r="P138" s="148" t="s">
        <v>591</v>
      </c>
      <c r="Q138" s="149"/>
      <c r="R138" s="149"/>
      <c r="S138" s="149"/>
      <c r="T138" s="149"/>
      <c r="U138" s="149"/>
      <c r="V138" s="149"/>
      <c r="W138" s="149"/>
      <c r="X138" s="149"/>
      <c r="Y138" s="150">
        <v>179</v>
      </c>
      <c r="Z138" s="151"/>
      <c r="AA138" s="151"/>
      <c r="AB138" s="152"/>
      <c r="AC138" s="154" t="s">
        <v>609</v>
      </c>
      <c r="AD138" s="155"/>
      <c r="AE138" s="155"/>
      <c r="AF138" s="155"/>
      <c r="AG138" s="155"/>
      <c r="AH138" s="156" t="s">
        <v>610</v>
      </c>
      <c r="AI138" s="157"/>
      <c r="AJ138" s="157"/>
      <c r="AK138" s="157"/>
      <c r="AL138" s="158" t="s">
        <v>610</v>
      </c>
      <c r="AM138" s="159"/>
      <c r="AN138" s="159"/>
      <c r="AO138" s="160"/>
      <c r="AP138" s="153" t="s">
        <v>610</v>
      </c>
      <c r="AQ138" s="153"/>
      <c r="AR138" s="153"/>
      <c r="AS138" s="153"/>
      <c r="AT138" s="153"/>
      <c r="AU138" s="153"/>
      <c r="AV138" s="153"/>
      <c r="AW138" s="153"/>
      <c r="AX138" s="153"/>
      <c r="AY138">
        <f>COUNTA($C$138)</f>
        <v>1</v>
      </c>
    </row>
    <row r="139" spans="1:51" ht="30" customHeight="1" x14ac:dyDescent="0.15">
      <c r="A139" s="182">
        <v>4</v>
      </c>
      <c r="B139" s="182">
        <v>1</v>
      </c>
      <c r="C139" s="183" t="s">
        <v>596</v>
      </c>
      <c r="D139" s="184"/>
      <c r="E139" s="184"/>
      <c r="F139" s="184"/>
      <c r="G139" s="184"/>
      <c r="H139" s="184"/>
      <c r="I139" s="184"/>
      <c r="J139" s="185">
        <v>9000020281000</v>
      </c>
      <c r="K139" s="186"/>
      <c r="L139" s="186"/>
      <c r="M139" s="186"/>
      <c r="N139" s="186"/>
      <c r="O139" s="186"/>
      <c r="P139" s="148" t="s">
        <v>591</v>
      </c>
      <c r="Q139" s="149"/>
      <c r="R139" s="149"/>
      <c r="S139" s="149"/>
      <c r="T139" s="149"/>
      <c r="U139" s="149"/>
      <c r="V139" s="149"/>
      <c r="W139" s="149"/>
      <c r="X139" s="149"/>
      <c r="Y139" s="150">
        <v>161</v>
      </c>
      <c r="Z139" s="151"/>
      <c r="AA139" s="151"/>
      <c r="AB139" s="152"/>
      <c r="AC139" s="154" t="s">
        <v>609</v>
      </c>
      <c r="AD139" s="155"/>
      <c r="AE139" s="155"/>
      <c r="AF139" s="155"/>
      <c r="AG139" s="155"/>
      <c r="AH139" s="156" t="s">
        <v>610</v>
      </c>
      <c r="AI139" s="157"/>
      <c r="AJ139" s="157"/>
      <c r="AK139" s="157"/>
      <c r="AL139" s="158" t="s">
        <v>610</v>
      </c>
      <c r="AM139" s="159"/>
      <c r="AN139" s="159"/>
      <c r="AO139" s="160"/>
      <c r="AP139" s="153" t="s">
        <v>610</v>
      </c>
      <c r="AQ139" s="153"/>
      <c r="AR139" s="153"/>
      <c r="AS139" s="153"/>
      <c r="AT139" s="153"/>
      <c r="AU139" s="153"/>
      <c r="AV139" s="153"/>
      <c r="AW139" s="153"/>
      <c r="AX139" s="153"/>
      <c r="AY139">
        <f>COUNTA($C$139)</f>
        <v>1</v>
      </c>
    </row>
    <row r="140" spans="1:51" ht="30" customHeight="1" x14ac:dyDescent="0.15">
      <c r="A140" s="182">
        <v>5</v>
      </c>
      <c r="B140" s="182">
        <v>1</v>
      </c>
      <c r="C140" s="183" t="s">
        <v>601</v>
      </c>
      <c r="D140" s="184"/>
      <c r="E140" s="184"/>
      <c r="F140" s="184"/>
      <c r="G140" s="184"/>
      <c r="H140" s="184"/>
      <c r="I140" s="184"/>
      <c r="J140" s="185">
        <v>3000020401307</v>
      </c>
      <c r="K140" s="186"/>
      <c r="L140" s="186"/>
      <c r="M140" s="186"/>
      <c r="N140" s="186"/>
      <c r="O140" s="186"/>
      <c r="P140" s="148" t="s">
        <v>591</v>
      </c>
      <c r="Q140" s="149"/>
      <c r="R140" s="149"/>
      <c r="S140" s="149"/>
      <c r="T140" s="149"/>
      <c r="U140" s="149"/>
      <c r="V140" s="149"/>
      <c r="W140" s="149"/>
      <c r="X140" s="149"/>
      <c r="Y140" s="150">
        <v>132</v>
      </c>
      <c r="Z140" s="151"/>
      <c r="AA140" s="151"/>
      <c r="AB140" s="152"/>
      <c r="AC140" s="154" t="s">
        <v>609</v>
      </c>
      <c r="AD140" s="155"/>
      <c r="AE140" s="155"/>
      <c r="AF140" s="155"/>
      <c r="AG140" s="155"/>
      <c r="AH140" s="156" t="s">
        <v>610</v>
      </c>
      <c r="AI140" s="157"/>
      <c r="AJ140" s="157"/>
      <c r="AK140" s="157"/>
      <c r="AL140" s="158" t="s">
        <v>610</v>
      </c>
      <c r="AM140" s="159"/>
      <c r="AN140" s="159"/>
      <c r="AO140" s="160"/>
      <c r="AP140" s="153" t="s">
        <v>610</v>
      </c>
      <c r="AQ140" s="153"/>
      <c r="AR140" s="153"/>
      <c r="AS140" s="153"/>
      <c r="AT140" s="153"/>
      <c r="AU140" s="153"/>
      <c r="AV140" s="153"/>
      <c r="AW140" s="153"/>
      <c r="AX140" s="153"/>
      <c r="AY140">
        <f>COUNTA($C$140)</f>
        <v>1</v>
      </c>
    </row>
    <row r="141" spans="1:51" ht="30" customHeight="1" x14ac:dyDescent="0.15">
      <c r="A141" s="182">
        <v>6</v>
      </c>
      <c r="B141" s="182">
        <v>1</v>
      </c>
      <c r="C141" s="183" t="s">
        <v>602</v>
      </c>
      <c r="D141" s="184"/>
      <c r="E141" s="184"/>
      <c r="F141" s="184"/>
      <c r="G141" s="184"/>
      <c r="H141" s="184"/>
      <c r="I141" s="184"/>
      <c r="J141" s="185">
        <v>5000020151009</v>
      </c>
      <c r="K141" s="186"/>
      <c r="L141" s="186"/>
      <c r="M141" s="186"/>
      <c r="N141" s="186"/>
      <c r="O141" s="186"/>
      <c r="P141" s="148" t="s">
        <v>591</v>
      </c>
      <c r="Q141" s="149"/>
      <c r="R141" s="149"/>
      <c r="S141" s="149"/>
      <c r="T141" s="149"/>
      <c r="U141" s="149"/>
      <c r="V141" s="149"/>
      <c r="W141" s="149"/>
      <c r="X141" s="149"/>
      <c r="Y141" s="150">
        <v>127</v>
      </c>
      <c r="Z141" s="151"/>
      <c r="AA141" s="151"/>
      <c r="AB141" s="152"/>
      <c r="AC141" s="154" t="s">
        <v>609</v>
      </c>
      <c r="AD141" s="155"/>
      <c r="AE141" s="155"/>
      <c r="AF141" s="155"/>
      <c r="AG141" s="155"/>
      <c r="AH141" s="156" t="s">
        <v>610</v>
      </c>
      <c r="AI141" s="157"/>
      <c r="AJ141" s="157"/>
      <c r="AK141" s="157"/>
      <c r="AL141" s="158" t="s">
        <v>610</v>
      </c>
      <c r="AM141" s="159"/>
      <c r="AN141" s="159"/>
      <c r="AO141" s="160"/>
      <c r="AP141" s="153" t="s">
        <v>610</v>
      </c>
      <c r="AQ141" s="153"/>
      <c r="AR141" s="153"/>
      <c r="AS141" s="153"/>
      <c r="AT141" s="153"/>
      <c r="AU141" s="153"/>
      <c r="AV141" s="153"/>
      <c r="AW141" s="153"/>
      <c r="AX141" s="153"/>
      <c r="AY141">
        <f>COUNTA($C$141)</f>
        <v>1</v>
      </c>
    </row>
    <row r="142" spans="1:51" ht="30" customHeight="1" x14ac:dyDescent="0.15">
      <c r="A142" s="182">
        <v>7</v>
      </c>
      <c r="B142" s="182">
        <v>1</v>
      </c>
      <c r="C142" s="183" t="s">
        <v>592</v>
      </c>
      <c r="D142" s="184"/>
      <c r="E142" s="184"/>
      <c r="F142" s="184"/>
      <c r="G142" s="184"/>
      <c r="H142" s="184"/>
      <c r="I142" s="184"/>
      <c r="J142" s="185">
        <v>3000020141003</v>
      </c>
      <c r="K142" s="186"/>
      <c r="L142" s="186"/>
      <c r="M142" s="186"/>
      <c r="N142" s="186"/>
      <c r="O142" s="186"/>
      <c r="P142" s="148" t="s">
        <v>591</v>
      </c>
      <c r="Q142" s="149"/>
      <c r="R142" s="149"/>
      <c r="S142" s="149"/>
      <c r="T142" s="149"/>
      <c r="U142" s="149"/>
      <c r="V142" s="149"/>
      <c r="W142" s="149"/>
      <c r="X142" s="149"/>
      <c r="Y142" s="150">
        <v>97</v>
      </c>
      <c r="Z142" s="151"/>
      <c r="AA142" s="151"/>
      <c r="AB142" s="152"/>
      <c r="AC142" s="154" t="s">
        <v>609</v>
      </c>
      <c r="AD142" s="155"/>
      <c r="AE142" s="155"/>
      <c r="AF142" s="155"/>
      <c r="AG142" s="155"/>
      <c r="AH142" s="156" t="s">
        <v>610</v>
      </c>
      <c r="AI142" s="157"/>
      <c r="AJ142" s="157"/>
      <c r="AK142" s="157"/>
      <c r="AL142" s="158" t="s">
        <v>610</v>
      </c>
      <c r="AM142" s="159"/>
      <c r="AN142" s="159"/>
      <c r="AO142" s="160"/>
      <c r="AP142" s="153" t="s">
        <v>610</v>
      </c>
      <c r="AQ142" s="153"/>
      <c r="AR142" s="153"/>
      <c r="AS142" s="153"/>
      <c r="AT142" s="153"/>
      <c r="AU142" s="153"/>
      <c r="AV142" s="153"/>
      <c r="AW142" s="153"/>
      <c r="AX142" s="153"/>
      <c r="AY142">
        <f>COUNTA($C$142)</f>
        <v>1</v>
      </c>
    </row>
    <row r="143" spans="1:51" ht="30" customHeight="1" x14ac:dyDescent="0.15">
      <c r="A143" s="182">
        <v>8</v>
      </c>
      <c r="B143" s="182">
        <v>1</v>
      </c>
      <c r="C143" s="183" t="s">
        <v>603</v>
      </c>
      <c r="D143" s="184"/>
      <c r="E143" s="184"/>
      <c r="F143" s="184"/>
      <c r="G143" s="184"/>
      <c r="H143" s="184"/>
      <c r="I143" s="184"/>
      <c r="J143" s="185">
        <v>6000020121002</v>
      </c>
      <c r="K143" s="186"/>
      <c r="L143" s="186"/>
      <c r="M143" s="186"/>
      <c r="N143" s="186"/>
      <c r="O143" s="186"/>
      <c r="P143" s="148" t="s">
        <v>591</v>
      </c>
      <c r="Q143" s="149"/>
      <c r="R143" s="149"/>
      <c r="S143" s="149"/>
      <c r="T143" s="149"/>
      <c r="U143" s="149"/>
      <c r="V143" s="149"/>
      <c r="W143" s="149"/>
      <c r="X143" s="149"/>
      <c r="Y143" s="150">
        <v>84</v>
      </c>
      <c r="Z143" s="151"/>
      <c r="AA143" s="151"/>
      <c r="AB143" s="152"/>
      <c r="AC143" s="154" t="s">
        <v>609</v>
      </c>
      <c r="AD143" s="155"/>
      <c r="AE143" s="155"/>
      <c r="AF143" s="155"/>
      <c r="AG143" s="155"/>
      <c r="AH143" s="156" t="s">
        <v>610</v>
      </c>
      <c r="AI143" s="157"/>
      <c r="AJ143" s="157"/>
      <c r="AK143" s="157"/>
      <c r="AL143" s="158" t="s">
        <v>610</v>
      </c>
      <c r="AM143" s="159"/>
      <c r="AN143" s="159"/>
      <c r="AO143" s="160"/>
      <c r="AP143" s="153" t="s">
        <v>610</v>
      </c>
      <c r="AQ143" s="153"/>
      <c r="AR143" s="153"/>
      <c r="AS143" s="153"/>
      <c r="AT143" s="153"/>
      <c r="AU143" s="153"/>
      <c r="AV143" s="153"/>
      <c r="AW143" s="153"/>
      <c r="AX143" s="153"/>
      <c r="AY143">
        <f>COUNTA($C$143)</f>
        <v>1</v>
      </c>
    </row>
    <row r="144" spans="1:51" ht="30" customHeight="1" x14ac:dyDescent="0.15">
      <c r="A144" s="182">
        <v>9</v>
      </c>
      <c r="B144" s="182">
        <v>1</v>
      </c>
      <c r="C144" s="183" t="s">
        <v>600</v>
      </c>
      <c r="D144" s="184"/>
      <c r="E144" s="184"/>
      <c r="F144" s="184"/>
      <c r="G144" s="184"/>
      <c r="H144" s="184"/>
      <c r="I144" s="184"/>
      <c r="J144" s="185">
        <v>2000020261009</v>
      </c>
      <c r="K144" s="186"/>
      <c r="L144" s="186"/>
      <c r="M144" s="186"/>
      <c r="N144" s="186"/>
      <c r="O144" s="186"/>
      <c r="P144" s="148" t="s">
        <v>591</v>
      </c>
      <c r="Q144" s="149"/>
      <c r="R144" s="149"/>
      <c r="S144" s="149"/>
      <c r="T144" s="149"/>
      <c r="U144" s="149"/>
      <c r="V144" s="149"/>
      <c r="W144" s="149"/>
      <c r="X144" s="149"/>
      <c r="Y144" s="150">
        <v>80</v>
      </c>
      <c r="Z144" s="151"/>
      <c r="AA144" s="151"/>
      <c r="AB144" s="152"/>
      <c r="AC144" s="154" t="s">
        <v>609</v>
      </c>
      <c r="AD144" s="155"/>
      <c r="AE144" s="155"/>
      <c r="AF144" s="155"/>
      <c r="AG144" s="155"/>
      <c r="AH144" s="156" t="s">
        <v>610</v>
      </c>
      <c r="AI144" s="157"/>
      <c r="AJ144" s="157"/>
      <c r="AK144" s="157"/>
      <c r="AL144" s="158" t="s">
        <v>610</v>
      </c>
      <c r="AM144" s="159"/>
      <c r="AN144" s="159"/>
      <c r="AO144" s="160"/>
      <c r="AP144" s="153" t="s">
        <v>610</v>
      </c>
      <c r="AQ144" s="153"/>
      <c r="AR144" s="153"/>
      <c r="AS144" s="153"/>
      <c r="AT144" s="153"/>
      <c r="AU144" s="153"/>
      <c r="AV144" s="153"/>
      <c r="AW144" s="153"/>
      <c r="AX144" s="153"/>
      <c r="AY144">
        <f>COUNTA($C$144)</f>
        <v>1</v>
      </c>
    </row>
    <row r="145" spans="1:51" ht="30" customHeight="1" x14ac:dyDescent="0.15">
      <c r="A145" s="182">
        <v>10</v>
      </c>
      <c r="B145" s="182">
        <v>1</v>
      </c>
      <c r="C145" s="183" t="s">
        <v>597</v>
      </c>
      <c r="D145" s="184"/>
      <c r="E145" s="184"/>
      <c r="F145" s="184"/>
      <c r="G145" s="184"/>
      <c r="H145" s="184"/>
      <c r="I145" s="184"/>
      <c r="J145" s="185">
        <v>7000020141305</v>
      </c>
      <c r="K145" s="186"/>
      <c r="L145" s="186"/>
      <c r="M145" s="186"/>
      <c r="N145" s="186"/>
      <c r="O145" s="186"/>
      <c r="P145" s="148" t="s">
        <v>591</v>
      </c>
      <c r="Q145" s="149"/>
      <c r="R145" s="149"/>
      <c r="S145" s="149"/>
      <c r="T145" s="149"/>
      <c r="U145" s="149"/>
      <c r="V145" s="149"/>
      <c r="W145" s="149"/>
      <c r="X145" s="149"/>
      <c r="Y145" s="150">
        <v>80</v>
      </c>
      <c r="Z145" s="151"/>
      <c r="AA145" s="151"/>
      <c r="AB145" s="152"/>
      <c r="AC145" s="154" t="s">
        <v>609</v>
      </c>
      <c r="AD145" s="155"/>
      <c r="AE145" s="155"/>
      <c r="AF145" s="155"/>
      <c r="AG145" s="155"/>
      <c r="AH145" s="156" t="s">
        <v>610</v>
      </c>
      <c r="AI145" s="157"/>
      <c r="AJ145" s="157"/>
      <c r="AK145" s="157"/>
      <c r="AL145" s="158" t="s">
        <v>610</v>
      </c>
      <c r="AM145" s="159"/>
      <c r="AN145" s="159"/>
      <c r="AO145" s="160"/>
      <c r="AP145" s="153" t="s">
        <v>610</v>
      </c>
      <c r="AQ145" s="153"/>
      <c r="AR145" s="153"/>
      <c r="AS145" s="153"/>
      <c r="AT145" s="153"/>
      <c r="AU145" s="153"/>
      <c r="AV145" s="153"/>
      <c r="AW145" s="153"/>
      <c r="AX145" s="153"/>
      <c r="AY145">
        <f>COUNTA($C$145)</f>
        <v>1</v>
      </c>
    </row>
    <row r="146" spans="1:51" ht="24.75" customHeight="1" x14ac:dyDescent="0.15">
      <c r="A146" s="43"/>
      <c r="B146" s="43"/>
      <c r="C146" s="43"/>
      <c r="D146" s="43"/>
      <c r="E146" s="43"/>
      <c r="F146" s="43"/>
      <c r="G146" s="43"/>
      <c r="H146" s="43"/>
      <c r="I146" s="43"/>
      <c r="J146" s="43"/>
      <c r="K146" s="43"/>
      <c r="L146" s="43"/>
      <c r="M146" s="43"/>
      <c r="N146" s="43"/>
      <c r="O146" s="43"/>
      <c r="P146" s="44"/>
      <c r="Q146" s="44"/>
      <c r="R146" s="44"/>
      <c r="S146" s="44"/>
      <c r="T146" s="44"/>
      <c r="U146" s="44"/>
      <c r="V146" s="44"/>
      <c r="W146" s="44"/>
      <c r="X146" s="44"/>
      <c r="Y146" s="45"/>
      <c r="Z146" s="45"/>
      <c r="AA146" s="45"/>
      <c r="AB146" s="45"/>
      <c r="AC146" s="45"/>
      <c r="AD146" s="45"/>
      <c r="AE146" s="45"/>
      <c r="AF146" s="45"/>
      <c r="AG146" s="45"/>
      <c r="AH146" s="45"/>
      <c r="AI146" s="45"/>
      <c r="AJ146" s="45"/>
      <c r="AK146" s="45"/>
      <c r="AL146" s="45"/>
      <c r="AM146" s="45"/>
      <c r="AN146" s="45"/>
      <c r="AO146" s="45"/>
      <c r="AP146" s="44"/>
      <c r="AQ146" s="44"/>
      <c r="AR146" s="44"/>
      <c r="AS146" s="44"/>
      <c r="AT146" s="44"/>
      <c r="AU146" s="44"/>
      <c r="AV146" s="44"/>
      <c r="AW146" s="44"/>
      <c r="AX146" s="44"/>
      <c r="AY146">
        <f>COUNTA($C$149)</f>
        <v>1</v>
      </c>
    </row>
    <row r="147" spans="1:51" ht="24.75" customHeight="1" x14ac:dyDescent="0.15">
      <c r="A147" s="36"/>
      <c r="B147" s="40" t="s">
        <v>206</v>
      </c>
      <c r="C147" s="36"/>
      <c r="D147" s="36"/>
      <c r="E147" s="36"/>
      <c r="F147" s="36"/>
      <c r="G147" s="36"/>
      <c r="H147" s="36"/>
      <c r="I147" s="36"/>
      <c r="J147" s="36"/>
      <c r="K147" s="36"/>
      <c r="L147" s="36"/>
      <c r="M147" s="36"/>
      <c r="N147" s="36"/>
      <c r="O147" s="36"/>
      <c r="P147" s="41"/>
      <c r="Q147" s="41"/>
      <c r="R147" s="41"/>
      <c r="S147" s="41"/>
      <c r="T147" s="41"/>
      <c r="U147" s="41"/>
      <c r="V147" s="41"/>
      <c r="W147" s="41"/>
      <c r="X147" s="41"/>
      <c r="Y147" s="42"/>
      <c r="Z147" s="42"/>
      <c r="AA147" s="42"/>
      <c r="AB147" s="42"/>
      <c r="AC147" s="42"/>
      <c r="AD147" s="42"/>
      <c r="AE147" s="42"/>
      <c r="AF147" s="42"/>
      <c r="AG147" s="42"/>
      <c r="AH147" s="42"/>
      <c r="AI147" s="42"/>
      <c r="AJ147" s="42"/>
      <c r="AK147" s="42"/>
      <c r="AL147" s="42"/>
      <c r="AM147" s="42"/>
      <c r="AN147" s="42"/>
      <c r="AO147" s="42"/>
      <c r="AP147" s="41"/>
      <c r="AQ147" s="41"/>
      <c r="AR147" s="41"/>
      <c r="AS147" s="41"/>
      <c r="AT147" s="41"/>
      <c r="AU147" s="41"/>
      <c r="AV147" s="41"/>
      <c r="AW147" s="41"/>
      <c r="AX147" s="41"/>
      <c r="AY147">
        <f>$AY$146</f>
        <v>1</v>
      </c>
    </row>
    <row r="148" spans="1:51" ht="59.25" customHeight="1" x14ac:dyDescent="0.15">
      <c r="A148" s="163"/>
      <c r="B148" s="163"/>
      <c r="C148" s="163" t="s">
        <v>25</v>
      </c>
      <c r="D148" s="163"/>
      <c r="E148" s="163"/>
      <c r="F148" s="163"/>
      <c r="G148" s="163"/>
      <c r="H148" s="163"/>
      <c r="I148" s="163"/>
      <c r="J148" s="187" t="s">
        <v>186</v>
      </c>
      <c r="K148" s="74"/>
      <c r="L148" s="74"/>
      <c r="M148" s="74"/>
      <c r="N148" s="74"/>
      <c r="O148" s="74"/>
      <c r="P148" s="164" t="s">
        <v>175</v>
      </c>
      <c r="Q148" s="164"/>
      <c r="R148" s="164"/>
      <c r="S148" s="164"/>
      <c r="T148" s="164"/>
      <c r="U148" s="164"/>
      <c r="V148" s="164"/>
      <c r="W148" s="164"/>
      <c r="X148" s="164"/>
      <c r="Y148" s="161" t="s">
        <v>185</v>
      </c>
      <c r="Z148" s="162"/>
      <c r="AA148" s="162"/>
      <c r="AB148" s="162"/>
      <c r="AC148" s="187" t="s">
        <v>214</v>
      </c>
      <c r="AD148" s="187"/>
      <c r="AE148" s="187"/>
      <c r="AF148" s="187"/>
      <c r="AG148" s="187"/>
      <c r="AH148" s="161" t="s">
        <v>234</v>
      </c>
      <c r="AI148" s="163"/>
      <c r="AJ148" s="163"/>
      <c r="AK148" s="163"/>
      <c r="AL148" s="163" t="s">
        <v>20</v>
      </c>
      <c r="AM148" s="163"/>
      <c r="AN148" s="163"/>
      <c r="AO148" s="188"/>
      <c r="AP148" s="189" t="s">
        <v>187</v>
      </c>
      <c r="AQ148" s="189"/>
      <c r="AR148" s="189"/>
      <c r="AS148" s="189"/>
      <c r="AT148" s="189"/>
      <c r="AU148" s="189"/>
      <c r="AV148" s="189"/>
      <c r="AW148" s="189"/>
      <c r="AX148" s="189"/>
      <c r="AY148">
        <f t="shared" ref="AY148:AY149" si="6">$AY$146</f>
        <v>1</v>
      </c>
    </row>
    <row r="149" spans="1:51" ht="30" customHeight="1" x14ac:dyDescent="0.15">
      <c r="A149" s="182">
        <v>1</v>
      </c>
      <c r="B149" s="182">
        <v>1</v>
      </c>
      <c r="C149" s="183" t="s">
        <v>607</v>
      </c>
      <c r="D149" s="184"/>
      <c r="E149" s="184"/>
      <c r="F149" s="184"/>
      <c r="G149" s="184"/>
      <c r="H149" s="184"/>
      <c r="I149" s="184"/>
      <c r="J149" s="185">
        <v>3010801000426</v>
      </c>
      <c r="K149" s="186"/>
      <c r="L149" s="186"/>
      <c r="M149" s="186"/>
      <c r="N149" s="186"/>
      <c r="O149" s="186"/>
      <c r="P149" s="148" t="s">
        <v>608</v>
      </c>
      <c r="Q149" s="149"/>
      <c r="R149" s="149"/>
      <c r="S149" s="149"/>
      <c r="T149" s="149"/>
      <c r="U149" s="149"/>
      <c r="V149" s="149"/>
      <c r="W149" s="149"/>
      <c r="X149" s="149"/>
      <c r="Y149" s="150">
        <v>4</v>
      </c>
      <c r="Z149" s="151"/>
      <c r="AA149" s="151"/>
      <c r="AB149" s="152"/>
      <c r="AC149" s="154" t="s">
        <v>241</v>
      </c>
      <c r="AD149" s="155"/>
      <c r="AE149" s="155"/>
      <c r="AF149" s="155"/>
      <c r="AG149" s="155"/>
      <c r="AH149" s="156" t="s">
        <v>610</v>
      </c>
      <c r="AI149" s="157"/>
      <c r="AJ149" s="157"/>
      <c r="AK149" s="157"/>
      <c r="AL149" s="158" t="s">
        <v>610</v>
      </c>
      <c r="AM149" s="159"/>
      <c r="AN149" s="159"/>
      <c r="AO149" s="160"/>
      <c r="AP149" s="153" t="s">
        <v>610</v>
      </c>
      <c r="AQ149" s="153"/>
      <c r="AR149" s="153"/>
      <c r="AS149" s="153"/>
      <c r="AT149" s="153"/>
      <c r="AU149" s="153"/>
      <c r="AV149" s="153"/>
      <c r="AW149" s="153"/>
      <c r="AX149" s="153"/>
      <c r="AY149">
        <f t="shared" si="6"/>
        <v>1</v>
      </c>
    </row>
  </sheetData>
  <sheetProtection formatRows="0"/>
  <dataConsolidate/>
  <mergeCells count="643">
    <mergeCell ref="C148:I148"/>
    <mergeCell ref="J148:O148"/>
    <mergeCell ref="P148:X148"/>
    <mergeCell ref="Y148:AB148"/>
    <mergeCell ref="AC148:AG148"/>
    <mergeCell ref="AH148:AK148"/>
    <mergeCell ref="AL148:AO148"/>
    <mergeCell ref="AP148:AX148"/>
    <mergeCell ref="AG49:AX49"/>
    <mergeCell ref="N67:AF67"/>
    <mergeCell ref="J67:K67"/>
    <mergeCell ref="AD57:AF57"/>
    <mergeCell ref="AG56:AX56"/>
    <mergeCell ref="C67:F67"/>
    <mergeCell ref="G66:M66"/>
    <mergeCell ref="N66:AF66"/>
    <mergeCell ref="C66:F66"/>
    <mergeCell ref="G67:H67"/>
    <mergeCell ref="AG59:AX59"/>
    <mergeCell ref="C145:I145"/>
    <mergeCell ref="C144:I144"/>
    <mergeCell ref="J144:O144"/>
    <mergeCell ref="P144:X144"/>
    <mergeCell ref="Y144:AB144"/>
    <mergeCell ref="AH144:AK144"/>
    <mergeCell ref="AL144:AO144"/>
    <mergeCell ref="AP144:AX144"/>
    <mergeCell ref="C123:I123"/>
    <mergeCell ref="C124:I124"/>
    <mergeCell ref="C125:I125"/>
    <mergeCell ref="C126:I126"/>
    <mergeCell ref="C127:I127"/>
    <mergeCell ref="C128:I128"/>
    <mergeCell ref="C129:I129"/>
    <mergeCell ref="C130:I130"/>
    <mergeCell ref="C131:I131"/>
    <mergeCell ref="C132:I132"/>
    <mergeCell ref="J145:O145"/>
    <mergeCell ref="P145:X145"/>
    <mergeCell ref="Y145:AB145"/>
    <mergeCell ref="AC145:AG145"/>
    <mergeCell ref="AH145:AK145"/>
    <mergeCell ref="AL145:AO145"/>
    <mergeCell ref="AP145:AX145"/>
    <mergeCell ref="C142:I142"/>
    <mergeCell ref="AD47:AF47"/>
    <mergeCell ref="C47:AC47"/>
    <mergeCell ref="AG48:AX48"/>
    <mergeCell ref="C141:I141"/>
    <mergeCell ref="J141:O141"/>
    <mergeCell ref="P141:X141"/>
    <mergeCell ref="Y141:AB141"/>
    <mergeCell ref="AC141:AG141"/>
    <mergeCell ref="AH141:AK141"/>
    <mergeCell ref="AL141:AO141"/>
    <mergeCell ref="AP141:AX141"/>
    <mergeCell ref="J142:O142"/>
    <mergeCell ref="AU111:AX111"/>
    <mergeCell ref="AC144:AG144"/>
    <mergeCell ref="P142:X142"/>
    <mergeCell ref="Y142:AB142"/>
    <mergeCell ref="Y45:AA45"/>
    <mergeCell ref="AB45:AD45"/>
    <mergeCell ref="AB40:AD40"/>
    <mergeCell ref="C63:AC63"/>
    <mergeCell ref="G6:AX6"/>
    <mergeCell ref="AW36:AX36"/>
    <mergeCell ref="AB30:AX31"/>
    <mergeCell ref="A43:F45"/>
    <mergeCell ref="G43:X43"/>
    <mergeCell ref="Y42:AA42"/>
    <mergeCell ref="AD48:AF48"/>
    <mergeCell ref="AK21:AQ21"/>
    <mergeCell ref="AR21:AX21"/>
    <mergeCell ref="G21:O21"/>
    <mergeCell ref="P21:V21"/>
    <mergeCell ref="W21:AC21"/>
    <mergeCell ref="AD21:AJ21"/>
    <mergeCell ref="AQ40:AT40"/>
    <mergeCell ref="AU40:AX40"/>
    <mergeCell ref="AQ41:AT41"/>
    <mergeCell ref="AQ42:AT42"/>
    <mergeCell ref="AU41:AX41"/>
    <mergeCell ref="AU42:AX42"/>
    <mergeCell ref="AO29:AQ29"/>
    <mergeCell ref="A7:F7"/>
    <mergeCell ref="G7:X7"/>
    <mergeCell ref="A8:F8"/>
    <mergeCell ref="A40:F42"/>
    <mergeCell ref="G40:X40"/>
    <mergeCell ref="AQ37:AT37"/>
    <mergeCell ref="AU37:AX37"/>
    <mergeCell ref="B30:F34"/>
    <mergeCell ref="Y39:AA39"/>
    <mergeCell ref="AB41:AD41"/>
    <mergeCell ref="AI44:AL44"/>
    <mergeCell ref="G69:AX69"/>
    <mergeCell ref="G68:AX68"/>
    <mergeCell ref="G30:AA31"/>
    <mergeCell ref="G41:X42"/>
    <mergeCell ref="AB35:AD36"/>
    <mergeCell ref="P37:X39"/>
    <mergeCell ref="AB38:AD38"/>
    <mergeCell ref="Y38:AA38"/>
    <mergeCell ref="AE37:AH37"/>
    <mergeCell ref="AI37:AL37"/>
    <mergeCell ref="AE38:AH38"/>
    <mergeCell ref="AI38:AL38"/>
    <mergeCell ref="Y37:AA37"/>
    <mergeCell ref="AM44:AP44"/>
    <mergeCell ref="Y41:AA41"/>
    <mergeCell ref="AM43:AP43"/>
    <mergeCell ref="AB44:AD44"/>
    <mergeCell ref="AE41:AH41"/>
    <mergeCell ref="AI41:AL41"/>
    <mergeCell ref="AM41:AP41"/>
    <mergeCell ref="AU39:AX39"/>
    <mergeCell ref="AE40:AH40"/>
    <mergeCell ref="AI40:AL40"/>
    <mergeCell ref="AD61:AF61"/>
    <mergeCell ref="G109:AB109"/>
    <mergeCell ref="P35:X36"/>
    <mergeCell ref="Y35:AA36"/>
    <mergeCell ref="AQ35:AT35"/>
    <mergeCell ref="AQ36:AR36"/>
    <mergeCell ref="AD65:AF65"/>
    <mergeCell ref="AG64:AX64"/>
    <mergeCell ref="C58:AC58"/>
    <mergeCell ref="A90:F108"/>
    <mergeCell ref="AG65:AX67"/>
    <mergeCell ref="C62:AC62"/>
    <mergeCell ref="AG62:AX62"/>
    <mergeCell ref="C65:AC65"/>
    <mergeCell ref="AD63:AF63"/>
    <mergeCell ref="AD55:AF55"/>
    <mergeCell ref="AB42:AD42"/>
    <mergeCell ref="G35:O36"/>
    <mergeCell ref="AI45:AL45"/>
    <mergeCell ref="AB37:AD37"/>
    <mergeCell ref="AB39:AD39"/>
    <mergeCell ref="AQ45:AX45"/>
    <mergeCell ref="AQ43:AX43"/>
    <mergeCell ref="AE44:AH44"/>
    <mergeCell ref="AE8:AX8"/>
    <mergeCell ref="W16:AC16"/>
    <mergeCell ref="A10:F10"/>
    <mergeCell ref="AR12:AX12"/>
    <mergeCell ref="G13:H18"/>
    <mergeCell ref="W13:AC13"/>
    <mergeCell ref="A11:F11"/>
    <mergeCell ref="AD52:AF52"/>
    <mergeCell ref="G112:K112"/>
    <mergeCell ref="L112:X112"/>
    <mergeCell ref="AH111:AT111"/>
    <mergeCell ref="Y112:AB112"/>
    <mergeCell ref="AC112:AG112"/>
    <mergeCell ref="AH110:AT110"/>
    <mergeCell ref="G111:K111"/>
    <mergeCell ref="A75:E75"/>
    <mergeCell ref="G32:AA34"/>
    <mergeCell ref="P12:V12"/>
    <mergeCell ref="AD62:AF62"/>
    <mergeCell ref="A109:F118"/>
    <mergeCell ref="A71:AX71"/>
    <mergeCell ref="F75:AX75"/>
    <mergeCell ref="A51:B60"/>
    <mergeCell ref="C60:AC60"/>
    <mergeCell ref="AD49:AF49"/>
    <mergeCell ref="AG57:AX57"/>
    <mergeCell ref="A70:AX70"/>
    <mergeCell ref="C69:F69"/>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I16:O16"/>
    <mergeCell ref="P16:V16"/>
    <mergeCell ref="AD51:AF51"/>
    <mergeCell ref="A61:B64"/>
    <mergeCell ref="C61:AC61"/>
    <mergeCell ref="AR14:AX14"/>
    <mergeCell ref="AK15:AQ15"/>
    <mergeCell ref="AG63:AX63"/>
    <mergeCell ref="AD54:AF54"/>
    <mergeCell ref="W12:AC12"/>
    <mergeCell ref="AR20:AX20"/>
    <mergeCell ref="A76:AX76"/>
    <mergeCell ref="B35:F39"/>
    <mergeCell ref="AD56:AF56"/>
    <mergeCell ref="C64:AC64"/>
    <mergeCell ref="AD14:AJ14"/>
    <mergeCell ref="AK14:AQ14"/>
    <mergeCell ref="P13:V13"/>
    <mergeCell ref="P17:V17"/>
    <mergeCell ref="W17:AC17"/>
    <mergeCell ref="AD16:AJ16"/>
    <mergeCell ref="AR16:AX16"/>
    <mergeCell ref="AK16:AQ16"/>
    <mergeCell ref="G12:O12"/>
    <mergeCell ref="P14:V14"/>
    <mergeCell ref="F73:AX73"/>
    <mergeCell ref="E52:AC52"/>
    <mergeCell ref="C49:AC49"/>
    <mergeCell ref="C50:AC50"/>
    <mergeCell ref="C51:AC51"/>
    <mergeCell ref="AG47:AX47"/>
    <mergeCell ref="AD15:AJ15"/>
    <mergeCell ref="P19:V19"/>
    <mergeCell ref="AU112:AX112"/>
    <mergeCell ref="A77:AX77"/>
    <mergeCell ref="AC109:AX109"/>
    <mergeCell ref="C52:D53"/>
    <mergeCell ref="Y110:AB110"/>
    <mergeCell ref="A73:E73"/>
    <mergeCell ref="A68:B69"/>
    <mergeCell ref="Y111:AB111"/>
    <mergeCell ref="AH112:AT112"/>
    <mergeCell ref="A74:AX74"/>
    <mergeCell ref="AR15:AX15"/>
    <mergeCell ref="I17:O17"/>
    <mergeCell ref="A65:B67"/>
    <mergeCell ref="AD58:AF58"/>
    <mergeCell ref="Y43:AA43"/>
    <mergeCell ref="AB43:AD43"/>
    <mergeCell ref="G44:X45"/>
    <mergeCell ref="Y44:AA44"/>
    <mergeCell ref="AD53:AF53"/>
    <mergeCell ref="AD50:AF50"/>
    <mergeCell ref="AC111:AG111"/>
    <mergeCell ref="L111:X111"/>
    <mergeCell ref="AC110:AG110"/>
    <mergeCell ref="G113:K113"/>
    <mergeCell ref="L113:X113"/>
    <mergeCell ref="Y113:AB113"/>
    <mergeCell ref="AC113:AG113"/>
    <mergeCell ref="C57:AC57"/>
    <mergeCell ref="AD60:AF60"/>
    <mergeCell ref="AG58:AX58"/>
    <mergeCell ref="C54:AC54"/>
    <mergeCell ref="G110:K110"/>
    <mergeCell ref="L110:X110"/>
    <mergeCell ref="E53:AC53"/>
    <mergeCell ref="AG60:AX60"/>
    <mergeCell ref="A72:AX72"/>
    <mergeCell ref="AG61:AX61"/>
    <mergeCell ref="A78:AX78"/>
    <mergeCell ref="AD64:AF64"/>
    <mergeCell ref="AG51:AX53"/>
    <mergeCell ref="C56:AC56"/>
    <mergeCell ref="AU110:AX110"/>
    <mergeCell ref="AC114:AX114"/>
    <mergeCell ref="G115:K115"/>
    <mergeCell ref="L115:X115"/>
    <mergeCell ref="C68:F68"/>
    <mergeCell ref="G117:K117"/>
    <mergeCell ref="L117:X117"/>
    <mergeCell ref="Y117:AB117"/>
    <mergeCell ref="AC117:AG117"/>
    <mergeCell ref="AH117:AT117"/>
    <mergeCell ref="AU117:AX117"/>
    <mergeCell ref="G116:K116"/>
    <mergeCell ref="L116:X116"/>
    <mergeCell ref="Y116:AB116"/>
    <mergeCell ref="AC116:AG116"/>
    <mergeCell ref="AH116:AT116"/>
    <mergeCell ref="Y115:AB115"/>
    <mergeCell ref="AC115:AG115"/>
    <mergeCell ref="AH115:AT115"/>
    <mergeCell ref="AU115:AX115"/>
    <mergeCell ref="AH113:AT113"/>
    <mergeCell ref="AU113:AX113"/>
    <mergeCell ref="AU116:AX116"/>
    <mergeCell ref="A9:F9"/>
    <mergeCell ref="G9:AX9"/>
    <mergeCell ref="I15:O15"/>
    <mergeCell ref="P15:V15"/>
    <mergeCell ref="W15:AC15"/>
    <mergeCell ref="A131:B131"/>
    <mergeCell ref="AH124:AK124"/>
    <mergeCell ref="AL124:AO124"/>
    <mergeCell ref="AC128:AG128"/>
    <mergeCell ref="AC129:AG129"/>
    <mergeCell ref="AP128:AX128"/>
    <mergeCell ref="A127:B127"/>
    <mergeCell ref="AH127:AK127"/>
    <mergeCell ref="AL127:AO127"/>
    <mergeCell ref="AH130:AK130"/>
    <mergeCell ref="AL130:AO130"/>
    <mergeCell ref="A126:B126"/>
    <mergeCell ref="G118:K118"/>
    <mergeCell ref="L118:X118"/>
    <mergeCell ref="Y118:AB118"/>
    <mergeCell ref="AC118:AG118"/>
    <mergeCell ref="AH118:AT118"/>
    <mergeCell ref="AU118:AX118"/>
    <mergeCell ref="G114:AB114"/>
    <mergeCell ref="A30:A39"/>
    <mergeCell ref="A3:AH3"/>
    <mergeCell ref="AJ3:AW3"/>
    <mergeCell ref="AG54:AX54"/>
    <mergeCell ref="A48:B5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G5:L5"/>
    <mergeCell ref="M5:R5"/>
    <mergeCell ref="S5:X5"/>
    <mergeCell ref="Y8:AD8"/>
    <mergeCell ref="AM42:AP42"/>
    <mergeCell ref="AU36:AV36"/>
    <mergeCell ref="AE35:AH36"/>
    <mergeCell ref="AI35:AL36"/>
    <mergeCell ref="AM35:AP36"/>
    <mergeCell ref="AB32:AX34"/>
    <mergeCell ref="AQ38:AT38"/>
    <mergeCell ref="AU38:AX38"/>
    <mergeCell ref="AE39:AH39"/>
    <mergeCell ref="AM40:AP40"/>
    <mergeCell ref="AI39:AL39"/>
    <mergeCell ref="AM39:AP39"/>
    <mergeCell ref="AQ39:AT39"/>
    <mergeCell ref="A124:B124"/>
    <mergeCell ref="A125:B125"/>
    <mergeCell ref="AH123:AK123"/>
    <mergeCell ref="AL123:AO123"/>
    <mergeCell ref="J122:O122"/>
    <mergeCell ref="J124:O124"/>
    <mergeCell ref="J123:O123"/>
    <mergeCell ref="Y123:AB123"/>
    <mergeCell ref="A132:B132"/>
    <mergeCell ref="AL129:AO129"/>
    <mergeCell ref="J125:O125"/>
    <mergeCell ref="J126:O126"/>
    <mergeCell ref="J127:O127"/>
    <mergeCell ref="J128:O128"/>
    <mergeCell ref="J129:O129"/>
    <mergeCell ref="AH122:AK122"/>
    <mergeCell ref="AL122:AO122"/>
    <mergeCell ref="A128:B128"/>
    <mergeCell ref="A123:B123"/>
    <mergeCell ref="A122:B122"/>
    <mergeCell ref="A130:B130"/>
    <mergeCell ref="A129:B129"/>
    <mergeCell ref="AP123:AX123"/>
    <mergeCell ref="AP124:AX124"/>
    <mergeCell ref="AP125:AX125"/>
    <mergeCell ref="AP126:AX126"/>
    <mergeCell ref="J132:O132"/>
    <mergeCell ref="P123:X123"/>
    <mergeCell ref="P124:X124"/>
    <mergeCell ref="P125:X125"/>
    <mergeCell ref="P126:X126"/>
    <mergeCell ref="P127:X127"/>
    <mergeCell ref="P128:X128"/>
    <mergeCell ref="AP127:AX127"/>
    <mergeCell ref="AH126:AK126"/>
    <mergeCell ref="AC123:AG123"/>
    <mergeCell ref="J130:O130"/>
    <mergeCell ref="J131:O131"/>
    <mergeCell ref="AL137:AO137"/>
    <mergeCell ref="AP137:AX137"/>
    <mergeCell ref="C138:I138"/>
    <mergeCell ref="J138:O138"/>
    <mergeCell ref="P138:X138"/>
    <mergeCell ref="Y138:AB138"/>
    <mergeCell ref="AC138:AG138"/>
    <mergeCell ref="AH138:AK138"/>
    <mergeCell ref="AL138:AO138"/>
    <mergeCell ref="AP138:AX138"/>
    <mergeCell ref="C137:I137"/>
    <mergeCell ref="J137:O137"/>
    <mergeCell ref="P137:X137"/>
    <mergeCell ref="Y137:AB137"/>
    <mergeCell ref="AL135:AO135"/>
    <mergeCell ref="AP135:AX135"/>
    <mergeCell ref="C136:I136"/>
    <mergeCell ref="J136:O136"/>
    <mergeCell ref="P136:X136"/>
    <mergeCell ref="Y136:AB136"/>
    <mergeCell ref="AC136:AG136"/>
    <mergeCell ref="AH136:AK136"/>
    <mergeCell ref="AP136:AX136"/>
    <mergeCell ref="AL136:AO136"/>
    <mergeCell ref="A138:B138"/>
    <mergeCell ref="A135:B135"/>
    <mergeCell ref="A136:B136"/>
    <mergeCell ref="C135:I135"/>
    <mergeCell ref="J135:O135"/>
    <mergeCell ref="P135:X135"/>
    <mergeCell ref="Y135:AB135"/>
    <mergeCell ref="AC135:AG135"/>
    <mergeCell ref="AH135:AK135"/>
    <mergeCell ref="AC137:AG137"/>
    <mergeCell ref="AH137:AK137"/>
    <mergeCell ref="A137:B137"/>
    <mergeCell ref="AP143:AX143"/>
    <mergeCell ref="C140:I140"/>
    <mergeCell ref="J140:O140"/>
    <mergeCell ref="P140:X140"/>
    <mergeCell ref="Y140:AB140"/>
    <mergeCell ref="AC140:AG140"/>
    <mergeCell ref="AH140:AK140"/>
    <mergeCell ref="AL140:AO140"/>
    <mergeCell ref="AP140:AX140"/>
    <mergeCell ref="AC142:AG142"/>
    <mergeCell ref="AH142:AK142"/>
    <mergeCell ref="AL142:AO142"/>
    <mergeCell ref="AP142:AX142"/>
    <mergeCell ref="A143:B143"/>
    <mergeCell ref="A144:B144"/>
    <mergeCell ref="C143:I143"/>
    <mergeCell ref="J143:O143"/>
    <mergeCell ref="P143:X143"/>
    <mergeCell ref="Y143:AB143"/>
    <mergeCell ref="AC143:AG143"/>
    <mergeCell ref="AH143:AK143"/>
    <mergeCell ref="AL143:AO143"/>
    <mergeCell ref="AW2:AX2"/>
    <mergeCell ref="A148:B148"/>
    <mergeCell ref="A149:B149"/>
    <mergeCell ref="C149:I149"/>
    <mergeCell ref="J149:O149"/>
    <mergeCell ref="P149:X149"/>
    <mergeCell ref="Y149:AB149"/>
    <mergeCell ref="AC149:AG149"/>
    <mergeCell ref="AH149:AK149"/>
    <mergeCell ref="AL149:AO149"/>
    <mergeCell ref="AP149:AX149"/>
    <mergeCell ref="A141:B141"/>
    <mergeCell ref="A142:B142"/>
    <mergeCell ref="A139:B139"/>
    <mergeCell ref="A140:B140"/>
    <mergeCell ref="C139:I139"/>
    <mergeCell ref="J139:O139"/>
    <mergeCell ref="P139:X139"/>
    <mergeCell ref="Y139:AB139"/>
    <mergeCell ref="AC139:AG139"/>
    <mergeCell ref="AH139:AK139"/>
    <mergeCell ref="AL139:AO139"/>
    <mergeCell ref="AP139:AX139"/>
    <mergeCell ref="A145:B145"/>
    <mergeCell ref="Y122:AB122"/>
    <mergeCell ref="C122:I122"/>
    <mergeCell ref="P122:X122"/>
    <mergeCell ref="AQ44:AX44"/>
    <mergeCell ref="AE43:AH43"/>
    <mergeCell ref="AU35:AX35"/>
    <mergeCell ref="AS36:AT36"/>
    <mergeCell ref="AE7:AX7"/>
    <mergeCell ref="AD17:AJ17"/>
    <mergeCell ref="AK17:AQ17"/>
    <mergeCell ref="AR17:AX17"/>
    <mergeCell ref="AK13:AQ13"/>
    <mergeCell ref="AR13:AX13"/>
    <mergeCell ref="Y7:AD7"/>
    <mergeCell ref="AP122:AX122"/>
    <mergeCell ref="A46:AX46"/>
    <mergeCell ref="AC122:AG122"/>
    <mergeCell ref="AE45:AH45"/>
    <mergeCell ref="AI43:AL43"/>
    <mergeCell ref="AM45:AP45"/>
    <mergeCell ref="AM38:AP38"/>
    <mergeCell ref="Y40:AA40"/>
    <mergeCell ref="AK20:AQ20"/>
    <mergeCell ref="AM37:AP37"/>
    <mergeCell ref="Y124:AB124"/>
    <mergeCell ref="Y125:AB125"/>
    <mergeCell ref="Y126:AB126"/>
    <mergeCell ref="Y130:AB130"/>
    <mergeCell ref="Y131:AB131"/>
    <mergeCell ref="Y132:AB132"/>
    <mergeCell ref="AH132:AK132"/>
    <mergeCell ref="AL132:AO132"/>
    <mergeCell ref="AP129:AX129"/>
    <mergeCell ref="Y129:AB129"/>
    <mergeCell ref="AH131:AK131"/>
    <mergeCell ref="AL131:AO131"/>
    <mergeCell ref="AC127:AG127"/>
    <mergeCell ref="Y127:AB127"/>
    <mergeCell ref="AC124:AG124"/>
    <mergeCell ref="AC125:AG125"/>
    <mergeCell ref="AC126:AG126"/>
    <mergeCell ref="AL126:AO126"/>
    <mergeCell ref="AH128:AK128"/>
    <mergeCell ref="AL128:AO128"/>
    <mergeCell ref="AH129:AK129"/>
    <mergeCell ref="AH125:AK125"/>
    <mergeCell ref="AL125:AO125"/>
    <mergeCell ref="P129:X129"/>
    <mergeCell ref="P130:X130"/>
    <mergeCell ref="P131:X131"/>
    <mergeCell ref="P132:X132"/>
    <mergeCell ref="Y128:AB128"/>
    <mergeCell ref="AP130:AX130"/>
    <mergeCell ref="AP131:AX131"/>
    <mergeCell ref="AP132:AX132"/>
    <mergeCell ref="AC130:AG130"/>
    <mergeCell ref="AC131:AG131"/>
    <mergeCell ref="AC132:AG132"/>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I14:O14"/>
    <mergeCell ref="I13:O13"/>
    <mergeCell ref="AD13:AJ13"/>
    <mergeCell ref="G10:AX10"/>
    <mergeCell ref="I18:O18"/>
    <mergeCell ref="AD12:AJ12"/>
    <mergeCell ref="A81:D81"/>
    <mergeCell ref="E81:P81"/>
    <mergeCell ref="Q81:AB81"/>
    <mergeCell ref="AC81:AN81"/>
    <mergeCell ref="AO81:AX81"/>
    <mergeCell ref="W23:AC23"/>
    <mergeCell ref="W24:AC24"/>
    <mergeCell ref="AG89:AH89"/>
    <mergeCell ref="AJ89:AK89"/>
    <mergeCell ref="A84:D84"/>
    <mergeCell ref="A83:D83"/>
    <mergeCell ref="A89:D89"/>
    <mergeCell ref="E89:G89"/>
    <mergeCell ref="I89:J89"/>
    <mergeCell ref="L89:M89"/>
    <mergeCell ref="Q89:S89"/>
    <mergeCell ref="U89:V89"/>
    <mergeCell ref="X89:Y89"/>
    <mergeCell ref="AC89:AE89"/>
    <mergeCell ref="C59:AC59"/>
    <mergeCell ref="AD59:AF59"/>
    <mergeCell ref="W27:AC27"/>
    <mergeCell ref="AE42:AH42"/>
    <mergeCell ref="AI42:AL42"/>
    <mergeCell ref="A79:D79"/>
    <mergeCell ref="E79:P79"/>
    <mergeCell ref="Q79:AB79"/>
    <mergeCell ref="AC79:AN79"/>
    <mergeCell ref="AO79:AX79"/>
    <mergeCell ref="A80:D80"/>
    <mergeCell ref="E80:P80"/>
    <mergeCell ref="Q80:AB80"/>
    <mergeCell ref="AC80:AN80"/>
    <mergeCell ref="AO80:AX80"/>
    <mergeCell ref="A82:D82"/>
    <mergeCell ref="E82:P82"/>
    <mergeCell ref="Q82:AB82"/>
    <mergeCell ref="AC82:AN82"/>
    <mergeCell ref="AO82:AX82"/>
    <mergeCell ref="E83:P83"/>
    <mergeCell ref="Q83:AB83"/>
    <mergeCell ref="AC83:AN83"/>
    <mergeCell ref="AO83:AX83"/>
    <mergeCell ref="A12:F21"/>
    <mergeCell ref="AS29:AX29"/>
    <mergeCell ref="G22:O22"/>
    <mergeCell ref="G23:O23"/>
    <mergeCell ref="G24:O24"/>
    <mergeCell ref="G25:O25"/>
    <mergeCell ref="A22:F28"/>
    <mergeCell ref="AD22:AX22"/>
    <mergeCell ref="AD23:AX28"/>
    <mergeCell ref="W22:AC22"/>
    <mergeCell ref="A29:AN29"/>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U88:V88"/>
    <mergeCell ref="AU88:AV88"/>
    <mergeCell ref="E84:P84"/>
    <mergeCell ref="Q84:AB84"/>
    <mergeCell ref="AC84:AN84"/>
    <mergeCell ref="AO84:AX84"/>
    <mergeCell ref="E85:P85"/>
    <mergeCell ref="Q85:AB85"/>
    <mergeCell ref="AC85:AN85"/>
    <mergeCell ref="AO85:AX85"/>
    <mergeCell ref="X88:Y88"/>
    <mergeCell ref="AA88:AB88"/>
    <mergeCell ref="AC88:AE88"/>
    <mergeCell ref="AG88:AH88"/>
    <mergeCell ref="AJ88:AK88"/>
    <mergeCell ref="AM88:AN88"/>
    <mergeCell ref="AO88:AP88"/>
    <mergeCell ref="AR88:AS88"/>
  </mergeCells>
  <phoneticPr fontId="5"/>
  <conditionalFormatting sqref="P14:AQ14">
    <cfRule type="expression" dxfId="115" priority="14039">
      <formula>IF(RIGHT(TEXT(P14,"0.#"),1)=".",FALSE,TRUE)</formula>
    </cfRule>
    <cfRule type="expression" dxfId="114" priority="14040">
      <formula>IF(RIGHT(TEXT(P14,"0.#"),1)=".",TRUE,FALSE)</formula>
    </cfRule>
  </conditionalFormatting>
  <conditionalFormatting sqref="P18:AX18">
    <cfRule type="expression" dxfId="113" priority="13915">
      <formula>IF(RIGHT(TEXT(P18,"0.#"),1)=".",FALSE,TRUE)</formula>
    </cfRule>
    <cfRule type="expression" dxfId="112" priority="13916">
      <formula>IF(RIGHT(TEXT(P18,"0.#"),1)=".",TRUE,FALSE)</formula>
    </cfRule>
  </conditionalFormatting>
  <conditionalFormatting sqref="Y112">
    <cfRule type="expression" dxfId="111" priority="13911">
      <formula>IF(RIGHT(TEXT(Y112,"0.#"),1)=".",FALSE,TRUE)</formula>
    </cfRule>
    <cfRule type="expression" dxfId="110" priority="13912">
      <formula>IF(RIGHT(TEXT(Y112,"0.#"),1)=".",TRUE,FALSE)</formula>
    </cfRule>
  </conditionalFormatting>
  <conditionalFormatting sqref="Y113">
    <cfRule type="expression" dxfId="109" priority="13907">
      <formula>IF(RIGHT(TEXT(Y113,"0.#"),1)=".",FALSE,TRUE)</formula>
    </cfRule>
    <cfRule type="expression" dxfId="108" priority="13908">
      <formula>IF(RIGHT(TEXT(Y113,"0.#"),1)=".",TRUE,FALSE)</formula>
    </cfRule>
  </conditionalFormatting>
  <conditionalFormatting sqref="Y116">
    <cfRule type="expression" dxfId="107" priority="13689">
      <formula>IF(RIGHT(TEXT(Y116,"0.#"),1)=".",FALSE,TRUE)</formula>
    </cfRule>
    <cfRule type="expression" dxfId="106" priority="13690">
      <formula>IF(RIGHT(TEXT(Y116,"0.#"),1)=".",TRUE,FALSE)</formula>
    </cfRule>
  </conditionalFormatting>
  <conditionalFormatting sqref="P16:AQ17 P15:AX15 P13:AX13">
    <cfRule type="expression" dxfId="105" priority="13737">
      <formula>IF(RIGHT(TEXT(P13,"0.#"),1)=".",FALSE,TRUE)</formula>
    </cfRule>
    <cfRule type="expression" dxfId="104" priority="13738">
      <formula>IF(RIGHT(TEXT(P13,"0.#"),1)=".",TRUE,FALSE)</formula>
    </cfRule>
  </conditionalFormatting>
  <conditionalFormatting sqref="P19:AJ19">
    <cfRule type="expression" dxfId="103" priority="13735">
      <formula>IF(RIGHT(TEXT(P19,"0.#"),1)=".",FALSE,TRUE)</formula>
    </cfRule>
    <cfRule type="expression" dxfId="102" priority="13736">
      <formula>IF(RIGHT(TEXT(P19,"0.#"),1)=".",TRUE,FALSE)</formula>
    </cfRule>
  </conditionalFormatting>
  <conditionalFormatting sqref="Y111">
    <cfRule type="expression" dxfId="101" priority="13713">
      <formula>IF(RIGHT(TEXT(Y111,"0.#"),1)=".",FALSE,TRUE)</formula>
    </cfRule>
    <cfRule type="expression" dxfId="100" priority="13714">
      <formula>IF(RIGHT(TEXT(Y111,"0.#"),1)=".",TRUE,FALSE)</formula>
    </cfRule>
  </conditionalFormatting>
  <conditionalFormatting sqref="AU112">
    <cfRule type="expression" dxfId="99" priority="13711">
      <formula>IF(RIGHT(TEXT(AU112,"0.#"),1)=".",FALSE,TRUE)</formula>
    </cfRule>
    <cfRule type="expression" dxfId="98" priority="13712">
      <formula>IF(RIGHT(TEXT(AU112,"0.#"),1)=".",TRUE,FALSE)</formula>
    </cfRule>
  </conditionalFormatting>
  <conditionalFormatting sqref="AU113">
    <cfRule type="expression" dxfId="97" priority="13709">
      <formula>IF(RIGHT(TEXT(AU113,"0.#"),1)=".",FALSE,TRUE)</formula>
    </cfRule>
    <cfRule type="expression" dxfId="96" priority="13710">
      <formula>IF(RIGHT(TEXT(AU113,"0.#"),1)=".",TRUE,FALSE)</formula>
    </cfRule>
  </conditionalFormatting>
  <conditionalFormatting sqref="AU111">
    <cfRule type="expression" dxfId="95" priority="13707">
      <formula>IF(RIGHT(TEXT(AU111,"0.#"),1)=".",FALSE,TRUE)</formula>
    </cfRule>
    <cfRule type="expression" dxfId="94" priority="13708">
      <formula>IF(RIGHT(TEXT(AU111,"0.#"),1)=".",TRUE,FALSE)</formula>
    </cfRule>
  </conditionalFormatting>
  <conditionalFormatting sqref="Y117">
    <cfRule type="expression" dxfId="93" priority="13693">
      <formula>IF(RIGHT(TEXT(Y117,"0.#"),1)=".",FALSE,TRUE)</formula>
    </cfRule>
    <cfRule type="expression" dxfId="92" priority="13694">
      <formula>IF(RIGHT(TEXT(Y117,"0.#"),1)=".",TRUE,FALSE)</formula>
    </cfRule>
  </conditionalFormatting>
  <conditionalFormatting sqref="Y118">
    <cfRule type="expression" dxfId="91" priority="13691">
      <formula>IF(RIGHT(TEXT(Y118,"0.#"),1)=".",FALSE,TRUE)</formula>
    </cfRule>
    <cfRule type="expression" dxfId="90" priority="13692">
      <formula>IF(RIGHT(TEXT(Y118,"0.#"),1)=".",TRUE,FALSE)</formula>
    </cfRule>
  </conditionalFormatting>
  <conditionalFormatting sqref="AU117">
    <cfRule type="expression" dxfId="89" priority="13687">
      <formula>IF(RIGHT(TEXT(AU117,"0.#"),1)=".",FALSE,TRUE)</formula>
    </cfRule>
    <cfRule type="expression" dxfId="88" priority="13688">
      <formula>IF(RIGHT(TEXT(AU117,"0.#"),1)=".",TRUE,FALSE)</formula>
    </cfRule>
  </conditionalFormatting>
  <conditionalFormatting sqref="AU118">
    <cfRule type="expression" dxfId="87" priority="13685">
      <formula>IF(RIGHT(TEXT(AU118,"0.#"),1)=".",FALSE,TRUE)</formula>
    </cfRule>
    <cfRule type="expression" dxfId="86" priority="13686">
      <formula>IF(RIGHT(TEXT(AU118,"0.#"),1)=".",TRUE,FALSE)</formula>
    </cfRule>
  </conditionalFormatting>
  <conditionalFormatting sqref="AU116">
    <cfRule type="expression" dxfId="85" priority="13683">
      <formula>IF(RIGHT(TEXT(AU116,"0.#"),1)=".",FALSE,TRUE)</formula>
    </cfRule>
    <cfRule type="expression" dxfId="84" priority="13684">
      <formula>IF(RIGHT(TEXT(AU116,"0.#"),1)=".",TRUE,FALSE)</formula>
    </cfRule>
  </conditionalFormatting>
  <conditionalFormatting sqref="AE37">
    <cfRule type="expression" dxfId="83" priority="13349">
      <formula>IF(RIGHT(TEXT(AE37,"0.#"),1)=".",FALSE,TRUE)</formula>
    </cfRule>
    <cfRule type="expression" dxfId="82" priority="13350">
      <formula>IF(RIGHT(TEXT(AE37,"0.#"),1)=".",TRUE,FALSE)</formula>
    </cfRule>
  </conditionalFormatting>
  <conditionalFormatting sqref="AE38">
    <cfRule type="expression" dxfId="81" priority="13347">
      <formula>IF(RIGHT(TEXT(AE38,"0.#"),1)=".",FALSE,TRUE)</formula>
    </cfRule>
    <cfRule type="expression" dxfId="80" priority="13348">
      <formula>IF(RIGHT(TEXT(AE38,"0.#"),1)=".",TRUE,FALSE)</formula>
    </cfRule>
  </conditionalFormatting>
  <conditionalFormatting sqref="AE39">
    <cfRule type="expression" dxfId="79" priority="13345">
      <formula>IF(RIGHT(TEXT(AE39,"0.#"),1)=".",FALSE,TRUE)</formula>
    </cfRule>
    <cfRule type="expression" dxfId="78" priority="13346">
      <formula>IF(RIGHT(TEXT(AE39,"0.#"),1)=".",TRUE,FALSE)</formula>
    </cfRule>
  </conditionalFormatting>
  <conditionalFormatting sqref="AI39">
    <cfRule type="expression" dxfId="77" priority="13343">
      <formula>IF(RIGHT(TEXT(AI39,"0.#"),1)=".",FALSE,TRUE)</formula>
    </cfRule>
    <cfRule type="expression" dxfId="76" priority="13344">
      <formula>IF(RIGHT(TEXT(AI39,"0.#"),1)=".",TRUE,FALSE)</formula>
    </cfRule>
  </conditionalFormatting>
  <conditionalFormatting sqref="AI38">
    <cfRule type="expression" dxfId="75" priority="13341">
      <formula>IF(RIGHT(TEXT(AI38,"0.#"),1)=".",FALSE,TRUE)</formula>
    </cfRule>
    <cfRule type="expression" dxfId="74" priority="13342">
      <formula>IF(RIGHT(TEXT(AI38,"0.#"),1)=".",TRUE,FALSE)</formula>
    </cfRule>
  </conditionalFormatting>
  <conditionalFormatting sqref="AM38">
    <cfRule type="expression" dxfId="73" priority="13335">
      <formula>IF(RIGHT(TEXT(AM38,"0.#"),1)=".",FALSE,TRUE)</formula>
    </cfRule>
    <cfRule type="expression" dxfId="72" priority="13336">
      <formula>IF(RIGHT(TEXT(AM38,"0.#"),1)=".",TRUE,FALSE)</formula>
    </cfRule>
  </conditionalFormatting>
  <conditionalFormatting sqref="AM39">
    <cfRule type="expression" dxfId="71" priority="13333">
      <formula>IF(RIGHT(TEXT(AM39,"0.#"),1)=".",FALSE,TRUE)</formula>
    </cfRule>
    <cfRule type="expression" dxfId="70" priority="13334">
      <formula>IF(RIGHT(TEXT(AM39,"0.#"),1)=".",TRUE,FALSE)</formula>
    </cfRule>
  </conditionalFormatting>
  <conditionalFormatting sqref="AE44 AQ44">
    <cfRule type="expression" dxfId="69" priority="13191">
      <formula>IF(RIGHT(TEXT(AE44,"0.#"),1)=".",FALSE,TRUE)</formula>
    </cfRule>
    <cfRule type="expression" dxfId="68" priority="13192">
      <formula>IF(RIGHT(TEXT(AE44,"0.#"),1)=".",TRUE,FALSE)</formula>
    </cfRule>
  </conditionalFormatting>
  <conditionalFormatting sqref="AI44">
    <cfRule type="expression" dxfId="67" priority="13189">
      <formula>IF(RIGHT(TEXT(AI44,"0.#"),1)=".",FALSE,TRUE)</formula>
    </cfRule>
    <cfRule type="expression" dxfId="66" priority="13190">
      <formula>IF(RIGHT(TEXT(AI44,"0.#"),1)=".",TRUE,FALSE)</formula>
    </cfRule>
  </conditionalFormatting>
  <conditionalFormatting sqref="AM44">
    <cfRule type="expression" dxfId="65" priority="13187">
      <formula>IF(RIGHT(TEXT(AM44,"0.#"),1)=".",FALSE,TRUE)</formula>
    </cfRule>
    <cfRule type="expression" dxfId="64" priority="13188">
      <formula>IF(RIGHT(TEXT(AM44,"0.#"),1)=".",TRUE,FALSE)</formula>
    </cfRule>
  </conditionalFormatting>
  <conditionalFormatting sqref="AE45 AM45">
    <cfRule type="expression" dxfId="63" priority="13185">
      <formula>IF(RIGHT(TEXT(AE45,"0.#"),1)=".",FALSE,TRUE)</formula>
    </cfRule>
    <cfRule type="expression" dxfId="62" priority="13186">
      <formula>IF(RIGHT(TEXT(AE45,"0.#"),1)=".",TRUE,FALSE)</formula>
    </cfRule>
  </conditionalFormatting>
  <conditionalFormatting sqref="AI45">
    <cfRule type="expression" dxfId="61" priority="13183">
      <formula>IF(RIGHT(TEXT(AI45,"0.#"),1)=".",FALSE,TRUE)</formula>
    </cfRule>
    <cfRule type="expression" dxfId="60" priority="13184">
      <formula>IF(RIGHT(TEXT(AI45,"0.#"),1)=".",TRUE,FALSE)</formula>
    </cfRule>
  </conditionalFormatting>
  <conditionalFormatting sqref="AQ45">
    <cfRule type="expression" dxfId="59" priority="13179">
      <formula>IF(RIGHT(TEXT(AQ45,"0.#"),1)=".",FALSE,TRUE)</formula>
    </cfRule>
    <cfRule type="expression" dxfId="58" priority="13180">
      <formula>IF(RIGHT(TEXT(AQ45,"0.#"),1)=".",TRUE,FALSE)</formula>
    </cfRule>
  </conditionalFormatting>
  <conditionalFormatting sqref="AQ37:AQ39">
    <cfRule type="expression" dxfId="57" priority="4671">
      <formula>IF(RIGHT(TEXT(AQ37,"0.#"),1)=".",FALSE,TRUE)</formula>
    </cfRule>
    <cfRule type="expression" dxfId="56" priority="4672">
      <formula>IF(RIGHT(TEXT(AQ37,"0.#"),1)=".",TRUE,FALSE)</formula>
    </cfRule>
  </conditionalFormatting>
  <conditionalFormatting sqref="AU37:AU39">
    <cfRule type="expression" dxfId="55" priority="4669">
      <formula>IF(RIGHT(TEXT(AU37,"0.#"),1)=".",FALSE,TRUE)</formula>
    </cfRule>
    <cfRule type="expression" dxfId="54" priority="4670">
      <formula>IF(RIGHT(TEXT(AU37,"0.#"),1)=".",TRUE,FALSE)</formula>
    </cfRule>
  </conditionalFormatting>
  <conditionalFormatting sqref="Y125:Y132">
    <cfRule type="expression" dxfId="53" priority="2989">
      <formula>IF(RIGHT(TEXT(Y125,"0.#"),1)=".",FALSE,TRUE)</formula>
    </cfRule>
    <cfRule type="expression" dxfId="52" priority="2990">
      <formula>IF(RIGHT(TEXT(Y125,"0.#"),1)=".",TRUE,FALSE)</formula>
    </cfRule>
  </conditionalFormatting>
  <conditionalFormatting sqref="AL123:AO132">
    <cfRule type="expression" dxfId="51" priority="2847">
      <formula>IF(AND(AL123&gt;=0, RIGHT(TEXT(AL123,"0.#"),1)&lt;&gt;"."),TRUE,FALSE)</formula>
    </cfRule>
    <cfRule type="expression" dxfId="50" priority="2848">
      <formula>IF(AND(AL123&gt;=0, RIGHT(TEXT(AL123,"0.#"),1)="."),TRUE,FALSE)</formula>
    </cfRule>
    <cfRule type="expression" dxfId="49" priority="2849">
      <formula>IF(AND(AL123&lt;0, RIGHT(TEXT(AL123,"0.#"),1)&lt;&gt;"."),TRUE,FALSE)</formula>
    </cfRule>
    <cfRule type="expression" dxfId="48" priority="2850">
      <formula>IF(AND(AL123&lt;0, RIGHT(TEXT(AL123,"0.#"),1)="."),TRUE,FALSE)</formula>
    </cfRule>
  </conditionalFormatting>
  <conditionalFormatting sqref="Y123:Y124">
    <cfRule type="expression" dxfId="47" priority="2845">
      <formula>IF(RIGHT(TEXT(Y123,"0.#"),1)=".",FALSE,TRUE)</formula>
    </cfRule>
    <cfRule type="expression" dxfId="46" priority="2846">
      <formula>IF(RIGHT(TEXT(Y123,"0.#"),1)=".",TRUE,FALSE)</formula>
    </cfRule>
  </conditionalFormatting>
  <conditionalFormatting sqref="Y138:Y145">
    <cfRule type="expression" dxfId="45" priority="2105">
      <formula>IF(RIGHT(TEXT(Y138,"0.#"),1)=".",FALSE,TRUE)</formula>
    </cfRule>
    <cfRule type="expression" dxfId="44" priority="2106">
      <formula>IF(RIGHT(TEXT(Y138,"0.#"),1)=".",TRUE,FALSE)</formula>
    </cfRule>
  </conditionalFormatting>
  <conditionalFormatting sqref="Y136:Y137">
    <cfRule type="expression" dxfId="43" priority="2099">
      <formula>IF(RIGHT(TEXT(Y136,"0.#"),1)=".",FALSE,TRUE)</formula>
    </cfRule>
    <cfRule type="expression" dxfId="42" priority="2100">
      <formula>IF(RIGHT(TEXT(Y136,"0.#"),1)=".",TRUE,FALSE)</formula>
    </cfRule>
  </conditionalFormatting>
  <conditionalFormatting sqref="Y149">
    <cfRule type="expression" dxfId="41" priority="2087">
      <formula>IF(RIGHT(TEXT(Y149,"0.#"),1)=".",FALSE,TRUE)</formula>
    </cfRule>
    <cfRule type="expression" dxfId="40" priority="2088">
      <formula>IF(RIGHT(TEXT(Y149,"0.#"),1)=".",TRUE,FALSE)</formula>
    </cfRule>
  </conditionalFormatting>
  <conditionalFormatting sqref="W23">
    <cfRule type="expression" dxfId="39" priority="2341">
      <formula>IF(RIGHT(TEXT(W23,"0.#"),1)=".",FALSE,TRUE)</formula>
    </cfRule>
    <cfRule type="expression" dxfId="38" priority="2342">
      <formula>IF(RIGHT(TEXT(W23,"0.#"),1)=".",TRUE,FALSE)</formula>
    </cfRule>
  </conditionalFormatting>
  <conditionalFormatting sqref="W24:W27">
    <cfRule type="expression" dxfId="37" priority="2339">
      <formula>IF(RIGHT(TEXT(W24,"0.#"),1)=".",FALSE,TRUE)</formula>
    </cfRule>
    <cfRule type="expression" dxfId="36" priority="2340">
      <formula>IF(RIGHT(TEXT(W24,"0.#"),1)=".",TRUE,FALSE)</formula>
    </cfRule>
  </conditionalFormatting>
  <conditionalFormatting sqref="P23">
    <cfRule type="expression" dxfId="35" priority="2329">
      <formula>IF(RIGHT(TEXT(P23,"0.#"),1)=".",FALSE,TRUE)</formula>
    </cfRule>
    <cfRule type="expression" dxfId="34" priority="2330">
      <formula>IF(RIGHT(TEXT(P23,"0.#"),1)=".",TRUE,FALSE)</formula>
    </cfRule>
  </conditionalFormatting>
  <conditionalFormatting sqref="P24:P27">
    <cfRule type="expression" dxfId="33" priority="2327">
      <formula>IF(RIGHT(TEXT(P24,"0.#"),1)=".",FALSE,TRUE)</formula>
    </cfRule>
    <cfRule type="expression" dxfId="32" priority="2328">
      <formula>IF(RIGHT(TEXT(P24,"0.#"),1)=".",TRUE,FALSE)</formula>
    </cfRule>
  </conditionalFormatting>
  <conditionalFormatting sqref="P28:AC28">
    <cfRule type="expression" dxfId="31" priority="37">
      <formula>IF(RIGHT(TEXT(P28,"0.#"),1)=".",FALSE,TRUE)</formula>
    </cfRule>
    <cfRule type="expression" dxfId="30" priority="38">
      <formula>IF(RIGHT(TEXT(P28,"0.#"),1)=".",TRUE,FALSE)</formula>
    </cfRule>
  </conditionalFormatting>
  <conditionalFormatting sqref="AE41 AQ41">
    <cfRule type="expression" dxfId="29" priority="35">
      <formula>IF(RIGHT(TEXT(AE41,"0.#"),1)=".",FALSE,TRUE)</formula>
    </cfRule>
    <cfRule type="expression" dxfId="28" priority="36">
      <formula>IF(RIGHT(TEXT(AE41,"0.#"),1)=".",TRUE,FALSE)</formula>
    </cfRule>
  </conditionalFormatting>
  <conditionalFormatting sqref="AI41">
    <cfRule type="expression" dxfId="27" priority="33">
      <formula>IF(RIGHT(TEXT(AI41,"0.#"),1)=".",FALSE,TRUE)</formula>
    </cfRule>
    <cfRule type="expression" dxfId="26" priority="34">
      <formula>IF(RIGHT(TEXT(AI41,"0.#"),1)=".",TRUE,FALSE)</formula>
    </cfRule>
  </conditionalFormatting>
  <conditionalFormatting sqref="AE42">
    <cfRule type="expression" dxfId="25" priority="29">
      <formula>IF(RIGHT(TEXT(AE42,"0.#"),1)=".",FALSE,TRUE)</formula>
    </cfRule>
    <cfRule type="expression" dxfId="24" priority="30">
      <formula>IF(RIGHT(TEXT(AE42,"0.#"),1)=".",TRUE,FALSE)</formula>
    </cfRule>
  </conditionalFormatting>
  <conditionalFormatting sqref="AI42">
    <cfRule type="expression" dxfId="23" priority="27">
      <formula>IF(RIGHT(TEXT(AI42,"0.#"),1)=".",FALSE,TRUE)</formula>
    </cfRule>
    <cfRule type="expression" dxfId="22" priority="28">
      <formula>IF(RIGHT(TEXT(AI42,"0.#"),1)=".",TRUE,FALSE)</formula>
    </cfRule>
  </conditionalFormatting>
  <conditionalFormatting sqref="AU41">
    <cfRule type="expression" dxfId="21" priority="21">
      <formula>IF(RIGHT(TEXT(AU41,"0.#"),1)=".",FALSE,TRUE)</formula>
    </cfRule>
    <cfRule type="expression" dxfId="20" priority="22">
      <formula>IF(RIGHT(TEXT(AU41,"0.#"),1)=".",TRUE,FALSE)</formula>
    </cfRule>
  </conditionalFormatting>
  <conditionalFormatting sqref="AU42">
    <cfRule type="expression" dxfId="19" priority="19">
      <formula>IF(RIGHT(TEXT(AU42,"0.#"),1)=".",FALSE,TRUE)</formula>
    </cfRule>
    <cfRule type="expression" dxfId="18" priority="20">
      <formula>IF(RIGHT(TEXT(AU42,"0.#"),1)=".",TRUE,FALSE)</formula>
    </cfRule>
  </conditionalFormatting>
  <conditionalFormatting sqref="AM42">
    <cfRule type="expression" dxfId="17" priority="17">
      <formula>IF(RIGHT(TEXT(AM42,"0.#"),1)=".",FALSE,TRUE)</formula>
    </cfRule>
    <cfRule type="expression" dxfId="16" priority="18">
      <formula>IF(RIGHT(TEXT(AM42,"0.#"),1)=".",TRUE,FALSE)</formula>
    </cfRule>
  </conditionalFormatting>
  <conditionalFormatting sqref="AQ42">
    <cfRule type="expression" dxfId="15" priority="15">
      <formula>IF(RIGHT(TEXT(AQ42,"0.#"),1)=".",FALSE,TRUE)</formula>
    </cfRule>
    <cfRule type="expression" dxfId="14" priority="16">
      <formula>IF(RIGHT(TEXT(AQ42,"0.#"),1)=".",TRUE,FALSE)</formula>
    </cfRule>
  </conditionalFormatting>
  <conditionalFormatting sqref="AI37">
    <cfRule type="expression" dxfId="13" priority="13">
      <formula>IF(RIGHT(TEXT(AI37,"0.#"),1)=".",FALSE,TRUE)</formula>
    </cfRule>
    <cfRule type="expression" dxfId="12" priority="14">
      <formula>IF(RIGHT(TEXT(AI37,"0.#"),1)=".",TRUE,FALSE)</formula>
    </cfRule>
  </conditionalFormatting>
  <conditionalFormatting sqref="AM37">
    <cfRule type="expression" dxfId="11" priority="11">
      <formula>IF(RIGHT(TEXT(AM37,"0.#"),1)=".",FALSE,TRUE)</formula>
    </cfRule>
    <cfRule type="expression" dxfId="10" priority="12">
      <formula>IF(RIGHT(TEXT(AM37,"0.#"),1)=".",TRUE,FALSE)</formula>
    </cfRule>
  </conditionalFormatting>
  <conditionalFormatting sqref="AM41">
    <cfRule type="expression" dxfId="9" priority="9">
      <formula>IF(RIGHT(TEXT(AM41,"0.#"),1)=".",FALSE,TRUE)</formula>
    </cfRule>
    <cfRule type="expression" dxfId="8" priority="10">
      <formula>IF(RIGHT(TEXT(AM41,"0.#"),1)=".",TRUE,FALSE)</formula>
    </cfRule>
  </conditionalFormatting>
  <conditionalFormatting sqref="AL136:AO145">
    <cfRule type="expression" dxfId="7" priority="5">
      <formula>IF(AND(AL136&gt;=0, RIGHT(TEXT(AL136,"0.#"),1)&lt;&gt;"."),TRUE,FALSE)</formula>
    </cfRule>
    <cfRule type="expression" dxfId="6" priority="6">
      <formula>IF(AND(AL136&gt;=0, RIGHT(TEXT(AL136,"0.#"),1)="."),TRUE,FALSE)</formula>
    </cfRule>
    <cfRule type="expression" dxfId="5" priority="7">
      <formula>IF(AND(AL136&lt;0, RIGHT(TEXT(AL136,"0.#"),1)&lt;&gt;"."),TRUE,FALSE)</formula>
    </cfRule>
    <cfRule type="expression" dxfId="4" priority="8">
      <formula>IF(AND(AL136&lt;0, RIGHT(TEXT(AL136,"0.#"),1)="."),TRUE,FALSE)</formula>
    </cfRule>
  </conditionalFormatting>
  <conditionalFormatting sqref="AL149:AO149">
    <cfRule type="expression" dxfId="3" priority="1">
      <formula>IF(AND(AL149&gt;=0, RIGHT(TEXT(AL149,"0.#"),1)&lt;&gt;"."),TRUE,FALSE)</formula>
    </cfRule>
    <cfRule type="expression" dxfId="2" priority="2">
      <formula>IF(AND(AL149&gt;=0, RIGHT(TEXT(AL149,"0.#"),1)="."),TRUE,FALSE)</formula>
    </cfRule>
    <cfRule type="expression" dxfId="1" priority="3">
      <formula>IF(AND(AL149&lt;0, RIGHT(TEXT(AL149,"0.#"),1)&lt;&gt;"."),TRUE,FALSE)</formula>
    </cfRule>
    <cfRule type="expression" dxfId="0" priority="4">
      <formula>IF(AND(AL149&lt;0, RIGHT(TEXT(AL149,"0.#"),1)="."),TRUE,FALSE)</formula>
    </cfRule>
  </conditionalFormatting>
  <dataValidations count="18">
    <dataValidation type="custom" imeMode="disabled" allowBlank="1" showInputMessage="1" showErrorMessage="1" sqref="AY23 J67:K67 P13:AX13 AR15:AX15 P14:AQ18 AR18:AX18 P19:AJ19 AQ36:AR36 AU36:AX36 AE37:AX39 AE41:AX42 AE44:AX44 Y111:AB112 AU111:AX112 Y116:AB117 AU116:AX117 Y123:AB132 AL123:AO132 Y136:AB145 AL136:AO145 Y149:AB149 AL149:AO149 P23:AC28">
      <formula1>OR(ISNUMBER(J13), J13="-")</formula1>
    </dataValidation>
    <dataValidation type="list" allowBlank="1" showInputMessage="1" showErrorMessage="1" sqref="G67:H67">
      <formula1>T事業番号</formula1>
    </dataValidation>
    <dataValidation type="list" allowBlank="1" showInputMessage="1" showErrorMessage="1" sqref="S5:X5">
      <formula1>T終了年度</formula1>
    </dataValidation>
    <dataValidation type="list" allowBlank="1" showInputMessage="1" showErrorMessage="1" sqref="AR29">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5:E75">
      <formula1>T所見を踏まえた改善点</formula1>
    </dataValidation>
    <dataValidation imeMode="disabled" allowBlank="1" showInputMessage="1" showErrorMessage="1" sqref="L67"/>
    <dataValidation type="whole" imeMode="disabled" allowBlank="1" showInputMessage="1" showErrorMessage="1" sqref="M67 AW2:AX2">
      <formula1>0</formula1>
      <formula2>99</formula2>
    </dataValidation>
    <dataValidation type="custom" imeMode="off" allowBlank="1" showInputMessage="1" showErrorMessage="1" sqref="J123:O132 J136:O145 J149:O149">
      <formula1>OR(ISNUMBER(J123), J123="-")</formula1>
    </dataValidation>
    <dataValidation type="custom" imeMode="disabled" allowBlank="1" showInputMessage="1" showErrorMessage="1" sqref="AH123:AK132 AH136:AK145 AH149:AK149">
      <formula1>OR(AND(MOD(IF(ISNUMBER(AH123), AH123, 0.5),1)=0, 0&lt;=AH123), AH123="-")</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7:F67">
      <formula1>T省庁</formula1>
    </dataValidation>
    <dataValidation type="whole" imeMode="disabled" allowBlank="1" showInputMessage="1" showErrorMessage="1" sqref="AS2:AU2">
      <formula1>0</formula1>
      <formula2>9999</formula2>
    </dataValidation>
    <dataValidation type="whole" allowBlank="1" showInputMessage="1" showErrorMessage="1" sqref="L88:M89 X88:Y89 AJ88:AK89 AU88:AV89">
      <formula1>0</formula1>
      <formula2>9999</formula2>
    </dataValidation>
    <dataValidation type="whole" allowBlank="1" showInputMessage="1" showErrorMessage="1" sqref="O88:P89 AA88:AB89 AM88:AN89 AX88:AX8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9" max="49" man="1"/>
    <brk id="60" max="49" man="1"/>
    <brk id="89" max="49" man="1"/>
    <brk id="118"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AC123:AG132 AC136:AG145 AC149:AG149</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topLeftCell="A3" zoomScaleNormal="100" workbookViewId="0">
      <selection activeCell="A42" sqref="A42"/>
    </sheetView>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79</v>
      </c>
      <c r="B1" s="19" t="s">
        <v>80</v>
      </c>
      <c r="F1" s="20" t="s">
        <v>4</v>
      </c>
      <c r="G1" s="20" t="s">
        <v>69</v>
      </c>
      <c r="K1" s="21" t="s">
        <v>98</v>
      </c>
      <c r="L1" s="19" t="s">
        <v>80</v>
      </c>
      <c r="O1" s="9"/>
      <c r="P1" s="20" t="s">
        <v>5</v>
      </c>
      <c r="Q1" s="20" t="s">
        <v>69</v>
      </c>
      <c r="T1" s="9"/>
      <c r="U1" s="23" t="s">
        <v>164</v>
      </c>
      <c r="W1" s="23" t="s">
        <v>163</v>
      </c>
      <c r="Y1" s="23" t="s">
        <v>77</v>
      </c>
      <c r="Z1" s="23" t="s">
        <v>399</v>
      </c>
      <c r="AA1" s="23" t="s">
        <v>78</v>
      </c>
      <c r="AB1" s="23" t="s">
        <v>400</v>
      </c>
      <c r="AC1" s="23" t="s">
        <v>31</v>
      </c>
      <c r="AD1" s="22"/>
      <c r="AE1" s="23" t="s">
        <v>43</v>
      </c>
      <c r="AF1" s="24"/>
      <c r="AG1" s="33" t="s">
        <v>176</v>
      </c>
      <c r="AI1" s="33" t="s">
        <v>178</v>
      </c>
      <c r="AK1" s="33" t="s">
        <v>182</v>
      </c>
      <c r="AM1" s="51"/>
      <c r="AN1" s="51"/>
      <c r="AP1" s="22" t="s">
        <v>225</v>
      </c>
    </row>
    <row r="2" spans="1:42" ht="13.5" customHeight="1" x14ac:dyDescent="0.15">
      <c r="A2" s="10" t="s">
        <v>81</v>
      </c>
      <c r="B2" s="11"/>
      <c r="C2" s="9" t="str">
        <f>IF(B2="","",A2)</f>
        <v/>
      </c>
      <c r="D2" s="9" t="str">
        <f>IF(C2="","",IF(D1&lt;&gt;"",CONCATENATE(D1,"、",C2),C2))</f>
        <v/>
      </c>
      <c r="F2" s="8" t="s">
        <v>68</v>
      </c>
      <c r="G2" s="13" t="s">
        <v>568</v>
      </c>
      <c r="H2" s="9" t="str">
        <f>IF(G2="","",F2)</f>
        <v>一般会計</v>
      </c>
      <c r="I2" s="9" t="str">
        <f>IF(H2="","",IF(I1&lt;&gt;"",CONCATENATE(I1,"、",H2),H2))</f>
        <v>一般会計</v>
      </c>
      <c r="K2" s="10" t="s">
        <v>99</v>
      </c>
      <c r="L2" s="11" t="s">
        <v>568</v>
      </c>
      <c r="M2" s="9" t="str">
        <f>IF(L2="","",K2)</f>
        <v>社会保障</v>
      </c>
      <c r="N2" s="9" t="str">
        <f>IF(M2="","",IF(N1&lt;&gt;"",CONCATENATE(N1,"、",M2),M2))</f>
        <v>社会保障</v>
      </c>
      <c r="O2" s="9"/>
      <c r="P2" s="8" t="s">
        <v>70</v>
      </c>
      <c r="Q2" s="13"/>
      <c r="R2" s="9" t="str">
        <f>IF(Q2="","",P2)</f>
        <v/>
      </c>
      <c r="S2" s="9" t="str">
        <f>IF(R2="","",IF(S1&lt;&gt;"",CONCATENATE(S1,"、",R2),R2))</f>
        <v/>
      </c>
      <c r="T2" s="9"/>
      <c r="U2" s="67">
        <v>20</v>
      </c>
      <c r="W2" s="26" t="s">
        <v>169</v>
      </c>
      <c r="Y2" s="26" t="s">
        <v>64</v>
      </c>
      <c r="Z2" s="26" t="s">
        <v>64</v>
      </c>
      <c r="AA2" s="60" t="s">
        <v>266</v>
      </c>
      <c r="AB2" s="60" t="s">
        <v>494</v>
      </c>
      <c r="AC2" s="61" t="s">
        <v>131</v>
      </c>
      <c r="AD2" s="22"/>
      <c r="AE2" s="28" t="s">
        <v>165</v>
      </c>
      <c r="AF2" s="24"/>
      <c r="AG2" s="34" t="s">
        <v>235</v>
      </c>
      <c r="AI2" s="33" t="s">
        <v>263</v>
      </c>
      <c r="AK2" s="33" t="s">
        <v>183</v>
      </c>
      <c r="AM2" s="51"/>
      <c r="AN2" s="51"/>
      <c r="AP2" s="34" t="s">
        <v>235</v>
      </c>
    </row>
    <row r="3" spans="1:42" ht="13.5" customHeight="1" x14ac:dyDescent="0.15">
      <c r="A3" s="10" t="s">
        <v>82</v>
      </c>
      <c r="B3" s="11"/>
      <c r="C3" s="9" t="str">
        <f t="shared" ref="C3:C11" si="0">IF(B3="","",A3)</f>
        <v/>
      </c>
      <c r="D3" s="9" t="str">
        <f>IF(C3="",D2,IF(D2&lt;&gt;"",CONCATENATE(D2,"、",C3),C3))</f>
        <v/>
      </c>
      <c r="F3" s="14" t="s">
        <v>108</v>
      </c>
      <c r="G3" s="13"/>
      <c r="H3" s="9" t="str">
        <f t="shared" ref="H3:H37" si="1">IF(G3="","",F3)</f>
        <v/>
      </c>
      <c r="I3" s="9" t="str">
        <f>IF(H3="",I2,IF(I2&lt;&gt;"",CONCATENATE(I2,"、",H3),H3))</f>
        <v>一般会計</v>
      </c>
      <c r="K3" s="10" t="s">
        <v>100</v>
      </c>
      <c r="L3" s="11"/>
      <c r="M3" s="9" t="str">
        <f t="shared" ref="M3:M11" si="2">IF(L3="","",K3)</f>
        <v/>
      </c>
      <c r="N3" s="9" t="str">
        <f>IF(M3="",N2,IF(N2&lt;&gt;"",CONCATENATE(N2,"、",M3),M3))</f>
        <v>社会保障</v>
      </c>
      <c r="O3" s="9"/>
      <c r="P3" s="8" t="s">
        <v>71</v>
      </c>
      <c r="Q3" s="13"/>
      <c r="R3" s="9" t="str">
        <f t="shared" ref="R3:R8" si="3">IF(Q3="","",P3)</f>
        <v/>
      </c>
      <c r="S3" s="9" t="str">
        <f t="shared" ref="S3:S8" si="4">IF(R3="",S2,IF(S2&lt;&gt;"",CONCATENATE(S2,"、",R3),R3))</f>
        <v/>
      </c>
      <c r="T3" s="9"/>
      <c r="U3" s="26" t="s">
        <v>525</v>
      </c>
      <c r="W3" s="26" t="s">
        <v>144</v>
      </c>
      <c r="Y3" s="26" t="s">
        <v>65</v>
      </c>
      <c r="Z3" s="26" t="s">
        <v>401</v>
      </c>
      <c r="AA3" s="60" t="s">
        <v>366</v>
      </c>
      <c r="AB3" s="60" t="s">
        <v>495</v>
      </c>
      <c r="AC3" s="61" t="s">
        <v>132</v>
      </c>
      <c r="AD3" s="22"/>
      <c r="AE3" s="28" t="s">
        <v>166</v>
      </c>
      <c r="AF3" s="24"/>
      <c r="AG3" s="34" t="s">
        <v>236</v>
      </c>
      <c r="AI3" s="33" t="s">
        <v>177</v>
      </c>
      <c r="AK3" s="33" t="str">
        <f>CHAR(CODE(AK2)+1)</f>
        <v>B</v>
      </c>
      <c r="AM3" s="51"/>
      <c r="AN3" s="51"/>
      <c r="AP3" s="34" t="s">
        <v>236</v>
      </c>
    </row>
    <row r="4" spans="1:42" ht="13.5" customHeight="1" x14ac:dyDescent="0.15">
      <c r="A4" s="10" t="s">
        <v>83</v>
      </c>
      <c r="B4" s="11"/>
      <c r="C4" s="9" t="str">
        <f t="shared" si="0"/>
        <v/>
      </c>
      <c r="D4" s="9" t="str">
        <f>IF(C4="",D3,IF(D3&lt;&gt;"",CONCATENATE(D3,"、",C4),C4))</f>
        <v/>
      </c>
      <c r="F4" s="14" t="s">
        <v>109</v>
      </c>
      <c r="G4" s="13"/>
      <c r="H4" s="9" t="str">
        <f t="shared" si="1"/>
        <v/>
      </c>
      <c r="I4" s="9" t="str">
        <f t="shared" ref="I4:I37" si="5">IF(H4="",I3,IF(I3&lt;&gt;"",CONCATENATE(I3,"、",H4),H4))</f>
        <v>一般会計</v>
      </c>
      <c r="K4" s="10" t="s">
        <v>101</v>
      </c>
      <c r="L4" s="11"/>
      <c r="M4" s="9" t="str">
        <f t="shared" si="2"/>
        <v/>
      </c>
      <c r="N4" s="9" t="str">
        <f t="shared" ref="N4:N11" si="6">IF(M4="",N3,IF(N3&lt;&gt;"",CONCATENATE(N3,"、",M4),M4))</f>
        <v>社会保障</v>
      </c>
      <c r="O4" s="9"/>
      <c r="P4" s="8" t="s">
        <v>72</v>
      </c>
      <c r="Q4" s="13" t="s">
        <v>568</v>
      </c>
      <c r="R4" s="9" t="str">
        <f t="shared" si="3"/>
        <v>補助</v>
      </c>
      <c r="S4" s="9" t="str">
        <f t="shared" si="4"/>
        <v>補助</v>
      </c>
      <c r="T4" s="9"/>
      <c r="U4" s="26" t="s">
        <v>526</v>
      </c>
      <c r="W4" s="26" t="s">
        <v>145</v>
      </c>
      <c r="Y4" s="26" t="s">
        <v>273</v>
      </c>
      <c r="Z4" s="26" t="s">
        <v>402</v>
      </c>
      <c r="AA4" s="60" t="s">
        <v>367</v>
      </c>
      <c r="AB4" s="60" t="s">
        <v>496</v>
      </c>
      <c r="AC4" s="60" t="s">
        <v>133</v>
      </c>
      <c r="AD4" s="22"/>
      <c r="AE4" s="28" t="s">
        <v>167</v>
      </c>
      <c r="AF4" s="24"/>
      <c r="AG4" s="34" t="s">
        <v>237</v>
      </c>
      <c r="AI4" s="33" t="s">
        <v>179</v>
      </c>
      <c r="AK4" s="33" t="str">
        <f t="shared" ref="AK4:AK49" si="7">CHAR(CODE(AK3)+1)</f>
        <v>C</v>
      </c>
      <c r="AM4" s="51"/>
      <c r="AN4" s="51"/>
      <c r="AP4" s="34" t="s">
        <v>237</v>
      </c>
    </row>
    <row r="5" spans="1:42" ht="13.5" customHeight="1" x14ac:dyDescent="0.15">
      <c r="A5" s="10" t="s">
        <v>84</v>
      </c>
      <c r="B5" s="11"/>
      <c r="C5" s="9" t="str">
        <f t="shared" si="0"/>
        <v/>
      </c>
      <c r="D5" s="9" t="str">
        <f>IF(C5="",D4,IF(D4&lt;&gt;"",CONCATENATE(D4,"、",C5),C5))</f>
        <v/>
      </c>
      <c r="F5" s="14" t="s">
        <v>110</v>
      </c>
      <c r="G5" s="13"/>
      <c r="H5" s="9" t="str">
        <f t="shared" si="1"/>
        <v/>
      </c>
      <c r="I5" s="9" t="str">
        <f t="shared" si="5"/>
        <v>一般会計</v>
      </c>
      <c r="K5" s="10" t="s">
        <v>102</v>
      </c>
      <c r="L5" s="11"/>
      <c r="M5" s="9" t="str">
        <f t="shared" si="2"/>
        <v/>
      </c>
      <c r="N5" s="9" t="str">
        <f t="shared" si="6"/>
        <v>社会保障</v>
      </c>
      <c r="O5" s="9"/>
      <c r="P5" s="8" t="s">
        <v>73</v>
      </c>
      <c r="Q5" s="13"/>
      <c r="R5" s="9" t="str">
        <f t="shared" si="3"/>
        <v/>
      </c>
      <c r="S5" s="9" t="str">
        <f t="shared" si="4"/>
        <v>補助</v>
      </c>
      <c r="T5" s="9"/>
      <c r="W5" s="26" t="s">
        <v>550</v>
      </c>
      <c r="Y5" s="26" t="s">
        <v>274</v>
      </c>
      <c r="Z5" s="26" t="s">
        <v>403</v>
      </c>
      <c r="AA5" s="60" t="s">
        <v>368</v>
      </c>
      <c r="AB5" s="60" t="s">
        <v>497</v>
      </c>
      <c r="AC5" s="60" t="s">
        <v>168</v>
      </c>
      <c r="AD5" s="25"/>
      <c r="AE5" s="28" t="s">
        <v>246</v>
      </c>
      <c r="AF5" s="24"/>
      <c r="AG5" s="34" t="s">
        <v>238</v>
      </c>
      <c r="AI5" s="33" t="s">
        <v>270</v>
      </c>
      <c r="AK5" s="33" t="str">
        <f t="shared" si="7"/>
        <v>D</v>
      </c>
      <c r="AP5" s="34" t="s">
        <v>238</v>
      </c>
    </row>
    <row r="6" spans="1:42" ht="13.5" customHeight="1" x14ac:dyDescent="0.15">
      <c r="A6" s="10" t="s">
        <v>85</v>
      </c>
      <c r="B6" s="11"/>
      <c r="C6" s="9" t="str">
        <f t="shared" si="0"/>
        <v/>
      </c>
      <c r="D6" s="9" t="str">
        <f t="shared" ref="D6:D21" si="8">IF(C6="",D5,IF(D5&lt;&gt;"",CONCATENATE(D5,"、",C6),C6))</f>
        <v/>
      </c>
      <c r="F6" s="14" t="s">
        <v>111</v>
      </c>
      <c r="G6" s="13"/>
      <c r="H6" s="9" t="str">
        <f t="shared" si="1"/>
        <v/>
      </c>
      <c r="I6" s="9" t="str">
        <f t="shared" si="5"/>
        <v>一般会計</v>
      </c>
      <c r="K6" s="10" t="s">
        <v>103</v>
      </c>
      <c r="L6" s="11"/>
      <c r="M6" s="9" t="str">
        <f t="shared" si="2"/>
        <v/>
      </c>
      <c r="N6" s="9" t="str">
        <f t="shared" si="6"/>
        <v>社会保障</v>
      </c>
      <c r="O6" s="9"/>
      <c r="P6" s="8" t="s">
        <v>74</v>
      </c>
      <c r="Q6" s="13"/>
      <c r="R6" s="9" t="str">
        <f t="shared" si="3"/>
        <v/>
      </c>
      <c r="S6" s="9" t="str">
        <f t="shared" si="4"/>
        <v>補助</v>
      </c>
      <c r="T6" s="9"/>
      <c r="U6" s="26" t="s">
        <v>248</v>
      </c>
      <c r="W6" s="26" t="s">
        <v>146</v>
      </c>
      <c r="Y6" s="26" t="s">
        <v>275</v>
      </c>
      <c r="Z6" s="26" t="s">
        <v>404</v>
      </c>
      <c r="AA6" s="60" t="s">
        <v>369</v>
      </c>
      <c r="AB6" s="60" t="s">
        <v>498</v>
      </c>
      <c r="AC6" s="60" t="s">
        <v>134</v>
      </c>
      <c r="AD6" s="25"/>
      <c r="AE6" s="28" t="s">
        <v>244</v>
      </c>
      <c r="AF6" s="24"/>
      <c r="AG6" s="34" t="s">
        <v>239</v>
      </c>
      <c r="AI6" s="33" t="s">
        <v>271</v>
      </c>
      <c r="AK6" s="33" t="str">
        <f>CHAR(CODE(AK5)+1)</f>
        <v>E</v>
      </c>
      <c r="AP6" s="34" t="s">
        <v>239</v>
      </c>
    </row>
    <row r="7" spans="1:42" ht="13.5" customHeight="1" x14ac:dyDescent="0.15">
      <c r="A7" s="10" t="s">
        <v>86</v>
      </c>
      <c r="B7" s="11"/>
      <c r="C7" s="9" t="str">
        <f t="shared" si="0"/>
        <v/>
      </c>
      <c r="D7" s="9" t="str">
        <f t="shared" si="8"/>
        <v/>
      </c>
      <c r="F7" s="14" t="s">
        <v>188</v>
      </c>
      <c r="G7" s="13"/>
      <c r="H7" s="9" t="str">
        <f t="shared" si="1"/>
        <v/>
      </c>
      <c r="I7" s="9" t="str">
        <f t="shared" si="5"/>
        <v>一般会計</v>
      </c>
      <c r="K7" s="10" t="s">
        <v>104</v>
      </c>
      <c r="L7" s="11"/>
      <c r="M7" s="9" t="str">
        <f t="shared" si="2"/>
        <v/>
      </c>
      <c r="N7" s="9" t="str">
        <f t="shared" si="6"/>
        <v>社会保障</v>
      </c>
      <c r="O7" s="9"/>
      <c r="P7" s="8" t="s">
        <v>75</v>
      </c>
      <c r="Q7" s="13"/>
      <c r="R7" s="9" t="str">
        <f t="shared" si="3"/>
        <v/>
      </c>
      <c r="S7" s="9" t="str">
        <f t="shared" si="4"/>
        <v>補助</v>
      </c>
      <c r="T7" s="9"/>
      <c r="U7" s="26"/>
      <c r="W7" s="26" t="s">
        <v>147</v>
      </c>
      <c r="Y7" s="26" t="s">
        <v>276</v>
      </c>
      <c r="Z7" s="26" t="s">
        <v>405</v>
      </c>
      <c r="AA7" s="60" t="s">
        <v>370</v>
      </c>
      <c r="AB7" s="60" t="s">
        <v>499</v>
      </c>
      <c r="AC7" s="25"/>
      <c r="AD7" s="25"/>
      <c r="AE7" s="26" t="s">
        <v>134</v>
      </c>
      <c r="AF7" s="24"/>
      <c r="AG7" s="34" t="s">
        <v>240</v>
      </c>
      <c r="AH7" s="54"/>
      <c r="AI7" s="34" t="s">
        <v>260</v>
      </c>
      <c r="AK7" s="33" t="str">
        <f>CHAR(CODE(AK6)+1)</f>
        <v>F</v>
      </c>
      <c r="AP7" s="34" t="s">
        <v>240</v>
      </c>
    </row>
    <row r="8" spans="1:42" ht="13.5" customHeight="1" x14ac:dyDescent="0.15">
      <c r="A8" s="10" t="s">
        <v>87</v>
      </c>
      <c r="B8" s="11"/>
      <c r="C8" s="9" t="str">
        <f t="shared" si="0"/>
        <v/>
      </c>
      <c r="D8" s="9" t="str">
        <f t="shared" si="8"/>
        <v/>
      </c>
      <c r="F8" s="14" t="s">
        <v>112</v>
      </c>
      <c r="G8" s="13"/>
      <c r="H8" s="9" t="str">
        <f t="shared" si="1"/>
        <v/>
      </c>
      <c r="I8" s="9" t="str">
        <f t="shared" si="5"/>
        <v>一般会計</v>
      </c>
      <c r="K8" s="10" t="s">
        <v>105</v>
      </c>
      <c r="L8" s="11"/>
      <c r="M8" s="9" t="str">
        <f t="shared" si="2"/>
        <v/>
      </c>
      <c r="N8" s="9" t="str">
        <f t="shared" si="6"/>
        <v>社会保障</v>
      </c>
      <c r="O8" s="9"/>
      <c r="P8" s="8" t="s">
        <v>76</v>
      </c>
      <c r="Q8" s="13"/>
      <c r="R8" s="9" t="str">
        <f t="shared" si="3"/>
        <v/>
      </c>
      <c r="S8" s="9" t="str">
        <f t="shared" si="4"/>
        <v>補助</v>
      </c>
      <c r="T8" s="9"/>
      <c r="U8" s="26" t="s">
        <v>268</v>
      </c>
      <c r="W8" s="26" t="s">
        <v>148</v>
      </c>
      <c r="Y8" s="26" t="s">
        <v>277</v>
      </c>
      <c r="Z8" s="26" t="s">
        <v>406</v>
      </c>
      <c r="AA8" s="60" t="s">
        <v>371</v>
      </c>
      <c r="AB8" s="60" t="s">
        <v>500</v>
      </c>
      <c r="AC8" s="25"/>
      <c r="AD8" s="25"/>
      <c r="AE8" s="25"/>
      <c r="AF8" s="24"/>
      <c r="AG8" s="34" t="s">
        <v>241</v>
      </c>
      <c r="AI8" s="33" t="s">
        <v>261</v>
      </c>
      <c r="AK8" s="33" t="str">
        <f t="shared" si="7"/>
        <v>G</v>
      </c>
      <c r="AP8" s="34" t="s">
        <v>241</v>
      </c>
    </row>
    <row r="9" spans="1:42" ht="13.5" customHeight="1" x14ac:dyDescent="0.15">
      <c r="A9" s="10" t="s">
        <v>88</v>
      </c>
      <c r="B9" s="11"/>
      <c r="C9" s="9" t="str">
        <f t="shared" si="0"/>
        <v/>
      </c>
      <c r="D9" s="9" t="str">
        <f t="shared" si="8"/>
        <v/>
      </c>
      <c r="F9" s="14" t="s">
        <v>189</v>
      </c>
      <c r="G9" s="13"/>
      <c r="H9" s="9" t="str">
        <f t="shared" si="1"/>
        <v/>
      </c>
      <c r="I9" s="9" t="str">
        <f t="shared" si="5"/>
        <v>一般会計</v>
      </c>
      <c r="K9" s="10" t="s">
        <v>106</v>
      </c>
      <c r="L9" s="11"/>
      <c r="M9" s="9" t="str">
        <f t="shared" si="2"/>
        <v/>
      </c>
      <c r="N9" s="9" t="str">
        <f t="shared" si="6"/>
        <v>社会保障</v>
      </c>
      <c r="O9" s="9"/>
      <c r="P9" s="9"/>
      <c r="Q9" s="15"/>
      <c r="T9" s="9"/>
      <c r="U9" s="26" t="s">
        <v>269</v>
      </c>
      <c r="W9" s="26" t="s">
        <v>149</v>
      </c>
      <c r="Y9" s="26" t="s">
        <v>278</v>
      </c>
      <c r="Z9" s="26" t="s">
        <v>407</v>
      </c>
      <c r="AA9" s="60" t="s">
        <v>372</v>
      </c>
      <c r="AB9" s="60" t="s">
        <v>501</v>
      </c>
      <c r="AC9" s="25"/>
      <c r="AD9" s="25"/>
      <c r="AE9" s="25"/>
      <c r="AF9" s="24"/>
      <c r="AG9" s="34" t="s">
        <v>242</v>
      </c>
      <c r="AI9" s="50"/>
      <c r="AK9" s="33" t="str">
        <f t="shared" si="7"/>
        <v>H</v>
      </c>
      <c r="AP9" s="34" t="s">
        <v>242</v>
      </c>
    </row>
    <row r="10" spans="1:42" ht="13.5" customHeight="1" x14ac:dyDescent="0.15">
      <c r="A10" s="10" t="s">
        <v>209</v>
      </c>
      <c r="B10" s="11"/>
      <c r="C10" s="9" t="str">
        <f t="shared" si="0"/>
        <v/>
      </c>
      <c r="D10" s="9" t="str">
        <f t="shared" si="8"/>
        <v/>
      </c>
      <c r="F10" s="14" t="s">
        <v>113</v>
      </c>
      <c r="G10" s="13"/>
      <c r="H10" s="9" t="str">
        <f t="shared" si="1"/>
        <v/>
      </c>
      <c r="I10" s="9" t="str">
        <f t="shared" si="5"/>
        <v>一般会計</v>
      </c>
      <c r="K10" s="10" t="s">
        <v>210</v>
      </c>
      <c r="L10" s="11"/>
      <c r="M10" s="9" t="str">
        <f t="shared" si="2"/>
        <v/>
      </c>
      <c r="N10" s="9" t="str">
        <f t="shared" si="6"/>
        <v>社会保障</v>
      </c>
      <c r="O10" s="9"/>
      <c r="P10" s="9" t="str">
        <f>S8</f>
        <v>補助</v>
      </c>
      <c r="Q10" s="15"/>
      <c r="T10" s="9"/>
      <c r="W10" s="26" t="s">
        <v>150</v>
      </c>
      <c r="Y10" s="26" t="s">
        <v>279</v>
      </c>
      <c r="Z10" s="26" t="s">
        <v>408</v>
      </c>
      <c r="AA10" s="60" t="s">
        <v>373</v>
      </c>
      <c r="AB10" s="60" t="s">
        <v>502</v>
      </c>
      <c r="AC10" s="25"/>
      <c r="AD10" s="25"/>
      <c r="AE10" s="25"/>
      <c r="AF10" s="24"/>
      <c r="AG10" s="34" t="s">
        <v>230</v>
      </c>
      <c r="AK10" s="33" t="str">
        <f t="shared" si="7"/>
        <v>I</v>
      </c>
      <c r="AP10" s="33" t="s">
        <v>226</v>
      </c>
    </row>
    <row r="11" spans="1:42" ht="13.5" customHeight="1" x14ac:dyDescent="0.15">
      <c r="A11" s="10" t="s">
        <v>89</v>
      </c>
      <c r="B11" s="11"/>
      <c r="C11" s="9" t="str">
        <f t="shared" si="0"/>
        <v/>
      </c>
      <c r="D11" s="9" t="str">
        <f t="shared" si="8"/>
        <v/>
      </c>
      <c r="F11" s="14" t="s">
        <v>114</v>
      </c>
      <c r="G11" s="13"/>
      <c r="H11" s="9" t="str">
        <f t="shared" si="1"/>
        <v/>
      </c>
      <c r="I11" s="9" t="str">
        <f t="shared" si="5"/>
        <v>一般会計</v>
      </c>
      <c r="K11" s="10" t="s">
        <v>107</v>
      </c>
      <c r="L11" s="11"/>
      <c r="M11" s="9" t="str">
        <f t="shared" si="2"/>
        <v/>
      </c>
      <c r="N11" s="9" t="str">
        <f t="shared" si="6"/>
        <v>社会保障</v>
      </c>
      <c r="O11" s="9"/>
      <c r="P11" s="9"/>
      <c r="Q11" s="15"/>
      <c r="T11" s="9"/>
      <c r="W11" s="26" t="s">
        <v>151</v>
      </c>
      <c r="Y11" s="26" t="s">
        <v>280</v>
      </c>
      <c r="Z11" s="26" t="s">
        <v>409</v>
      </c>
      <c r="AA11" s="60" t="s">
        <v>374</v>
      </c>
      <c r="AB11" s="60" t="s">
        <v>503</v>
      </c>
      <c r="AC11" s="25"/>
      <c r="AD11" s="25"/>
      <c r="AE11" s="25"/>
      <c r="AF11" s="24"/>
      <c r="AG11" s="33" t="s">
        <v>233</v>
      </c>
      <c r="AK11" s="33" t="str">
        <f t="shared" si="7"/>
        <v>J</v>
      </c>
    </row>
    <row r="12" spans="1:42" ht="13.5" customHeight="1" x14ac:dyDescent="0.15">
      <c r="A12" s="10" t="s">
        <v>90</v>
      </c>
      <c r="B12" s="11"/>
      <c r="C12" s="9" t="str">
        <f t="shared" ref="C12:C24" si="9">IF(B12="","",A12)</f>
        <v/>
      </c>
      <c r="D12" s="9" t="str">
        <f t="shared" si="8"/>
        <v/>
      </c>
      <c r="F12" s="14" t="s">
        <v>115</v>
      </c>
      <c r="G12" s="13"/>
      <c r="H12" s="9" t="str">
        <f t="shared" si="1"/>
        <v/>
      </c>
      <c r="I12" s="9" t="str">
        <f t="shared" si="5"/>
        <v>一般会計</v>
      </c>
      <c r="K12" s="9"/>
      <c r="L12" s="9"/>
      <c r="O12" s="9"/>
      <c r="P12" s="9"/>
      <c r="Q12" s="15"/>
      <c r="T12" s="9"/>
      <c r="U12" s="23" t="s">
        <v>527</v>
      </c>
      <c r="W12" s="26" t="s">
        <v>152</v>
      </c>
      <c r="Y12" s="26" t="s">
        <v>281</v>
      </c>
      <c r="Z12" s="26" t="s">
        <v>410</v>
      </c>
      <c r="AA12" s="60" t="s">
        <v>375</v>
      </c>
      <c r="AB12" s="60" t="s">
        <v>504</v>
      </c>
      <c r="AC12" s="25"/>
      <c r="AD12" s="25"/>
      <c r="AE12" s="25"/>
      <c r="AF12" s="24"/>
      <c r="AG12" s="33" t="s">
        <v>231</v>
      </c>
      <c r="AK12" s="33" t="str">
        <f t="shared" si="7"/>
        <v>K</v>
      </c>
    </row>
    <row r="13" spans="1:42" ht="13.5" customHeight="1" x14ac:dyDescent="0.15">
      <c r="A13" s="10" t="s">
        <v>91</v>
      </c>
      <c r="B13" s="11"/>
      <c r="C13" s="9" t="str">
        <f t="shared" si="9"/>
        <v/>
      </c>
      <c r="D13" s="9" t="str">
        <f t="shared" si="8"/>
        <v/>
      </c>
      <c r="F13" s="14" t="s">
        <v>116</v>
      </c>
      <c r="G13" s="13"/>
      <c r="H13" s="9" t="str">
        <f t="shared" si="1"/>
        <v/>
      </c>
      <c r="I13" s="9" t="str">
        <f t="shared" si="5"/>
        <v>一般会計</v>
      </c>
      <c r="K13" s="9" t="str">
        <f>N11</f>
        <v>社会保障</v>
      </c>
      <c r="L13" s="9"/>
      <c r="O13" s="9"/>
      <c r="P13" s="9"/>
      <c r="Q13" s="15"/>
      <c r="T13" s="9"/>
      <c r="U13" s="26" t="s">
        <v>169</v>
      </c>
      <c r="W13" s="26" t="s">
        <v>153</v>
      </c>
      <c r="Y13" s="26" t="s">
        <v>282</v>
      </c>
      <c r="Z13" s="26" t="s">
        <v>411</v>
      </c>
      <c r="AA13" s="60" t="s">
        <v>376</v>
      </c>
      <c r="AB13" s="60" t="s">
        <v>505</v>
      </c>
      <c r="AC13" s="25"/>
      <c r="AD13" s="25"/>
      <c r="AE13" s="25"/>
      <c r="AF13" s="24"/>
      <c r="AG13" s="33" t="s">
        <v>232</v>
      </c>
      <c r="AK13" s="33" t="str">
        <f t="shared" si="7"/>
        <v>L</v>
      </c>
    </row>
    <row r="14" spans="1:42" ht="13.5" customHeight="1" x14ac:dyDescent="0.15">
      <c r="A14" s="10" t="s">
        <v>92</v>
      </c>
      <c r="B14" s="11"/>
      <c r="C14" s="9" t="str">
        <f t="shared" si="9"/>
        <v/>
      </c>
      <c r="D14" s="9" t="str">
        <f t="shared" si="8"/>
        <v/>
      </c>
      <c r="F14" s="14" t="s">
        <v>117</v>
      </c>
      <c r="G14" s="13"/>
      <c r="H14" s="9" t="str">
        <f t="shared" si="1"/>
        <v/>
      </c>
      <c r="I14" s="9" t="str">
        <f t="shared" si="5"/>
        <v>一般会計</v>
      </c>
      <c r="K14" s="9"/>
      <c r="L14" s="9"/>
      <c r="O14" s="9"/>
      <c r="P14" s="9"/>
      <c r="Q14" s="15"/>
      <c r="T14" s="9"/>
      <c r="U14" s="26" t="s">
        <v>528</v>
      </c>
      <c r="W14" s="26" t="s">
        <v>154</v>
      </c>
      <c r="Y14" s="26" t="s">
        <v>283</v>
      </c>
      <c r="Z14" s="26" t="s">
        <v>412</v>
      </c>
      <c r="AA14" s="60" t="s">
        <v>377</v>
      </c>
      <c r="AB14" s="60" t="s">
        <v>506</v>
      </c>
      <c r="AC14" s="25"/>
      <c r="AD14" s="25"/>
      <c r="AE14" s="25"/>
      <c r="AF14" s="24"/>
      <c r="AG14" s="50"/>
      <c r="AK14" s="33" t="str">
        <f t="shared" si="7"/>
        <v>M</v>
      </c>
    </row>
    <row r="15" spans="1:42" ht="13.5" customHeight="1" x14ac:dyDescent="0.15">
      <c r="A15" s="10" t="s">
        <v>93</v>
      </c>
      <c r="B15" s="11"/>
      <c r="C15" s="9" t="str">
        <f t="shared" si="9"/>
        <v/>
      </c>
      <c r="D15" s="9" t="str">
        <f t="shared" si="8"/>
        <v/>
      </c>
      <c r="F15" s="14" t="s">
        <v>118</v>
      </c>
      <c r="G15" s="13"/>
      <c r="H15" s="9" t="str">
        <f t="shared" si="1"/>
        <v/>
      </c>
      <c r="I15" s="9" t="str">
        <f t="shared" si="5"/>
        <v>一般会計</v>
      </c>
      <c r="K15" s="9"/>
      <c r="L15" s="9"/>
      <c r="O15" s="9"/>
      <c r="P15" s="9"/>
      <c r="Q15" s="15"/>
      <c r="T15" s="9"/>
      <c r="U15" s="26" t="s">
        <v>529</v>
      </c>
      <c r="W15" s="26" t="s">
        <v>155</v>
      </c>
      <c r="Y15" s="26" t="s">
        <v>284</v>
      </c>
      <c r="Z15" s="26" t="s">
        <v>413</v>
      </c>
      <c r="AA15" s="60" t="s">
        <v>378</v>
      </c>
      <c r="AB15" s="60" t="s">
        <v>507</v>
      </c>
      <c r="AC15" s="25"/>
      <c r="AD15" s="25"/>
      <c r="AE15" s="25"/>
      <c r="AF15" s="24"/>
      <c r="AG15" s="51"/>
      <c r="AK15" s="33" t="str">
        <f t="shared" si="7"/>
        <v>N</v>
      </c>
    </row>
    <row r="16" spans="1:42" ht="13.5" customHeight="1" x14ac:dyDescent="0.15">
      <c r="A16" s="10" t="s">
        <v>94</v>
      </c>
      <c r="B16" s="11"/>
      <c r="C16" s="9" t="str">
        <f t="shared" si="9"/>
        <v/>
      </c>
      <c r="D16" s="9" t="str">
        <f t="shared" si="8"/>
        <v/>
      </c>
      <c r="F16" s="14" t="s">
        <v>119</v>
      </c>
      <c r="G16" s="13"/>
      <c r="H16" s="9" t="str">
        <f t="shared" si="1"/>
        <v/>
      </c>
      <c r="I16" s="9" t="str">
        <f t="shared" si="5"/>
        <v>一般会計</v>
      </c>
      <c r="K16" s="9"/>
      <c r="L16" s="9"/>
      <c r="O16" s="9"/>
      <c r="P16" s="9"/>
      <c r="Q16" s="15"/>
      <c r="T16" s="9"/>
      <c r="U16" s="26" t="s">
        <v>530</v>
      </c>
      <c r="W16" s="26" t="s">
        <v>156</v>
      </c>
      <c r="Y16" s="26" t="s">
        <v>285</v>
      </c>
      <c r="Z16" s="26" t="s">
        <v>414</v>
      </c>
      <c r="AA16" s="60" t="s">
        <v>379</v>
      </c>
      <c r="AB16" s="60" t="s">
        <v>508</v>
      </c>
      <c r="AC16" s="25"/>
      <c r="AD16" s="25"/>
      <c r="AE16" s="25"/>
      <c r="AF16" s="24"/>
      <c r="AG16" s="51"/>
      <c r="AK16" s="33" t="str">
        <f t="shared" si="7"/>
        <v>O</v>
      </c>
    </row>
    <row r="17" spans="1:37" ht="13.5" customHeight="1" x14ac:dyDescent="0.15">
      <c r="A17" s="10" t="s">
        <v>95</v>
      </c>
      <c r="B17" s="11"/>
      <c r="C17" s="9" t="str">
        <f t="shared" si="9"/>
        <v/>
      </c>
      <c r="D17" s="9" t="str">
        <f t="shared" si="8"/>
        <v/>
      </c>
      <c r="F17" s="14" t="s">
        <v>120</v>
      </c>
      <c r="G17" s="13"/>
      <c r="H17" s="9" t="str">
        <f t="shared" si="1"/>
        <v/>
      </c>
      <c r="I17" s="9" t="str">
        <f t="shared" si="5"/>
        <v>一般会計</v>
      </c>
      <c r="K17" s="9"/>
      <c r="L17" s="9"/>
      <c r="O17" s="9"/>
      <c r="P17" s="9"/>
      <c r="Q17" s="15"/>
      <c r="T17" s="9"/>
      <c r="U17" s="26" t="s">
        <v>531</v>
      </c>
      <c r="W17" s="26" t="s">
        <v>157</v>
      </c>
      <c r="Y17" s="26" t="s">
        <v>286</v>
      </c>
      <c r="Z17" s="26" t="s">
        <v>415</v>
      </c>
      <c r="AA17" s="60" t="s">
        <v>380</v>
      </c>
      <c r="AB17" s="60" t="s">
        <v>509</v>
      </c>
      <c r="AC17" s="25"/>
      <c r="AD17" s="25"/>
      <c r="AE17" s="25"/>
      <c r="AF17" s="24"/>
      <c r="AG17" s="51"/>
      <c r="AK17" s="33" t="str">
        <f t="shared" si="7"/>
        <v>P</v>
      </c>
    </row>
    <row r="18" spans="1:37" ht="13.5" customHeight="1" x14ac:dyDescent="0.15">
      <c r="A18" s="10" t="s">
        <v>96</v>
      </c>
      <c r="B18" s="11"/>
      <c r="C18" s="9" t="str">
        <f t="shared" si="9"/>
        <v/>
      </c>
      <c r="D18" s="9" t="str">
        <f t="shared" si="8"/>
        <v/>
      </c>
      <c r="F18" s="14" t="s">
        <v>121</v>
      </c>
      <c r="G18" s="13"/>
      <c r="H18" s="9" t="str">
        <f t="shared" si="1"/>
        <v/>
      </c>
      <c r="I18" s="9" t="str">
        <f t="shared" si="5"/>
        <v>一般会計</v>
      </c>
      <c r="K18" s="9"/>
      <c r="L18" s="9"/>
      <c r="O18" s="9"/>
      <c r="P18" s="9"/>
      <c r="Q18" s="15"/>
      <c r="T18" s="9"/>
      <c r="U18" s="26" t="s">
        <v>532</v>
      </c>
      <c r="W18" s="26" t="s">
        <v>158</v>
      </c>
      <c r="Y18" s="26" t="s">
        <v>287</v>
      </c>
      <c r="Z18" s="26" t="s">
        <v>416</v>
      </c>
      <c r="AA18" s="60" t="s">
        <v>381</v>
      </c>
      <c r="AB18" s="60" t="s">
        <v>510</v>
      </c>
      <c r="AC18" s="25"/>
      <c r="AD18" s="25"/>
      <c r="AE18" s="25"/>
      <c r="AF18" s="24"/>
      <c r="AK18" s="33" t="str">
        <f t="shared" si="7"/>
        <v>Q</v>
      </c>
    </row>
    <row r="19" spans="1:37" ht="13.5" customHeight="1" x14ac:dyDescent="0.15">
      <c r="A19" s="10" t="s">
        <v>97</v>
      </c>
      <c r="B19" s="11"/>
      <c r="C19" s="9" t="str">
        <f t="shared" si="9"/>
        <v/>
      </c>
      <c r="D19" s="9" t="str">
        <f t="shared" si="8"/>
        <v/>
      </c>
      <c r="F19" s="14" t="s">
        <v>122</v>
      </c>
      <c r="G19" s="13"/>
      <c r="H19" s="9" t="str">
        <f t="shared" si="1"/>
        <v/>
      </c>
      <c r="I19" s="9" t="str">
        <f t="shared" si="5"/>
        <v>一般会計</v>
      </c>
      <c r="K19" s="9"/>
      <c r="L19" s="9"/>
      <c r="O19" s="9"/>
      <c r="P19" s="9"/>
      <c r="Q19" s="15"/>
      <c r="T19" s="9"/>
      <c r="U19" s="26" t="s">
        <v>533</v>
      </c>
      <c r="W19" s="26" t="s">
        <v>159</v>
      </c>
      <c r="Y19" s="26" t="s">
        <v>288</v>
      </c>
      <c r="Z19" s="26" t="s">
        <v>417</v>
      </c>
      <c r="AA19" s="60" t="s">
        <v>382</v>
      </c>
      <c r="AB19" s="60" t="s">
        <v>511</v>
      </c>
      <c r="AC19" s="25"/>
      <c r="AD19" s="25"/>
      <c r="AE19" s="25"/>
      <c r="AF19" s="24"/>
      <c r="AK19" s="33" t="str">
        <f t="shared" si="7"/>
        <v>R</v>
      </c>
    </row>
    <row r="20" spans="1:37" ht="13.5" customHeight="1" x14ac:dyDescent="0.15">
      <c r="A20" s="10" t="s">
        <v>199</v>
      </c>
      <c r="B20" s="11"/>
      <c r="C20" s="9" t="str">
        <f t="shared" si="9"/>
        <v/>
      </c>
      <c r="D20" s="9" t="str">
        <f t="shared" si="8"/>
        <v/>
      </c>
      <c r="F20" s="14" t="s">
        <v>198</v>
      </c>
      <c r="G20" s="13"/>
      <c r="H20" s="9" t="str">
        <f t="shared" si="1"/>
        <v/>
      </c>
      <c r="I20" s="9" t="str">
        <f t="shared" si="5"/>
        <v>一般会計</v>
      </c>
      <c r="K20" s="9"/>
      <c r="L20" s="9"/>
      <c r="O20" s="9"/>
      <c r="P20" s="9"/>
      <c r="Q20" s="15"/>
      <c r="T20" s="9"/>
      <c r="U20" s="26" t="s">
        <v>534</v>
      </c>
      <c r="W20" s="26" t="s">
        <v>160</v>
      </c>
      <c r="Y20" s="26" t="s">
        <v>289</v>
      </c>
      <c r="Z20" s="26" t="s">
        <v>418</v>
      </c>
      <c r="AA20" s="60" t="s">
        <v>383</v>
      </c>
      <c r="AB20" s="60" t="s">
        <v>512</v>
      </c>
      <c r="AC20" s="25"/>
      <c r="AD20" s="25"/>
      <c r="AE20" s="25"/>
      <c r="AF20" s="24"/>
      <c r="AK20" s="33" t="str">
        <f t="shared" si="7"/>
        <v>S</v>
      </c>
    </row>
    <row r="21" spans="1:37" ht="13.5" customHeight="1" x14ac:dyDescent="0.15">
      <c r="A21" s="10" t="s">
        <v>200</v>
      </c>
      <c r="B21" s="11"/>
      <c r="C21" s="9" t="str">
        <f t="shared" si="9"/>
        <v/>
      </c>
      <c r="D21" s="9" t="str">
        <f t="shared" si="8"/>
        <v/>
      </c>
      <c r="F21" s="14" t="s">
        <v>123</v>
      </c>
      <c r="G21" s="13"/>
      <c r="H21" s="9" t="str">
        <f t="shared" si="1"/>
        <v/>
      </c>
      <c r="I21" s="9" t="str">
        <f t="shared" si="5"/>
        <v>一般会計</v>
      </c>
      <c r="K21" s="9"/>
      <c r="L21" s="9"/>
      <c r="O21" s="9"/>
      <c r="P21" s="9"/>
      <c r="Q21" s="15"/>
      <c r="T21" s="9"/>
      <c r="U21" s="26" t="s">
        <v>535</v>
      </c>
      <c r="W21" s="26" t="s">
        <v>161</v>
      </c>
      <c r="Y21" s="26" t="s">
        <v>290</v>
      </c>
      <c r="Z21" s="26" t="s">
        <v>419</v>
      </c>
      <c r="AA21" s="60" t="s">
        <v>384</v>
      </c>
      <c r="AB21" s="60" t="s">
        <v>513</v>
      </c>
      <c r="AC21" s="25"/>
      <c r="AD21" s="25"/>
      <c r="AE21" s="25"/>
      <c r="AF21" s="24"/>
      <c r="AK21" s="33" t="str">
        <f t="shared" si="7"/>
        <v>T</v>
      </c>
    </row>
    <row r="22" spans="1:37" ht="13.5" customHeight="1" x14ac:dyDescent="0.15">
      <c r="A22" s="10" t="s">
        <v>201</v>
      </c>
      <c r="B22" s="11"/>
      <c r="C22" s="9" t="str">
        <f t="shared" si="9"/>
        <v/>
      </c>
      <c r="D22" s="9" t="str">
        <f>IF(C22="",D21,IF(D21&lt;&gt;"",CONCATENATE(D21,"、",C22),C22))</f>
        <v/>
      </c>
      <c r="F22" s="14" t="s">
        <v>124</v>
      </c>
      <c r="G22" s="13"/>
      <c r="H22" s="9" t="str">
        <f t="shared" si="1"/>
        <v/>
      </c>
      <c r="I22" s="9" t="str">
        <f t="shared" si="5"/>
        <v>一般会計</v>
      </c>
      <c r="K22" s="9"/>
      <c r="L22" s="9"/>
      <c r="O22" s="9"/>
      <c r="P22" s="9"/>
      <c r="Q22" s="15"/>
      <c r="T22" s="9"/>
      <c r="U22" s="26" t="s">
        <v>536</v>
      </c>
      <c r="W22" s="26" t="s">
        <v>162</v>
      </c>
      <c r="Y22" s="26" t="s">
        <v>291</v>
      </c>
      <c r="Z22" s="26" t="s">
        <v>420</v>
      </c>
      <c r="AA22" s="60" t="s">
        <v>385</v>
      </c>
      <c r="AB22" s="60" t="s">
        <v>514</v>
      </c>
      <c r="AC22" s="25"/>
      <c r="AD22" s="25"/>
      <c r="AE22" s="25"/>
      <c r="AF22" s="24"/>
      <c r="AK22" s="33" t="str">
        <f t="shared" si="7"/>
        <v>U</v>
      </c>
    </row>
    <row r="23" spans="1:37" ht="13.5" customHeight="1" x14ac:dyDescent="0.15">
      <c r="A23" s="10" t="s">
        <v>202</v>
      </c>
      <c r="B23" s="11"/>
      <c r="C23" s="9" t="str">
        <f t="shared" si="9"/>
        <v/>
      </c>
      <c r="D23" s="9" t="str">
        <f>IF(C23="",D22,IF(D22&lt;&gt;"",CONCATENATE(D22,"、",C23),C23))</f>
        <v/>
      </c>
      <c r="F23" s="14" t="s">
        <v>125</v>
      </c>
      <c r="G23" s="13"/>
      <c r="H23" s="9" t="str">
        <f t="shared" si="1"/>
        <v/>
      </c>
      <c r="I23" s="9" t="str">
        <f t="shared" si="5"/>
        <v>一般会計</v>
      </c>
      <c r="K23" s="9"/>
      <c r="L23" s="9"/>
      <c r="O23" s="9"/>
      <c r="P23" s="9"/>
      <c r="Q23" s="15"/>
      <c r="T23" s="9"/>
      <c r="U23" s="26" t="s">
        <v>537</v>
      </c>
      <c r="W23" s="26" t="s">
        <v>553</v>
      </c>
      <c r="Y23" s="26" t="s">
        <v>292</v>
      </c>
      <c r="Z23" s="26" t="s">
        <v>421</v>
      </c>
      <c r="AA23" s="60" t="s">
        <v>386</v>
      </c>
      <c r="AB23" s="60" t="s">
        <v>515</v>
      </c>
      <c r="AC23" s="25"/>
      <c r="AD23" s="25"/>
      <c r="AE23" s="25"/>
      <c r="AF23" s="24"/>
      <c r="AK23" s="33" t="str">
        <f t="shared" si="7"/>
        <v>V</v>
      </c>
    </row>
    <row r="24" spans="1:37" ht="13.5" customHeight="1" x14ac:dyDescent="0.15">
      <c r="A24" s="57" t="s">
        <v>262</v>
      </c>
      <c r="B24" s="11"/>
      <c r="C24" s="9" t="str">
        <f t="shared" si="9"/>
        <v/>
      </c>
      <c r="D24" s="9" t="str">
        <f>IF(C24="",D23,IF(D23&lt;&gt;"",CONCATENATE(D23,"、",C24),C24))</f>
        <v/>
      </c>
      <c r="F24" s="14" t="s">
        <v>264</v>
      </c>
      <c r="G24" s="13"/>
      <c r="H24" s="9" t="str">
        <f t="shared" si="1"/>
        <v/>
      </c>
      <c r="I24" s="9" t="str">
        <f t="shared" si="5"/>
        <v>一般会計</v>
      </c>
      <c r="K24" s="9"/>
      <c r="L24" s="9"/>
      <c r="O24" s="9"/>
      <c r="P24" s="9"/>
      <c r="Q24" s="15"/>
      <c r="T24" s="9"/>
      <c r="U24" s="26" t="s">
        <v>538</v>
      </c>
      <c r="Y24" s="26" t="s">
        <v>293</v>
      </c>
      <c r="Z24" s="26" t="s">
        <v>422</v>
      </c>
      <c r="AA24" s="60" t="s">
        <v>387</v>
      </c>
      <c r="AB24" s="60" t="s">
        <v>516</v>
      </c>
      <c r="AC24" s="25"/>
      <c r="AD24" s="25"/>
      <c r="AE24" s="25"/>
      <c r="AF24" s="24"/>
      <c r="AK24" s="33" t="str">
        <f>CHAR(CODE(AK23)+1)</f>
        <v>W</v>
      </c>
    </row>
    <row r="25" spans="1:37" ht="13.5" customHeight="1" x14ac:dyDescent="0.15">
      <c r="A25" s="59"/>
      <c r="B25" s="58"/>
      <c r="F25" s="14" t="s">
        <v>126</v>
      </c>
      <c r="G25" s="13"/>
      <c r="H25" s="9" t="str">
        <f t="shared" si="1"/>
        <v/>
      </c>
      <c r="I25" s="9" t="str">
        <f t="shared" si="5"/>
        <v>一般会計</v>
      </c>
      <c r="K25" s="9"/>
      <c r="L25" s="9"/>
      <c r="O25" s="9"/>
      <c r="P25" s="9"/>
      <c r="Q25" s="15"/>
      <c r="T25" s="9"/>
      <c r="U25" s="26" t="s">
        <v>539</v>
      </c>
      <c r="Y25" s="26" t="s">
        <v>294</v>
      </c>
      <c r="Z25" s="26" t="s">
        <v>423</v>
      </c>
      <c r="AA25" s="60" t="s">
        <v>388</v>
      </c>
      <c r="AB25" s="60" t="s">
        <v>517</v>
      </c>
      <c r="AC25" s="25"/>
      <c r="AD25" s="25"/>
      <c r="AE25" s="25"/>
      <c r="AF25" s="24"/>
      <c r="AK25" s="33" t="str">
        <f t="shared" si="7"/>
        <v>X</v>
      </c>
    </row>
    <row r="26" spans="1:37" ht="13.5" customHeight="1" x14ac:dyDescent="0.15">
      <c r="A26" s="56"/>
      <c r="B26" s="55"/>
      <c r="F26" s="14" t="s">
        <v>127</v>
      </c>
      <c r="G26" s="13"/>
      <c r="H26" s="9" t="str">
        <f t="shared" si="1"/>
        <v/>
      </c>
      <c r="I26" s="9" t="str">
        <f t="shared" si="5"/>
        <v>一般会計</v>
      </c>
      <c r="K26" s="9"/>
      <c r="L26" s="9"/>
      <c r="O26" s="9"/>
      <c r="P26" s="9"/>
      <c r="Q26" s="15"/>
      <c r="T26" s="9"/>
      <c r="U26" s="26" t="s">
        <v>540</v>
      </c>
      <c r="Y26" s="26" t="s">
        <v>295</v>
      </c>
      <c r="Z26" s="26" t="s">
        <v>424</v>
      </c>
      <c r="AA26" s="60" t="s">
        <v>389</v>
      </c>
      <c r="AB26" s="60" t="s">
        <v>518</v>
      </c>
      <c r="AC26" s="25"/>
      <c r="AD26" s="25"/>
      <c r="AE26" s="25"/>
      <c r="AF26" s="24"/>
      <c r="AK26" s="33" t="str">
        <f t="shared" si="7"/>
        <v>Y</v>
      </c>
    </row>
    <row r="27" spans="1:37" ht="13.5" customHeight="1" x14ac:dyDescent="0.15">
      <c r="A27" s="9" t="str">
        <f>IF(D24="", "-", D24)</f>
        <v>-</v>
      </c>
      <c r="B27" s="9"/>
      <c r="F27" s="14" t="s">
        <v>128</v>
      </c>
      <c r="G27" s="13"/>
      <c r="H27" s="9" t="str">
        <f t="shared" si="1"/>
        <v/>
      </c>
      <c r="I27" s="9" t="str">
        <f t="shared" si="5"/>
        <v>一般会計</v>
      </c>
      <c r="K27" s="9"/>
      <c r="L27" s="9"/>
      <c r="O27" s="9"/>
      <c r="P27" s="9"/>
      <c r="Q27" s="15"/>
      <c r="T27" s="9"/>
      <c r="U27" s="26" t="s">
        <v>541</v>
      </c>
      <c r="Y27" s="26" t="s">
        <v>296</v>
      </c>
      <c r="Z27" s="26" t="s">
        <v>425</v>
      </c>
      <c r="AA27" s="60" t="s">
        <v>390</v>
      </c>
      <c r="AB27" s="60" t="s">
        <v>519</v>
      </c>
      <c r="AC27" s="25"/>
      <c r="AD27" s="25"/>
      <c r="AE27" s="25"/>
      <c r="AF27" s="24"/>
      <c r="AK27" s="33" t="str">
        <f>CHAR(CODE(AK26)+1)</f>
        <v>Z</v>
      </c>
    </row>
    <row r="28" spans="1:37" ht="13.5" customHeight="1" x14ac:dyDescent="0.15">
      <c r="B28" s="9"/>
      <c r="F28" s="14" t="s">
        <v>129</v>
      </c>
      <c r="G28" s="13"/>
      <c r="H28" s="9" t="str">
        <f t="shared" si="1"/>
        <v/>
      </c>
      <c r="I28" s="9" t="str">
        <f t="shared" si="5"/>
        <v>一般会計</v>
      </c>
      <c r="K28" s="9"/>
      <c r="L28" s="9"/>
      <c r="O28" s="9"/>
      <c r="P28" s="9"/>
      <c r="Q28" s="15"/>
      <c r="T28" s="9"/>
      <c r="U28" s="26" t="s">
        <v>542</v>
      </c>
      <c r="Y28" s="26" t="s">
        <v>297</v>
      </c>
      <c r="Z28" s="26" t="s">
        <v>426</v>
      </c>
      <c r="AA28" s="60" t="s">
        <v>391</v>
      </c>
      <c r="AB28" s="60" t="s">
        <v>520</v>
      </c>
      <c r="AC28" s="25"/>
      <c r="AD28" s="25"/>
      <c r="AE28" s="25"/>
      <c r="AF28" s="24"/>
      <c r="AK28" s="33" t="s">
        <v>184</v>
      </c>
    </row>
    <row r="29" spans="1:37" ht="13.5" customHeight="1" x14ac:dyDescent="0.15">
      <c r="A29" s="9"/>
      <c r="B29" s="9"/>
      <c r="F29" s="14" t="s">
        <v>190</v>
      </c>
      <c r="G29" s="13"/>
      <c r="H29" s="9" t="str">
        <f t="shared" si="1"/>
        <v/>
      </c>
      <c r="I29" s="9" t="str">
        <f t="shared" si="5"/>
        <v>一般会計</v>
      </c>
      <c r="K29" s="9"/>
      <c r="L29" s="9"/>
      <c r="O29" s="9"/>
      <c r="P29" s="9"/>
      <c r="Q29" s="15"/>
      <c r="T29" s="9"/>
      <c r="U29" s="26" t="s">
        <v>543</v>
      </c>
      <c r="Y29" s="26" t="s">
        <v>298</v>
      </c>
      <c r="Z29" s="26" t="s">
        <v>427</v>
      </c>
      <c r="AA29" s="60" t="s">
        <v>392</v>
      </c>
      <c r="AB29" s="60" t="s">
        <v>521</v>
      </c>
      <c r="AC29" s="25"/>
      <c r="AD29" s="25"/>
      <c r="AE29" s="25"/>
      <c r="AF29" s="24"/>
      <c r="AK29" s="33" t="str">
        <f t="shared" si="7"/>
        <v>b</v>
      </c>
    </row>
    <row r="30" spans="1:37" ht="13.5" customHeight="1" x14ac:dyDescent="0.15">
      <c r="A30" s="9"/>
      <c r="B30" s="9"/>
      <c r="F30" s="14" t="s">
        <v>191</v>
      </c>
      <c r="G30" s="13"/>
      <c r="H30" s="9" t="str">
        <f t="shared" si="1"/>
        <v/>
      </c>
      <c r="I30" s="9" t="str">
        <f t="shared" si="5"/>
        <v>一般会計</v>
      </c>
      <c r="K30" s="9"/>
      <c r="L30" s="9"/>
      <c r="O30" s="9"/>
      <c r="P30" s="9"/>
      <c r="Q30" s="15"/>
      <c r="T30" s="9"/>
      <c r="U30" s="26" t="s">
        <v>544</v>
      </c>
      <c r="Y30" s="26" t="s">
        <v>299</v>
      </c>
      <c r="Z30" s="26" t="s">
        <v>428</v>
      </c>
      <c r="AA30" s="60" t="s">
        <v>393</v>
      </c>
      <c r="AB30" s="60" t="s">
        <v>522</v>
      </c>
      <c r="AC30" s="25"/>
      <c r="AD30" s="25"/>
      <c r="AE30" s="25"/>
      <c r="AF30" s="24"/>
      <c r="AK30" s="33" t="str">
        <f t="shared" si="7"/>
        <v>c</v>
      </c>
    </row>
    <row r="31" spans="1:37" ht="13.5" customHeight="1" x14ac:dyDescent="0.15">
      <c r="A31" s="9"/>
      <c r="B31" s="9"/>
      <c r="F31" s="14" t="s">
        <v>192</v>
      </c>
      <c r="G31" s="13"/>
      <c r="H31" s="9" t="str">
        <f t="shared" si="1"/>
        <v/>
      </c>
      <c r="I31" s="9" t="str">
        <f t="shared" si="5"/>
        <v>一般会計</v>
      </c>
      <c r="K31" s="9"/>
      <c r="L31" s="9"/>
      <c r="O31" s="9"/>
      <c r="P31" s="9"/>
      <c r="Q31" s="15"/>
      <c r="T31" s="9"/>
      <c r="U31" s="26" t="s">
        <v>545</v>
      </c>
      <c r="Y31" s="26" t="s">
        <v>300</v>
      </c>
      <c r="Z31" s="26" t="s">
        <v>429</v>
      </c>
      <c r="AA31" s="60" t="s">
        <v>394</v>
      </c>
      <c r="AB31" s="60" t="s">
        <v>523</v>
      </c>
      <c r="AC31" s="25"/>
      <c r="AD31" s="25"/>
      <c r="AE31" s="25"/>
      <c r="AF31" s="24"/>
      <c r="AK31" s="33" t="str">
        <f t="shared" si="7"/>
        <v>d</v>
      </c>
    </row>
    <row r="32" spans="1:37" ht="13.5" customHeight="1" x14ac:dyDescent="0.15">
      <c r="A32" s="9"/>
      <c r="B32" s="9"/>
      <c r="F32" s="14" t="s">
        <v>193</v>
      </c>
      <c r="G32" s="13"/>
      <c r="H32" s="9" t="str">
        <f t="shared" si="1"/>
        <v/>
      </c>
      <c r="I32" s="9" t="str">
        <f t="shared" si="5"/>
        <v>一般会計</v>
      </c>
      <c r="K32" s="9"/>
      <c r="L32" s="9"/>
      <c r="O32" s="9"/>
      <c r="P32" s="9"/>
      <c r="Q32" s="15"/>
      <c r="T32" s="9"/>
      <c r="U32" s="26" t="s">
        <v>546</v>
      </c>
      <c r="Y32" s="26" t="s">
        <v>301</v>
      </c>
      <c r="Z32" s="26" t="s">
        <v>430</v>
      </c>
      <c r="AA32" s="60" t="s">
        <v>66</v>
      </c>
      <c r="AB32" s="60" t="s">
        <v>66</v>
      </c>
      <c r="AC32" s="25"/>
      <c r="AD32" s="25"/>
      <c r="AE32" s="25"/>
      <c r="AF32" s="24"/>
      <c r="AK32" s="33" t="str">
        <f t="shared" si="7"/>
        <v>e</v>
      </c>
    </row>
    <row r="33" spans="1:37" ht="13.5" customHeight="1" x14ac:dyDescent="0.15">
      <c r="A33" s="9"/>
      <c r="B33" s="9"/>
      <c r="F33" s="14" t="s">
        <v>194</v>
      </c>
      <c r="G33" s="13"/>
      <c r="H33" s="9" t="str">
        <f t="shared" si="1"/>
        <v/>
      </c>
      <c r="I33" s="9" t="str">
        <f t="shared" si="5"/>
        <v>一般会計</v>
      </c>
      <c r="K33" s="9"/>
      <c r="L33" s="9"/>
      <c r="O33" s="9"/>
      <c r="P33" s="9"/>
      <c r="Q33" s="15"/>
      <c r="T33" s="9"/>
      <c r="U33" s="26" t="s">
        <v>547</v>
      </c>
      <c r="Y33" s="26" t="s">
        <v>302</v>
      </c>
      <c r="Z33" s="26" t="s">
        <v>431</v>
      </c>
      <c r="AA33" s="46"/>
      <c r="AB33" s="25"/>
      <c r="AC33" s="25"/>
      <c r="AD33" s="25"/>
      <c r="AE33" s="25"/>
      <c r="AF33" s="24"/>
      <c r="AK33" s="33" t="str">
        <f t="shared" si="7"/>
        <v>f</v>
      </c>
    </row>
    <row r="34" spans="1:37" ht="13.5" customHeight="1" x14ac:dyDescent="0.15">
      <c r="A34" s="9"/>
      <c r="B34" s="9"/>
      <c r="F34" s="14" t="s">
        <v>195</v>
      </c>
      <c r="G34" s="13"/>
      <c r="H34" s="9" t="str">
        <f t="shared" si="1"/>
        <v/>
      </c>
      <c r="I34" s="9" t="str">
        <f t="shared" si="5"/>
        <v>一般会計</v>
      </c>
      <c r="K34" s="9"/>
      <c r="L34" s="9"/>
      <c r="O34" s="9"/>
      <c r="P34" s="9"/>
      <c r="Q34" s="15"/>
      <c r="T34" s="9"/>
      <c r="U34" s="26" t="s">
        <v>548</v>
      </c>
      <c r="Y34" s="26" t="s">
        <v>303</v>
      </c>
      <c r="Z34" s="26" t="s">
        <v>432</v>
      </c>
      <c r="AB34" s="25"/>
      <c r="AC34" s="25"/>
      <c r="AD34" s="25"/>
      <c r="AE34" s="25"/>
      <c r="AF34" s="24"/>
      <c r="AK34" s="33" t="str">
        <f t="shared" si="7"/>
        <v>g</v>
      </c>
    </row>
    <row r="35" spans="1:37" ht="13.5" customHeight="1" x14ac:dyDescent="0.15">
      <c r="A35" s="9"/>
      <c r="B35" s="9"/>
      <c r="F35" s="14" t="s">
        <v>196</v>
      </c>
      <c r="G35" s="13"/>
      <c r="H35" s="9" t="str">
        <f t="shared" si="1"/>
        <v/>
      </c>
      <c r="I35" s="9" t="str">
        <f t="shared" si="5"/>
        <v>一般会計</v>
      </c>
      <c r="K35" s="9"/>
      <c r="L35" s="9"/>
      <c r="O35" s="9"/>
      <c r="P35" s="9"/>
      <c r="Q35" s="15"/>
      <c r="T35" s="9"/>
      <c r="Y35" s="26" t="s">
        <v>304</v>
      </c>
      <c r="Z35" s="26" t="s">
        <v>433</v>
      </c>
      <c r="AC35" s="25"/>
      <c r="AF35" s="24"/>
      <c r="AK35" s="33" t="str">
        <f t="shared" si="7"/>
        <v>h</v>
      </c>
    </row>
    <row r="36" spans="1:37" ht="13.5" customHeight="1" x14ac:dyDescent="0.15">
      <c r="A36" s="9"/>
      <c r="B36" s="9"/>
      <c r="F36" s="14" t="s">
        <v>197</v>
      </c>
      <c r="G36" s="13"/>
      <c r="H36" s="9" t="str">
        <f t="shared" si="1"/>
        <v/>
      </c>
      <c r="I36" s="9" t="str">
        <f t="shared" si="5"/>
        <v>一般会計</v>
      </c>
      <c r="K36" s="9"/>
      <c r="L36" s="9"/>
      <c r="O36" s="9"/>
      <c r="P36" s="9"/>
      <c r="Q36" s="15"/>
      <c r="T36" s="9"/>
      <c r="U36" s="26" t="s">
        <v>549</v>
      </c>
      <c r="Y36" s="26" t="s">
        <v>305</v>
      </c>
      <c r="Z36" s="26" t="s">
        <v>434</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306</v>
      </c>
      <c r="Z37" s="26" t="s">
        <v>435</v>
      </c>
      <c r="AF37" s="24"/>
      <c r="AK37" s="33" t="str">
        <f t="shared" si="7"/>
        <v>j</v>
      </c>
    </row>
    <row r="38" spans="1:37" x14ac:dyDescent="0.15">
      <c r="A38" s="9"/>
      <c r="B38" s="9"/>
      <c r="F38" s="9"/>
      <c r="G38" s="15"/>
      <c r="K38" s="9"/>
      <c r="L38" s="9"/>
      <c r="O38" s="9"/>
      <c r="P38" s="9"/>
      <c r="Q38" s="15"/>
      <c r="T38" s="9"/>
      <c r="U38" s="26" t="s">
        <v>249</v>
      </c>
      <c r="Y38" s="26" t="s">
        <v>307</v>
      </c>
      <c r="Z38" s="26" t="s">
        <v>436</v>
      </c>
      <c r="AF38" s="24"/>
      <c r="AK38" s="33" t="str">
        <f t="shared" si="7"/>
        <v>k</v>
      </c>
    </row>
    <row r="39" spans="1:37" x14ac:dyDescent="0.15">
      <c r="A39" s="9"/>
      <c r="B39" s="9"/>
      <c r="F39" s="9" t="str">
        <f>I37</f>
        <v>一般会計</v>
      </c>
      <c r="G39" s="15"/>
      <c r="K39" s="9"/>
      <c r="L39" s="9"/>
      <c r="O39" s="9"/>
      <c r="P39" s="9"/>
      <c r="Q39" s="15"/>
      <c r="T39" s="9"/>
      <c r="U39" s="26" t="s">
        <v>259</v>
      </c>
      <c r="Y39" s="26" t="s">
        <v>308</v>
      </c>
      <c r="Z39" s="26" t="s">
        <v>437</v>
      </c>
      <c r="AF39" s="24"/>
      <c r="AK39" s="33" t="str">
        <f t="shared" si="7"/>
        <v>l</v>
      </c>
    </row>
    <row r="40" spans="1:37" x14ac:dyDescent="0.15">
      <c r="A40" s="9"/>
      <c r="B40" s="9"/>
      <c r="F40" s="9"/>
      <c r="G40" s="15"/>
      <c r="K40" s="9"/>
      <c r="L40" s="9"/>
      <c r="O40" s="9"/>
      <c r="P40" s="9"/>
      <c r="Q40" s="15"/>
      <c r="T40" s="9"/>
      <c r="Y40" s="26" t="s">
        <v>309</v>
      </c>
      <c r="Z40" s="26" t="s">
        <v>438</v>
      </c>
      <c r="AF40" s="24"/>
      <c r="AK40" s="33" t="str">
        <f t="shared" si="7"/>
        <v>m</v>
      </c>
    </row>
    <row r="41" spans="1:37" x14ac:dyDescent="0.15">
      <c r="A41" s="9"/>
      <c r="B41" s="9"/>
      <c r="F41" s="9"/>
      <c r="G41" s="15"/>
      <c r="K41" s="9"/>
      <c r="L41" s="9"/>
      <c r="O41" s="9"/>
      <c r="P41" s="9"/>
      <c r="Q41" s="15"/>
      <c r="T41" s="9"/>
      <c r="Y41" s="26" t="s">
        <v>310</v>
      </c>
      <c r="Z41" s="26" t="s">
        <v>439</v>
      </c>
      <c r="AF41" s="24"/>
      <c r="AK41" s="33" t="str">
        <f t="shared" si="7"/>
        <v>n</v>
      </c>
    </row>
    <row r="42" spans="1:37" x14ac:dyDescent="0.15">
      <c r="A42" s="9"/>
      <c r="B42" s="9"/>
      <c r="F42" s="9"/>
      <c r="G42" s="15"/>
      <c r="K42" s="9"/>
      <c r="L42" s="9"/>
      <c r="O42" s="9"/>
      <c r="P42" s="9"/>
      <c r="Q42" s="15"/>
      <c r="T42" s="9"/>
      <c r="Y42" s="26" t="s">
        <v>311</v>
      </c>
      <c r="Z42" s="26" t="s">
        <v>440</v>
      </c>
      <c r="AF42" s="24"/>
      <c r="AK42" s="33" t="str">
        <f t="shared" si="7"/>
        <v>o</v>
      </c>
    </row>
    <row r="43" spans="1:37" x14ac:dyDescent="0.15">
      <c r="A43" s="9"/>
      <c r="B43" s="9"/>
      <c r="F43" s="9"/>
      <c r="G43" s="15"/>
      <c r="K43" s="9"/>
      <c r="L43" s="9"/>
      <c r="O43" s="9"/>
      <c r="P43" s="9"/>
      <c r="Q43" s="15"/>
      <c r="T43" s="9"/>
      <c r="Y43" s="26" t="s">
        <v>312</v>
      </c>
      <c r="Z43" s="26" t="s">
        <v>441</v>
      </c>
      <c r="AF43" s="24"/>
      <c r="AK43" s="33" t="str">
        <f t="shared" si="7"/>
        <v>p</v>
      </c>
    </row>
    <row r="44" spans="1:37" x14ac:dyDescent="0.15">
      <c r="A44" s="9"/>
      <c r="B44" s="9"/>
      <c r="F44" s="9"/>
      <c r="G44" s="15"/>
      <c r="K44" s="9"/>
      <c r="L44" s="9"/>
      <c r="O44" s="9"/>
      <c r="P44" s="9"/>
      <c r="Q44" s="15"/>
      <c r="T44" s="9"/>
      <c r="Y44" s="26" t="s">
        <v>313</v>
      </c>
      <c r="Z44" s="26" t="s">
        <v>442</v>
      </c>
      <c r="AF44" s="24"/>
      <c r="AK44" s="33" t="str">
        <f t="shared" si="7"/>
        <v>q</v>
      </c>
    </row>
    <row r="45" spans="1:37" x14ac:dyDescent="0.15">
      <c r="A45" s="9"/>
      <c r="B45" s="9"/>
      <c r="F45" s="9"/>
      <c r="G45" s="15"/>
      <c r="K45" s="9"/>
      <c r="L45" s="9"/>
      <c r="O45" s="9"/>
      <c r="P45" s="9"/>
      <c r="Q45" s="15"/>
      <c r="T45" s="9"/>
      <c r="Y45" s="26" t="s">
        <v>314</v>
      </c>
      <c r="Z45" s="26" t="s">
        <v>443</v>
      </c>
      <c r="AF45" s="24"/>
      <c r="AK45" s="33" t="str">
        <f t="shared" si="7"/>
        <v>r</v>
      </c>
    </row>
    <row r="46" spans="1:37" x14ac:dyDescent="0.15">
      <c r="A46" s="9"/>
      <c r="B46" s="9"/>
      <c r="F46" s="9"/>
      <c r="G46" s="15"/>
      <c r="K46" s="9"/>
      <c r="L46" s="9"/>
      <c r="O46" s="9"/>
      <c r="P46" s="9"/>
      <c r="Q46" s="15"/>
      <c r="T46" s="9"/>
      <c r="Y46" s="26" t="s">
        <v>315</v>
      </c>
      <c r="Z46" s="26" t="s">
        <v>444</v>
      </c>
      <c r="AF46" s="24"/>
      <c r="AK46" s="33" t="str">
        <f t="shared" si="7"/>
        <v>s</v>
      </c>
    </row>
    <row r="47" spans="1:37" x14ac:dyDescent="0.15">
      <c r="A47" s="9"/>
      <c r="B47" s="9"/>
      <c r="F47" s="9"/>
      <c r="G47" s="15"/>
      <c r="K47" s="9"/>
      <c r="L47" s="9"/>
      <c r="O47" s="9"/>
      <c r="P47" s="9"/>
      <c r="Q47" s="15"/>
      <c r="T47" s="9"/>
      <c r="Y47" s="26" t="s">
        <v>316</v>
      </c>
      <c r="Z47" s="26" t="s">
        <v>445</v>
      </c>
      <c r="AF47" s="24"/>
      <c r="AK47" s="33" t="str">
        <f t="shared" si="7"/>
        <v>t</v>
      </c>
    </row>
    <row r="48" spans="1:37" x14ac:dyDescent="0.15">
      <c r="A48" s="9"/>
      <c r="B48" s="9"/>
      <c r="F48" s="9"/>
      <c r="G48" s="15"/>
      <c r="K48" s="9"/>
      <c r="L48" s="9"/>
      <c r="O48" s="9"/>
      <c r="P48" s="9"/>
      <c r="Q48" s="15"/>
      <c r="T48" s="9"/>
      <c r="Y48" s="26" t="s">
        <v>317</v>
      </c>
      <c r="Z48" s="26" t="s">
        <v>446</v>
      </c>
      <c r="AF48" s="24"/>
      <c r="AK48" s="33" t="str">
        <f t="shared" si="7"/>
        <v>u</v>
      </c>
    </row>
    <row r="49" spans="1:37" x14ac:dyDescent="0.15">
      <c r="A49" s="9"/>
      <c r="B49" s="9"/>
      <c r="F49" s="9"/>
      <c r="G49" s="15"/>
      <c r="K49" s="9"/>
      <c r="L49" s="9"/>
      <c r="O49" s="9"/>
      <c r="P49" s="9"/>
      <c r="Q49" s="15"/>
      <c r="T49" s="9"/>
      <c r="Y49" s="26" t="s">
        <v>318</v>
      </c>
      <c r="Z49" s="26" t="s">
        <v>447</v>
      </c>
      <c r="AF49" s="24"/>
      <c r="AK49" s="33" t="str">
        <f t="shared" si="7"/>
        <v>v</v>
      </c>
    </row>
    <row r="50" spans="1:37" x14ac:dyDescent="0.15">
      <c r="A50" s="9"/>
      <c r="B50" s="9"/>
      <c r="F50" s="9"/>
      <c r="G50" s="15"/>
      <c r="K50" s="9"/>
      <c r="L50" s="9"/>
      <c r="O50" s="9"/>
      <c r="P50" s="9"/>
      <c r="Q50" s="15"/>
      <c r="T50" s="9"/>
      <c r="Y50" s="26" t="s">
        <v>319</v>
      </c>
      <c r="Z50" s="26" t="s">
        <v>448</v>
      </c>
      <c r="AF50" s="24"/>
    </row>
    <row r="51" spans="1:37" x14ac:dyDescent="0.15">
      <c r="A51" s="9"/>
      <c r="B51" s="9"/>
      <c r="F51" s="9"/>
      <c r="G51" s="15"/>
      <c r="K51" s="9"/>
      <c r="L51" s="9"/>
      <c r="O51" s="9"/>
      <c r="P51" s="9"/>
      <c r="Q51" s="15"/>
      <c r="T51" s="9"/>
      <c r="Y51" s="26" t="s">
        <v>320</v>
      </c>
      <c r="Z51" s="26" t="s">
        <v>449</v>
      </c>
      <c r="AF51" s="24"/>
    </row>
    <row r="52" spans="1:37" x14ac:dyDescent="0.15">
      <c r="A52" s="9"/>
      <c r="B52" s="9"/>
      <c r="F52" s="9"/>
      <c r="G52" s="15"/>
      <c r="K52" s="9"/>
      <c r="L52" s="9"/>
      <c r="O52" s="9"/>
      <c r="P52" s="9"/>
      <c r="Q52" s="15"/>
      <c r="T52" s="9"/>
      <c r="Y52" s="26" t="s">
        <v>321</v>
      </c>
      <c r="Z52" s="26" t="s">
        <v>450</v>
      </c>
      <c r="AF52" s="24"/>
    </row>
    <row r="53" spans="1:37" x14ac:dyDescent="0.15">
      <c r="A53" s="9"/>
      <c r="B53" s="9"/>
      <c r="F53" s="9"/>
      <c r="G53" s="15"/>
      <c r="K53" s="9"/>
      <c r="L53" s="9"/>
      <c r="O53" s="9"/>
      <c r="P53" s="9"/>
      <c r="Q53" s="15"/>
      <c r="T53" s="9"/>
      <c r="Y53" s="26" t="s">
        <v>322</v>
      </c>
      <c r="Z53" s="26" t="s">
        <v>451</v>
      </c>
      <c r="AF53" s="24"/>
    </row>
    <row r="54" spans="1:37" x14ac:dyDescent="0.15">
      <c r="A54" s="9"/>
      <c r="B54" s="9"/>
      <c r="F54" s="9"/>
      <c r="G54" s="15"/>
      <c r="K54" s="9"/>
      <c r="L54" s="9"/>
      <c r="O54" s="9"/>
      <c r="P54" s="16"/>
      <c r="Q54" s="15"/>
      <c r="T54" s="9"/>
      <c r="Y54" s="26" t="s">
        <v>323</v>
      </c>
      <c r="Z54" s="26" t="s">
        <v>452</v>
      </c>
      <c r="AF54" s="24"/>
    </row>
    <row r="55" spans="1:37" x14ac:dyDescent="0.15">
      <c r="A55" s="9"/>
      <c r="B55" s="9"/>
      <c r="F55" s="9"/>
      <c r="G55" s="15"/>
      <c r="K55" s="9"/>
      <c r="L55" s="9"/>
      <c r="O55" s="9"/>
      <c r="P55" s="9"/>
      <c r="Q55" s="15"/>
      <c r="T55" s="9"/>
      <c r="Y55" s="26" t="s">
        <v>324</v>
      </c>
      <c r="Z55" s="26" t="s">
        <v>453</v>
      </c>
      <c r="AF55" s="24"/>
    </row>
    <row r="56" spans="1:37" x14ac:dyDescent="0.15">
      <c r="A56" s="9"/>
      <c r="B56" s="9"/>
      <c r="F56" s="9"/>
      <c r="G56" s="15"/>
      <c r="K56" s="9"/>
      <c r="L56" s="9"/>
      <c r="O56" s="9"/>
      <c r="P56" s="9"/>
      <c r="Q56" s="15"/>
      <c r="T56" s="9"/>
      <c r="Y56" s="26" t="s">
        <v>325</v>
      </c>
      <c r="Z56" s="26" t="s">
        <v>454</v>
      </c>
      <c r="AF56" s="24"/>
    </row>
    <row r="57" spans="1:37" x14ac:dyDescent="0.15">
      <c r="A57" s="9"/>
      <c r="B57" s="9"/>
      <c r="F57" s="9"/>
      <c r="G57" s="15"/>
      <c r="K57" s="9"/>
      <c r="L57" s="9"/>
      <c r="O57" s="9"/>
      <c r="P57" s="9"/>
      <c r="Q57" s="15"/>
      <c r="T57" s="9"/>
      <c r="Y57" s="26" t="s">
        <v>326</v>
      </c>
      <c r="Z57" s="26" t="s">
        <v>455</v>
      </c>
      <c r="AF57" s="24"/>
    </row>
    <row r="58" spans="1:37" x14ac:dyDescent="0.15">
      <c r="A58" s="9"/>
      <c r="B58" s="9"/>
      <c r="F58" s="9"/>
      <c r="G58" s="15"/>
      <c r="K58" s="9"/>
      <c r="L58" s="9"/>
      <c r="O58" s="9"/>
      <c r="P58" s="9"/>
      <c r="Q58" s="15"/>
      <c r="T58" s="9"/>
      <c r="Y58" s="26" t="s">
        <v>327</v>
      </c>
      <c r="Z58" s="26" t="s">
        <v>456</v>
      </c>
      <c r="AF58" s="24"/>
    </row>
    <row r="59" spans="1:37" x14ac:dyDescent="0.15">
      <c r="A59" s="9"/>
      <c r="B59" s="9"/>
      <c r="F59" s="9"/>
      <c r="G59" s="15"/>
      <c r="K59" s="9"/>
      <c r="L59" s="9"/>
      <c r="O59" s="9"/>
      <c r="P59" s="9"/>
      <c r="Q59" s="15"/>
      <c r="T59" s="9"/>
      <c r="Y59" s="26" t="s">
        <v>328</v>
      </c>
      <c r="Z59" s="26" t="s">
        <v>457</v>
      </c>
      <c r="AF59" s="24"/>
    </row>
    <row r="60" spans="1:37" x14ac:dyDescent="0.15">
      <c r="A60" s="9"/>
      <c r="B60" s="9"/>
      <c r="F60" s="9"/>
      <c r="G60" s="15"/>
      <c r="K60" s="9"/>
      <c r="L60" s="9"/>
      <c r="O60" s="9"/>
      <c r="P60" s="9"/>
      <c r="Q60" s="15"/>
      <c r="T60" s="9"/>
      <c r="Y60" s="26" t="s">
        <v>329</v>
      </c>
      <c r="Z60" s="26" t="s">
        <v>458</v>
      </c>
      <c r="AF60" s="24"/>
    </row>
    <row r="61" spans="1:37" x14ac:dyDescent="0.15">
      <c r="A61" s="9"/>
      <c r="B61" s="9"/>
      <c r="F61" s="9"/>
      <c r="G61" s="15"/>
      <c r="K61" s="9"/>
      <c r="L61" s="9"/>
      <c r="O61" s="9"/>
      <c r="P61" s="9"/>
      <c r="Q61" s="15"/>
      <c r="T61" s="9"/>
      <c r="Y61" s="26" t="s">
        <v>330</v>
      </c>
      <c r="Z61" s="26" t="s">
        <v>459</v>
      </c>
      <c r="AF61" s="24"/>
    </row>
    <row r="62" spans="1:37" x14ac:dyDescent="0.15">
      <c r="A62" s="9"/>
      <c r="B62" s="9"/>
      <c r="F62" s="9"/>
      <c r="G62" s="15"/>
      <c r="K62" s="9"/>
      <c r="L62" s="9"/>
      <c r="O62" s="9"/>
      <c r="P62" s="9"/>
      <c r="Q62" s="15"/>
      <c r="T62" s="9"/>
      <c r="Y62" s="26" t="s">
        <v>331</v>
      </c>
      <c r="Z62" s="26" t="s">
        <v>460</v>
      </c>
      <c r="AF62" s="24"/>
    </row>
    <row r="63" spans="1:37" x14ac:dyDescent="0.15">
      <c r="A63" s="9"/>
      <c r="B63" s="9"/>
      <c r="F63" s="9"/>
      <c r="G63" s="15"/>
      <c r="K63" s="9"/>
      <c r="L63" s="9"/>
      <c r="O63" s="9"/>
      <c r="P63" s="9"/>
      <c r="Q63" s="15"/>
      <c r="T63" s="9"/>
      <c r="Y63" s="26" t="s">
        <v>332</v>
      </c>
      <c r="Z63" s="26" t="s">
        <v>461</v>
      </c>
      <c r="AF63" s="24"/>
    </row>
    <row r="64" spans="1:37" x14ac:dyDescent="0.15">
      <c r="A64" s="9"/>
      <c r="B64" s="9"/>
      <c r="F64" s="9"/>
      <c r="G64" s="15"/>
      <c r="K64" s="9"/>
      <c r="L64" s="9"/>
      <c r="O64" s="9"/>
      <c r="P64" s="9"/>
      <c r="Q64" s="15"/>
      <c r="T64" s="9"/>
      <c r="Y64" s="26" t="s">
        <v>333</v>
      </c>
      <c r="Z64" s="26" t="s">
        <v>462</v>
      </c>
      <c r="AF64" s="24"/>
    </row>
    <row r="65" spans="1:32" x14ac:dyDescent="0.15">
      <c r="A65" s="9"/>
      <c r="B65" s="9"/>
      <c r="F65" s="9"/>
      <c r="G65" s="15"/>
      <c r="K65" s="9"/>
      <c r="L65" s="9"/>
      <c r="O65" s="9"/>
      <c r="P65" s="9"/>
      <c r="Q65" s="15"/>
      <c r="T65" s="9"/>
      <c r="Y65" s="26" t="s">
        <v>334</v>
      </c>
      <c r="Z65" s="26" t="s">
        <v>463</v>
      </c>
      <c r="AF65" s="24"/>
    </row>
    <row r="66" spans="1:32" x14ac:dyDescent="0.15">
      <c r="A66" s="9"/>
      <c r="B66" s="9"/>
      <c r="F66" s="9"/>
      <c r="G66" s="15"/>
      <c r="K66" s="9"/>
      <c r="L66" s="9"/>
      <c r="O66" s="9"/>
      <c r="P66" s="9"/>
      <c r="Q66" s="15"/>
      <c r="T66" s="9"/>
      <c r="Y66" s="26" t="s">
        <v>67</v>
      </c>
      <c r="Z66" s="26" t="s">
        <v>464</v>
      </c>
      <c r="AF66" s="24"/>
    </row>
    <row r="67" spans="1:32" x14ac:dyDescent="0.15">
      <c r="A67" s="9"/>
      <c r="B67" s="9"/>
      <c r="F67" s="9"/>
      <c r="G67" s="15"/>
      <c r="K67" s="9"/>
      <c r="L67" s="9"/>
      <c r="O67" s="9"/>
      <c r="P67" s="9"/>
      <c r="Q67" s="15"/>
      <c r="T67" s="9"/>
      <c r="Y67" s="26" t="s">
        <v>335</v>
      </c>
      <c r="Z67" s="26" t="s">
        <v>465</v>
      </c>
      <c r="AF67" s="24"/>
    </row>
    <row r="68" spans="1:32" x14ac:dyDescent="0.15">
      <c r="A68" s="9"/>
      <c r="B68" s="9"/>
      <c r="F68" s="9"/>
      <c r="G68" s="15"/>
      <c r="K68" s="9"/>
      <c r="L68" s="9"/>
      <c r="O68" s="9"/>
      <c r="P68" s="9"/>
      <c r="Q68" s="15"/>
      <c r="T68" s="9"/>
      <c r="Y68" s="26" t="s">
        <v>336</v>
      </c>
      <c r="Z68" s="26" t="s">
        <v>466</v>
      </c>
      <c r="AF68" s="24"/>
    </row>
    <row r="69" spans="1:32" x14ac:dyDescent="0.15">
      <c r="A69" s="9"/>
      <c r="B69" s="9"/>
      <c r="F69" s="9"/>
      <c r="G69" s="15"/>
      <c r="K69" s="9"/>
      <c r="L69" s="9"/>
      <c r="O69" s="9"/>
      <c r="P69" s="9"/>
      <c r="Q69" s="15"/>
      <c r="T69" s="9"/>
      <c r="Y69" s="26" t="s">
        <v>337</v>
      </c>
      <c r="Z69" s="26" t="s">
        <v>467</v>
      </c>
      <c r="AF69" s="24"/>
    </row>
    <row r="70" spans="1:32" x14ac:dyDescent="0.15">
      <c r="A70" s="9"/>
      <c r="B70" s="9"/>
      <c r="Y70" s="26" t="s">
        <v>338</v>
      </c>
      <c r="Z70" s="26" t="s">
        <v>468</v>
      </c>
    </row>
    <row r="71" spans="1:32" x14ac:dyDescent="0.15">
      <c r="Y71" s="26" t="s">
        <v>339</v>
      </c>
      <c r="Z71" s="26" t="s">
        <v>469</v>
      </c>
    </row>
    <row r="72" spans="1:32" x14ac:dyDescent="0.15">
      <c r="Y72" s="26" t="s">
        <v>340</v>
      </c>
      <c r="Z72" s="26" t="s">
        <v>470</v>
      </c>
    </row>
    <row r="73" spans="1:32" x14ac:dyDescent="0.15">
      <c r="Y73" s="26" t="s">
        <v>341</v>
      </c>
      <c r="Z73" s="26" t="s">
        <v>471</v>
      </c>
    </row>
    <row r="74" spans="1:32" x14ac:dyDescent="0.15">
      <c r="Y74" s="26" t="s">
        <v>342</v>
      </c>
      <c r="Z74" s="26" t="s">
        <v>472</v>
      </c>
    </row>
    <row r="75" spans="1:32" x14ac:dyDescent="0.15">
      <c r="Y75" s="26" t="s">
        <v>343</v>
      </c>
      <c r="Z75" s="26" t="s">
        <v>473</v>
      </c>
    </row>
    <row r="76" spans="1:32" x14ac:dyDescent="0.15">
      <c r="Y76" s="26" t="s">
        <v>344</v>
      </c>
      <c r="Z76" s="26" t="s">
        <v>474</v>
      </c>
    </row>
    <row r="77" spans="1:32" x14ac:dyDescent="0.15">
      <c r="Y77" s="26" t="s">
        <v>345</v>
      </c>
      <c r="Z77" s="26" t="s">
        <v>475</v>
      </c>
    </row>
    <row r="78" spans="1:32" x14ac:dyDescent="0.15">
      <c r="Y78" s="26" t="s">
        <v>346</v>
      </c>
      <c r="Z78" s="26" t="s">
        <v>476</v>
      </c>
    </row>
    <row r="79" spans="1:32" x14ac:dyDescent="0.15">
      <c r="Y79" s="26" t="s">
        <v>347</v>
      </c>
      <c r="Z79" s="26" t="s">
        <v>477</v>
      </c>
    </row>
    <row r="80" spans="1:32" x14ac:dyDescent="0.15">
      <c r="Y80" s="26" t="s">
        <v>348</v>
      </c>
      <c r="Z80" s="26" t="s">
        <v>478</v>
      </c>
    </row>
    <row r="81" spans="25:26" x14ac:dyDescent="0.15">
      <c r="Y81" s="26" t="s">
        <v>349</v>
      </c>
      <c r="Z81" s="26" t="s">
        <v>479</v>
      </c>
    </row>
    <row r="82" spans="25:26" x14ac:dyDescent="0.15">
      <c r="Y82" s="26" t="s">
        <v>350</v>
      </c>
      <c r="Z82" s="26" t="s">
        <v>480</v>
      </c>
    </row>
    <row r="83" spans="25:26" x14ac:dyDescent="0.15">
      <c r="Y83" s="26" t="s">
        <v>351</v>
      </c>
      <c r="Z83" s="26" t="s">
        <v>481</v>
      </c>
    </row>
    <row r="84" spans="25:26" x14ac:dyDescent="0.15">
      <c r="Y84" s="26" t="s">
        <v>352</v>
      </c>
      <c r="Z84" s="26" t="s">
        <v>482</v>
      </c>
    </row>
    <row r="85" spans="25:26" x14ac:dyDescent="0.15">
      <c r="Y85" s="26" t="s">
        <v>353</v>
      </c>
      <c r="Z85" s="26" t="s">
        <v>483</v>
      </c>
    </row>
    <row r="86" spans="25:26" x14ac:dyDescent="0.15">
      <c r="Y86" s="26" t="s">
        <v>354</v>
      </c>
      <c r="Z86" s="26" t="s">
        <v>484</v>
      </c>
    </row>
    <row r="87" spans="25:26" x14ac:dyDescent="0.15">
      <c r="Y87" s="26" t="s">
        <v>355</v>
      </c>
      <c r="Z87" s="26" t="s">
        <v>485</v>
      </c>
    </row>
    <row r="88" spans="25:26" x14ac:dyDescent="0.15">
      <c r="Y88" s="26" t="s">
        <v>356</v>
      </c>
      <c r="Z88" s="26" t="s">
        <v>486</v>
      </c>
    </row>
    <row r="89" spans="25:26" x14ac:dyDescent="0.15">
      <c r="Y89" s="26" t="s">
        <v>357</v>
      </c>
      <c r="Z89" s="26" t="s">
        <v>487</v>
      </c>
    </row>
    <row r="90" spans="25:26" x14ac:dyDescent="0.15">
      <c r="Y90" s="26" t="s">
        <v>358</v>
      </c>
      <c r="Z90" s="26" t="s">
        <v>488</v>
      </c>
    </row>
    <row r="91" spans="25:26" x14ac:dyDescent="0.15">
      <c r="Y91" s="26" t="s">
        <v>359</v>
      </c>
      <c r="Z91" s="26" t="s">
        <v>489</v>
      </c>
    </row>
    <row r="92" spans="25:26" x14ac:dyDescent="0.15">
      <c r="Y92" s="26" t="s">
        <v>360</v>
      </c>
      <c r="Z92" s="26" t="s">
        <v>490</v>
      </c>
    </row>
    <row r="93" spans="25:26" x14ac:dyDescent="0.15">
      <c r="Y93" s="26" t="s">
        <v>361</v>
      </c>
      <c r="Z93" s="26" t="s">
        <v>491</v>
      </c>
    </row>
    <row r="94" spans="25:26" x14ac:dyDescent="0.15">
      <c r="Y94" s="26" t="s">
        <v>362</v>
      </c>
      <c r="Z94" s="26" t="s">
        <v>492</v>
      </c>
    </row>
    <row r="95" spans="25:26" x14ac:dyDescent="0.15">
      <c r="Y95" s="26" t="s">
        <v>363</v>
      </c>
      <c r="Z95" s="26" t="s">
        <v>493</v>
      </c>
    </row>
    <row r="96" spans="25:26" x14ac:dyDescent="0.15">
      <c r="Y96" s="26" t="s">
        <v>265</v>
      </c>
      <c r="Z96" s="26" t="s">
        <v>494</v>
      </c>
    </row>
    <row r="97" spans="25:26" x14ac:dyDescent="0.15">
      <c r="Y97" s="26" t="s">
        <v>364</v>
      </c>
      <c r="Z97" s="26" t="s">
        <v>495</v>
      </c>
    </row>
    <row r="98" spans="25:26" x14ac:dyDescent="0.15">
      <c r="Y98" s="26" t="s">
        <v>365</v>
      </c>
      <c r="Z98" s="26" t="s">
        <v>496</v>
      </c>
    </row>
    <row r="99" spans="25:26" x14ac:dyDescent="0.15">
      <c r="Y99" s="26" t="s">
        <v>395</v>
      </c>
      <c r="Z99" s="26"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2021-08-31T14:49:57Z</dcterms:created>
  <dcterms:modified xsi:type="dcterms:W3CDTF">2021-09-01T02:38:28Z</dcterms:modified>
</cp:coreProperties>
</file>