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5" yWindow="-105" windowWidth="23250" windowHeight="12570"/>
  </bookViews>
  <sheets>
    <sheet name="行政事業レビューシート" sheetId="3" r:id="rId1"/>
    <sheet name="入力規則等" sheetId="4" r:id="rId2"/>
  </sheets>
  <definedNames>
    <definedName name="_xlnm.Print_Area" localSheetId="0">行政事業レビューシート!$A$1:$AX$252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80" i="3" l="1"/>
  <c r="I80" i="3"/>
  <c r="L79" i="3"/>
  <c r="I79" i="3"/>
  <c r="L78" i="3"/>
  <c r="I78" i="3"/>
  <c r="L77" i="3"/>
  <c r="I77" i="3"/>
  <c r="L76" i="3"/>
  <c r="I76" i="3"/>
  <c r="AY252" i="3" l="1"/>
  <c r="AY251" i="3"/>
  <c r="AY250" i="3"/>
  <c r="AY249" i="3"/>
  <c r="AY248" i="3"/>
  <c r="AY247" i="3"/>
  <c r="AY246" i="3"/>
  <c r="AY245" i="3"/>
  <c r="AY244" i="3"/>
  <c r="AY240" i="3"/>
  <c r="AY242" i="3" s="1"/>
  <c r="AY239" i="3"/>
  <c r="AY238" i="3"/>
  <c r="AY237" i="3"/>
  <c r="AY236" i="3"/>
  <c r="AY235" i="3"/>
  <c r="AY234" i="3"/>
  <c r="AY233" i="3"/>
  <c r="AY232" i="3"/>
  <c r="AY231" i="3"/>
  <c r="AY227" i="3"/>
  <c r="AY228" i="3" s="1"/>
  <c r="AY226" i="3"/>
  <c r="AY225" i="3"/>
  <c r="AY224" i="3"/>
  <c r="AY223" i="3"/>
  <c r="AY222" i="3"/>
  <c r="AY221" i="3"/>
  <c r="AY220" i="3"/>
  <c r="AY219" i="3"/>
  <c r="AY218" i="3"/>
  <c r="AY214" i="3"/>
  <c r="AY215" i="3" s="1"/>
  <c r="AY213" i="3"/>
  <c r="AY212" i="3"/>
  <c r="AY211" i="3"/>
  <c r="AY210" i="3"/>
  <c r="AY209" i="3"/>
  <c r="AY208" i="3"/>
  <c r="AY207" i="3"/>
  <c r="AY206" i="3"/>
  <c r="AY205" i="3"/>
  <c r="AY201" i="3"/>
  <c r="AY202" i="3" s="1"/>
  <c r="AY197" i="3"/>
  <c r="AY200" i="3" s="1"/>
  <c r="AY196" i="3"/>
  <c r="AY195" i="3"/>
  <c r="AY194" i="3"/>
  <c r="AY193" i="3"/>
  <c r="AY192" i="3"/>
  <c r="AY191" i="3"/>
  <c r="AY190" i="3"/>
  <c r="AY189" i="3"/>
  <c r="AY188" i="3"/>
  <c r="AY184" i="3"/>
  <c r="AY185" i="3" s="1"/>
  <c r="AY183" i="3"/>
  <c r="AY182" i="3"/>
  <c r="AY181" i="3"/>
  <c r="AY180" i="3"/>
  <c r="AY179" i="3"/>
  <c r="AY178" i="3"/>
  <c r="AY177" i="3"/>
  <c r="AY176" i="3"/>
  <c r="AY175" i="3"/>
  <c r="AY171" i="3"/>
  <c r="AY172" i="3" s="1"/>
  <c r="AY164" i="3"/>
  <c r="AY160" i="3"/>
  <c r="AY156" i="3"/>
  <c r="AY159" i="3" s="1"/>
  <c r="AY148" i="3"/>
  <c r="AY49" i="3"/>
  <c r="AY51" i="3" s="1"/>
  <c r="AY46" i="3"/>
  <c r="AY48" i="3" s="1"/>
  <c r="AY43" i="3"/>
  <c r="AY45" i="3" s="1"/>
  <c r="AY40" i="3"/>
  <c r="AY41" i="3" s="1"/>
  <c r="AY241" i="3" l="1"/>
  <c r="AY174" i="3"/>
  <c r="AY203" i="3"/>
  <c r="AY173" i="3"/>
  <c r="AY186" i="3"/>
  <c r="AY217" i="3"/>
  <c r="AY199" i="3"/>
  <c r="AY204" i="3"/>
  <c r="AY157" i="3"/>
  <c r="AY158" i="3"/>
  <c r="AY47" i="3"/>
  <c r="AY42" i="3"/>
  <c r="AY150" i="3"/>
  <c r="AY162" i="3"/>
  <c r="AY50" i="3"/>
  <c r="AY153" i="3"/>
  <c r="AY44" i="3"/>
  <c r="AY154" i="3"/>
  <c r="AY149" i="3"/>
  <c r="AY151" i="3"/>
  <c r="AY152" i="3"/>
  <c r="AY155" i="3"/>
  <c r="AY161" i="3"/>
  <c r="AY163" i="3"/>
  <c r="AY187" i="3"/>
  <c r="AY198" i="3"/>
  <c r="AY216" i="3"/>
  <c r="AY243" i="3"/>
  <c r="AY229" i="3"/>
  <c r="AY230" i="3"/>
  <c r="AW102" i="3"/>
  <c r="AT102" i="3"/>
  <c r="AQ102" i="3"/>
  <c r="AL102" i="3"/>
  <c r="AI102" i="3"/>
  <c r="AF102" i="3"/>
  <c r="Z102" i="3"/>
  <c r="W102" i="3"/>
  <c r="T102" i="3"/>
  <c r="N102" i="3"/>
  <c r="K102" i="3"/>
  <c r="H102" i="3"/>
  <c r="AW101" i="3"/>
  <c r="AT101" i="3"/>
  <c r="AQ101" i="3"/>
  <c r="AL101" i="3"/>
  <c r="AI101" i="3"/>
  <c r="AF101" i="3"/>
  <c r="Z101" i="3"/>
  <c r="W101" i="3"/>
  <c r="T101" i="3"/>
  <c r="N101" i="3"/>
  <c r="K101" i="3"/>
  <c r="H101" i="3"/>
  <c r="AV2" i="3" l="1"/>
  <c r="C12" i="4" l="1"/>
  <c r="P29" i="3" l="1"/>
  <c r="W29" i="3" l="1"/>
  <c r="C23" i="4" l="1"/>
  <c r="C24" i="4"/>
  <c r="W21" i="3" l="1"/>
  <c r="AD21" i="3"/>
  <c r="P21" i="3"/>
  <c r="P28" i="3" l="1"/>
  <c r="P18" i="3" l="1"/>
  <c r="P20" i="3" s="1"/>
  <c r="W18" i="3"/>
  <c r="W20" i="3" s="1"/>
  <c r="Y163" i="3"/>
  <c r="AU163" i="3"/>
  <c r="Y159" i="3"/>
  <c r="AU159" i="3"/>
  <c r="Y155" i="3"/>
  <c r="AU155" i="3"/>
  <c r="AU147" i="3"/>
  <c r="Y147"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<sst xmlns="http://schemas.openxmlformats.org/spreadsheetml/2006/main" count="1222" uniqueCount="782">
  <si>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</si>
  <si>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</si>
  <si>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</si>
  <si>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</si>
  <si>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</si>
  <si>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</si>
  <si>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</si>
  <si>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</si>
  <si>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</si>
  <si>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</si>
  <si>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</si>
  <si>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</si>
  <si>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</si>
  <si>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</si>
  <si>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</si>
  <si>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</si>
  <si>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</si>
  <si>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</si>
  <si>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</si>
  <si>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</si>
  <si>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</si>
  <si>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</si>
  <si>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</si>
  <si>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</si>
  <si>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</si>
  <si>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</si>
  <si>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</si>
  <si>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</si>
  <si>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</si>
  <si>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</si>
  <si>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</si>
  <si>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</si>
  <si>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</si>
  <si>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</si>
  <si>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</si>
  <si>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</si>
  <si>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</si>
  <si>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</si>
  <si>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</si>
  <si>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</si>
  <si>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</si>
  <si>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</si>
  <si>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</si>
  <si>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</si>
  <si>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</si>
  <si>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</si>
  <si>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</si>
  <si>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</si>
  <si>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</si>
  <si>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</si>
  <si>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</si>
  <si>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</si>
  <si>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</si>
  <si>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</si>
  <si>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</si>
  <si>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</si>
  <si>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</si>
  <si>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</si>
  <si>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</si>
  <si>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</si>
  <si>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</si>
  <si>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</si>
  <si>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</si>
  <si>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</si>
  <si>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</si>
  <si>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</si>
  <si>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</si>
  <si>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</si>
  <si>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</si>
  <si>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</si>
  <si>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</si>
  <si>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</si>
  <si>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</si>
  <si>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</si>
  <si>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</si>
  <si>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</si>
  <si>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</si>
  <si>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</si>
  <si>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</si>
  <si>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</si>
  <si>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</si>
  <si>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</si>
  <si>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</si>
  <si>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</si>
  <si>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</si>
  <si>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</si>
  <si>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</si>
  <si>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</si>
  <si>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</si>
  <si>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</si>
  <si>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</si>
  <si>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</si>
  <si>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</si>
  <si>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</si>
  <si>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</si>
  <si>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</si>
  <si>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</si>
  <si>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</si>
  <si>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</si>
  <si>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</si>
  <si>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</si>
  <si>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</si>
  <si>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</si>
  <si>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</si>
  <si>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</si>
  <si>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</si>
  <si>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</si>
  <si>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</si>
  <si>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</si>
  <si>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</si>
  <si>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</si>
  <si>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</si>
  <si>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</si>
  <si>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</si>
  <si>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</si>
  <si>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</si>
  <si>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</si>
  <si>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</si>
  <si>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</si>
  <si>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</si>
  <si>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</si>
  <si>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</si>
  <si>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</si>
  <si>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</si>
  <si>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</si>
  <si>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</si>
  <si>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</si>
  <si>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</si>
  <si>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</si>
  <si>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</si>
  <si>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</si>
  <si>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</si>
  <si>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</si>
  <si>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</si>
  <si>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</si>
  <si>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</si>
  <si>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</si>
  <si>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</si>
  <si>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</si>
  <si>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</si>
  <si>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</si>
  <si>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</si>
  <si>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</si>
  <si>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</si>
  <si>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</si>
  <si>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</si>
  <si>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</si>
  <si>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</si>
  <si>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</si>
  <si>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</si>
  <si>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</si>
  <si>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</si>
  <si>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</si>
  <si>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</si>
  <si>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</si>
  <si>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</si>
  <si>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</si>
  <si>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</si>
  <si>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</si>
  <si>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</si>
  <si>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</si>
  <si>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</si>
  <si>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</si>
  <si>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</si>
  <si>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</si>
  <si>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</si>
  <si>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</si>
  <si>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</si>
  <si>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</si>
  <si>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</si>
  <si>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</si>
  <si>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</si>
  <si>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</si>
  <si>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</si>
  <si>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</si>
  <si>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</si>
  <si>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</si>
  <si>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</si>
  <si>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</si>
  <si>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</si>
  <si>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</si>
  <si>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</si>
  <si>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</si>
  <si>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</si>
  <si>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</si>
  <si>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</si>
  <si>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</si>
  <si>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</si>
  <si>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</si>
  <si>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</si>
  <si>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</si>
  <si>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</si>
  <si>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</si>
  <si>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</si>
  <si>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</si>
  <si>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</si>
  <si>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</si>
  <si>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</si>
  <si>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</si>
  <si>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</si>
  <si>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</si>
  <si>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</si>
  <si>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</si>
  <si>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</si>
  <si>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</si>
  <si>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</si>
  <si>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</si>
  <si>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</si>
  <si>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</si>
  <si>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</si>
  <si>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</si>
  <si>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</si>
  <si>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</si>
  <si>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</si>
  <si>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</si>
  <si>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</si>
  <si>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</si>
  <si>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</si>
  <si>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</si>
  <si>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</si>
  <si>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</si>
  <si>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</si>
  <si>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</si>
  <si>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</si>
  <si>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</si>
  <si>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</si>
  <si>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</si>
  <si>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</si>
  <si>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</si>
  <si>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</si>
  <si>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</si>
  <si>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</si>
  <si>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</si>
  <si>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</si>
  <si>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</si>
  <si>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</si>
  <si>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</si>
  <si>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</si>
  <si>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</si>
  <si>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</si>
  <si>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</si>
  <si>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</si>
  <si>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</si>
  <si>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</si>
  <si>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</si>
  <si>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</si>
  <si>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</si>
  <si>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</si>
  <si>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</si>
  <si>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</si>
  <si>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</si>
  <si>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</si>
  <si>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</si>
  <si>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</si>
  <si>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</si>
  <si>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</si>
  <si>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</si>
  <si>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</si>
  <si>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</si>
  <si>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</si>
  <si>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</si>
  <si>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</si>
  <si>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</si>
  <si>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</si>
  <si>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</si>
  <si>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</si>
  <si>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</si>
  <si>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</si>
  <si>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</si>
  <si>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</si>
  <si>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</si>
  <si>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</si>
  <si>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</si>
  <si>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</si>
  <si>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</si>
  <si>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</si>
  <si>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</si>
  <si>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</si>
  <si>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</si>
  <si>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</si>
  <si>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</si>
  <si>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</si>
  <si>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</si>
  <si>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</si>
  <si>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</si>
  <si>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</si>
  <si>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</si>
  <si>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</si>
  <si>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</si>
  <si>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</si>
  <si>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</si>
  <si>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</si>
  <si>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</si>
  <si>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</si>
  <si>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</si>
  <si>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</si>
  <si>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</si>
  <si>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</si>
  <si>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</si>
  <si>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</si>
  <si>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</si>
  <si>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</si>
  <si>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</si>
  <si>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</si>
  <si>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</si>
  <si>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</si>
  <si>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</si>
  <si>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</si>
  <si>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</si>
  <si>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</si>
  <si>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</si>
  <si>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</si>
  <si>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</si>
  <si>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</si>
  <si>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</si>
  <si>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</si>
  <si>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</si>
  <si>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</si>
  <si>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</si>
  <si>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</si>
  <si>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</si>
  <si>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</si>
  <si>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</si>
  <si>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</si>
  <si>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</si>
  <si>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</si>
  <si>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</si>
  <si>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</si>
  <si>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</si>
  <si>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</si>
  <si>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</si>
  <si>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</si>
  <si>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</si>
  <si>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</si>
  <si>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</si>
  <si>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</si>
  <si>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</si>
  <si>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</si>
  <si>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</si>
  <si>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</si>
  <si>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</si>
  <si>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</si>
  <si>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</si>
  <si>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</si>
  <si>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</si>
  <si>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</si>
  <si>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</si>
  <si>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</si>
  <si>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</si>
  <si>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</si>
  <si>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</si>
  <si>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</si>
  <si>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</si>
  <si>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</si>
  <si>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</si>
  <si>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</si>
  <si>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</si>
  <si>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</si>
  <si>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</si>
  <si>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</si>
  <si>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</si>
  <si>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</si>
  <si>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</si>
  <si>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</si>
  <si>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</si>
  <si>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</si>
  <si>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</si>
  <si>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</si>
  <si>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</si>
  <si>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</si>
  <si>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</si>
  <si>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</si>
  <si>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</si>
  <si>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</si>
  <si>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</si>
  <si>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</si>
  <si>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</si>
  <si>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</si>
  <si>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</si>
  <si>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</si>
  <si>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</si>
  <si>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</si>
  <si>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</si>
  <si>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</si>
  <si>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</si>
  <si>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</si>
  <si>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</si>
  <si>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</si>
  <si>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</si>
  <si>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</si>
  <si>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</si>
  <si>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</si>
  <si>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</si>
  <si>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</si>
  <si>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</si>
  <si>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</si>
  <si>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</si>
  <si>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</si>
  <si>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</si>
  <si>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</si>
  <si>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</si>
  <si>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</si>
  <si>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</si>
  <si>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</si>
  <si>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</si>
  <si>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</si>
  <si>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</si>
  <si>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</si>
  <si>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</si>
  <si>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</si>
  <si>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</si>
  <si>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</si>
  <si>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</si>
  <si>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</si>
  <si>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</si>
  <si>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</si>
  <si>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</si>
  <si>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</si>
  <si>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</si>
  <si>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</si>
  <si>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</si>
  <si>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</si>
  <si>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</si>
  <si>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</si>
  <si>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</si>
  <si>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</si>
  <si>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</si>
  <si>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</si>
  <si>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</si>
  <si>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</si>
  <si>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</si>
  <si>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</si>
  <si>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</si>
  <si>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</si>
  <si>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</si>
  <si>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</si>
  <si>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</si>
  <si>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</si>
  <si>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</si>
  <si>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</si>
  <si>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</si>
  <si>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</si>
  <si>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</si>
  <si>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</si>
  <si>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</si>
  <si>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</si>
  <si>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</si>
  <si>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</si>
  <si>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</si>
  <si>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</si>
  <si>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</si>
  <si>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</si>
  <si>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</si>
  <si>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</si>
  <si>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</si>
  <si>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</si>
  <si>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</si>
  <si>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</si>
  <si>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</si>
  <si>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</si>
  <si>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</si>
  <si>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</si>
  <si>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</si>
  <si>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</si>
  <si>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</si>
  <si>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</si>
  <si>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</si>
  <si>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</si>
  <si>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</si>
  <si>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</si>
  <si>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</si>
  <si>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</si>
  <si>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</si>
  <si>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</si>
  <si>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</si>
  <si>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</si>
  <si>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</si>
  <si>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</si>
  <si>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</si>
  <si>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</si>
  <si>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</si>
  <si>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</si>
  <si>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</si>
  <si>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</si>
  <si>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</si>
  <si>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</si>
  <si>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</si>
  <si>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</si>
  <si>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</si>
  <si>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</si>
  <si>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</si>
  <si>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</si>
  <si>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</si>
  <si>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</si>
  <si>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</si>
  <si>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</si>
  <si>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</si>
  <si>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</si>
  <si>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</si>
  <si>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</si>
  <si>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</si>
  <si>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</si>
  <si>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</si>
  <si>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</si>
  <si>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</si>
  <si>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</si>
  <si>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</si>
  <si>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</si>
  <si>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</si>
  <si>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</si>
  <si>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</si>
  <si>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</si>
  <si>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</si>
  <si>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</si>
  <si>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</si>
  <si>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</si>
  <si>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</si>
  <si>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</si>
  <si>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</si>
  <si>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</si>
  <si>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</si>
  <si>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</si>
  <si>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</si>
  <si>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</si>
  <si>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</si>
  <si>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</si>
  <si>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</si>
  <si>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</si>
  <si>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</si>
  <si>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</si>
  <si>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</si>
  <si>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</si>
  <si>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</si>
  <si>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</si>
  <si>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</si>
  <si>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</si>
  <si>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</si>
  <si>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</si>
  <si>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</si>
  <si>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</si>
  <si>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</si>
  <si>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</si>
  <si>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</si>
  <si>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</si>
  <si>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</si>
  <si>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</si>
  <si>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</si>
  <si>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</si>
  <si>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</si>
  <si>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</si>
  <si>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</si>
  <si>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</si>
  <si>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</si>
  <si>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</si>
  <si>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</si>
  <si>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</si>
  <si>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</si>
  <si>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</si>
  <si>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</si>
  <si>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</si>
  <si>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</si>
  <si>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</si>
  <si>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</si>
  <si>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独立行政法人北方領土問題対策協会運営費交付金</t>
  </si>
  <si>
    <t>北方対策本部</t>
  </si>
  <si>
    <t>参事官　中嶋 護</t>
  </si>
  <si>
    <t>平成15年度</t>
  </si>
  <si>
    <t>－</t>
  </si>
  <si>
    <t>独立行政法人北方領土問題対策協会法</t>
  </si>
  <si>
    <t>　北方領土問題その他北方地域に関する諸問題について国民世論の啓発及び調査研究を行うとともに、北方領土問題その他北方地域に関する諸問題の解決の促進に資することを目的とする独立行政法人北方領土問題対策協会の運営費</t>
  </si>
  <si>
    <t>-</t>
  </si>
  <si>
    <t>独法評価の年度評価結果でB評価以上の割合を80％以上とする。
（評価数：7件）</t>
  </si>
  <si>
    <t>SNS等の情報発信の件数を前中期目標期間最終年度比20％増とする。</t>
  </si>
  <si>
    <t>件</t>
  </si>
  <si>
    <t>SNS等の情報発信について、読者数又は反応数を前中期目標期間最終年度比10％増とする。</t>
  </si>
  <si>
    <t>県民大会への参加者のうち、若年層の割合が前中期目標期間最終年度の水準を上回る。</t>
  </si>
  <si>
    <t>県民大会への参加者のうち、初参加者の割合が前中期目標期間最終年度の水準を上回る。</t>
  </si>
  <si>
    <t>人</t>
  </si>
  <si>
    <t>X=啓発施設の年間維持管理費（人件費含む）　／　Y=入館者数　　　　　　　　　　　　　　　　　　　　　　　　　　　　　　　</t>
    <phoneticPr fontId="5"/>
  </si>
  <si>
    <t>円</t>
  </si>
  <si>
    <t>　　   x/y</t>
    <phoneticPr fontId="5"/>
  </si>
  <si>
    <t>外務省</t>
  </si>
  <si>
    <t>北方四島住民との交流</t>
  </si>
  <si>
    <t>0153</t>
  </si>
  <si>
    <t>0160</t>
  </si>
  <si>
    <t>0152</t>
  </si>
  <si>
    <t>0143</t>
  </si>
  <si>
    <t>0158</t>
  </si>
  <si>
    <t>0151</t>
  </si>
  <si>
    <t>0157</t>
  </si>
  <si>
    <t>0164</t>
  </si>
  <si>
    <t>○</t>
  </si>
  <si>
    <t>有</t>
  </si>
  <si>
    <t>‐</t>
  </si>
  <si>
    <t>事業目的に即した、必要なものに限定されている。</t>
    <phoneticPr fontId="5"/>
  </si>
  <si>
    <t>北方領土問題を啓発する資料や資材は、全国の返還運動や学校教育の現場において大いに活用されている。</t>
    <phoneticPr fontId="5"/>
  </si>
  <si>
    <t>　北方四島在住ロシア人の我が国への受入事業は、外務省が予算措置を講じている。</t>
    <phoneticPr fontId="5"/>
  </si>
  <si>
    <t>-</t>
    <phoneticPr fontId="5"/>
  </si>
  <si>
    <t>府</t>
  </si>
  <si>
    <t>北方領土が70年以上にわたりロシアに法的根拠なく占拠され、日露間の平和条約締結交渉が長期化する中で、外交交渉を支える力として北方領土の返還を求める一致した国民世論の存在は不可欠であり、早期返還実現のためには一層の高揚と持続が必要である。</t>
    <rPh sb="2" eb="4">
      <t>リョウド</t>
    </rPh>
    <rPh sb="7" eb="8">
      <t>ネン</t>
    </rPh>
    <rPh sb="18" eb="20">
      <t>ホウテキ</t>
    </rPh>
    <rPh sb="20" eb="22">
      <t>コンキョ</t>
    </rPh>
    <rPh sb="24" eb="26">
      <t>センキョ</t>
    </rPh>
    <rPh sb="64" eb="66">
      <t>リョウド</t>
    </rPh>
    <phoneticPr fontId="5"/>
  </si>
  <si>
    <t>運営費交付金</t>
    <rPh sb="0" eb="3">
      <t>ウンエイヒ</t>
    </rPh>
    <rPh sb="3" eb="6">
      <t>コウフキン</t>
    </rPh>
    <phoneticPr fontId="5"/>
  </si>
  <si>
    <t>事業外収入</t>
    <rPh sb="0" eb="2">
      <t>ジギョウ</t>
    </rPh>
    <rPh sb="2" eb="3">
      <t>ガイ</t>
    </rPh>
    <rPh sb="3" eb="5">
      <t>シュウニュウ</t>
    </rPh>
    <phoneticPr fontId="5"/>
  </si>
  <si>
    <t>繰越金</t>
    <rPh sb="0" eb="2">
      <t>クリコシ</t>
    </rPh>
    <rPh sb="2" eb="3">
      <t>キン</t>
    </rPh>
    <phoneticPr fontId="5"/>
  </si>
  <si>
    <t xml:space="preserve">  　－百万円</t>
    <rPh sb="4" eb="7">
      <t>ヒャクマンエン</t>
    </rPh>
    <phoneticPr fontId="5"/>
  </si>
  <si>
    <t>決算額</t>
    <rPh sb="0" eb="3">
      <t>ケッサンガク</t>
    </rPh>
    <phoneticPr fontId="5"/>
  </si>
  <si>
    <t>　【返還運動事業支援】</t>
    <rPh sb="2" eb="4">
      <t>ヘンカン</t>
    </rPh>
    <rPh sb="4" eb="6">
      <t>ウンドウ</t>
    </rPh>
    <rPh sb="6" eb="8">
      <t>ジギョウ</t>
    </rPh>
    <rPh sb="8" eb="10">
      <t>シエン</t>
    </rPh>
    <phoneticPr fontId="5"/>
  </si>
  <si>
    <t>【補助金等交付】</t>
    <rPh sb="1" eb="4">
      <t>ホジョキン</t>
    </rPh>
    <rPh sb="4" eb="5">
      <t>トウ</t>
    </rPh>
    <rPh sb="5" eb="7">
      <t>コウフ</t>
    </rPh>
    <phoneticPr fontId="5"/>
  </si>
  <si>
    <t>【一般競争契約(総合評価)等】</t>
    <rPh sb="1" eb="3">
      <t>イッパン</t>
    </rPh>
    <rPh sb="3" eb="5">
      <t>キョウソウ</t>
    </rPh>
    <rPh sb="5" eb="7">
      <t>ケイヤク</t>
    </rPh>
    <rPh sb="8" eb="10">
      <t>ソウゴウ</t>
    </rPh>
    <rPh sb="10" eb="12">
      <t>ヒョウカ</t>
    </rPh>
    <rPh sb="13" eb="14">
      <t>トウ</t>
    </rPh>
    <phoneticPr fontId="5"/>
  </si>
  <si>
    <t>【随意契約(その他)等】</t>
    <rPh sb="1" eb="3">
      <t>ズイイ</t>
    </rPh>
    <rPh sb="3" eb="5">
      <t>ケイヤク</t>
    </rPh>
    <rPh sb="8" eb="9">
      <t>タ</t>
    </rPh>
    <rPh sb="10" eb="11">
      <t>ナド</t>
    </rPh>
    <phoneticPr fontId="5"/>
  </si>
  <si>
    <t>【直　　接】</t>
    <rPh sb="1" eb="2">
      <t>チョク</t>
    </rPh>
    <rPh sb="4" eb="5">
      <t>セッ</t>
    </rPh>
    <phoneticPr fontId="5"/>
  </si>
  <si>
    <t xml:space="preserve"> 【随意契約(その他)等】</t>
    <rPh sb="2" eb="4">
      <t>ズイイ</t>
    </rPh>
    <rPh sb="4" eb="6">
      <t>ケイヤク</t>
    </rPh>
    <rPh sb="9" eb="10">
      <t>タ</t>
    </rPh>
    <rPh sb="11" eb="12">
      <t>ナド</t>
    </rPh>
    <phoneticPr fontId="5"/>
  </si>
  <si>
    <t>B.北方領土返還要求全国大会実行委員会</t>
    <phoneticPr fontId="5"/>
  </si>
  <si>
    <t>事業支援</t>
    <rPh sb="0" eb="2">
      <t>ジギョウ</t>
    </rPh>
    <rPh sb="2" eb="4">
      <t>シエン</t>
    </rPh>
    <phoneticPr fontId="5"/>
  </si>
  <si>
    <t>北方領土返還要求全国大会に対する助成</t>
    <rPh sb="0" eb="2">
      <t>ホッポウ</t>
    </rPh>
    <rPh sb="2" eb="4">
      <t>リョウド</t>
    </rPh>
    <rPh sb="4" eb="6">
      <t>ヘンカン</t>
    </rPh>
    <rPh sb="6" eb="8">
      <t>ヨウキュウ</t>
    </rPh>
    <rPh sb="8" eb="10">
      <t>ゼンコク</t>
    </rPh>
    <rPh sb="10" eb="12">
      <t>タイカイ</t>
    </rPh>
    <rPh sb="13" eb="14">
      <t>タイ</t>
    </rPh>
    <rPh sb="16" eb="18">
      <t>ジョセイ</t>
    </rPh>
    <phoneticPr fontId="5"/>
  </si>
  <si>
    <t>北方領土返還要求全国大会実行委員会</t>
    <rPh sb="0" eb="2">
      <t>ホッポウ</t>
    </rPh>
    <rPh sb="2" eb="4">
      <t>リョウド</t>
    </rPh>
    <rPh sb="4" eb="6">
      <t>ヘンカン</t>
    </rPh>
    <rPh sb="6" eb="8">
      <t>ヨウキュウ</t>
    </rPh>
    <rPh sb="8" eb="10">
      <t>ゼンコク</t>
    </rPh>
    <rPh sb="10" eb="12">
      <t>タイカイ</t>
    </rPh>
    <rPh sb="12" eb="14">
      <t>ジッコウ</t>
    </rPh>
    <rPh sb="14" eb="17">
      <t>イインカイ</t>
    </rPh>
    <phoneticPr fontId="5"/>
  </si>
  <si>
    <t>北方領土返還要求全国大会への助成</t>
    <rPh sb="0" eb="2">
      <t>ホッポウ</t>
    </rPh>
    <rPh sb="2" eb="4">
      <t>リョウド</t>
    </rPh>
    <rPh sb="4" eb="6">
      <t>ヘンカン</t>
    </rPh>
    <rPh sb="6" eb="8">
      <t>ヨウキュウ</t>
    </rPh>
    <rPh sb="8" eb="10">
      <t>ゼンコク</t>
    </rPh>
    <rPh sb="10" eb="12">
      <t>タイカイ</t>
    </rPh>
    <rPh sb="14" eb="16">
      <t>ジョセイ</t>
    </rPh>
    <phoneticPr fontId="5"/>
  </si>
  <si>
    <t>北方領土返還要求大分県民会議</t>
    <rPh sb="0" eb="2">
      <t>ホッポウ</t>
    </rPh>
    <rPh sb="2" eb="4">
      <t>リョウド</t>
    </rPh>
    <rPh sb="4" eb="6">
      <t>ヘンカン</t>
    </rPh>
    <rPh sb="6" eb="8">
      <t>ヨウキュウ</t>
    </rPh>
    <rPh sb="8" eb="10">
      <t>オオイタ</t>
    </rPh>
    <rPh sb="10" eb="12">
      <t>ケンミン</t>
    </rPh>
    <rPh sb="12" eb="14">
      <t>カイギ</t>
    </rPh>
    <phoneticPr fontId="5"/>
  </si>
  <si>
    <t>北方領土返還要求運動富山県民会議</t>
    <rPh sb="0" eb="2">
      <t>ホッポウ</t>
    </rPh>
    <rPh sb="2" eb="4">
      <t>リョウド</t>
    </rPh>
    <rPh sb="4" eb="6">
      <t>ヘンカン</t>
    </rPh>
    <rPh sb="6" eb="8">
      <t>ヨウキュウ</t>
    </rPh>
    <rPh sb="8" eb="10">
      <t>ウンドウ</t>
    </rPh>
    <rPh sb="10" eb="12">
      <t>トヤマ</t>
    </rPh>
    <rPh sb="12" eb="14">
      <t>ケンミン</t>
    </rPh>
    <rPh sb="14" eb="16">
      <t>カイギ</t>
    </rPh>
    <phoneticPr fontId="5"/>
  </si>
  <si>
    <t>北方領土青少年等現地視察事業への助成</t>
    <rPh sb="0" eb="4">
      <t>ホッポウリョウド</t>
    </rPh>
    <rPh sb="4" eb="7">
      <t>セイショウネン</t>
    </rPh>
    <rPh sb="7" eb="8">
      <t>トウ</t>
    </rPh>
    <rPh sb="8" eb="10">
      <t>ゲンチ</t>
    </rPh>
    <rPh sb="10" eb="12">
      <t>シサツ</t>
    </rPh>
    <rPh sb="12" eb="14">
      <t>ジギョウ</t>
    </rPh>
    <rPh sb="16" eb="18">
      <t>ジョセイ</t>
    </rPh>
    <phoneticPr fontId="5"/>
  </si>
  <si>
    <t>日本青年団協議会</t>
    <rPh sb="0" eb="2">
      <t>ニホン</t>
    </rPh>
    <rPh sb="2" eb="5">
      <t>セイネンダン</t>
    </rPh>
    <rPh sb="5" eb="8">
      <t>キョウギカイ</t>
    </rPh>
    <phoneticPr fontId="5"/>
  </si>
  <si>
    <t>北方領土復帰促進婦人・青年交流集会への助成</t>
    <rPh sb="0" eb="2">
      <t>ホッポウ</t>
    </rPh>
    <rPh sb="2" eb="4">
      <t>リョウド</t>
    </rPh>
    <rPh sb="4" eb="6">
      <t>フッキ</t>
    </rPh>
    <rPh sb="6" eb="8">
      <t>ソクシン</t>
    </rPh>
    <rPh sb="8" eb="10">
      <t>フジン</t>
    </rPh>
    <rPh sb="11" eb="13">
      <t>セイネン</t>
    </rPh>
    <rPh sb="13" eb="15">
      <t>コウリュウ</t>
    </rPh>
    <rPh sb="15" eb="17">
      <t>シュウカイ</t>
    </rPh>
    <rPh sb="19" eb="21">
      <t>ジョセイ</t>
    </rPh>
    <phoneticPr fontId="5"/>
  </si>
  <si>
    <t>北方領土史料室整備事業への助成</t>
    <rPh sb="0" eb="4">
      <t>ホッポウリョウド</t>
    </rPh>
    <rPh sb="4" eb="6">
      <t>シリョウ</t>
    </rPh>
    <rPh sb="6" eb="7">
      <t>シツ</t>
    </rPh>
    <rPh sb="7" eb="9">
      <t>セイビ</t>
    </rPh>
    <rPh sb="9" eb="11">
      <t>ジギョウ</t>
    </rPh>
    <rPh sb="13" eb="15">
      <t>ジョセイ</t>
    </rPh>
    <phoneticPr fontId="5"/>
  </si>
  <si>
    <t>北方領土返還要求現地視察大会への助成</t>
    <rPh sb="0" eb="4">
      <t>ホッポウリョウド</t>
    </rPh>
    <rPh sb="4" eb="6">
      <t>ヘンカン</t>
    </rPh>
    <rPh sb="6" eb="8">
      <t>ヨウキュウ</t>
    </rPh>
    <rPh sb="8" eb="10">
      <t>ゲンチ</t>
    </rPh>
    <rPh sb="10" eb="12">
      <t>シサツ</t>
    </rPh>
    <rPh sb="12" eb="14">
      <t>タイカイ</t>
    </rPh>
    <rPh sb="16" eb="18">
      <t>ジョセイ</t>
    </rPh>
    <phoneticPr fontId="5"/>
  </si>
  <si>
    <t>「ジョバンニの島」上映北方領土学習会への助成</t>
    <rPh sb="7" eb="8">
      <t>シマ</t>
    </rPh>
    <rPh sb="9" eb="11">
      <t>ジョウエイ</t>
    </rPh>
    <rPh sb="11" eb="15">
      <t>ホッポウリョウド</t>
    </rPh>
    <rPh sb="15" eb="18">
      <t>ガクシュウカイ</t>
    </rPh>
    <rPh sb="20" eb="22">
      <t>ジョセイ</t>
    </rPh>
    <phoneticPr fontId="5"/>
  </si>
  <si>
    <t>「北方領土の日」記念事業への助成</t>
    <rPh sb="1" eb="5">
      <t>ホッポウリョウド</t>
    </rPh>
    <rPh sb="6" eb="7">
      <t>ヒ</t>
    </rPh>
    <rPh sb="8" eb="10">
      <t>キネン</t>
    </rPh>
    <rPh sb="10" eb="12">
      <t>ジギョウ</t>
    </rPh>
    <rPh sb="14" eb="16">
      <t>ジョセイ</t>
    </rPh>
    <phoneticPr fontId="5"/>
  </si>
  <si>
    <t>北方領土返還要求運動高知県民会議</t>
    <rPh sb="0" eb="2">
      <t>ホッポウ</t>
    </rPh>
    <rPh sb="2" eb="4">
      <t>リョウド</t>
    </rPh>
    <rPh sb="4" eb="6">
      <t>ヘンカン</t>
    </rPh>
    <rPh sb="6" eb="8">
      <t>ヨウキュウ</t>
    </rPh>
    <rPh sb="8" eb="10">
      <t>ウンドウ</t>
    </rPh>
    <rPh sb="10" eb="12">
      <t>コウチ</t>
    </rPh>
    <rPh sb="12" eb="14">
      <t>ケンミン</t>
    </rPh>
    <rPh sb="14" eb="16">
      <t>カイギ</t>
    </rPh>
    <phoneticPr fontId="5"/>
  </si>
  <si>
    <t>北方領土の返還を求める茨城県民協議会</t>
    <rPh sb="0" eb="4">
      <t>ホッポウリョウド</t>
    </rPh>
    <rPh sb="5" eb="7">
      <t>ヘンカン</t>
    </rPh>
    <rPh sb="8" eb="9">
      <t>モト</t>
    </rPh>
    <rPh sb="11" eb="13">
      <t>イバラキ</t>
    </rPh>
    <rPh sb="13" eb="15">
      <t>ケンミン</t>
    </rPh>
    <rPh sb="15" eb="18">
      <t>キョウギカイ</t>
    </rPh>
    <phoneticPr fontId="5"/>
  </si>
  <si>
    <t>中学生向け「北方領土広報PR」CD制作事業への助成</t>
    <rPh sb="0" eb="3">
      <t>チュウガクセイ</t>
    </rPh>
    <rPh sb="3" eb="4">
      <t>ム</t>
    </rPh>
    <rPh sb="6" eb="10">
      <t>ホッポウリョウド</t>
    </rPh>
    <rPh sb="10" eb="12">
      <t>コウホウ</t>
    </rPh>
    <rPh sb="17" eb="19">
      <t>セイサク</t>
    </rPh>
    <rPh sb="19" eb="21">
      <t>ジギョウ</t>
    </rPh>
    <rPh sb="23" eb="25">
      <t>ジョセイ</t>
    </rPh>
    <phoneticPr fontId="5"/>
  </si>
  <si>
    <t>九州･沖縄ブロック北方領土問題教育者地域研修会への助成</t>
    <rPh sb="0" eb="2">
      <t>キュウシュウ</t>
    </rPh>
    <rPh sb="3" eb="5">
      <t>オキナワ</t>
    </rPh>
    <rPh sb="9" eb="13">
      <t>ホッポウリョウド</t>
    </rPh>
    <rPh sb="13" eb="15">
      <t>モンダイ</t>
    </rPh>
    <rPh sb="15" eb="18">
      <t>キョウイクシャ</t>
    </rPh>
    <rPh sb="18" eb="20">
      <t>チイキ</t>
    </rPh>
    <rPh sb="20" eb="23">
      <t>ケンシュウカイ</t>
    </rPh>
    <rPh sb="25" eb="27">
      <t>ジョセイ</t>
    </rPh>
    <phoneticPr fontId="5"/>
  </si>
  <si>
    <t>北方領土パネル展inふるさとまつり事業への助成</t>
    <rPh sb="0" eb="4">
      <t>ホッポウリョウド</t>
    </rPh>
    <rPh sb="7" eb="8">
      <t>テン</t>
    </rPh>
    <rPh sb="17" eb="19">
      <t>ジギョウ</t>
    </rPh>
    <rPh sb="21" eb="23">
      <t>ジョセイ</t>
    </rPh>
    <phoneticPr fontId="5"/>
  </si>
  <si>
    <t>補助金</t>
    <rPh sb="0" eb="3">
      <t>ホジョキン</t>
    </rPh>
    <phoneticPr fontId="5"/>
  </si>
  <si>
    <t>北方四島自由訪問事業</t>
    <rPh sb="0" eb="4">
      <t>ホッポウヨントウ</t>
    </rPh>
    <rPh sb="4" eb="6">
      <t>ジユウ</t>
    </rPh>
    <rPh sb="6" eb="8">
      <t>ホウモン</t>
    </rPh>
    <rPh sb="8" eb="10">
      <t>ジギョウ</t>
    </rPh>
    <phoneticPr fontId="5"/>
  </si>
  <si>
    <t>〃</t>
    <phoneticPr fontId="5"/>
  </si>
  <si>
    <t>元島民等による返還運動推進経費</t>
    <rPh sb="0" eb="1">
      <t>モト</t>
    </rPh>
    <rPh sb="1" eb="3">
      <t>トウミン</t>
    </rPh>
    <rPh sb="3" eb="4">
      <t>トウ</t>
    </rPh>
    <rPh sb="7" eb="9">
      <t>ヘンカン</t>
    </rPh>
    <rPh sb="9" eb="11">
      <t>ウンドウ</t>
    </rPh>
    <rPh sb="11" eb="13">
      <t>スイシン</t>
    </rPh>
    <rPh sb="13" eb="15">
      <t>ケイヒ</t>
    </rPh>
    <phoneticPr fontId="5"/>
  </si>
  <si>
    <t>後継者対策推進事業</t>
    <rPh sb="0" eb="3">
      <t>コウケイシャ</t>
    </rPh>
    <rPh sb="3" eb="5">
      <t>タイサク</t>
    </rPh>
    <rPh sb="5" eb="7">
      <t>スイシン</t>
    </rPh>
    <rPh sb="7" eb="9">
      <t>ジギョウ</t>
    </rPh>
    <phoneticPr fontId="5"/>
  </si>
  <si>
    <t>北方領土関連資料保存整備事業</t>
    <rPh sb="0" eb="2">
      <t>ホッポウ</t>
    </rPh>
    <rPh sb="2" eb="4">
      <t>リョウド</t>
    </rPh>
    <rPh sb="4" eb="6">
      <t>カンレン</t>
    </rPh>
    <rPh sb="6" eb="8">
      <t>シリョウ</t>
    </rPh>
    <rPh sb="8" eb="10">
      <t>ホゾン</t>
    </rPh>
    <rPh sb="10" eb="12">
      <t>セイビ</t>
    </rPh>
    <rPh sb="12" eb="14">
      <t>ジギョウ</t>
    </rPh>
    <phoneticPr fontId="5"/>
  </si>
  <si>
    <t>北方領土上空慰霊事業</t>
    <rPh sb="0" eb="4">
      <t>ホッポウリョウド</t>
    </rPh>
    <rPh sb="4" eb="6">
      <t>ジョウクウ</t>
    </rPh>
    <rPh sb="6" eb="8">
      <t>イレイ</t>
    </rPh>
    <rPh sb="8" eb="10">
      <t>ジギョウ</t>
    </rPh>
    <phoneticPr fontId="5"/>
  </si>
  <si>
    <t>元島民等による自由訪問事業等に対する補助金</t>
    <rPh sb="0" eb="1">
      <t>モト</t>
    </rPh>
    <rPh sb="1" eb="3">
      <t>トウミン</t>
    </rPh>
    <rPh sb="3" eb="4">
      <t>トウ</t>
    </rPh>
    <rPh sb="7" eb="9">
      <t>ジユウ</t>
    </rPh>
    <rPh sb="9" eb="11">
      <t>ホウモン</t>
    </rPh>
    <rPh sb="11" eb="13">
      <t>ジギョウ</t>
    </rPh>
    <rPh sb="13" eb="14">
      <t>トウ</t>
    </rPh>
    <rPh sb="15" eb="16">
      <t>タイ</t>
    </rPh>
    <rPh sb="18" eb="21">
      <t>ホジョキン</t>
    </rPh>
    <phoneticPr fontId="5"/>
  </si>
  <si>
    <t>補助金等交付</t>
  </si>
  <si>
    <t>事務所借料（倉庫・援護占有分）</t>
    <rPh sb="0" eb="3">
      <t>ジムショ</t>
    </rPh>
    <rPh sb="3" eb="5">
      <t>シャクリョウ</t>
    </rPh>
    <rPh sb="6" eb="8">
      <t>ソウコ</t>
    </rPh>
    <rPh sb="9" eb="11">
      <t>エンゴ</t>
    </rPh>
    <rPh sb="11" eb="13">
      <t>センユウ</t>
    </rPh>
    <rPh sb="13" eb="14">
      <t>ブン</t>
    </rPh>
    <phoneticPr fontId="5"/>
  </si>
  <si>
    <t>コピー使用料</t>
    <rPh sb="3" eb="6">
      <t>シヨウリョウ</t>
    </rPh>
    <phoneticPr fontId="5"/>
  </si>
  <si>
    <t>資料送料</t>
    <rPh sb="0" eb="2">
      <t>シリョウ</t>
    </rPh>
    <rPh sb="2" eb="4">
      <t>ソウリョウ</t>
    </rPh>
    <phoneticPr fontId="5"/>
  </si>
  <si>
    <t>郵便発送料</t>
    <rPh sb="0" eb="2">
      <t>ユウビン</t>
    </rPh>
    <rPh sb="2" eb="4">
      <t>ハッソウ</t>
    </rPh>
    <rPh sb="4" eb="5">
      <t>リョウ</t>
    </rPh>
    <phoneticPr fontId="5"/>
  </si>
  <si>
    <t>タクシー借料</t>
    <rPh sb="4" eb="6">
      <t>シャクリョウ</t>
    </rPh>
    <phoneticPr fontId="5"/>
  </si>
  <si>
    <t>事務所電話料</t>
    <rPh sb="0" eb="6">
      <t>ジムショデンワリョウ</t>
    </rPh>
    <phoneticPr fontId="5"/>
  </si>
  <si>
    <t>事務所電話料</t>
    <rPh sb="0" eb="3">
      <t>ジムショ</t>
    </rPh>
    <rPh sb="3" eb="6">
      <t>デンワリョウ</t>
    </rPh>
    <phoneticPr fontId="5"/>
  </si>
  <si>
    <t>携帯電話料</t>
    <rPh sb="0" eb="2">
      <t>ケイタイ</t>
    </rPh>
    <rPh sb="2" eb="4">
      <t>デンワ</t>
    </rPh>
    <rPh sb="4" eb="5">
      <t>リョウ</t>
    </rPh>
    <phoneticPr fontId="5"/>
  </si>
  <si>
    <t>PASMOチャージ代</t>
    <rPh sb="9" eb="10">
      <t>ダイ</t>
    </rPh>
    <phoneticPr fontId="5"/>
  </si>
  <si>
    <t>一般訪問事業</t>
    <rPh sb="0" eb="2">
      <t>イッパン</t>
    </rPh>
    <rPh sb="2" eb="4">
      <t>ホウモン</t>
    </rPh>
    <rPh sb="4" eb="6">
      <t>ジギョウ</t>
    </rPh>
    <phoneticPr fontId="5"/>
  </si>
  <si>
    <t>後継者訪問事業</t>
    <rPh sb="0" eb="3">
      <t>コウケイシャ</t>
    </rPh>
    <rPh sb="3" eb="7">
      <t>ホウモンジギョウ</t>
    </rPh>
    <phoneticPr fontId="5"/>
  </si>
  <si>
    <t>教育関係者・青少年訪問事業</t>
    <rPh sb="0" eb="2">
      <t>キョウイク</t>
    </rPh>
    <rPh sb="2" eb="5">
      <t>カンケイシャ</t>
    </rPh>
    <rPh sb="6" eb="9">
      <t>セイショウネン</t>
    </rPh>
    <rPh sb="9" eb="13">
      <t>ホウモンジギョウ</t>
    </rPh>
    <phoneticPr fontId="5"/>
  </si>
  <si>
    <t>一般管理費</t>
    <rPh sb="0" eb="2">
      <t>イッパン</t>
    </rPh>
    <rPh sb="2" eb="5">
      <t>カンリヒ</t>
    </rPh>
    <phoneticPr fontId="5"/>
  </si>
  <si>
    <t>傭船料等</t>
    <rPh sb="0" eb="2">
      <t>ヨウセン</t>
    </rPh>
    <rPh sb="2" eb="3">
      <t>リョウ</t>
    </rPh>
    <rPh sb="3" eb="4">
      <t>トウ</t>
    </rPh>
    <phoneticPr fontId="5"/>
  </si>
  <si>
    <t>北方四島交流等事業新型コロナウイルス感染症予防装備品代</t>
    <rPh sb="0" eb="4">
      <t>ホッポウヨントウ</t>
    </rPh>
    <rPh sb="4" eb="6">
      <t>コウリュウ</t>
    </rPh>
    <rPh sb="6" eb="7">
      <t>トウ</t>
    </rPh>
    <rPh sb="7" eb="9">
      <t>ジギョウ</t>
    </rPh>
    <rPh sb="9" eb="11">
      <t>シンガタ</t>
    </rPh>
    <rPh sb="18" eb="21">
      <t>カンセンショウ</t>
    </rPh>
    <rPh sb="21" eb="23">
      <t>ヨボウ</t>
    </rPh>
    <rPh sb="23" eb="25">
      <t>ソウビ</t>
    </rPh>
    <rPh sb="25" eb="26">
      <t>ヒン</t>
    </rPh>
    <rPh sb="26" eb="27">
      <t>ダイ</t>
    </rPh>
    <phoneticPr fontId="5"/>
  </si>
  <si>
    <t>事務所借料（倉庫・交流占有分）</t>
  </si>
  <si>
    <t>個人C</t>
    <rPh sb="0" eb="2">
      <t>コジン</t>
    </rPh>
    <phoneticPr fontId="5"/>
  </si>
  <si>
    <t>北方領土返還要求運動連絡協議会</t>
    <rPh sb="0" eb="4">
      <t>ホッポウリョウド</t>
    </rPh>
    <rPh sb="4" eb="6">
      <t>ヘンカン</t>
    </rPh>
    <rPh sb="6" eb="8">
      <t>ヨウキュウ</t>
    </rPh>
    <rPh sb="8" eb="10">
      <t>ウンドウ</t>
    </rPh>
    <rPh sb="10" eb="12">
      <t>レンラク</t>
    </rPh>
    <rPh sb="12" eb="15">
      <t>キョウギカイ</t>
    </rPh>
    <phoneticPr fontId="5"/>
  </si>
  <si>
    <t>新型コロナウイルス感染症対策に伴う改修工事費用審査代</t>
    <rPh sb="0" eb="2">
      <t>シンガタ</t>
    </rPh>
    <rPh sb="9" eb="12">
      <t>カンセンショウ</t>
    </rPh>
    <rPh sb="12" eb="14">
      <t>タイサク</t>
    </rPh>
    <rPh sb="15" eb="16">
      <t>トモナ</t>
    </rPh>
    <rPh sb="17" eb="19">
      <t>カイシュウ</t>
    </rPh>
    <rPh sb="19" eb="21">
      <t>コウジ</t>
    </rPh>
    <rPh sb="21" eb="23">
      <t>ヒヨウ</t>
    </rPh>
    <rPh sb="23" eb="25">
      <t>シンサ</t>
    </rPh>
    <rPh sb="25" eb="26">
      <t>ダイ</t>
    </rPh>
    <phoneticPr fontId="5"/>
  </si>
  <si>
    <t>ロシア語書籍翻訳料</t>
    <rPh sb="3" eb="4">
      <t>ゴ</t>
    </rPh>
    <rPh sb="4" eb="6">
      <t>ショセキ</t>
    </rPh>
    <rPh sb="6" eb="9">
      <t>ホンヤクリョウ</t>
    </rPh>
    <phoneticPr fontId="5"/>
  </si>
  <si>
    <t>借料</t>
    <rPh sb="0" eb="2">
      <t>シャクリョウ</t>
    </rPh>
    <phoneticPr fontId="5"/>
  </si>
  <si>
    <t>事務所借料等</t>
    <rPh sb="0" eb="3">
      <t>ジムショ</t>
    </rPh>
    <rPh sb="3" eb="5">
      <t>シャクリョウ</t>
    </rPh>
    <rPh sb="5" eb="6">
      <t>トウ</t>
    </rPh>
    <phoneticPr fontId="5"/>
  </si>
  <si>
    <t>有限責任あずさ監査法人</t>
    <rPh sb="0" eb="2">
      <t>ユウゲン</t>
    </rPh>
    <rPh sb="2" eb="4">
      <t>セキニン</t>
    </rPh>
    <rPh sb="7" eb="9">
      <t>カンサ</t>
    </rPh>
    <rPh sb="9" eb="11">
      <t>ホウジン</t>
    </rPh>
    <phoneticPr fontId="5"/>
  </si>
  <si>
    <t>財務諸表監査報酬（複数年）</t>
    <rPh sb="0" eb="2">
      <t>ザイム</t>
    </rPh>
    <rPh sb="2" eb="4">
      <t>ショヒョウ</t>
    </rPh>
    <rPh sb="4" eb="6">
      <t>カンサ</t>
    </rPh>
    <rPh sb="6" eb="8">
      <t>ホウシュウ</t>
    </rPh>
    <rPh sb="9" eb="12">
      <t>フクスウネン</t>
    </rPh>
    <phoneticPr fontId="5"/>
  </si>
  <si>
    <t>電話主装置リプレイス工事代</t>
    <rPh sb="0" eb="2">
      <t>デンワ</t>
    </rPh>
    <rPh sb="2" eb="5">
      <t>シュソウチ</t>
    </rPh>
    <rPh sb="10" eb="12">
      <t>コウジ</t>
    </rPh>
    <rPh sb="12" eb="13">
      <t>ダイ</t>
    </rPh>
    <phoneticPr fontId="5"/>
  </si>
  <si>
    <t>パソコン借料</t>
    <phoneticPr fontId="5"/>
  </si>
  <si>
    <t>事業報告書、財務諸表等印刷</t>
    <phoneticPr fontId="5"/>
  </si>
  <si>
    <t>荒井会計事務所</t>
    <rPh sb="0" eb="2">
      <t>アライ</t>
    </rPh>
    <rPh sb="2" eb="4">
      <t>カイケイ</t>
    </rPh>
    <rPh sb="4" eb="7">
      <t>ジムショ</t>
    </rPh>
    <phoneticPr fontId="5"/>
  </si>
  <si>
    <t>全国官報販売協同組合</t>
    <rPh sb="0" eb="2">
      <t>ゼンコク</t>
    </rPh>
    <rPh sb="2" eb="4">
      <t>カンポウ</t>
    </rPh>
    <rPh sb="4" eb="6">
      <t>ハンバイ</t>
    </rPh>
    <rPh sb="6" eb="8">
      <t>キョウドウ</t>
    </rPh>
    <rPh sb="8" eb="10">
      <t>クミアイ</t>
    </rPh>
    <phoneticPr fontId="5"/>
  </si>
  <si>
    <t>財務諸表官報公告</t>
    <rPh sb="0" eb="2">
      <t>ザイム</t>
    </rPh>
    <rPh sb="2" eb="4">
      <t>ショヒョウ</t>
    </rPh>
    <rPh sb="4" eb="6">
      <t>カンポウ</t>
    </rPh>
    <rPh sb="6" eb="8">
      <t>コウコク</t>
    </rPh>
    <phoneticPr fontId="5"/>
  </si>
  <si>
    <t>送金手数料等</t>
    <rPh sb="0" eb="2">
      <t>ソウキン</t>
    </rPh>
    <rPh sb="2" eb="5">
      <t>テスウリョウ</t>
    </rPh>
    <rPh sb="5" eb="6">
      <t>トウ</t>
    </rPh>
    <phoneticPr fontId="5"/>
  </si>
  <si>
    <t>事務所電話料、事務所ひかり電話料</t>
    <rPh sb="0" eb="3">
      <t>ジムショ</t>
    </rPh>
    <rPh sb="3" eb="6">
      <t>デンワリョウ</t>
    </rPh>
    <phoneticPr fontId="5"/>
  </si>
  <si>
    <t>事務所借料、電気料</t>
    <rPh sb="0" eb="3">
      <t>ジムショ</t>
    </rPh>
    <rPh sb="3" eb="5">
      <t>シャクリョウ</t>
    </rPh>
    <phoneticPr fontId="5"/>
  </si>
  <si>
    <t>1,334百万円</t>
    <rPh sb="5" eb="8">
      <t>ヒャクマンエン</t>
    </rPh>
    <phoneticPr fontId="5"/>
  </si>
  <si>
    <t xml:space="preserve">      0百万円</t>
    <rPh sb="7" eb="10">
      <t>ヒャクマンエン</t>
    </rPh>
    <phoneticPr fontId="5"/>
  </si>
  <si>
    <t>　910百万円</t>
    <rPh sb="4" eb="7">
      <t>ヒャクマンエン</t>
    </rPh>
    <phoneticPr fontId="5"/>
  </si>
  <si>
    <t>ロシア語電話通訳・代行業務及び翻訳業務料</t>
    <rPh sb="3" eb="4">
      <t>ゴ</t>
    </rPh>
    <rPh sb="4" eb="6">
      <t>デンワ</t>
    </rPh>
    <rPh sb="6" eb="8">
      <t>ツウヤク</t>
    </rPh>
    <rPh sb="9" eb="11">
      <t>ダイコウ</t>
    </rPh>
    <rPh sb="11" eb="13">
      <t>ギョウム</t>
    </rPh>
    <rPh sb="13" eb="14">
      <t>オヨ</t>
    </rPh>
    <rPh sb="15" eb="17">
      <t>ホンヤク</t>
    </rPh>
    <rPh sb="17" eb="19">
      <t>ギョウム</t>
    </rPh>
    <rPh sb="19" eb="20">
      <t>リョウ</t>
    </rPh>
    <phoneticPr fontId="5"/>
  </si>
  <si>
    <t>北方対策事業費</t>
    <rPh sb="0" eb="7">
      <t>ホッポウタイサクジギョウヒ</t>
    </rPh>
    <phoneticPr fontId="5"/>
  </si>
  <si>
    <t>国民世論の啓発、四島交流、調査研究、援護事業　等</t>
    <rPh sb="0" eb="4">
      <t>コクミンヨロン</t>
    </rPh>
    <rPh sb="5" eb="7">
      <t>ケイハツ</t>
    </rPh>
    <rPh sb="8" eb="12">
      <t>ヨントウコウリュウ</t>
    </rPh>
    <rPh sb="13" eb="17">
      <t>チョウサケンキュウ</t>
    </rPh>
    <rPh sb="18" eb="22">
      <t>エンゴジギョウ</t>
    </rPh>
    <rPh sb="23" eb="24">
      <t>トウ</t>
    </rPh>
    <phoneticPr fontId="5"/>
  </si>
  <si>
    <t>一般管理費</t>
    <rPh sb="0" eb="5">
      <t>イッパンカンリヒ</t>
    </rPh>
    <phoneticPr fontId="5"/>
  </si>
  <si>
    <t>人件費</t>
    <rPh sb="0" eb="3">
      <t>ジンケンヒ</t>
    </rPh>
    <phoneticPr fontId="5"/>
  </si>
  <si>
    <t>事務所借料等</t>
    <rPh sb="0" eb="6">
      <t>ジムショシャクリョウトウ</t>
    </rPh>
    <phoneticPr fontId="5"/>
  </si>
  <si>
    <t>役職員人件費</t>
    <rPh sb="0" eb="6">
      <t>ヤクショクインジンケンヒ</t>
    </rPh>
    <phoneticPr fontId="5"/>
  </si>
  <si>
    <t>独立行政法人北方領土問題対策協会</t>
    <rPh sb="0" eb="6">
      <t>ドクリツギョウセイホウジン</t>
    </rPh>
    <rPh sb="6" eb="16">
      <t>ホッポウリョウドモンダイタイサクキョウカイ</t>
    </rPh>
    <phoneticPr fontId="5"/>
  </si>
  <si>
    <t>北方領土問題に関する国民世論の啓発、調査研究等</t>
    <rPh sb="0" eb="6">
      <t>ホッポウリョウドモンダイ</t>
    </rPh>
    <rPh sb="7" eb="8">
      <t>カン</t>
    </rPh>
    <rPh sb="10" eb="14">
      <t>コクミンヨロン</t>
    </rPh>
    <rPh sb="15" eb="17">
      <t>ケイハツ</t>
    </rPh>
    <rPh sb="18" eb="23">
      <t>チョウサケンキュウトウ</t>
    </rPh>
    <phoneticPr fontId="5"/>
  </si>
  <si>
    <t>運営費交付金交付</t>
  </si>
  <si>
    <t>決算業務支援</t>
    <rPh sb="0" eb="2">
      <t>ケッサン</t>
    </rPh>
    <rPh sb="2" eb="4">
      <t>ギョウム</t>
    </rPh>
    <rPh sb="4" eb="6">
      <t>シエン</t>
    </rPh>
    <phoneticPr fontId="5"/>
  </si>
  <si>
    <t>インターネットバンキング専用回線使用料</t>
    <rPh sb="12" eb="19">
      <t>センヨウカイセンシヨウリョウ</t>
    </rPh>
    <phoneticPr fontId="5"/>
  </si>
  <si>
    <t>-</t>
    <phoneticPr fontId="5"/>
  </si>
  <si>
    <t>法人文書等ファイルボックス保管料</t>
    <rPh sb="0" eb="2">
      <t>ホウジン</t>
    </rPh>
    <rPh sb="2" eb="4">
      <t>ブンショ</t>
    </rPh>
    <rPh sb="4" eb="5">
      <t>トウ</t>
    </rPh>
    <rPh sb="13" eb="16">
      <t>ホカンリョウ</t>
    </rPh>
    <phoneticPr fontId="5"/>
  </si>
  <si>
    <t>全国スピーチコンテスト事業運営支援業務</t>
    <rPh sb="0" eb="2">
      <t>ゼンコク</t>
    </rPh>
    <rPh sb="11" eb="13">
      <t>ジギョウ</t>
    </rPh>
    <rPh sb="13" eb="15">
      <t>ウンエイ</t>
    </rPh>
    <rPh sb="15" eb="17">
      <t>シエン</t>
    </rPh>
    <rPh sb="17" eb="19">
      <t>ギョウム</t>
    </rPh>
    <phoneticPr fontId="5"/>
  </si>
  <si>
    <t>VRによる北方領土仮想体験のためのソフト制作･運用業務</t>
    <rPh sb="5" eb="9">
      <t>ホッポウリョウド</t>
    </rPh>
    <rPh sb="9" eb="11">
      <t>カソウ</t>
    </rPh>
    <rPh sb="11" eb="13">
      <t>タイケン</t>
    </rPh>
    <rPh sb="20" eb="22">
      <t>セイサク</t>
    </rPh>
    <rPh sb="23" eb="25">
      <t>ウンヨウ</t>
    </rPh>
    <rPh sb="25" eb="27">
      <t>ギョウム</t>
    </rPh>
    <phoneticPr fontId="5"/>
  </si>
  <si>
    <t>個人A</t>
    <rPh sb="0" eb="2">
      <t>コジン</t>
    </rPh>
    <phoneticPr fontId="5"/>
  </si>
  <si>
    <t>羅臼町</t>
    <rPh sb="0" eb="3">
      <t>ラウスチョウ</t>
    </rPh>
    <phoneticPr fontId="5"/>
  </si>
  <si>
    <t>羅臼国後展望塔経費</t>
    <rPh sb="0" eb="2">
      <t>ラウス</t>
    </rPh>
    <rPh sb="2" eb="4">
      <t>クナシリ</t>
    </rPh>
    <rPh sb="4" eb="7">
      <t>テンボウトウ</t>
    </rPh>
    <rPh sb="7" eb="9">
      <t>ケイヒ</t>
    </rPh>
    <phoneticPr fontId="5"/>
  </si>
  <si>
    <t>SNS北方領土集中啓発事業広告出稿代行業務</t>
    <rPh sb="3" eb="7">
      <t>ホッポウリョウド</t>
    </rPh>
    <rPh sb="7" eb="9">
      <t>シュウチュウ</t>
    </rPh>
    <rPh sb="9" eb="11">
      <t>ケイハツ</t>
    </rPh>
    <rPh sb="11" eb="13">
      <t>ジギョウ</t>
    </rPh>
    <rPh sb="13" eb="15">
      <t>コウコク</t>
    </rPh>
    <rPh sb="15" eb="17">
      <t>シュッコウ</t>
    </rPh>
    <rPh sb="17" eb="19">
      <t>ダイコウ</t>
    </rPh>
    <rPh sb="19" eb="21">
      <t>ギョウム</t>
    </rPh>
    <phoneticPr fontId="5"/>
  </si>
  <si>
    <t>北方領土関連資料収集等に係る調査･コーディネート業務</t>
    <rPh sb="0" eb="4">
      <t>ホッポウリョウド</t>
    </rPh>
    <rPh sb="4" eb="6">
      <t>カンレン</t>
    </rPh>
    <rPh sb="6" eb="8">
      <t>シリョウ</t>
    </rPh>
    <rPh sb="8" eb="10">
      <t>シュウシュウ</t>
    </rPh>
    <rPh sb="10" eb="11">
      <t>トウ</t>
    </rPh>
    <rPh sb="12" eb="13">
      <t>カカ</t>
    </rPh>
    <rPh sb="14" eb="16">
      <t>チョウサ</t>
    </rPh>
    <rPh sb="24" eb="26">
      <t>ギョウム</t>
    </rPh>
    <phoneticPr fontId="5"/>
  </si>
  <si>
    <t>個人B</t>
    <rPh sb="0" eb="2">
      <t>コジン</t>
    </rPh>
    <phoneticPr fontId="5"/>
  </si>
  <si>
    <t>北方領土啓発広告塔撤去工事（広島県）</t>
    <rPh sb="0" eb="4">
      <t>ホッポウリョウド</t>
    </rPh>
    <rPh sb="4" eb="6">
      <t>ケイハツ</t>
    </rPh>
    <rPh sb="6" eb="8">
      <t>コウコク</t>
    </rPh>
    <rPh sb="8" eb="9">
      <t>トウ</t>
    </rPh>
    <rPh sb="9" eb="11">
      <t>テッキョ</t>
    </rPh>
    <rPh sb="11" eb="13">
      <t>コウジ</t>
    </rPh>
    <rPh sb="14" eb="17">
      <t>ヒロシマケン</t>
    </rPh>
    <phoneticPr fontId="5"/>
  </si>
  <si>
    <t>委託費</t>
    <rPh sb="0" eb="3">
      <t>イタクヒ</t>
    </rPh>
    <phoneticPr fontId="5"/>
  </si>
  <si>
    <t>VRによる北方領土仮想体験のためのソフト制作･運用業務</t>
    <phoneticPr fontId="5"/>
  </si>
  <si>
    <t>G.役職員人件費等</t>
    <phoneticPr fontId="5"/>
  </si>
  <si>
    <t>-</t>
    <phoneticPr fontId="5"/>
  </si>
  <si>
    <t>個人D</t>
    <rPh sb="0" eb="2">
      <t>コジン</t>
    </rPh>
    <phoneticPr fontId="5"/>
  </si>
  <si>
    <t>個人E</t>
    <rPh sb="0" eb="2">
      <t>コジン</t>
    </rPh>
    <phoneticPr fontId="5"/>
  </si>
  <si>
    <t>個人F</t>
    <rPh sb="0" eb="2">
      <t>コジン</t>
    </rPh>
    <phoneticPr fontId="5"/>
  </si>
  <si>
    <t>個人I</t>
    <rPh sb="0" eb="2">
      <t>コジン</t>
    </rPh>
    <phoneticPr fontId="5"/>
  </si>
  <si>
    <t>-</t>
    <phoneticPr fontId="5"/>
  </si>
  <si>
    <t>役職員人件費</t>
    <rPh sb="0" eb="3">
      <t>ヤクショクイン</t>
    </rPh>
    <rPh sb="3" eb="6">
      <t>ジンケンヒ</t>
    </rPh>
    <phoneticPr fontId="5"/>
  </si>
  <si>
    <t>北方四島交流事業使用船舶傭船・運航委託キャンセル料･改修工事等</t>
    <rPh sb="0" eb="4">
      <t>ホッポウヨントウ</t>
    </rPh>
    <rPh sb="4" eb="6">
      <t>コウリュウ</t>
    </rPh>
    <rPh sb="6" eb="8">
      <t>ジギョウ</t>
    </rPh>
    <rPh sb="8" eb="10">
      <t>シヨウ</t>
    </rPh>
    <rPh sb="10" eb="12">
      <t>センパク</t>
    </rPh>
    <rPh sb="12" eb="14">
      <t>ヨウセン</t>
    </rPh>
    <rPh sb="15" eb="17">
      <t>ウンコウ</t>
    </rPh>
    <rPh sb="17" eb="19">
      <t>イタク</t>
    </rPh>
    <rPh sb="24" eb="25">
      <t>リョウ</t>
    </rPh>
    <rPh sb="26" eb="28">
      <t>カイシュウ</t>
    </rPh>
    <rPh sb="28" eb="30">
      <t>コウジ</t>
    </rPh>
    <rPh sb="30" eb="31">
      <t>トウ</t>
    </rPh>
    <phoneticPr fontId="5"/>
  </si>
  <si>
    <t>傭船･運航委託料キャンセル料(長期傭船契約）、改修工事等</t>
    <rPh sb="0" eb="2">
      <t>ヨウセン</t>
    </rPh>
    <rPh sb="3" eb="5">
      <t>ウンコウ</t>
    </rPh>
    <rPh sb="5" eb="8">
      <t>イタクリョウ</t>
    </rPh>
    <rPh sb="13" eb="14">
      <t>リョウ</t>
    </rPh>
    <rPh sb="15" eb="17">
      <t>チョウキ</t>
    </rPh>
    <rPh sb="17" eb="19">
      <t>ヨウセン</t>
    </rPh>
    <rPh sb="19" eb="21">
      <t>ケイヤク</t>
    </rPh>
    <rPh sb="23" eb="28">
      <t>カイシュウコウジトウ</t>
    </rPh>
    <phoneticPr fontId="5"/>
  </si>
  <si>
    <t>-</t>
    <phoneticPr fontId="5"/>
  </si>
  <si>
    <t>A.独立行政法人北方領土問題対策協会</t>
    <phoneticPr fontId="5"/>
  </si>
  <si>
    <t>29,295,284
/
256,340</t>
    <phoneticPr fontId="5"/>
  </si>
  <si>
    <t>29,369,011
/
258,168</t>
    <phoneticPr fontId="5"/>
  </si>
  <si>
    <t>30,934,215
/
155,963</t>
    <phoneticPr fontId="5"/>
  </si>
  <si>
    <t>C.公益社団法人千島歯舞諸島居住者連盟</t>
    <rPh sb="2" eb="4">
      <t>コウエキ</t>
    </rPh>
    <rPh sb="4" eb="6">
      <t>シャダン</t>
    </rPh>
    <rPh sb="6" eb="8">
      <t>ホウジン</t>
    </rPh>
    <phoneticPr fontId="5"/>
  </si>
  <si>
    <t>D.公益社団法人北方領土復帰期成同盟</t>
    <rPh sb="2" eb="4">
      <t>コウエキ</t>
    </rPh>
    <rPh sb="4" eb="6">
      <t>シャダン</t>
    </rPh>
    <rPh sb="6" eb="8">
      <t>ホウジン</t>
    </rPh>
    <phoneticPr fontId="5"/>
  </si>
  <si>
    <t>F. 株式会社マリン・アドベンチャー</t>
    <rPh sb="3" eb="7">
      <t>カブシキガイシャ</t>
    </rPh>
    <phoneticPr fontId="5"/>
  </si>
  <si>
    <t>E.凸版印刷株式会社</t>
    <rPh sb="2" eb="6">
      <t>トッパンインサツ</t>
    </rPh>
    <rPh sb="6" eb="10">
      <t>カブシキガイシャ</t>
    </rPh>
    <phoneticPr fontId="5"/>
  </si>
  <si>
    <t>H.住友不動産株式会社</t>
    <rPh sb="7" eb="11">
      <t>カブシキガイシャ</t>
    </rPh>
    <phoneticPr fontId="5"/>
  </si>
  <si>
    <t>住友不動産株式会社</t>
    <rPh sb="0" eb="2">
      <t>スミトモ</t>
    </rPh>
    <rPh sb="2" eb="5">
      <t>フドウサン</t>
    </rPh>
    <rPh sb="5" eb="9">
      <t>カブシキガイシャ</t>
    </rPh>
    <phoneticPr fontId="5"/>
  </si>
  <si>
    <t>株式会社オカモトヤ</t>
    <rPh sb="0" eb="4">
      <t>カブシキガイシャ</t>
    </rPh>
    <phoneticPr fontId="5"/>
  </si>
  <si>
    <t>東日本電信電話株式会社</t>
    <rPh sb="0" eb="1">
      <t>ヒガシ</t>
    </rPh>
    <rPh sb="1" eb="3">
      <t>ニホン</t>
    </rPh>
    <rPh sb="3" eb="5">
      <t>デンシン</t>
    </rPh>
    <rPh sb="5" eb="7">
      <t>デンワ</t>
    </rPh>
    <rPh sb="7" eb="11">
      <t>カブシキガイシャ</t>
    </rPh>
    <phoneticPr fontId="5"/>
  </si>
  <si>
    <t>ヤマト運輸株式会社</t>
    <rPh sb="3" eb="5">
      <t>ウンユ</t>
    </rPh>
    <rPh sb="5" eb="9">
      <t>カブシキガイシャ</t>
    </rPh>
    <phoneticPr fontId="5"/>
  </si>
  <si>
    <t>日本郵便株式会社</t>
    <rPh sb="0" eb="2">
      <t>ニホン</t>
    </rPh>
    <rPh sb="2" eb="4">
      <t>ユウビン</t>
    </rPh>
    <rPh sb="4" eb="8">
      <t>カブシキガイシャ</t>
    </rPh>
    <phoneticPr fontId="5"/>
  </si>
  <si>
    <t>帝都自動車交通株式会社</t>
    <rPh sb="0" eb="2">
      <t>テイト</t>
    </rPh>
    <rPh sb="2" eb="5">
      <t>ジドウシャ</t>
    </rPh>
    <rPh sb="5" eb="7">
      <t>コウツウ</t>
    </rPh>
    <rPh sb="7" eb="11">
      <t>カブシキガイシャ</t>
    </rPh>
    <phoneticPr fontId="5"/>
  </si>
  <si>
    <t>エヌ・ティ・ティ・コミュニケーションズ株式会社</t>
    <rPh sb="19" eb="23">
      <t>カブシキガイシャ</t>
    </rPh>
    <phoneticPr fontId="5"/>
  </si>
  <si>
    <t>株式会社NTTドコモ</t>
    <rPh sb="0" eb="4">
      <t>カブシキガイシャ</t>
    </rPh>
    <phoneticPr fontId="5"/>
  </si>
  <si>
    <t>東京地下鉄株式会社</t>
    <rPh sb="0" eb="2">
      <t>トウキョウ</t>
    </rPh>
    <rPh sb="2" eb="5">
      <t>チカテツ</t>
    </rPh>
    <rPh sb="5" eb="9">
      <t>カブシキガイシャ</t>
    </rPh>
    <phoneticPr fontId="5"/>
  </si>
  <si>
    <t>公益社団法人千島歯舞諸島居住者連盟</t>
    <rPh sb="0" eb="2">
      <t>コウエキ</t>
    </rPh>
    <rPh sb="2" eb="4">
      <t>シャダン</t>
    </rPh>
    <rPh sb="4" eb="6">
      <t>ホウジン</t>
    </rPh>
    <rPh sb="6" eb="8">
      <t>チシマ</t>
    </rPh>
    <rPh sb="8" eb="10">
      <t>ハボマイ</t>
    </rPh>
    <rPh sb="10" eb="12">
      <t>ショトウ</t>
    </rPh>
    <rPh sb="12" eb="15">
      <t>キョジュウシャ</t>
    </rPh>
    <rPh sb="15" eb="17">
      <t>レンメイ</t>
    </rPh>
    <phoneticPr fontId="5"/>
  </si>
  <si>
    <t>公益社団法人日本青年会議所</t>
    <rPh sb="0" eb="2">
      <t>コウエキ</t>
    </rPh>
    <rPh sb="2" eb="4">
      <t>シャダン</t>
    </rPh>
    <rPh sb="4" eb="6">
      <t>ホウジン</t>
    </rPh>
    <rPh sb="6" eb="8">
      <t>ニホン</t>
    </rPh>
    <rPh sb="8" eb="10">
      <t>セイネン</t>
    </rPh>
    <rPh sb="10" eb="13">
      <t>カイギショ</t>
    </rPh>
    <phoneticPr fontId="5"/>
  </si>
  <si>
    <t>公益社団法人北方領土復帰期成同盟</t>
    <rPh sb="0" eb="2">
      <t>コウエキ</t>
    </rPh>
    <rPh sb="2" eb="4">
      <t>シャダン</t>
    </rPh>
    <rPh sb="4" eb="6">
      <t>ホウジン</t>
    </rPh>
    <rPh sb="6" eb="8">
      <t>ホッポウ</t>
    </rPh>
    <rPh sb="8" eb="10">
      <t>リョウド</t>
    </rPh>
    <rPh sb="10" eb="12">
      <t>フッキ</t>
    </rPh>
    <rPh sb="12" eb="14">
      <t>キセイ</t>
    </rPh>
    <rPh sb="14" eb="16">
      <t>ドウメイ</t>
    </rPh>
    <phoneticPr fontId="5"/>
  </si>
  <si>
    <t>凸版印刷株式会社</t>
    <rPh sb="0" eb="2">
      <t>トッパン</t>
    </rPh>
    <rPh sb="2" eb="4">
      <t>インサツ</t>
    </rPh>
    <rPh sb="4" eb="8">
      <t>カブシキガイシャ</t>
    </rPh>
    <phoneticPr fontId="5"/>
  </si>
  <si>
    <t>株式会社ステージ</t>
    <rPh sb="0" eb="4">
      <t>カブシキガイシャ</t>
    </rPh>
    <phoneticPr fontId="5"/>
  </si>
  <si>
    <t>株式会社日展</t>
    <rPh sb="0" eb="2">
      <t>カブシキ</t>
    </rPh>
    <rPh sb="2" eb="4">
      <t>ガイシャ</t>
    </rPh>
    <rPh sb="4" eb="6">
      <t>ニッテン</t>
    </rPh>
    <phoneticPr fontId="5"/>
  </si>
  <si>
    <t>株式会社関東朝日広告社</t>
    <rPh sb="0" eb="2">
      <t>カブシキ</t>
    </rPh>
    <rPh sb="2" eb="4">
      <t>ガイシャ</t>
    </rPh>
    <rPh sb="4" eb="6">
      <t>カントウ</t>
    </rPh>
    <rPh sb="6" eb="8">
      <t>アサヒ</t>
    </rPh>
    <rPh sb="8" eb="11">
      <t>コウコクシャ</t>
    </rPh>
    <phoneticPr fontId="5"/>
  </si>
  <si>
    <t>野崎印刷紙器株式会社</t>
    <rPh sb="0" eb="2">
      <t>ノザキ</t>
    </rPh>
    <rPh sb="2" eb="4">
      <t>インサツ</t>
    </rPh>
    <rPh sb="4" eb="6">
      <t>シキ</t>
    </rPh>
    <rPh sb="6" eb="8">
      <t>カブシキ</t>
    </rPh>
    <rPh sb="8" eb="10">
      <t>ガイシャ</t>
    </rPh>
    <phoneticPr fontId="5"/>
  </si>
  <si>
    <t>株式会社協同工芸社</t>
    <rPh sb="0" eb="4">
      <t>カブシキガイシャ</t>
    </rPh>
    <rPh sb="4" eb="6">
      <t>キョウドウ</t>
    </rPh>
    <rPh sb="6" eb="9">
      <t>コウゲイシャ</t>
    </rPh>
    <phoneticPr fontId="5"/>
  </si>
  <si>
    <t>株式会社マリンアドベンチャ－</t>
    <rPh sb="0" eb="2">
      <t>カブシキ</t>
    </rPh>
    <rPh sb="2" eb="4">
      <t>ガイシャ</t>
    </rPh>
    <phoneticPr fontId="5"/>
  </si>
  <si>
    <t>株式会社ムトウ</t>
    <rPh sb="0" eb="2">
      <t>カブシキ</t>
    </rPh>
    <rPh sb="2" eb="4">
      <t>ガイシャ</t>
    </rPh>
    <phoneticPr fontId="5"/>
  </si>
  <si>
    <t>株式会社日本海洋科学</t>
    <rPh sb="0" eb="2">
      <t>カブシキ</t>
    </rPh>
    <rPh sb="2" eb="4">
      <t>ガイシャ</t>
    </rPh>
    <rPh sb="4" eb="6">
      <t>ニホン</t>
    </rPh>
    <rPh sb="6" eb="8">
      <t>カイヨウ</t>
    </rPh>
    <rPh sb="8" eb="10">
      <t>カガク</t>
    </rPh>
    <phoneticPr fontId="5"/>
  </si>
  <si>
    <t>株式会社オカモトヤ</t>
    <rPh sb="0" eb="2">
      <t>カブシキ</t>
    </rPh>
    <rPh sb="2" eb="4">
      <t>ガイシャ</t>
    </rPh>
    <phoneticPr fontId="5"/>
  </si>
  <si>
    <t>株式会社フランシール</t>
    <rPh sb="0" eb="2">
      <t>カブシキ</t>
    </rPh>
    <rPh sb="2" eb="4">
      <t>ガイシャ</t>
    </rPh>
    <phoneticPr fontId="5"/>
  </si>
  <si>
    <t>東日本電信電話株式会社</t>
    <rPh sb="0" eb="1">
      <t>ヒガシ</t>
    </rPh>
    <rPh sb="1" eb="3">
      <t>ニホン</t>
    </rPh>
    <rPh sb="3" eb="5">
      <t>デンシン</t>
    </rPh>
    <rPh sb="5" eb="7">
      <t>デンワ</t>
    </rPh>
    <rPh sb="7" eb="9">
      <t>カブシキ</t>
    </rPh>
    <rPh sb="9" eb="11">
      <t>ガイシャ</t>
    </rPh>
    <phoneticPr fontId="5"/>
  </si>
  <si>
    <t>ヤマト運輸株式会社</t>
    <rPh sb="3" eb="5">
      <t>ウンユ</t>
    </rPh>
    <rPh sb="5" eb="7">
      <t>カブシキ</t>
    </rPh>
    <rPh sb="7" eb="9">
      <t>ガイシャ</t>
    </rPh>
    <phoneticPr fontId="5"/>
  </si>
  <si>
    <t>職員給与</t>
    <rPh sb="0" eb="2">
      <t>ショクイン</t>
    </rPh>
    <rPh sb="2" eb="4">
      <t>キュウヨ</t>
    </rPh>
    <phoneticPr fontId="5"/>
  </si>
  <si>
    <t>株式会社セイワビジネスサプライズ</t>
    <rPh sb="0" eb="4">
      <t>カブシキガイシャ</t>
    </rPh>
    <phoneticPr fontId="5"/>
  </si>
  <si>
    <t>株式会社五月商会</t>
    <rPh sb="0" eb="4">
      <t>カブシキガイシャ</t>
    </rPh>
    <phoneticPr fontId="5"/>
  </si>
  <si>
    <t>株式会社三菱UFJ銀行</t>
    <rPh sb="0" eb="4">
      <t>カブシキガイシャ</t>
    </rPh>
    <rPh sb="4" eb="6">
      <t>ミツビシ</t>
    </rPh>
    <rPh sb="9" eb="11">
      <t>ギンコウ</t>
    </rPh>
    <phoneticPr fontId="5"/>
  </si>
  <si>
    <t>株式会社ワンビシアーカイブズ</t>
    <rPh sb="0" eb="4">
      <t>カブシキガイシャ</t>
    </rPh>
    <phoneticPr fontId="5"/>
  </si>
  <si>
    <t>個人G</t>
    <phoneticPr fontId="5"/>
  </si>
  <si>
    <t>個人H</t>
    <rPh sb="0" eb="2">
      <t>コジン</t>
    </rPh>
    <phoneticPr fontId="5"/>
  </si>
  <si>
    <t>個人</t>
    <rPh sb="0" eb="2">
      <t>コジン</t>
    </rPh>
    <phoneticPr fontId="5"/>
  </si>
  <si>
    <t>職員旅費</t>
    <rPh sb="0" eb="2">
      <t>ショクイン</t>
    </rPh>
    <rPh sb="2" eb="4">
      <t>リョヒ</t>
    </rPh>
    <phoneticPr fontId="5"/>
  </si>
  <si>
    <t>-</t>
    <phoneticPr fontId="5"/>
  </si>
  <si>
    <t>個人</t>
    <phoneticPr fontId="5"/>
  </si>
  <si>
    <t>職員給与</t>
    <rPh sb="0" eb="2">
      <t>ショクイン</t>
    </rPh>
    <rPh sb="2" eb="4">
      <t>キュウヨ</t>
    </rPh>
    <phoneticPr fontId="5"/>
  </si>
  <si>
    <t>教育現場における北方領土教育に関する実態調査代</t>
    <phoneticPr fontId="5"/>
  </si>
  <si>
    <t>一般社団法人中央調査社</t>
    <rPh sb="0" eb="2">
      <t>イッパン</t>
    </rPh>
    <rPh sb="2" eb="6">
      <t>シャダンホウジン</t>
    </rPh>
    <rPh sb="6" eb="8">
      <t>チュウオウ</t>
    </rPh>
    <rPh sb="8" eb="10">
      <t>チョウサ</t>
    </rPh>
    <rPh sb="10" eb="11">
      <t>シャ</t>
    </rPh>
    <phoneticPr fontId="5"/>
  </si>
  <si>
    <t>北方領土啓発パネル制作業務</t>
    <rPh sb="0" eb="4">
      <t>ホッポウリョウド</t>
    </rPh>
    <rPh sb="4" eb="6">
      <t>ケイハツ</t>
    </rPh>
    <rPh sb="9" eb="11">
      <t>セイサク</t>
    </rPh>
    <rPh sb="11" eb="13">
      <t>ギョウム</t>
    </rPh>
    <phoneticPr fontId="5"/>
  </si>
  <si>
    <t>株式会社プロモ・ラボ</t>
    <rPh sb="0" eb="4">
      <t>カブシキガイシャ</t>
    </rPh>
    <phoneticPr fontId="5"/>
  </si>
  <si>
    <t>北海道における北方四島交流事業等に対する補助金</t>
    <rPh sb="0" eb="3">
      <t>ホッカイドウ</t>
    </rPh>
    <rPh sb="7" eb="11">
      <t>ホッポウヨントウ</t>
    </rPh>
    <rPh sb="11" eb="13">
      <t>コウリュウ</t>
    </rPh>
    <rPh sb="13" eb="15">
      <t>ジギョウ</t>
    </rPh>
    <rPh sb="15" eb="16">
      <t>トウ</t>
    </rPh>
    <rPh sb="17" eb="18">
      <t>タイ</t>
    </rPh>
    <rPh sb="20" eb="23">
      <t>ホジョキン</t>
    </rPh>
    <phoneticPr fontId="5"/>
  </si>
  <si>
    <t>謝金</t>
    <rPh sb="0" eb="2">
      <t>シャキン</t>
    </rPh>
    <phoneticPr fontId="5"/>
  </si>
  <si>
    <t>北方領土問題等の解決の促進を図るための基本方針
（平成31年1月　府・外・国　告示第1号）
独立行政法人北方領土問題対策協会中期目標・計画</t>
    <phoneticPr fontId="5"/>
  </si>
  <si>
    <t>①国民世論の啓発（都道府県民会議や運動団体等事業への支援、青少年の意見交換会の実施、啓発施設の有効活用、ホームページ等による情報発信等）
②四島交流（北方四島在住ロシア人との相互交流事業、有益な者の参加や交流プログラム等）
③調査研究（北方領土等最新動向を踏まえた調査研究等）
④北方四島元居住者等への援護（元島民等の行う返還要求運動への支援、北方領土資料等の収集収集等活動、自由訪問の実施等）</t>
    <rPh sb="195" eb="196">
      <t>トウ</t>
    </rPh>
    <phoneticPr fontId="5"/>
  </si>
  <si>
    <t>独法評価の年度評価結果のB評価以上の割合</t>
    <phoneticPr fontId="5"/>
  </si>
  <si>
    <t>北方館、別海北方展望塔、羅臼国後展望塔の各年度の集客数について、前中期目標期間の年度平均を上回る。</t>
    <phoneticPr fontId="5"/>
  </si>
  <si>
    <t>北方領土問題の解決は国家に関わる問題であり、解決の促進を民間に委ねた場合には必ずしも有効に実施されない部分があることから、独立行政法人である協会が実施する必要がある。</t>
    <rPh sb="42" eb="44">
      <t>ユウコウ</t>
    </rPh>
    <rPh sb="51" eb="53">
      <t>ブブン</t>
    </rPh>
    <phoneticPr fontId="5"/>
  </si>
  <si>
    <t>各種事業参加者へアンケート調査を実施して要望や意見を把握し、事業内容の充実や改善を図っている。</t>
    <phoneticPr fontId="5"/>
  </si>
  <si>
    <t>協会は北方領土問題解決促進のためには国民世論の喚起が必要である等の趣旨で法律に基づき設立された独立行政法人であり、北方領土の元島民が高齢化する状況を踏まえつつ、前記の各事業を推進している。</t>
    <rPh sb="31" eb="32">
      <t>トウ</t>
    </rPh>
    <rPh sb="80" eb="82">
      <t>ゼンキ</t>
    </rPh>
    <rPh sb="83" eb="86">
      <t>カクジギョウ</t>
    </rPh>
    <rPh sb="87" eb="89">
      <t>スイシン</t>
    </rPh>
    <phoneticPr fontId="5"/>
  </si>
  <si>
    <t>国に準じた協会の一者応札・一者応募に係る改善方策に基づき一般競争契約等を実施しており、令和2年度では、一般競争等は14件あり、うち一者応札・一者応募は1件となった。
調達は会計規程において原則として一般競争に付す義務を定めており、契約事務取扱細則で国の基準（会計法）に則った同様の基準を設けて競争性を保っている。
随意契約案件は、中期目標の期間における初年度に入札を行った会計監査人に係る調達であり、期中を通した継続性のある監査を実施するため、毎年契約を行っているものである。</t>
    <rPh sb="0" eb="1">
      <t>クニ</t>
    </rPh>
    <rPh sb="2" eb="3">
      <t>ジュン</t>
    </rPh>
    <rPh sb="5" eb="7">
      <t>キョウカイ</t>
    </rPh>
    <rPh sb="9" eb="10">
      <t>シャ</t>
    </rPh>
    <rPh sb="10" eb="12">
      <t>オウサツ</t>
    </rPh>
    <rPh sb="14" eb="17">
      <t>シャオウボ</t>
    </rPh>
    <rPh sb="18" eb="19">
      <t>カカ</t>
    </rPh>
    <rPh sb="20" eb="22">
      <t>カイゼン</t>
    </rPh>
    <rPh sb="22" eb="24">
      <t>ホウサク</t>
    </rPh>
    <rPh sb="25" eb="26">
      <t>モト</t>
    </rPh>
    <rPh sb="28" eb="30">
      <t>イッパン</t>
    </rPh>
    <rPh sb="30" eb="32">
      <t>キョウソウ</t>
    </rPh>
    <rPh sb="32" eb="35">
      <t>ケイヤクトウ</t>
    </rPh>
    <rPh sb="36" eb="38">
      <t>ジッシ</t>
    </rPh>
    <rPh sb="43" eb="45">
      <t>レイワ</t>
    </rPh>
    <rPh sb="59" eb="60">
      <t>ケン</t>
    </rPh>
    <rPh sb="66" eb="67">
      <t>シャ</t>
    </rPh>
    <rPh sb="67" eb="69">
      <t>オウサツ</t>
    </rPh>
    <rPh sb="70" eb="72">
      <t>イッシャ</t>
    </rPh>
    <rPh sb="72" eb="74">
      <t>オウボ</t>
    </rPh>
    <rPh sb="76" eb="77">
      <t>ケン</t>
    </rPh>
    <rPh sb="157" eb="159">
      <t>ズイイ</t>
    </rPh>
    <rPh sb="159" eb="161">
      <t>ケイヤク</t>
    </rPh>
    <rPh sb="161" eb="163">
      <t>アンケン</t>
    </rPh>
    <rPh sb="165" eb="167">
      <t>チュウキ</t>
    </rPh>
    <rPh sb="167" eb="169">
      <t>モクヒョウ</t>
    </rPh>
    <rPh sb="170" eb="172">
      <t>キカン</t>
    </rPh>
    <rPh sb="183" eb="184">
      <t>オコナ</t>
    </rPh>
    <rPh sb="186" eb="188">
      <t>カイケイ</t>
    </rPh>
    <rPh sb="188" eb="190">
      <t>カンサ</t>
    </rPh>
    <rPh sb="190" eb="191">
      <t>ニン</t>
    </rPh>
    <rPh sb="192" eb="193">
      <t>カカ</t>
    </rPh>
    <rPh sb="194" eb="196">
      <t>チョウタツ</t>
    </rPh>
    <rPh sb="200" eb="202">
      <t>キチュウ</t>
    </rPh>
    <rPh sb="203" eb="204">
      <t>トオ</t>
    </rPh>
    <rPh sb="206" eb="209">
      <t>ケイゾクセイ</t>
    </rPh>
    <rPh sb="212" eb="214">
      <t>カンサ</t>
    </rPh>
    <rPh sb="215" eb="217">
      <t>ジッシ</t>
    </rPh>
    <rPh sb="222" eb="224">
      <t>マイネン</t>
    </rPh>
    <rPh sb="224" eb="226">
      <t>ケイヤク</t>
    </rPh>
    <rPh sb="227" eb="228">
      <t>オコナ</t>
    </rPh>
    <phoneticPr fontId="5"/>
  </si>
  <si>
    <t>北方領土問題について多くの国民に理解と関心を高めてもらう啓発施設であり、運営に当たっては、国の基準（会計法）等に則り、経費の効率化に努めている。直近では新型コロナウイルスの感染拡大により一時休館を余儀なくされるという特殊事情があったが、妥当なものと考えている。</t>
    <rPh sb="36" eb="38">
      <t>ウンエイ</t>
    </rPh>
    <rPh sb="39" eb="40">
      <t>ア</t>
    </rPh>
    <rPh sb="45" eb="46">
      <t>クニ</t>
    </rPh>
    <rPh sb="47" eb="49">
      <t>キジュン</t>
    </rPh>
    <rPh sb="50" eb="53">
      <t>カイケイホウ</t>
    </rPh>
    <rPh sb="54" eb="55">
      <t>トウ</t>
    </rPh>
    <rPh sb="56" eb="57">
      <t>ノット</t>
    </rPh>
    <rPh sb="59" eb="61">
      <t>ケイヒ</t>
    </rPh>
    <rPh sb="62" eb="65">
      <t>コウリツカ</t>
    </rPh>
    <rPh sb="66" eb="67">
      <t>ツト</t>
    </rPh>
    <rPh sb="72" eb="74">
      <t>チョッキン</t>
    </rPh>
    <rPh sb="76" eb="78">
      <t>シンガタ</t>
    </rPh>
    <rPh sb="86" eb="88">
      <t>カンセン</t>
    </rPh>
    <rPh sb="88" eb="90">
      <t>カクダイ</t>
    </rPh>
    <rPh sb="93" eb="95">
      <t>イチジ</t>
    </rPh>
    <rPh sb="95" eb="97">
      <t>キュウカン</t>
    </rPh>
    <rPh sb="98" eb="100">
      <t>ヨギ</t>
    </rPh>
    <rPh sb="108" eb="110">
      <t>トクシュ</t>
    </rPh>
    <rPh sb="110" eb="112">
      <t>ジジョウ</t>
    </rPh>
    <rPh sb="118" eb="120">
      <t>ダトウ</t>
    </rPh>
    <rPh sb="124" eb="125">
      <t>カンガ</t>
    </rPh>
    <phoneticPr fontId="5"/>
  </si>
  <si>
    <t>原則として一般競争入札を実施するとともに、返還運動事業への支援はその内容を事前に調整し、旅費は割引運賃やパック料金を利用するなど、コスト削減に努めている。</t>
    <phoneticPr fontId="5"/>
  </si>
  <si>
    <t>独立行政法人改革に基づき平成26年度から主務大臣主体の業務実績評価となったが、以降も協会からヒアリングを実施し、有識者の意見も踏まえて評価することとしており、着実に事業が実施されていることから、成果目標に見合ったものとなっている。</t>
    <rPh sb="0" eb="2">
      <t>ドクリツ</t>
    </rPh>
    <rPh sb="2" eb="4">
      <t>ギョウセイ</t>
    </rPh>
    <rPh sb="4" eb="6">
      <t>ホウジン</t>
    </rPh>
    <phoneticPr fontId="5"/>
  </si>
  <si>
    <t>国民一般に対する情報発信について、当初見込みを上回っている。
返還要求運動の推進に関し、直近では新型コロナウイルス感染症の影響により、事業の一部が中止又はオンラインでの実施となり活動実績が見込みを下回っているが、引き続き、感染状況を注視しつつ、オンラインの活用や感染予防対策を徹底した上での実施の検討を行うこととする。</t>
    <rPh sb="41" eb="42">
      <t>カン</t>
    </rPh>
    <rPh sb="44" eb="46">
      <t>チョッキン</t>
    </rPh>
    <rPh sb="48" eb="50">
      <t>シンガタ</t>
    </rPh>
    <rPh sb="57" eb="60">
      <t>カンセンショウ</t>
    </rPh>
    <rPh sb="61" eb="63">
      <t>エイキョウ</t>
    </rPh>
    <rPh sb="67" eb="69">
      <t>ジギョウ</t>
    </rPh>
    <rPh sb="70" eb="72">
      <t>イチブ</t>
    </rPh>
    <rPh sb="73" eb="75">
      <t>チュウシ</t>
    </rPh>
    <rPh sb="75" eb="76">
      <t>マタ</t>
    </rPh>
    <rPh sb="84" eb="86">
      <t>ジッシ</t>
    </rPh>
    <rPh sb="89" eb="91">
      <t>カツドウ</t>
    </rPh>
    <rPh sb="91" eb="93">
      <t>ジッセキ</t>
    </rPh>
    <rPh sb="94" eb="96">
      <t>ミコ</t>
    </rPh>
    <rPh sb="98" eb="100">
      <t>シタマワ</t>
    </rPh>
    <rPh sb="106" eb="107">
      <t>ヒ</t>
    </rPh>
    <rPh sb="108" eb="109">
      <t>ツヅ</t>
    </rPh>
    <rPh sb="111" eb="113">
      <t>カンセン</t>
    </rPh>
    <rPh sb="113" eb="115">
      <t>ジョウキョウ</t>
    </rPh>
    <rPh sb="116" eb="118">
      <t>チュウシ</t>
    </rPh>
    <rPh sb="128" eb="130">
      <t>カツヨウ</t>
    </rPh>
    <rPh sb="131" eb="133">
      <t>カンセン</t>
    </rPh>
    <rPh sb="133" eb="135">
      <t>ヨボウ</t>
    </rPh>
    <rPh sb="135" eb="137">
      <t>タイサク</t>
    </rPh>
    <rPh sb="138" eb="140">
      <t>テッテイ</t>
    </rPh>
    <rPh sb="142" eb="143">
      <t>ウエ</t>
    </rPh>
    <rPh sb="145" eb="147">
      <t>ジッシ</t>
    </rPh>
    <rPh sb="148" eb="150">
      <t>ケントウ</t>
    </rPh>
    <rPh sb="151" eb="152">
      <t>オコナ</t>
    </rPh>
    <phoneticPr fontId="5"/>
  </si>
  <si>
    <t>　返還運動の全国的な推進のため、協会から事業の進捗状況等を適宜聴取し、事業の在り方や展開・状況について協議するとともに、協会が実施する啓発事業や返還運動関係者が集う会議へ参画するなどにより、各種施策の現状の把握に努めている。
　毎年度の評価方法は、独立行政法人改革に伴い平成26年度から主務大臣が主体となる手法に変更されたが、令和２年度事業においても有識者を交えた場で、実績については報告書や評価書等により、決算については財務諸表等により協会から聴取を行い、評価することとしており、これらの結果、概ね妥当なものと考える。</t>
    <rPh sb="29" eb="31">
      <t>テキギ</t>
    </rPh>
    <rPh sb="45" eb="47">
      <t>ジョウキョウ</t>
    </rPh>
    <rPh sb="85" eb="87">
      <t>サンカク</t>
    </rPh>
    <rPh sb="95" eb="97">
      <t>カクシュ</t>
    </rPh>
    <rPh sb="97" eb="99">
      <t>シサク</t>
    </rPh>
    <rPh sb="135" eb="137">
      <t>ヘイセイ</t>
    </rPh>
    <rPh sb="245" eb="247">
      <t>ケッカ</t>
    </rPh>
    <rPh sb="248" eb="249">
      <t>オオム</t>
    </rPh>
    <rPh sb="250" eb="252">
      <t>ダトウ</t>
    </rPh>
    <rPh sb="256" eb="257">
      <t>カンガ</t>
    </rPh>
    <phoneticPr fontId="5"/>
  </si>
  <si>
    <t>　北方領土問題に関する国民世論の更なる高揚に資するため、引き続き、協会からの状況聴取や各種協議を継続するとともに、より効率的・効果的な事業を実施していくため、各種事業における参加者等からの意見聴取などに努める。</t>
    <rPh sb="43" eb="45">
      <t>カクシュ</t>
    </rPh>
    <rPh sb="101" eb="102">
      <t>ツト</t>
    </rPh>
    <phoneticPr fontId="5"/>
  </si>
  <si>
    <t>点検対象外</t>
    <rPh sb="0" eb="2">
      <t>テンケン</t>
    </rPh>
    <rPh sb="2" eb="5">
      <t>タイショウガイ</t>
    </rPh>
    <phoneticPr fontId="5"/>
  </si>
  <si>
    <t>昨年度の外部有識者からの所見を踏まえつつ、効果的な交付金活用のためのフォローアップを行い、予算の効率的執行に努め、執行実績を適切に概算要求に反映させること。</t>
    <phoneticPr fontId="5"/>
  </si>
  <si>
    <t>昨年度の外部有識者からの所見を踏まえつつ、引き続き、適正な予算の執行、事業成果の検証等に努めることとする。</t>
    <phoneticPr fontId="5"/>
  </si>
  <si>
    <t>新たな成長推進枠：370</t>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</si>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</sst>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0" fillId="0" borderId="0" xfId="0" applyFont="1" applyAlignment="1" applyProtection="1">
      <alignment vertical="center" wrapText="1"/>
      <protection locked="0"/>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8"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11" fillId="0" borderId="0" xfId="1" applyFont="1" applyAlignment="1" applyProtection="1">
      <alignment vertical="top"/>
      <protection locked="0"/>
    </xf>
    <xf numFmtId="3" fontId="11" fillId="0" borderId="0" xfId="1" applyNumberFormat="1" applyFont="1" applyAlignment="1" applyProtection="1">
      <alignment vertical="top"/>
      <protection locked="0"/>
    </xf>
    <xf numFmtId="0" fontId="0" fillId="5" borderId="76" xfId="0" applyFont="1" applyFill="1" applyBorder="1" applyAlignment="1">
      <alignment horizontal="center" vertical="center"/>
    </xf>
    <xf numFmtId="0" fontId="0" fillId="0" borderId="0" xfId="0" applyFont="1" applyBorder="1" applyAlignment="1">
      <alignment horizontal="center" vertical="center"/>
    </xf>
    <xf numFmtId="0" fontId="0" fillId="0" borderId="0" xfId="0" applyFont="1" applyBorder="1">
      <alignment vertical="center"/>
    </xf>
    <xf numFmtId="0" fontId="0" fillId="0" borderId="0" xfId="0" applyFont="1" applyAlignment="1">
      <alignment horizontal="center" vertical="center"/>
    </xf>
    <xf numFmtId="0" fontId="0" fillId="5" borderId="98"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0"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0" fillId="0" borderId="120"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179" fontId="20" fillId="5" borderId="20"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6" fontId="0" fillId="5" borderId="26" xfId="0" applyNumberFormat="1" applyFont="1" applyFill="1" applyBorder="1" applyAlignment="1" applyProtection="1">
      <alignment horizontal="left" vertical="center" wrapText="1"/>
      <protection locked="0"/>
    </xf>
    <xf numFmtId="177" fontId="0" fillId="0" borderId="24" xfId="0" applyNumberFormat="1" applyFont="1" applyBorder="1" applyAlignment="1" applyProtection="1">
      <alignment horizontal="right" vertical="center"/>
      <protection locked="0"/>
    </xf>
    <xf numFmtId="177" fontId="0" fillId="0" borderId="25" xfId="0" applyNumberFormat="1" applyFont="1" applyBorder="1" applyAlignment="1" applyProtection="1">
      <alignment horizontal="right" vertical="center"/>
      <protection locked="0"/>
    </xf>
    <xf numFmtId="177" fontId="0" fillId="0" borderId="26" xfId="0" applyNumberFormat="1" applyFont="1" applyBorder="1" applyAlignment="1" applyProtection="1">
      <alignment horizontal="right" vertical="center"/>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wrapText="1" shrinkToFit="1"/>
      <protection locked="0"/>
    </xf>
    <xf numFmtId="177" fontId="0" fillId="5" borderId="26" xfId="0" applyNumberFormat="1" applyFont="1" applyFill="1" applyBorder="1" applyAlignment="1" applyProtection="1">
      <alignment horizontal="center" vertical="center" wrapText="1" shrinkToFit="1"/>
      <protection locked="0"/>
    </xf>
    <xf numFmtId="182" fontId="0" fillId="5" borderId="11" xfId="0" applyNumberFormat="1" applyFont="1" applyFill="1" applyBorder="1" applyAlignment="1" applyProtection="1">
      <alignment horizontal="right" vertical="center" wrapText="1"/>
      <protection locked="0"/>
    </xf>
    <xf numFmtId="0" fontId="0" fillId="5" borderId="11" xfId="0" applyFont="1" applyFill="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0" fontId="0" fillId="0" borderId="11" xfId="0" applyFont="1" applyBorder="1" applyAlignment="1" applyProtection="1">
      <alignment horizontal="left" vertical="center" wrapText="1"/>
      <protection locked="0"/>
    </xf>
    <xf numFmtId="176" fontId="0"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0" fillId="0" borderId="11" xfId="0" applyFont="1" applyBorder="1" applyAlignment="1">
      <alignment horizontal="center" vertical="center"/>
    </xf>
    <xf numFmtId="177" fontId="0"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0" borderId="11" xfId="0" applyNumberFormat="1" applyFont="1" applyBorder="1" applyAlignment="1" applyProtection="1">
      <alignment horizontal="right" vertical="center" wrapText="1"/>
      <protection locked="0"/>
    </xf>
    <xf numFmtId="182" fontId="0" fillId="0" borderId="11" xfId="0" applyNumberFormat="1" applyFont="1" applyFill="1" applyBorder="1" applyAlignment="1" applyProtection="1">
      <alignment horizontal="right"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182" fontId="0" fillId="0" borderId="24" xfId="0" applyNumberFormat="1" applyFont="1" applyBorder="1" applyAlignment="1" applyProtection="1">
      <alignment horizontal="right" vertical="center" wrapText="1"/>
      <protection locked="0"/>
    </xf>
    <xf numFmtId="182" fontId="0" fillId="0" borderId="25" xfId="0" applyNumberFormat="1" applyFont="1" applyBorder="1" applyAlignment="1" applyProtection="1">
      <alignment horizontal="right" vertical="center" wrapText="1"/>
      <protection locked="0"/>
    </xf>
    <xf numFmtId="182" fontId="0" fillId="0" borderId="26" xfId="0" applyNumberFormat="1" applyFont="1" applyBorder="1" applyAlignment="1" applyProtection="1">
      <alignment horizontal="right" vertical="center" wrapText="1"/>
      <protection locked="0"/>
    </xf>
    <xf numFmtId="177" fontId="0" fillId="0" borderId="24" xfId="0" applyNumberFormat="1" applyFont="1" applyBorder="1" applyAlignment="1" applyProtection="1">
      <alignment horizontal="right" vertical="center" wrapText="1"/>
      <protection locked="0"/>
    </xf>
    <xf numFmtId="177" fontId="0" fillId="0" borderId="25" xfId="0" applyNumberFormat="1" applyFont="1" applyBorder="1" applyAlignment="1" applyProtection="1">
      <alignment horizontal="right" vertical="center" wrapText="1"/>
      <protection locked="0"/>
    </xf>
    <xf numFmtId="177" fontId="0" fillId="0" borderId="26" xfId="0" applyNumberFormat="1" applyFont="1" applyBorder="1" applyAlignment="1" applyProtection="1">
      <alignment horizontal="right" vertical="center" wrapText="1"/>
      <protection locked="0"/>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70" xfId="0" applyNumberFormat="1" applyFont="1" applyBorder="1" applyAlignment="1" applyProtection="1">
      <alignment horizontal="right" vertical="center"/>
      <protection locked="0"/>
    </xf>
    <xf numFmtId="177" fontId="0" fillId="0" borderId="71" xfId="0" applyNumberFormat="1" applyFont="1" applyBorder="1" applyAlignment="1" applyProtection="1">
      <alignment horizontal="right" vertical="center"/>
      <protection locked="0"/>
    </xf>
    <xf numFmtId="177" fontId="0" fillId="0" borderId="95" xfId="0" applyNumberFormat="1" applyFont="1" applyBorder="1" applyAlignment="1" applyProtection="1">
      <alignment horizontal="right"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6"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177" fontId="0" fillId="0" borderId="38" xfId="0" applyNumberFormat="1" applyFont="1" applyFill="1" applyBorder="1" applyAlignment="1" applyProtection="1">
      <alignment horizontal="center" vertical="center" shrinkToFi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0" fillId="0" borderId="6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0" borderId="7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1"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7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0" fontId="0" fillId="0" borderId="40" xfId="0" applyFont="1" applyFill="1" applyBorder="1" applyAlignment="1">
      <alignment horizontal="center" vertical="center"/>
    </xf>
    <xf numFmtId="0" fontId="0"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5" borderId="89" xfId="0" applyFont="1" applyFill="1" applyBorder="1" applyAlignment="1" applyProtection="1">
      <alignment horizontal="left" vertical="center" wrapText="1"/>
      <protection locked="0"/>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3"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2"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30" xfId="0" applyNumberFormat="1" applyFont="1" applyFill="1" applyBorder="1" applyAlignment="1" applyProtection="1">
      <alignment horizontal="right"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4" xfId="0" applyFont="1" applyFill="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17"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1" xfId="0" applyFont="1" applyFill="1" applyBorder="1" applyAlignment="1">
      <alignment vertical="center" wrapText="1"/>
    </xf>
    <xf numFmtId="0" fontId="0" fillId="5" borderId="105" xfId="0" applyFont="1" applyFill="1" applyBorder="1" applyAlignment="1">
      <alignment vertical="center" wrapText="1"/>
    </xf>
    <xf numFmtId="0" fontId="0" fillId="5" borderId="123"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0" borderId="33" xfId="0" applyFont="1" applyBorder="1" applyAlignment="1">
      <alignment horizontal="center" vertical="center"/>
    </xf>
    <xf numFmtId="0" fontId="0" fillId="0" borderId="25" xfId="0" applyFont="1" applyBorder="1" applyAlignment="1">
      <alignment horizontal="center" vertical="center"/>
    </xf>
    <xf numFmtId="0" fontId="11" fillId="0" borderId="12" xfId="0" applyFont="1" applyBorder="1" applyAlignment="1">
      <alignment horizontal="center" vertical="center" wrapText="1"/>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3"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3" fillId="2" borderId="125" xfId="0" applyFont="1" applyFill="1" applyBorder="1" applyAlignment="1">
      <alignment horizontal="center" vertical="center" wrapText="1"/>
    </xf>
    <xf numFmtId="0" fontId="13" fillId="2" borderId="126" xfId="0" applyFont="1" applyFill="1" applyBorder="1" applyAlignment="1">
      <alignment horizontal="center" vertical="center"/>
    </xf>
    <xf numFmtId="0" fontId="13" fillId="2" borderId="136"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0" fillId="2" borderId="11" xfId="0" applyFont="1" applyFill="1" applyBorder="1" applyAlignment="1">
      <alignment vertical="center" wrapText="1"/>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7"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135"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79"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67" xfId="0" applyFont="1" applyFill="1" applyBorder="1" applyAlignment="1" applyProtection="1">
      <alignment horizontal="center" vertical="center" wrapText="1"/>
    </xf>
    <xf numFmtId="0" fontId="0" fillId="0" borderId="118"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1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110836</xdr:colOff>
      <xdr:row>104</xdr:row>
      <xdr:rowOff>111760</xdr:rowOff>
    </xdr:from>
    <xdr:to>
      <xdr:col>28</xdr:col>
      <xdr:colOff>174172</xdr:colOff>
      <xdr:row>106</xdr:row>
      <xdr:rowOff>44993</xdr:rowOff>
    </xdr:to>
    <xdr:sp macro="" textlink="">
      <xdr:nvSpPr>
        <xdr:cNvPr id="2" name="テキスト ボックス 1">
          <a:extLst>
            <a:ext uri="{FF2B5EF4-FFF2-40B4-BE49-F238E27FC236}">
              <a16:creationId xmlns:a16="http://schemas.microsoft.com/office/drawing/2014/main" id="{DA515D26-61D1-4149-9F54-8A6FDC322C59}"/>
            </a:ext>
          </a:extLst>
        </xdr:cNvPr>
        <xdr:cNvSpPr txBox="1"/>
      </xdr:nvSpPr>
      <xdr:spPr>
        <a:xfrm>
          <a:off x="4073236" y="44633342"/>
          <a:ext cx="1143991" cy="72294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内閣府</a:t>
          </a:r>
          <a:endParaRPr kumimoji="1" lang="en-US" altLang="ja-JP" sz="1000"/>
        </a:p>
        <a:p>
          <a:pPr algn="ctr"/>
          <a:endParaRPr kumimoji="1" lang="en-US" altLang="ja-JP" sz="1000"/>
        </a:p>
        <a:p>
          <a:pPr algn="ctr"/>
          <a:r>
            <a:rPr kumimoji="1" lang="en-US" altLang="ja-JP" sz="1000">
              <a:latin typeface="+mn-ea"/>
              <a:ea typeface="+mn-ea"/>
            </a:rPr>
            <a:t>1,334</a:t>
          </a:r>
          <a:r>
            <a:rPr kumimoji="1" lang="ja-JP" altLang="en-US" sz="1000">
              <a:latin typeface="+mn-ea"/>
              <a:ea typeface="+mn-ea"/>
            </a:rPr>
            <a:t>百万円</a:t>
          </a:r>
          <a:endParaRPr kumimoji="1" lang="ja-JP" altLang="en-US" sz="1100"/>
        </a:p>
      </xdr:txBody>
    </xdr:sp>
    <xdr:clientData/>
  </xdr:twoCellAnchor>
  <xdr:twoCellAnchor>
    <xdr:from>
      <xdr:col>21</xdr:col>
      <xdr:colOff>138545</xdr:colOff>
      <xdr:row>106</xdr:row>
      <xdr:rowOff>121920</xdr:rowOff>
    </xdr:from>
    <xdr:to>
      <xdr:col>29</xdr:col>
      <xdr:colOff>168455</xdr:colOff>
      <xdr:row>106</xdr:row>
      <xdr:rowOff>354001</xdr:rowOff>
    </xdr:to>
    <xdr:sp macro="" textlink="">
      <xdr:nvSpPr>
        <xdr:cNvPr id="3" name="テキスト ボックス 2">
          <a:extLst>
            <a:ext uri="{FF2B5EF4-FFF2-40B4-BE49-F238E27FC236}">
              <a16:creationId xmlns:a16="http://schemas.microsoft.com/office/drawing/2014/main" id="{A9F41305-A5B1-4228-A19C-4E404A9A1F26}"/>
            </a:ext>
          </a:extLst>
        </xdr:cNvPr>
        <xdr:cNvSpPr txBox="1"/>
      </xdr:nvSpPr>
      <xdr:spPr>
        <a:xfrm>
          <a:off x="3920836" y="45433211"/>
          <a:ext cx="1470783" cy="232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交付金の決定</a:t>
          </a:r>
          <a:r>
            <a:rPr kumimoji="1" lang="en-US" altLang="ja-JP" sz="1100"/>
            <a:t>〕</a:t>
          </a:r>
          <a:endParaRPr kumimoji="1" lang="ja-JP" altLang="en-US" sz="1100"/>
        </a:p>
      </xdr:txBody>
    </xdr:sp>
    <xdr:clientData/>
  </xdr:twoCellAnchor>
  <xdr:twoCellAnchor>
    <xdr:from>
      <xdr:col>21</xdr:col>
      <xdr:colOff>117764</xdr:colOff>
      <xdr:row>108</xdr:row>
      <xdr:rowOff>0</xdr:rowOff>
    </xdr:from>
    <xdr:to>
      <xdr:col>30</xdr:col>
      <xdr:colOff>41563</xdr:colOff>
      <xdr:row>110</xdr:row>
      <xdr:rowOff>88961</xdr:rowOff>
    </xdr:to>
    <xdr:sp macro="" textlink="">
      <xdr:nvSpPr>
        <xdr:cNvPr id="7" name="テキスト ボックス 6">
          <a:extLst>
            <a:ext uri="{FF2B5EF4-FFF2-40B4-BE49-F238E27FC236}">
              <a16:creationId xmlns:a16="http://schemas.microsoft.com/office/drawing/2014/main" id="{2FB61A00-C052-4D08-852C-675BF7C80EE5}"/>
            </a:ext>
          </a:extLst>
        </xdr:cNvPr>
        <xdr:cNvSpPr txBox="1"/>
      </xdr:nvSpPr>
      <xdr:spPr>
        <a:xfrm>
          <a:off x="3900055" y="46101000"/>
          <a:ext cx="1544781" cy="87867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Ａ</a:t>
          </a:r>
          <a:r>
            <a:rPr kumimoji="1" lang="en-US" altLang="ja-JP" sz="1100"/>
            <a:t> </a:t>
          </a:r>
        </a:p>
        <a:p>
          <a:r>
            <a:rPr kumimoji="1" lang="en-US" altLang="ja-JP" sz="1100"/>
            <a:t> </a:t>
          </a:r>
          <a:r>
            <a:rPr kumimoji="1" lang="ja-JP" altLang="en-US" sz="1000"/>
            <a:t>独立行政法人</a:t>
          </a:r>
          <a:endParaRPr kumimoji="1" lang="en-US" altLang="ja-JP" sz="1000"/>
        </a:p>
        <a:p>
          <a:r>
            <a:rPr kumimoji="1" lang="ja-JP" altLang="en-US" sz="1000"/>
            <a:t>北方領土問題対策協会　　　</a:t>
          </a:r>
          <a:endParaRPr kumimoji="1" lang="en-US" altLang="ja-JP" sz="1000"/>
        </a:p>
        <a:p>
          <a:r>
            <a:rPr kumimoji="1" lang="ja-JP" altLang="en-US" sz="1000"/>
            <a:t>　　　</a:t>
          </a:r>
          <a:r>
            <a:rPr kumimoji="1" lang="en-US" altLang="ja-JP" sz="1000">
              <a:latin typeface="+mn-ea"/>
              <a:ea typeface="+mn-ea"/>
            </a:rPr>
            <a:t>1,334</a:t>
          </a:r>
          <a:r>
            <a:rPr kumimoji="1" lang="ja-JP" altLang="en-US" sz="1000">
              <a:latin typeface="+mn-ea"/>
              <a:ea typeface="+mn-ea"/>
            </a:rPr>
            <a:t>百万円</a:t>
          </a:r>
          <a:endParaRPr kumimoji="1" lang="en-US" altLang="ja-JP" sz="1000">
            <a:latin typeface="+mn-ea"/>
            <a:ea typeface="+mn-ea"/>
          </a:endParaRPr>
        </a:p>
        <a:p>
          <a:endParaRPr kumimoji="1" lang="ja-JP" altLang="en-US" sz="1100"/>
        </a:p>
      </xdr:txBody>
    </xdr:sp>
    <xdr:clientData/>
  </xdr:twoCellAnchor>
  <xdr:twoCellAnchor>
    <xdr:from>
      <xdr:col>21</xdr:col>
      <xdr:colOff>83127</xdr:colOff>
      <xdr:row>110</xdr:row>
      <xdr:rowOff>140855</xdr:rowOff>
    </xdr:from>
    <xdr:to>
      <xdr:col>30</xdr:col>
      <xdr:colOff>62344</xdr:colOff>
      <xdr:row>111</xdr:row>
      <xdr:rowOff>127</xdr:rowOff>
    </xdr:to>
    <xdr:sp macro="" textlink="">
      <xdr:nvSpPr>
        <xdr:cNvPr id="10" name="テキスト ボックス 9">
          <a:extLst>
            <a:ext uri="{FF2B5EF4-FFF2-40B4-BE49-F238E27FC236}">
              <a16:creationId xmlns:a16="http://schemas.microsoft.com/office/drawing/2014/main" id="{B2342ABC-9FC5-452F-BED5-7289D220F756}"/>
            </a:ext>
          </a:extLst>
        </xdr:cNvPr>
        <xdr:cNvSpPr txBox="1"/>
      </xdr:nvSpPr>
      <xdr:spPr>
        <a:xfrm>
          <a:off x="3865418" y="47031564"/>
          <a:ext cx="1600199" cy="2541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aseline="0"/>
            <a:t>　　　（事業の実施） </a:t>
          </a:r>
          <a:endParaRPr kumimoji="1" lang="ja-JP" altLang="en-US" sz="1100"/>
        </a:p>
      </xdr:txBody>
    </xdr:sp>
    <xdr:clientData/>
  </xdr:twoCellAnchor>
  <xdr:twoCellAnchor>
    <xdr:from>
      <xdr:col>25</xdr:col>
      <xdr:colOff>169719</xdr:colOff>
      <xdr:row>107</xdr:row>
      <xdr:rowOff>145473</xdr:rowOff>
    </xdr:from>
    <xdr:to>
      <xdr:col>25</xdr:col>
      <xdr:colOff>173182</xdr:colOff>
      <xdr:row>108</xdr:row>
      <xdr:rowOff>0</xdr:rowOff>
    </xdr:to>
    <xdr:cxnSp macro="">
      <xdr:nvCxnSpPr>
        <xdr:cNvPr id="12" name="直線コネクタ 11">
          <a:extLst>
            <a:ext uri="{FF2B5EF4-FFF2-40B4-BE49-F238E27FC236}">
              <a16:creationId xmlns:a16="http://schemas.microsoft.com/office/drawing/2014/main" id="{FD2E32DC-CF38-4B25-8D3C-AD53F5D21ABB}"/>
            </a:ext>
          </a:extLst>
        </xdr:cNvPr>
        <xdr:cNvCxnSpPr>
          <a:endCxn id="7" idx="0"/>
        </xdr:cNvCxnSpPr>
      </xdr:nvCxnSpPr>
      <xdr:spPr>
        <a:xfrm flipH="1">
          <a:off x="4672446" y="45851618"/>
          <a:ext cx="3463" cy="2493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84667</xdr:colOff>
      <xdr:row>104</xdr:row>
      <xdr:rowOff>127000</xdr:rowOff>
    </xdr:from>
    <xdr:to>
      <xdr:col>34</xdr:col>
      <xdr:colOff>190500</xdr:colOff>
      <xdr:row>109</xdr:row>
      <xdr:rowOff>84667</xdr:rowOff>
    </xdr:to>
    <xdr:sp macro="" textlink="">
      <xdr:nvSpPr>
        <xdr:cNvPr id="14" name="左大かっこ 13">
          <a:extLst>
            <a:ext uri="{FF2B5EF4-FFF2-40B4-BE49-F238E27FC236}">
              <a16:creationId xmlns:a16="http://schemas.microsoft.com/office/drawing/2014/main" id="{E5FEB81E-D243-4CC0-A743-DAC325AEFF95}"/>
            </a:ext>
          </a:extLst>
        </xdr:cNvPr>
        <xdr:cNvSpPr/>
      </xdr:nvSpPr>
      <xdr:spPr>
        <a:xfrm>
          <a:off x="6119707" y="34135060"/>
          <a:ext cx="98213" cy="151976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175491</xdr:colOff>
      <xdr:row>111</xdr:row>
      <xdr:rowOff>142240</xdr:rowOff>
    </xdr:from>
    <xdr:to>
      <xdr:col>25</xdr:col>
      <xdr:colOff>175491</xdr:colOff>
      <xdr:row>112</xdr:row>
      <xdr:rowOff>22679</xdr:rowOff>
    </xdr:to>
    <xdr:cxnSp macro="">
      <xdr:nvCxnSpPr>
        <xdr:cNvPr id="15" name="直線コネクタ 14">
          <a:extLst>
            <a:ext uri="{FF2B5EF4-FFF2-40B4-BE49-F238E27FC236}">
              <a16:creationId xmlns:a16="http://schemas.microsoft.com/office/drawing/2014/main" id="{93B3E5BE-306D-4752-8AA6-164FBAB1B1C1}"/>
            </a:ext>
          </a:extLst>
        </xdr:cNvPr>
        <xdr:cNvCxnSpPr/>
      </xdr:nvCxnSpPr>
      <xdr:spPr>
        <a:xfrm>
          <a:off x="4678218" y="47427804"/>
          <a:ext cx="0" cy="27529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27709</xdr:colOff>
      <xdr:row>112</xdr:row>
      <xdr:rowOff>6927</xdr:rowOff>
    </xdr:from>
    <xdr:to>
      <xdr:col>48</xdr:col>
      <xdr:colOff>0</xdr:colOff>
      <xdr:row>112</xdr:row>
      <xdr:rowOff>20320</xdr:rowOff>
    </xdr:to>
    <xdr:cxnSp macro="">
      <xdr:nvCxnSpPr>
        <xdr:cNvPr id="16" name="直線コネクタ 15">
          <a:extLst>
            <a:ext uri="{FF2B5EF4-FFF2-40B4-BE49-F238E27FC236}">
              <a16:creationId xmlns:a16="http://schemas.microsoft.com/office/drawing/2014/main" id="{98B91DC6-BCBF-445C-B6D9-156D3C52460C}"/>
            </a:ext>
          </a:extLst>
        </xdr:cNvPr>
        <xdr:cNvCxnSpPr/>
      </xdr:nvCxnSpPr>
      <xdr:spPr>
        <a:xfrm>
          <a:off x="2369127" y="47687345"/>
          <a:ext cx="6276109" cy="1339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20320</xdr:colOff>
      <xdr:row>112</xdr:row>
      <xdr:rowOff>40640</xdr:rowOff>
    </xdr:from>
    <xdr:to>
      <xdr:col>41</xdr:col>
      <xdr:colOff>20320</xdr:colOff>
      <xdr:row>112</xdr:row>
      <xdr:rowOff>262890</xdr:rowOff>
    </xdr:to>
    <xdr:cxnSp macro="">
      <xdr:nvCxnSpPr>
        <xdr:cNvPr id="19" name="直線矢印コネクタ 18">
          <a:extLst>
            <a:ext uri="{FF2B5EF4-FFF2-40B4-BE49-F238E27FC236}">
              <a16:creationId xmlns:a16="http://schemas.microsoft.com/office/drawing/2014/main" id="{01FED189-6556-44AF-8BE5-4D7610F829F2}"/>
            </a:ext>
          </a:extLst>
        </xdr:cNvPr>
        <xdr:cNvCxnSpPr/>
      </xdr:nvCxnSpPr>
      <xdr:spPr>
        <a:xfrm>
          <a:off x="7518400" y="47924720"/>
          <a:ext cx="0" cy="2222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172720</xdr:colOff>
      <xdr:row>112</xdr:row>
      <xdr:rowOff>20320</xdr:rowOff>
    </xdr:from>
    <xdr:to>
      <xdr:col>31</xdr:col>
      <xdr:colOff>172720</xdr:colOff>
      <xdr:row>112</xdr:row>
      <xdr:rowOff>242570</xdr:rowOff>
    </xdr:to>
    <xdr:cxnSp macro="">
      <xdr:nvCxnSpPr>
        <xdr:cNvPr id="20" name="直線矢印コネクタ 19">
          <a:extLst>
            <a:ext uri="{FF2B5EF4-FFF2-40B4-BE49-F238E27FC236}">
              <a16:creationId xmlns:a16="http://schemas.microsoft.com/office/drawing/2014/main" id="{BA48C04B-B034-4BFC-8B8D-6CE936659720}"/>
            </a:ext>
          </a:extLst>
        </xdr:cNvPr>
        <xdr:cNvCxnSpPr/>
      </xdr:nvCxnSpPr>
      <xdr:spPr>
        <a:xfrm>
          <a:off x="5842000" y="47904400"/>
          <a:ext cx="0" cy="2222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13393</xdr:colOff>
      <xdr:row>112</xdr:row>
      <xdr:rowOff>6004</xdr:rowOff>
    </xdr:from>
    <xdr:to>
      <xdr:col>22</xdr:col>
      <xdr:colOff>13393</xdr:colOff>
      <xdr:row>112</xdr:row>
      <xdr:rowOff>228254</xdr:rowOff>
    </xdr:to>
    <xdr:cxnSp macro="">
      <xdr:nvCxnSpPr>
        <xdr:cNvPr id="21" name="直線矢印コネクタ 20">
          <a:extLst>
            <a:ext uri="{FF2B5EF4-FFF2-40B4-BE49-F238E27FC236}">
              <a16:creationId xmlns:a16="http://schemas.microsoft.com/office/drawing/2014/main" id="{FDA30455-4E80-4440-8BFB-9FC1E7611AF4}"/>
            </a:ext>
          </a:extLst>
        </xdr:cNvPr>
        <xdr:cNvCxnSpPr/>
      </xdr:nvCxnSpPr>
      <xdr:spPr>
        <a:xfrm>
          <a:off x="3975793" y="47686422"/>
          <a:ext cx="0" cy="2222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27709</xdr:colOff>
      <xdr:row>112</xdr:row>
      <xdr:rowOff>13855</xdr:rowOff>
    </xdr:from>
    <xdr:to>
      <xdr:col>13</xdr:col>
      <xdr:colOff>27711</xdr:colOff>
      <xdr:row>112</xdr:row>
      <xdr:rowOff>221673</xdr:rowOff>
    </xdr:to>
    <xdr:cxnSp macro="">
      <xdr:nvCxnSpPr>
        <xdr:cNvPr id="22" name="直線矢印コネクタ 21">
          <a:extLst>
            <a:ext uri="{FF2B5EF4-FFF2-40B4-BE49-F238E27FC236}">
              <a16:creationId xmlns:a16="http://schemas.microsoft.com/office/drawing/2014/main" id="{8600B0E3-1430-40FB-94F4-ED1039E1EDD9}"/>
            </a:ext>
          </a:extLst>
        </xdr:cNvPr>
        <xdr:cNvCxnSpPr/>
      </xdr:nvCxnSpPr>
      <xdr:spPr>
        <a:xfrm flipH="1">
          <a:off x="2369127" y="47694273"/>
          <a:ext cx="2" cy="20781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173182</xdr:colOff>
      <xdr:row>112</xdr:row>
      <xdr:rowOff>20320</xdr:rowOff>
    </xdr:from>
    <xdr:to>
      <xdr:col>48</xdr:col>
      <xdr:colOff>10161</xdr:colOff>
      <xdr:row>125</xdr:row>
      <xdr:rowOff>6928</xdr:rowOff>
    </xdr:to>
    <xdr:cxnSp macro="">
      <xdr:nvCxnSpPr>
        <xdr:cNvPr id="25" name="直線コネクタ 24">
          <a:extLst>
            <a:ext uri="{FF2B5EF4-FFF2-40B4-BE49-F238E27FC236}">
              <a16:creationId xmlns:a16="http://schemas.microsoft.com/office/drawing/2014/main" id="{6BDA0258-F78C-4124-88C5-DA73DBCBEE2C}"/>
            </a:ext>
          </a:extLst>
        </xdr:cNvPr>
        <xdr:cNvCxnSpPr/>
      </xdr:nvCxnSpPr>
      <xdr:spPr>
        <a:xfrm flipH="1">
          <a:off x="8638309" y="47700738"/>
          <a:ext cx="17088" cy="51197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114</xdr:row>
      <xdr:rowOff>0</xdr:rowOff>
    </xdr:from>
    <xdr:to>
      <xdr:col>16</xdr:col>
      <xdr:colOff>178626</xdr:colOff>
      <xdr:row>117</xdr:row>
      <xdr:rowOff>180975</xdr:rowOff>
    </xdr:to>
    <xdr:sp macro="" textlink="">
      <xdr:nvSpPr>
        <xdr:cNvPr id="30" name="テキスト ボックス 29">
          <a:extLst>
            <a:ext uri="{FF2B5EF4-FFF2-40B4-BE49-F238E27FC236}">
              <a16:creationId xmlns:a16="http://schemas.microsoft.com/office/drawing/2014/main" id="{607F9A29-3C09-45DE-A35B-4575CA8AB60E}"/>
            </a:ext>
          </a:extLst>
        </xdr:cNvPr>
        <xdr:cNvSpPr txBox="1"/>
      </xdr:nvSpPr>
      <xdr:spPr>
        <a:xfrm>
          <a:off x="2000250" y="50196750"/>
          <a:ext cx="1378776" cy="13525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Ｂ</a:t>
          </a:r>
          <a:endParaRPr kumimoji="1" lang="en-US" altLang="ja-JP" sz="1100"/>
        </a:p>
        <a:p>
          <a:r>
            <a:rPr kumimoji="1" lang="ja-JP" altLang="en-US" sz="1000"/>
            <a:t>返還運動団体</a:t>
          </a:r>
          <a:endParaRPr kumimoji="1" lang="en-US" altLang="ja-JP" sz="1000"/>
        </a:p>
        <a:p>
          <a:r>
            <a:rPr kumimoji="1" lang="ja-JP" altLang="en-US" sz="1000"/>
            <a:t>（都道府県民会議、教育者会議、民間運動団体等）</a:t>
          </a:r>
          <a:endParaRPr kumimoji="1" lang="en-US" altLang="ja-JP" sz="1000"/>
        </a:p>
        <a:p>
          <a:r>
            <a:rPr kumimoji="1" lang="ja-JP" altLang="en-US" sz="1000"/>
            <a:t>　　</a:t>
          </a:r>
          <a:r>
            <a:rPr kumimoji="1" lang="ja-JP" altLang="en-US" sz="1000">
              <a:latin typeface="+mn-ea"/>
              <a:ea typeface="+mn-ea"/>
            </a:rPr>
            <a:t>　</a:t>
          </a:r>
          <a:r>
            <a:rPr kumimoji="1" lang="en-US" altLang="ja-JP" sz="1000">
              <a:latin typeface="+mn-ea"/>
              <a:ea typeface="+mn-ea"/>
            </a:rPr>
            <a:t>93</a:t>
          </a:r>
          <a:r>
            <a:rPr kumimoji="1" lang="ja-JP" altLang="en-US" sz="1000">
              <a:latin typeface="+mn-ea"/>
              <a:ea typeface="+mn-ea"/>
            </a:rPr>
            <a:t>百万円</a:t>
          </a:r>
          <a:endParaRPr kumimoji="1" lang="en-US" altLang="ja-JP" sz="1000">
            <a:latin typeface="+mn-ea"/>
            <a:ea typeface="+mn-ea"/>
          </a:endParaRPr>
        </a:p>
        <a:p>
          <a:endParaRPr kumimoji="1" lang="en-US" altLang="ja-JP" sz="1100"/>
        </a:p>
      </xdr:txBody>
    </xdr:sp>
    <xdr:clientData/>
  </xdr:twoCellAnchor>
  <xdr:twoCellAnchor>
    <xdr:from>
      <xdr:col>19</xdr:col>
      <xdr:colOff>20320</xdr:colOff>
      <xdr:row>114</xdr:row>
      <xdr:rowOff>10160</xdr:rowOff>
    </xdr:from>
    <xdr:to>
      <xdr:col>26</xdr:col>
      <xdr:colOff>10159</xdr:colOff>
      <xdr:row>117</xdr:row>
      <xdr:rowOff>190500</xdr:rowOff>
    </xdr:to>
    <xdr:sp macro="" textlink="">
      <xdr:nvSpPr>
        <xdr:cNvPr id="31" name="テキスト ボックス 30">
          <a:extLst>
            <a:ext uri="{FF2B5EF4-FFF2-40B4-BE49-F238E27FC236}">
              <a16:creationId xmlns:a16="http://schemas.microsoft.com/office/drawing/2014/main" id="{ED67C529-F7D7-40C8-B030-4FB2437FC820}"/>
            </a:ext>
          </a:extLst>
        </xdr:cNvPr>
        <xdr:cNvSpPr txBox="1"/>
      </xdr:nvSpPr>
      <xdr:spPr>
        <a:xfrm>
          <a:off x="3820795" y="50206910"/>
          <a:ext cx="1390014" cy="135191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Ｃ</a:t>
          </a:r>
          <a:endParaRPr kumimoji="1" lang="en-US" altLang="ja-JP" sz="1100"/>
        </a:p>
        <a:p>
          <a:r>
            <a:rPr kumimoji="1" lang="ja-JP" altLang="en-US" sz="1000"/>
            <a:t>公益社団法人千島歯舞諸島居住者連盟</a:t>
          </a:r>
          <a:endParaRPr kumimoji="1" lang="en-US" altLang="ja-JP" sz="1000"/>
        </a:p>
        <a:p>
          <a:r>
            <a:rPr kumimoji="1" lang="ja-JP" altLang="en-US" sz="1000"/>
            <a:t>民間会社／９</a:t>
          </a:r>
          <a:r>
            <a:rPr kumimoji="1" lang="ja-JP" altLang="en-US" sz="1000">
              <a:latin typeface="+mj-ea"/>
              <a:ea typeface="+mj-ea"/>
            </a:rPr>
            <a:t>社</a:t>
          </a:r>
          <a:endParaRPr kumimoji="1" lang="en-US" altLang="ja-JP" sz="1000">
            <a:latin typeface="+mj-ea"/>
            <a:ea typeface="+mj-ea"/>
          </a:endParaRPr>
        </a:p>
        <a:p>
          <a:r>
            <a:rPr kumimoji="1" lang="ja-JP" altLang="en-US" sz="1000"/>
            <a:t>　　　</a:t>
          </a:r>
          <a:r>
            <a:rPr kumimoji="1" lang="en-US" altLang="ja-JP" sz="1000">
              <a:latin typeface="+mn-ea"/>
              <a:ea typeface="+mn-ea"/>
            </a:rPr>
            <a:t>169</a:t>
          </a:r>
          <a:r>
            <a:rPr kumimoji="1" lang="ja-JP" altLang="en-US" sz="1000">
              <a:latin typeface="+mn-ea"/>
              <a:ea typeface="+mn-ea"/>
            </a:rPr>
            <a:t>百万円</a:t>
          </a:r>
        </a:p>
      </xdr:txBody>
    </xdr:sp>
    <xdr:clientData/>
  </xdr:twoCellAnchor>
  <xdr:twoCellAnchor>
    <xdr:from>
      <xdr:col>10</xdr:col>
      <xdr:colOff>40640</xdr:colOff>
      <xdr:row>118</xdr:row>
      <xdr:rowOff>20320</xdr:rowOff>
    </xdr:from>
    <xdr:to>
      <xdr:col>17</xdr:col>
      <xdr:colOff>19718</xdr:colOff>
      <xdr:row>122</xdr:row>
      <xdr:rowOff>314960</xdr:rowOff>
    </xdr:to>
    <xdr:sp macro="" textlink="">
      <xdr:nvSpPr>
        <xdr:cNvPr id="37" name="テキスト ボックス 36">
          <a:extLst>
            <a:ext uri="{FF2B5EF4-FFF2-40B4-BE49-F238E27FC236}">
              <a16:creationId xmlns:a16="http://schemas.microsoft.com/office/drawing/2014/main" id="{8458780F-EC46-4137-A554-D3E7C1AD4E91}"/>
            </a:ext>
          </a:extLst>
        </xdr:cNvPr>
        <xdr:cNvSpPr txBox="1"/>
      </xdr:nvSpPr>
      <xdr:spPr>
        <a:xfrm>
          <a:off x="1869440" y="50281840"/>
          <a:ext cx="1259238" cy="1879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000"/>
            <a:t>全国大会、県民大会、研修会、キャラバン活動、パネル展、県民会議及び教育者会議活動等</a:t>
          </a:r>
        </a:p>
      </xdr:txBody>
    </xdr:sp>
    <xdr:clientData/>
  </xdr:twoCellAnchor>
  <xdr:twoCellAnchor>
    <xdr:from>
      <xdr:col>9</xdr:col>
      <xdr:colOff>147783</xdr:colOff>
      <xdr:row>117</xdr:row>
      <xdr:rowOff>387003</xdr:rowOff>
    </xdr:from>
    <xdr:to>
      <xdr:col>10</xdr:col>
      <xdr:colOff>69274</xdr:colOff>
      <xdr:row>122</xdr:row>
      <xdr:rowOff>374072</xdr:rowOff>
    </xdr:to>
    <xdr:sp macro="" textlink="">
      <xdr:nvSpPr>
        <xdr:cNvPr id="38" name="左大かっこ 37">
          <a:extLst>
            <a:ext uri="{FF2B5EF4-FFF2-40B4-BE49-F238E27FC236}">
              <a16:creationId xmlns:a16="http://schemas.microsoft.com/office/drawing/2014/main" id="{ABA41E6A-B59F-474D-A3FA-F7CD1A5DF111}"/>
            </a:ext>
          </a:extLst>
        </xdr:cNvPr>
        <xdr:cNvSpPr/>
      </xdr:nvSpPr>
      <xdr:spPr>
        <a:xfrm>
          <a:off x="1768765" y="50041694"/>
          <a:ext cx="101600" cy="196134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162560</xdr:colOff>
      <xdr:row>118</xdr:row>
      <xdr:rowOff>0</xdr:rowOff>
    </xdr:from>
    <xdr:to>
      <xdr:col>17</xdr:col>
      <xdr:colOff>91440</xdr:colOff>
      <xdr:row>122</xdr:row>
      <xdr:rowOff>375920</xdr:rowOff>
    </xdr:to>
    <xdr:sp macro="" textlink="">
      <xdr:nvSpPr>
        <xdr:cNvPr id="39" name="右大かっこ 38">
          <a:extLst>
            <a:ext uri="{FF2B5EF4-FFF2-40B4-BE49-F238E27FC236}">
              <a16:creationId xmlns:a16="http://schemas.microsoft.com/office/drawing/2014/main" id="{D6082B28-CCA2-400D-86E2-BA0C8BE626F8}"/>
            </a:ext>
          </a:extLst>
        </xdr:cNvPr>
        <xdr:cNvSpPr/>
      </xdr:nvSpPr>
      <xdr:spPr>
        <a:xfrm>
          <a:off x="3088640" y="50261520"/>
          <a:ext cx="111760" cy="196088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71120</xdr:colOff>
      <xdr:row>118</xdr:row>
      <xdr:rowOff>0</xdr:rowOff>
    </xdr:from>
    <xdr:to>
      <xdr:col>19</xdr:col>
      <xdr:colOff>30480</xdr:colOff>
      <xdr:row>122</xdr:row>
      <xdr:rowOff>365760</xdr:rowOff>
    </xdr:to>
    <xdr:sp macro="" textlink="">
      <xdr:nvSpPr>
        <xdr:cNvPr id="40" name="左大かっこ 39">
          <a:extLst>
            <a:ext uri="{FF2B5EF4-FFF2-40B4-BE49-F238E27FC236}">
              <a16:creationId xmlns:a16="http://schemas.microsoft.com/office/drawing/2014/main" id="{36653BA4-7B70-4588-A7F8-FDFB573EF6A3}"/>
            </a:ext>
          </a:extLst>
        </xdr:cNvPr>
        <xdr:cNvSpPr/>
      </xdr:nvSpPr>
      <xdr:spPr>
        <a:xfrm>
          <a:off x="3362960" y="50261520"/>
          <a:ext cx="142240" cy="195072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180109</xdr:colOff>
      <xdr:row>118</xdr:row>
      <xdr:rowOff>1</xdr:rowOff>
    </xdr:from>
    <xdr:to>
      <xdr:col>28</xdr:col>
      <xdr:colOff>76198</xdr:colOff>
      <xdr:row>122</xdr:row>
      <xdr:rowOff>387928</xdr:rowOff>
    </xdr:to>
    <xdr:sp macro="" textlink="">
      <xdr:nvSpPr>
        <xdr:cNvPr id="41" name="左大かっこ 40">
          <a:extLst>
            <a:ext uri="{FF2B5EF4-FFF2-40B4-BE49-F238E27FC236}">
              <a16:creationId xmlns:a16="http://schemas.microsoft.com/office/drawing/2014/main" id="{FA0F0A80-D828-45B4-BB19-9C476D4F39A2}"/>
            </a:ext>
          </a:extLst>
        </xdr:cNvPr>
        <xdr:cNvSpPr/>
      </xdr:nvSpPr>
      <xdr:spPr>
        <a:xfrm>
          <a:off x="5043054" y="50049546"/>
          <a:ext cx="76199" cy="196734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83128</xdr:colOff>
      <xdr:row>118</xdr:row>
      <xdr:rowOff>0</xdr:rowOff>
    </xdr:from>
    <xdr:to>
      <xdr:col>37</xdr:col>
      <xdr:colOff>155171</xdr:colOff>
      <xdr:row>123</xdr:row>
      <xdr:rowOff>0</xdr:rowOff>
    </xdr:to>
    <xdr:sp macro="" textlink="">
      <xdr:nvSpPr>
        <xdr:cNvPr id="42" name="左大かっこ 41">
          <a:extLst>
            <a:ext uri="{FF2B5EF4-FFF2-40B4-BE49-F238E27FC236}">
              <a16:creationId xmlns:a16="http://schemas.microsoft.com/office/drawing/2014/main" id="{77887246-878F-4B15-86DD-BB0627300547}"/>
            </a:ext>
          </a:extLst>
        </xdr:cNvPr>
        <xdr:cNvSpPr/>
      </xdr:nvSpPr>
      <xdr:spPr>
        <a:xfrm>
          <a:off x="6747164" y="50049545"/>
          <a:ext cx="72043" cy="197427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81281</xdr:colOff>
      <xdr:row>117</xdr:row>
      <xdr:rowOff>375921</xdr:rowOff>
    </xdr:from>
    <xdr:to>
      <xdr:col>26</xdr:col>
      <xdr:colOff>20782</xdr:colOff>
      <xdr:row>122</xdr:row>
      <xdr:rowOff>381000</xdr:rowOff>
    </xdr:to>
    <xdr:sp macro="" textlink="">
      <xdr:nvSpPr>
        <xdr:cNvPr id="43" name="右大かっこ 42">
          <a:extLst>
            <a:ext uri="{FF2B5EF4-FFF2-40B4-BE49-F238E27FC236}">
              <a16:creationId xmlns:a16="http://schemas.microsoft.com/office/drawing/2014/main" id="{E46BFB0A-5739-44C2-9D27-D634B6C5C907}"/>
            </a:ext>
          </a:extLst>
        </xdr:cNvPr>
        <xdr:cNvSpPr/>
      </xdr:nvSpPr>
      <xdr:spPr>
        <a:xfrm>
          <a:off x="4584008" y="50030612"/>
          <a:ext cx="119610" cy="1979352"/>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10161</xdr:colOff>
      <xdr:row>118</xdr:row>
      <xdr:rowOff>6928</xdr:rowOff>
    </xdr:from>
    <xdr:to>
      <xdr:col>35</xdr:col>
      <xdr:colOff>110836</xdr:colOff>
      <xdr:row>123</xdr:row>
      <xdr:rowOff>6927</xdr:rowOff>
    </xdr:to>
    <xdr:sp macro="" textlink="">
      <xdr:nvSpPr>
        <xdr:cNvPr id="44" name="右大かっこ 43">
          <a:extLst>
            <a:ext uri="{FF2B5EF4-FFF2-40B4-BE49-F238E27FC236}">
              <a16:creationId xmlns:a16="http://schemas.microsoft.com/office/drawing/2014/main" id="{93607AC8-A637-4E29-A6B2-8E69BB3A8A36}"/>
            </a:ext>
          </a:extLst>
        </xdr:cNvPr>
        <xdr:cNvSpPr/>
      </xdr:nvSpPr>
      <xdr:spPr>
        <a:xfrm>
          <a:off x="6313979" y="50056473"/>
          <a:ext cx="100675" cy="1974272"/>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44</xdr:col>
      <xdr:colOff>142241</xdr:colOff>
      <xdr:row>117</xdr:row>
      <xdr:rowOff>386081</xdr:rowOff>
    </xdr:from>
    <xdr:to>
      <xdr:col>45</xdr:col>
      <xdr:colOff>7851</xdr:colOff>
      <xdr:row>123</xdr:row>
      <xdr:rowOff>13856</xdr:rowOff>
    </xdr:to>
    <xdr:sp macro="" textlink="">
      <xdr:nvSpPr>
        <xdr:cNvPr id="45" name="右大かっこ 44">
          <a:extLst>
            <a:ext uri="{FF2B5EF4-FFF2-40B4-BE49-F238E27FC236}">
              <a16:creationId xmlns:a16="http://schemas.microsoft.com/office/drawing/2014/main" id="{C9CAC2F7-1649-4D35-88CB-4E3933366105}"/>
            </a:ext>
          </a:extLst>
        </xdr:cNvPr>
        <xdr:cNvSpPr/>
      </xdr:nvSpPr>
      <xdr:spPr>
        <a:xfrm>
          <a:off x="8067041" y="50040772"/>
          <a:ext cx="45719" cy="1996902"/>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152401</xdr:colOff>
      <xdr:row>118</xdr:row>
      <xdr:rowOff>10160</xdr:rowOff>
    </xdr:from>
    <xdr:to>
      <xdr:col>25</xdr:col>
      <xdr:colOff>111760</xdr:colOff>
      <xdr:row>123</xdr:row>
      <xdr:rowOff>0</xdr:rowOff>
    </xdr:to>
    <xdr:sp macro="" textlink="">
      <xdr:nvSpPr>
        <xdr:cNvPr id="46" name="テキスト ボックス 45">
          <a:extLst>
            <a:ext uri="{FF2B5EF4-FFF2-40B4-BE49-F238E27FC236}">
              <a16:creationId xmlns:a16="http://schemas.microsoft.com/office/drawing/2014/main" id="{69596228-E97E-474A-AC85-0B649CC859B0}"/>
            </a:ext>
          </a:extLst>
        </xdr:cNvPr>
        <xdr:cNvSpPr txBox="1"/>
      </xdr:nvSpPr>
      <xdr:spPr>
        <a:xfrm>
          <a:off x="3444241" y="50271680"/>
          <a:ext cx="1239519" cy="1971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000"/>
            <a:t>元島民が行う事業への支援、後継者対策事業、資料整備事業、自由訪問事業（新型コロナウイルス感染症により中止）、上空慰霊等　</a:t>
          </a:r>
          <a:endParaRPr kumimoji="1" lang="en-US" altLang="ja-JP" sz="1000"/>
        </a:p>
        <a:p>
          <a:r>
            <a:rPr kumimoji="1" lang="ja-JP" altLang="en-US" sz="1000"/>
            <a:t>　</a:t>
          </a:r>
          <a:endParaRPr kumimoji="1" lang="en-US" altLang="ja-JP" sz="1000"/>
        </a:p>
      </xdr:txBody>
    </xdr:sp>
    <xdr:clientData/>
  </xdr:twoCellAnchor>
  <xdr:twoCellAnchor>
    <xdr:from>
      <xdr:col>28</xdr:col>
      <xdr:colOff>73429</xdr:colOff>
      <xdr:row>118</xdr:row>
      <xdr:rowOff>6928</xdr:rowOff>
    </xdr:from>
    <xdr:to>
      <xdr:col>35</xdr:col>
      <xdr:colOff>20783</xdr:colOff>
      <xdr:row>122</xdr:row>
      <xdr:rowOff>103653</xdr:rowOff>
    </xdr:to>
    <xdr:sp macro="" textlink="">
      <xdr:nvSpPr>
        <xdr:cNvPr id="47" name="テキスト ボックス 46">
          <a:extLst>
            <a:ext uri="{FF2B5EF4-FFF2-40B4-BE49-F238E27FC236}">
              <a16:creationId xmlns:a16="http://schemas.microsoft.com/office/drawing/2014/main" id="{7D8582B0-78D4-4BC6-8F75-31A2B0AADC6B}"/>
            </a:ext>
          </a:extLst>
        </xdr:cNvPr>
        <xdr:cNvSpPr txBox="1"/>
      </xdr:nvSpPr>
      <xdr:spPr>
        <a:xfrm>
          <a:off x="5116484" y="50056473"/>
          <a:ext cx="1208117" cy="16761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000"/>
            <a:t>北方四島交流事業</a:t>
          </a:r>
          <a:endParaRPr kumimoji="1" lang="en-US" altLang="ja-JP" sz="1000"/>
        </a:p>
        <a:p>
          <a:r>
            <a:rPr kumimoji="1" lang="ja-JP" altLang="en-US" sz="1000"/>
            <a:t>（北海道内）の実施</a:t>
          </a:r>
          <a:endParaRPr kumimoji="1" lang="en-US" altLang="ja-JP" sz="1000"/>
        </a:p>
        <a:p>
          <a:r>
            <a:rPr kumimoji="1" lang="ja-JP" altLang="ja-JP" sz="1000">
              <a:solidFill>
                <a:schemeClr val="dk1"/>
              </a:solidFill>
              <a:effectLst/>
              <a:latin typeface="+mn-lt"/>
              <a:ea typeface="+mn-ea"/>
              <a:cs typeface="+mn-cs"/>
            </a:rPr>
            <a:t>新型コロナウイルス感染症</a:t>
          </a:r>
          <a:r>
            <a:rPr kumimoji="1" lang="ja-JP" altLang="en-US" sz="1000">
              <a:solidFill>
                <a:schemeClr val="dk1"/>
              </a:solidFill>
              <a:effectLst/>
              <a:latin typeface="+mn-lt"/>
              <a:ea typeface="+mn-ea"/>
              <a:cs typeface="+mn-cs"/>
            </a:rPr>
            <a:t>により中止となったため、次年度以降の対応</a:t>
          </a:r>
          <a:r>
            <a:rPr kumimoji="1" lang="en-US" altLang="ja-JP" sz="1000"/>
            <a:t> </a:t>
          </a:r>
        </a:p>
      </xdr:txBody>
    </xdr:sp>
    <xdr:clientData/>
  </xdr:twoCellAnchor>
  <xdr:twoCellAnchor>
    <xdr:from>
      <xdr:col>37</xdr:col>
      <xdr:colOff>145473</xdr:colOff>
      <xdr:row>118</xdr:row>
      <xdr:rowOff>71120</xdr:rowOff>
    </xdr:from>
    <xdr:to>
      <xdr:col>44</xdr:col>
      <xdr:colOff>111760</xdr:colOff>
      <xdr:row>122</xdr:row>
      <xdr:rowOff>126748</xdr:rowOff>
    </xdr:to>
    <xdr:sp macro="" textlink="">
      <xdr:nvSpPr>
        <xdr:cNvPr id="50" name="テキスト ボックス 49">
          <a:extLst>
            <a:ext uri="{FF2B5EF4-FFF2-40B4-BE49-F238E27FC236}">
              <a16:creationId xmlns:a16="http://schemas.microsoft.com/office/drawing/2014/main" id="{449F66CF-D130-490A-A89E-977BB7C38A04}"/>
            </a:ext>
          </a:extLst>
        </xdr:cNvPr>
        <xdr:cNvSpPr txBox="1"/>
      </xdr:nvSpPr>
      <xdr:spPr>
        <a:xfrm>
          <a:off x="6809509" y="50120665"/>
          <a:ext cx="1227051" cy="1635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000"/>
            <a:t>スピーチコンテスト開催、全国各種会議、施設維持管理、</a:t>
          </a:r>
          <a:r>
            <a:rPr kumimoji="1" lang="en-US" altLang="ja-JP" sz="1000"/>
            <a:t>VR</a:t>
          </a:r>
          <a:r>
            <a:rPr kumimoji="1" lang="ja-JP" altLang="en-US" sz="1000"/>
            <a:t>の制作、啓発資料作成等</a:t>
          </a:r>
        </a:p>
      </xdr:txBody>
    </xdr:sp>
    <xdr:clientData/>
  </xdr:twoCellAnchor>
  <xdr:twoCellAnchor>
    <xdr:from>
      <xdr:col>28</xdr:col>
      <xdr:colOff>28632</xdr:colOff>
      <xdr:row>113</xdr:row>
      <xdr:rowOff>386080</xdr:rowOff>
    </xdr:from>
    <xdr:to>
      <xdr:col>35</xdr:col>
      <xdr:colOff>0</xdr:colOff>
      <xdr:row>117</xdr:row>
      <xdr:rowOff>190500</xdr:rowOff>
    </xdr:to>
    <xdr:sp macro="" textlink="">
      <xdr:nvSpPr>
        <xdr:cNvPr id="54" name="テキスト ボックス 53">
          <a:extLst>
            <a:ext uri="{FF2B5EF4-FFF2-40B4-BE49-F238E27FC236}">
              <a16:creationId xmlns:a16="http://schemas.microsoft.com/office/drawing/2014/main" id="{C875C2BA-1832-436F-A589-D103CA280598}"/>
            </a:ext>
          </a:extLst>
        </xdr:cNvPr>
        <xdr:cNvSpPr txBox="1"/>
      </xdr:nvSpPr>
      <xdr:spPr>
        <a:xfrm>
          <a:off x="5629332" y="50192305"/>
          <a:ext cx="1371543" cy="13665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Ｄ</a:t>
          </a:r>
          <a:endParaRPr kumimoji="1" lang="en-US" altLang="ja-JP" sz="1100"/>
        </a:p>
        <a:p>
          <a:r>
            <a:rPr kumimoji="1" lang="ja-JP" altLang="en-US" sz="1000"/>
            <a:t>公益社団法人北方領土復帰期成同盟</a:t>
          </a:r>
          <a:endParaRPr kumimoji="1" lang="en-US" altLang="ja-JP" sz="1000"/>
        </a:p>
        <a:p>
          <a:r>
            <a:rPr kumimoji="1" lang="ja-JP" altLang="en-US" sz="1000"/>
            <a:t>　　</a:t>
          </a:r>
          <a:r>
            <a:rPr kumimoji="1" lang="ja-JP" altLang="en-US" sz="1000">
              <a:latin typeface="+mj-ea"/>
              <a:ea typeface="+mj-ea"/>
            </a:rPr>
            <a:t>　</a:t>
          </a:r>
          <a:r>
            <a:rPr kumimoji="1" lang="en-US" altLang="ja-JP" sz="1000">
              <a:latin typeface="+mj-ea"/>
              <a:ea typeface="+mj-ea"/>
            </a:rPr>
            <a:t>103</a:t>
          </a:r>
          <a:r>
            <a:rPr kumimoji="1" lang="ja-JP" altLang="en-US" sz="1000">
              <a:latin typeface="+mj-ea"/>
              <a:ea typeface="+mj-ea"/>
            </a:rPr>
            <a:t>百万円</a:t>
          </a:r>
        </a:p>
      </xdr:txBody>
    </xdr:sp>
    <xdr:clientData/>
  </xdr:twoCellAnchor>
  <xdr:twoCellAnchor>
    <xdr:from>
      <xdr:col>37</xdr:col>
      <xdr:colOff>91440</xdr:colOff>
      <xdr:row>114</xdr:row>
      <xdr:rowOff>10160</xdr:rowOff>
    </xdr:from>
    <xdr:to>
      <xdr:col>45</xdr:col>
      <xdr:colOff>6927</xdr:colOff>
      <xdr:row>117</xdr:row>
      <xdr:rowOff>190500</xdr:rowOff>
    </xdr:to>
    <xdr:sp macro="" textlink="">
      <xdr:nvSpPr>
        <xdr:cNvPr id="56" name="テキスト ボックス 55">
          <a:extLst>
            <a:ext uri="{FF2B5EF4-FFF2-40B4-BE49-F238E27FC236}">
              <a16:creationId xmlns:a16="http://schemas.microsoft.com/office/drawing/2014/main" id="{544019B9-7923-4295-B568-DBDFFD9F9C81}"/>
            </a:ext>
          </a:extLst>
        </xdr:cNvPr>
        <xdr:cNvSpPr txBox="1"/>
      </xdr:nvSpPr>
      <xdr:spPr>
        <a:xfrm>
          <a:off x="7492365" y="50206910"/>
          <a:ext cx="1515687" cy="135191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Ｅ</a:t>
          </a:r>
          <a:endParaRPr kumimoji="1" lang="en-US" altLang="ja-JP" sz="1100"/>
        </a:p>
        <a:p>
          <a:r>
            <a:rPr kumimoji="1" lang="ja-JP" altLang="en-US" sz="1000">
              <a:latin typeface="+mn-ea"/>
              <a:ea typeface="+mn-ea"/>
            </a:rPr>
            <a:t>返還運動推進費</a:t>
          </a:r>
          <a:endParaRPr kumimoji="1" lang="en-US" altLang="ja-JP" sz="1000">
            <a:latin typeface="+mn-ea"/>
            <a:ea typeface="+mn-ea"/>
          </a:endParaRPr>
        </a:p>
        <a:p>
          <a:r>
            <a:rPr kumimoji="1" lang="ja-JP" altLang="en-US" sz="1000">
              <a:latin typeface="+mn-ea"/>
              <a:ea typeface="+mn-ea"/>
            </a:rPr>
            <a:t>（民間会社／</a:t>
          </a:r>
          <a:r>
            <a:rPr kumimoji="1" lang="en-US" altLang="ja-JP" sz="1000">
              <a:latin typeface="+mn-ea"/>
              <a:ea typeface="+mn-ea"/>
            </a:rPr>
            <a:t>149</a:t>
          </a:r>
          <a:r>
            <a:rPr kumimoji="1" lang="ja-JP" altLang="en-US" sz="1000">
              <a:latin typeface="+mn-ea"/>
              <a:ea typeface="+mn-ea"/>
            </a:rPr>
            <a:t>社）</a:t>
          </a:r>
          <a:endParaRPr kumimoji="1" lang="en-US" altLang="ja-JP" sz="1000">
            <a:latin typeface="+mn-ea"/>
            <a:ea typeface="+mn-ea"/>
          </a:endParaRPr>
        </a:p>
        <a:p>
          <a:r>
            <a:rPr kumimoji="1" lang="ja-JP" altLang="en-US" sz="1000">
              <a:latin typeface="+mn-ea"/>
              <a:ea typeface="+mn-ea"/>
            </a:rPr>
            <a:t>（事業参加者、役職員等旅費／</a:t>
          </a:r>
          <a:r>
            <a:rPr kumimoji="1" lang="en-US" altLang="ja-JP" sz="1000">
              <a:latin typeface="+mn-ea"/>
              <a:ea typeface="+mn-ea"/>
            </a:rPr>
            <a:t>18</a:t>
          </a:r>
          <a:r>
            <a:rPr kumimoji="1" lang="ja-JP" altLang="en-US" sz="1000">
              <a:latin typeface="+mn-ea"/>
              <a:ea typeface="+mn-ea"/>
            </a:rPr>
            <a:t>人）</a:t>
          </a:r>
          <a:endParaRPr kumimoji="1" lang="en-US" altLang="ja-JP" sz="1000">
            <a:latin typeface="+mn-ea"/>
            <a:ea typeface="+mn-ea"/>
          </a:endParaRPr>
        </a:p>
        <a:p>
          <a:r>
            <a:rPr kumimoji="1" lang="ja-JP" altLang="en-US" sz="1000">
              <a:latin typeface="+mn-ea"/>
              <a:ea typeface="+mn-ea"/>
            </a:rPr>
            <a:t>　</a:t>
          </a:r>
          <a:r>
            <a:rPr kumimoji="1" lang="ja-JP" altLang="en-US" sz="1000">
              <a:solidFill>
                <a:sysClr val="windowText" lastClr="000000"/>
              </a:solidFill>
              <a:latin typeface="+mn-ea"/>
              <a:ea typeface="+mn-ea"/>
            </a:rPr>
            <a:t>　　</a:t>
          </a:r>
          <a:r>
            <a:rPr kumimoji="1" lang="en-US" altLang="ja-JP" sz="1000">
              <a:solidFill>
                <a:sysClr val="windowText" lastClr="000000"/>
              </a:solidFill>
              <a:latin typeface="+mn-ea"/>
              <a:ea typeface="+mn-ea"/>
            </a:rPr>
            <a:t>169</a:t>
          </a:r>
          <a:r>
            <a:rPr kumimoji="1" lang="ja-JP" altLang="en-US" sz="1000">
              <a:solidFill>
                <a:sysClr val="windowText" lastClr="000000"/>
              </a:solidFill>
              <a:latin typeface="+mn-ea"/>
              <a:ea typeface="+mn-ea"/>
            </a:rPr>
            <a:t>百万円</a:t>
          </a:r>
        </a:p>
      </xdr:txBody>
    </xdr:sp>
    <xdr:clientData/>
  </xdr:twoCellAnchor>
  <xdr:twoCellAnchor>
    <xdr:from>
      <xdr:col>18</xdr:col>
      <xdr:colOff>90054</xdr:colOff>
      <xdr:row>124</xdr:row>
      <xdr:rowOff>387927</xdr:rowOff>
    </xdr:from>
    <xdr:to>
      <xdr:col>48</xdr:col>
      <xdr:colOff>0</xdr:colOff>
      <xdr:row>125</xdr:row>
      <xdr:rowOff>6927</xdr:rowOff>
    </xdr:to>
    <xdr:cxnSp macro="">
      <xdr:nvCxnSpPr>
        <xdr:cNvPr id="58" name="直線コネクタ 57">
          <a:extLst>
            <a:ext uri="{FF2B5EF4-FFF2-40B4-BE49-F238E27FC236}">
              <a16:creationId xmlns:a16="http://schemas.microsoft.com/office/drawing/2014/main" id="{DA0953A7-BE95-461A-9CE8-453890E80013}"/>
            </a:ext>
          </a:extLst>
        </xdr:cNvPr>
        <xdr:cNvCxnSpPr/>
      </xdr:nvCxnSpPr>
      <xdr:spPr>
        <a:xfrm>
          <a:off x="3332018" y="52806600"/>
          <a:ext cx="5313218" cy="1385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10160</xdr:colOff>
      <xdr:row>125</xdr:row>
      <xdr:rowOff>10160</xdr:rowOff>
    </xdr:from>
    <xdr:to>
      <xdr:col>29</xdr:col>
      <xdr:colOff>10160</xdr:colOff>
      <xdr:row>125</xdr:row>
      <xdr:rowOff>232410</xdr:rowOff>
    </xdr:to>
    <xdr:cxnSp macro="">
      <xdr:nvCxnSpPr>
        <xdr:cNvPr id="60" name="直線矢印コネクタ 59">
          <a:extLst>
            <a:ext uri="{FF2B5EF4-FFF2-40B4-BE49-F238E27FC236}">
              <a16:creationId xmlns:a16="http://schemas.microsoft.com/office/drawing/2014/main" id="{812D0324-7759-4D61-90E8-87F4BA3DC173}"/>
            </a:ext>
          </a:extLst>
        </xdr:cNvPr>
        <xdr:cNvCxnSpPr/>
      </xdr:nvCxnSpPr>
      <xdr:spPr>
        <a:xfrm>
          <a:off x="5313680" y="53045360"/>
          <a:ext cx="0" cy="2222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81280</xdr:colOff>
      <xdr:row>125</xdr:row>
      <xdr:rowOff>10160</xdr:rowOff>
    </xdr:from>
    <xdr:to>
      <xdr:col>18</xdr:col>
      <xdr:colOff>81280</xdr:colOff>
      <xdr:row>125</xdr:row>
      <xdr:rowOff>232410</xdr:rowOff>
    </xdr:to>
    <xdr:cxnSp macro="">
      <xdr:nvCxnSpPr>
        <xdr:cNvPr id="61" name="直線矢印コネクタ 60">
          <a:extLst>
            <a:ext uri="{FF2B5EF4-FFF2-40B4-BE49-F238E27FC236}">
              <a16:creationId xmlns:a16="http://schemas.microsoft.com/office/drawing/2014/main" id="{000252E9-CDF8-43E8-89DB-BB6D1B72B33A}"/>
            </a:ext>
          </a:extLst>
        </xdr:cNvPr>
        <xdr:cNvCxnSpPr/>
      </xdr:nvCxnSpPr>
      <xdr:spPr>
        <a:xfrm>
          <a:off x="3373120" y="53045360"/>
          <a:ext cx="0" cy="2222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10160</xdr:colOff>
      <xdr:row>125</xdr:row>
      <xdr:rowOff>10160</xdr:rowOff>
    </xdr:from>
    <xdr:to>
      <xdr:col>39</xdr:col>
      <xdr:colOff>10160</xdr:colOff>
      <xdr:row>125</xdr:row>
      <xdr:rowOff>232410</xdr:rowOff>
    </xdr:to>
    <xdr:cxnSp macro="">
      <xdr:nvCxnSpPr>
        <xdr:cNvPr id="72" name="直線矢印コネクタ 71">
          <a:extLst>
            <a:ext uri="{FF2B5EF4-FFF2-40B4-BE49-F238E27FC236}">
              <a16:creationId xmlns:a16="http://schemas.microsoft.com/office/drawing/2014/main" id="{345E598D-79B1-4522-A937-FCA0B5D2C3FF}"/>
            </a:ext>
          </a:extLst>
        </xdr:cNvPr>
        <xdr:cNvCxnSpPr/>
      </xdr:nvCxnSpPr>
      <xdr:spPr>
        <a:xfrm>
          <a:off x="7142480" y="53045360"/>
          <a:ext cx="0" cy="2222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xdr:colOff>
      <xdr:row>126</xdr:row>
      <xdr:rowOff>390524</xdr:rowOff>
    </xdr:from>
    <xdr:to>
      <xdr:col>21</xdr:col>
      <xdr:colOff>41565</xdr:colOff>
      <xdr:row>131</xdr:row>
      <xdr:rowOff>200024</xdr:rowOff>
    </xdr:to>
    <xdr:sp macro="" textlink="">
      <xdr:nvSpPr>
        <xdr:cNvPr id="73" name="テキスト ボックス 72">
          <a:extLst>
            <a:ext uri="{FF2B5EF4-FFF2-40B4-BE49-F238E27FC236}">
              <a16:creationId xmlns:a16="http://schemas.microsoft.com/office/drawing/2014/main" id="{62AA23F8-05CA-433B-B1B1-5B4AC310128C}"/>
            </a:ext>
          </a:extLst>
        </xdr:cNvPr>
        <xdr:cNvSpPr txBox="1"/>
      </xdr:nvSpPr>
      <xdr:spPr>
        <a:xfrm>
          <a:off x="2800351" y="55273574"/>
          <a:ext cx="1441739" cy="17621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Ｆ</a:t>
          </a:r>
          <a:endParaRPr kumimoji="1" lang="en-US" altLang="ja-JP" sz="1100"/>
        </a:p>
        <a:p>
          <a:endParaRPr kumimoji="1" lang="en-US" altLang="ja-JP" sz="1100"/>
        </a:p>
        <a:p>
          <a:r>
            <a:rPr kumimoji="1" lang="ja-JP" altLang="en-US" sz="1000"/>
            <a:t>北方四島交流経費</a:t>
          </a:r>
          <a:endParaRPr kumimoji="1" lang="en-US" altLang="ja-JP" sz="1000"/>
        </a:p>
        <a:p>
          <a:r>
            <a:rPr kumimoji="1" lang="ja-JP" altLang="en-US" sz="1000">
              <a:solidFill>
                <a:sysClr val="windowText" lastClr="000000"/>
              </a:solidFill>
              <a:latin typeface="+mn-ea"/>
              <a:ea typeface="+mn-ea"/>
            </a:rPr>
            <a:t>（民間企業／</a:t>
          </a:r>
          <a:r>
            <a:rPr kumimoji="1" lang="en-US" altLang="ja-JP" sz="1000">
              <a:solidFill>
                <a:sysClr val="windowText" lastClr="000000"/>
              </a:solidFill>
              <a:latin typeface="+mn-ea"/>
              <a:ea typeface="+mn-ea"/>
            </a:rPr>
            <a:t>17</a:t>
          </a:r>
          <a:r>
            <a:rPr kumimoji="1" lang="ja-JP" altLang="en-US" sz="1000">
              <a:solidFill>
                <a:sysClr val="windowText" lastClr="000000"/>
              </a:solidFill>
              <a:latin typeface="+mn-ea"/>
              <a:ea typeface="+mn-ea"/>
            </a:rPr>
            <a:t>社）</a:t>
          </a:r>
          <a:endParaRPr kumimoji="1" lang="en-US" altLang="ja-JP" sz="1000">
            <a:solidFill>
              <a:sysClr val="windowText" lastClr="000000"/>
            </a:solidFill>
            <a:latin typeface="+mn-ea"/>
            <a:ea typeface="+mn-ea"/>
          </a:endParaRPr>
        </a:p>
        <a:p>
          <a:r>
            <a:rPr kumimoji="1" lang="ja-JP" altLang="en-US" sz="1000"/>
            <a:t>（事業参加者、役職員旅費／</a:t>
          </a:r>
          <a:r>
            <a:rPr kumimoji="1" lang="ja-JP" altLang="en-US" sz="1000">
              <a:solidFill>
                <a:sysClr val="windowText" lastClr="000000"/>
              </a:solidFill>
            </a:rPr>
            <a:t>延べ</a:t>
          </a:r>
          <a:r>
            <a:rPr kumimoji="1" lang="en-US" altLang="ja-JP" sz="1000">
              <a:solidFill>
                <a:sysClr val="windowText" lastClr="000000"/>
              </a:solidFill>
              <a:latin typeface="+mn-ea"/>
              <a:ea typeface="+mn-ea"/>
            </a:rPr>
            <a:t>19</a:t>
          </a:r>
          <a:r>
            <a:rPr kumimoji="1" lang="ja-JP" altLang="en-US" sz="1000">
              <a:solidFill>
                <a:sysClr val="windowText" lastClr="000000"/>
              </a:solidFill>
            </a:rPr>
            <a:t>人）</a:t>
          </a:r>
          <a:endParaRPr kumimoji="1" lang="en-US" altLang="ja-JP" sz="1000">
            <a:solidFill>
              <a:sysClr val="windowText" lastClr="000000"/>
            </a:solidFill>
          </a:endParaRPr>
        </a:p>
        <a:p>
          <a:r>
            <a:rPr kumimoji="1" lang="ja-JP" altLang="en-US" sz="1000"/>
            <a:t>　　　</a:t>
          </a:r>
          <a:r>
            <a:rPr kumimoji="1" lang="en-US" altLang="ja-JP" sz="1000">
              <a:solidFill>
                <a:sysClr val="windowText" lastClr="000000"/>
              </a:solidFill>
              <a:latin typeface="+mn-ea"/>
              <a:ea typeface="+mn-ea"/>
            </a:rPr>
            <a:t>207</a:t>
          </a:r>
          <a:r>
            <a:rPr kumimoji="1" lang="ja-JP" altLang="en-US" sz="1000">
              <a:solidFill>
                <a:sysClr val="windowText" lastClr="000000"/>
              </a:solidFill>
              <a:latin typeface="+mn-ea"/>
              <a:ea typeface="+mn-ea"/>
            </a:rPr>
            <a:t>百</a:t>
          </a:r>
          <a:r>
            <a:rPr kumimoji="1" lang="ja-JP" altLang="en-US" sz="1000">
              <a:solidFill>
                <a:sysClr val="windowText" lastClr="000000"/>
              </a:solidFill>
            </a:rPr>
            <a:t>万円</a:t>
          </a:r>
          <a:endParaRPr kumimoji="1" lang="en-US" altLang="ja-JP" sz="1000">
            <a:solidFill>
              <a:sysClr val="windowText" lastClr="000000"/>
            </a:solidFill>
          </a:endParaRPr>
        </a:p>
        <a:p>
          <a:endParaRPr kumimoji="1" lang="ja-JP" altLang="en-US" sz="1000">
            <a:solidFill>
              <a:sysClr val="windowText" lastClr="000000"/>
            </a:solidFill>
          </a:endParaRPr>
        </a:p>
      </xdr:txBody>
    </xdr:sp>
    <xdr:clientData/>
  </xdr:twoCellAnchor>
  <xdr:twoCellAnchor>
    <xdr:from>
      <xdr:col>24</xdr:col>
      <xdr:colOff>180108</xdr:colOff>
      <xdr:row>126</xdr:row>
      <xdr:rowOff>390524</xdr:rowOff>
    </xdr:from>
    <xdr:to>
      <xdr:col>32</xdr:col>
      <xdr:colOff>48490</xdr:colOff>
      <xdr:row>131</xdr:row>
      <xdr:rowOff>180974</xdr:rowOff>
    </xdr:to>
    <xdr:sp macro="" textlink="">
      <xdr:nvSpPr>
        <xdr:cNvPr id="75" name="テキスト ボックス 74">
          <a:extLst>
            <a:ext uri="{FF2B5EF4-FFF2-40B4-BE49-F238E27FC236}">
              <a16:creationId xmlns:a16="http://schemas.microsoft.com/office/drawing/2014/main" id="{6F386679-C733-4535-A847-4549260D81DF}"/>
            </a:ext>
          </a:extLst>
        </xdr:cNvPr>
        <xdr:cNvSpPr txBox="1"/>
      </xdr:nvSpPr>
      <xdr:spPr>
        <a:xfrm>
          <a:off x="4980708" y="55273574"/>
          <a:ext cx="1468582" cy="17430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Ｇ</a:t>
          </a:r>
          <a:endParaRPr kumimoji="1" lang="en-US" altLang="ja-JP" sz="1100"/>
        </a:p>
        <a:p>
          <a:endParaRPr kumimoji="1" lang="en-US" altLang="ja-JP" sz="1100"/>
        </a:p>
        <a:p>
          <a:r>
            <a:rPr kumimoji="1" lang="ja-JP" altLang="en-US" sz="1000"/>
            <a:t>  個人（一般管理費）</a:t>
          </a:r>
          <a:endParaRPr kumimoji="1" lang="en-US" altLang="ja-JP" sz="1000"/>
        </a:p>
        <a:p>
          <a:endParaRPr kumimoji="1" lang="en-US" altLang="ja-JP" sz="1000"/>
        </a:p>
        <a:p>
          <a:pPr algn="l"/>
          <a:r>
            <a:rPr kumimoji="1" lang="ja-JP" altLang="en-US" sz="1000"/>
            <a:t>　　</a:t>
          </a:r>
          <a:r>
            <a:rPr kumimoji="1" lang="ja-JP" altLang="en-US" sz="1000">
              <a:latin typeface="+mj-ea"/>
              <a:ea typeface="+mj-ea"/>
            </a:rPr>
            <a:t>　</a:t>
          </a:r>
          <a:r>
            <a:rPr kumimoji="1" lang="en-US" altLang="ja-JP" sz="1000">
              <a:latin typeface="+mj-ea"/>
              <a:ea typeface="+mj-ea"/>
            </a:rPr>
            <a:t>144</a:t>
          </a:r>
          <a:r>
            <a:rPr kumimoji="1" lang="ja-JP" altLang="en-US" sz="1000">
              <a:latin typeface="+mj-ea"/>
              <a:ea typeface="+mj-ea"/>
            </a:rPr>
            <a:t>百万円</a:t>
          </a:r>
        </a:p>
      </xdr:txBody>
    </xdr:sp>
    <xdr:clientData/>
  </xdr:twoCellAnchor>
  <xdr:twoCellAnchor>
    <xdr:from>
      <xdr:col>36</xdr:col>
      <xdr:colOff>10159</xdr:colOff>
      <xdr:row>126</xdr:row>
      <xdr:rowOff>386080</xdr:rowOff>
    </xdr:from>
    <xdr:to>
      <xdr:col>43</xdr:col>
      <xdr:colOff>103908</xdr:colOff>
      <xdr:row>131</xdr:row>
      <xdr:rowOff>180975</xdr:rowOff>
    </xdr:to>
    <xdr:sp macro="" textlink="">
      <xdr:nvSpPr>
        <xdr:cNvPr id="76" name="テキスト ボックス 75">
          <a:extLst>
            <a:ext uri="{FF2B5EF4-FFF2-40B4-BE49-F238E27FC236}">
              <a16:creationId xmlns:a16="http://schemas.microsoft.com/office/drawing/2014/main" id="{F835FD1A-DA62-4D5F-BCB4-C5972B4B3990}"/>
            </a:ext>
          </a:extLst>
        </xdr:cNvPr>
        <xdr:cNvSpPr txBox="1"/>
      </xdr:nvSpPr>
      <xdr:spPr>
        <a:xfrm>
          <a:off x="7211059" y="55269130"/>
          <a:ext cx="1493924" cy="17475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Ｈ</a:t>
          </a:r>
          <a:endParaRPr kumimoji="1" lang="en-US" altLang="ja-JP" sz="1100"/>
        </a:p>
        <a:p>
          <a:endParaRPr kumimoji="1" lang="en-US" altLang="ja-JP" sz="1100"/>
        </a:p>
        <a:p>
          <a:r>
            <a:rPr kumimoji="1" lang="ja-JP" altLang="en-US" sz="1000"/>
            <a:t>民間会社</a:t>
          </a:r>
          <a:endParaRPr kumimoji="1" lang="en-US" altLang="ja-JP" sz="1000"/>
        </a:p>
        <a:p>
          <a:r>
            <a:rPr kumimoji="1" lang="ja-JP" altLang="en-US" sz="1000">
              <a:latin typeface="+mn-ea"/>
              <a:ea typeface="+mn-ea"/>
            </a:rPr>
            <a:t>（一般管理費／</a:t>
          </a:r>
          <a:r>
            <a:rPr kumimoji="1" lang="en-US" altLang="ja-JP" sz="1000">
              <a:latin typeface="+mn-ea"/>
              <a:ea typeface="+mn-ea"/>
            </a:rPr>
            <a:t>33</a:t>
          </a:r>
          <a:r>
            <a:rPr kumimoji="1" lang="ja-JP" altLang="en-US" sz="1000">
              <a:solidFill>
                <a:sysClr val="windowText" lastClr="000000"/>
              </a:solidFill>
              <a:latin typeface="+mn-ea"/>
              <a:ea typeface="+mn-ea"/>
            </a:rPr>
            <a:t>社</a:t>
          </a:r>
          <a:r>
            <a:rPr kumimoji="1" lang="ja-JP" altLang="en-US" sz="1000">
              <a:latin typeface="+mn-ea"/>
              <a:ea typeface="+mn-ea"/>
            </a:rPr>
            <a:t>）</a:t>
          </a:r>
          <a:endParaRPr kumimoji="1" lang="en-US" altLang="ja-JP" sz="1000">
            <a:latin typeface="+mn-ea"/>
            <a:ea typeface="+mn-ea"/>
          </a:endParaRPr>
        </a:p>
        <a:p>
          <a:r>
            <a:rPr kumimoji="1" lang="ja-JP" altLang="en-US" sz="1000"/>
            <a:t>　　　　</a:t>
          </a:r>
          <a:r>
            <a:rPr kumimoji="1" lang="en-US" altLang="ja-JP" sz="1000">
              <a:latin typeface="+mj-ea"/>
              <a:ea typeface="+mj-ea"/>
            </a:rPr>
            <a:t>25</a:t>
          </a:r>
          <a:r>
            <a:rPr kumimoji="1" lang="ja-JP" altLang="en-US" sz="1000">
              <a:latin typeface="+mj-ea"/>
              <a:ea typeface="+mj-ea"/>
            </a:rPr>
            <a:t>百</a:t>
          </a:r>
          <a:r>
            <a:rPr kumimoji="1" lang="ja-JP" altLang="en-US" sz="1000"/>
            <a:t>万円</a:t>
          </a:r>
        </a:p>
      </xdr:txBody>
    </xdr:sp>
    <xdr:clientData/>
  </xdr:twoCellAnchor>
  <xdr:twoCellAnchor>
    <xdr:from>
      <xdr:col>13</xdr:col>
      <xdr:colOff>111760</xdr:colOff>
      <xdr:row>133</xdr:row>
      <xdr:rowOff>10160</xdr:rowOff>
    </xdr:from>
    <xdr:to>
      <xdr:col>13</xdr:col>
      <xdr:colOff>157479</xdr:colOff>
      <xdr:row>136</xdr:row>
      <xdr:rowOff>223520</xdr:rowOff>
    </xdr:to>
    <xdr:sp macro="" textlink="">
      <xdr:nvSpPr>
        <xdr:cNvPr id="77" name="左大かっこ 76">
          <a:extLst>
            <a:ext uri="{FF2B5EF4-FFF2-40B4-BE49-F238E27FC236}">
              <a16:creationId xmlns:a16="http://schemas.microsoft.com/office/drawing/2014/main" id="{16B193CB-1DA5-4D96-980F-E72C738E4AFF}"/>
            </a:ext>
          </a:extLst>
        </xdr:cNvPr>
        <xdr:cNvSpPr/>
      </xdr:nvSpPr>
      <xdr:spPr>
        <a:xfrm>
          <a:off x="2489200" y="56164480"/>
          <a:ext cx="45719" cy="140208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20782</xdr:colOff>
      <xdr:row>133</xdr:row>
      <xdr:rowOff>0</xdr:rowOff>
    </xdr:from>
    <xdr:to>
      <xdr:col>21</xdr:col>
      <xdr:colOff>101600</xdr:colOff>
      <xdr:row>136</xdr:row>
      <xdr:rowOff>254000</xdr:rowOff>
    </xdr:to>
    <xdr:sp macro="" textlink="">
      <xdr:nvSpPr>
        <xdr:cNvPr id="78" name="右大かっこ 77">
          <a:extLst>
            <a:ext uri="{FF2B5EF4-FFF2-40B4-BE49-F238E27FC236}">
              <a16:creationId xmlns:a16="http://schemas.microsoft.com/office/drawing/2014/main" id="{2B12F363-B064-477C-96B4-855FD0299469}"/>
            </a:ext>
          </a:extLst>
        </xdr:cNvPr>
        <xdr:cNvSpPr/>
      </xdr:nvSpPr>
      <xdr:spPr>
        <a:xfrm>
          <a:off x="3861262" y="56154320"/>
          <a:ext cx="80818" cy="144272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145472</xdr:colOff>
      <xdr:row>133</xdr:row>
      <xdr:rowOff>0</xdr:rowOff>
    </xdr:from>
    <xdr:to>
      <xdr:col>32</xdr:col>
      <xdr:colOff>20320</xdr:colOff>
      <xdr:row>136</xdr:row>
      <xdr:rowOff>264160</xdr:rowOff>
    </xdr:to>
    <xdr:sp macro="" textlink="">
      <xdr:nvSpPr>
        <xdr:cNvPr id="79" name="右大かっこ 78">
          <a:extLst>
            <a:ext uri="{FF2B5EF4-FFF2-40B4-BE49-F238E27FC236}">
              <a16:creationId xmlns:a16="http://schemas.microsoft.com/office/drawing/2014/main" id="{3976E995-2DF1-485B-B881-5626C1E0614D}"/>
            </a:ext>
          </a:extLst>
        </xdr:cNvPr>
        <xdr:cNvSpPr/>
      </xdr:nvSpPr>
      <xdr:spPr>
        <a:xfrm>
          <a:off x="5814752" y="56154320"/>
          <a:ext cx="57728" cy="145288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48492</xdr:colOff>
      <xdr:row>133</xdr:row>
      <xdr:rowOff>0</xdr:rowOff>
    </xdr:from>
    <xdr:to>
      <xdr:col>43</xdr:col>
      <xdr:colOff>152400</xdr:colOff>
      <xdr:row>136</xdr:row>
      <xdr:rowOff>294640</xdr:rowOff>
    </xdr:to>
    <xdr:sp macro="" textlink="">
      <xdr:nvSpPr>
        <xdr:cNvPr id="80" name="右大かっこ 79">
          <a:extLst>
            <a:ext uri="{FF2B5EF4-FFF2-40B4-BE49-F238E27FC236}">
              <a16:creationId xmlns:a16="http://schemas.microsoft.com/office/drawing/2014/main" id="{29F96A3F-E175-4CD7-B2B5-0CCF0EB4EBA8}"/>
            </a:ext>
          </a:extLst>
        </xdr:cNvPr>
        <xdr:cNvSpPr/>
      </xdr:nvSpPr>
      <xdr:spPr>
        <a:xfrm>
          <a:off x="7912332" y="56154320"/>
          <a:ext cx="103908" cy="14833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6927</xdr:colOff>
      <xdr:row>133</xdr:row>
      <xdr:rowOff>6927</xdr:rowOff>
    </xdr:from>
    <xdr:to>
      <xdr:col>25</xdr:col>
      <xdr:colOff>91440</xdr:colOff>
      <xdr:row>136</xdr:row>
      <xdr:rowOff>243840</xdr:rowOff>
    </xdr:to>
    <xdr:sp macro="" textlink="">
      <xdr:nvSpPr>
        <xdr:cNvPr id="81" name="左大かっこ 80">
          <a:extLst>
            <a:ext uri="{FF2B5EF4-FFF2-40B4-BE49-F238E27FC236}">
              <a16:creationId xmlns:a16="http://schemas.microsoft.com/office/drawing/2014/main" id="{7F307B8C-49E1-475F-86EF-9242BFFE77AA}"/>
            </a:ext>
          </a:extLst>
        </xdr:cNvPr>
        <xdr:cNvSpPr/>
      </xdr:nvSpPr>
      <xdr:spPr>
        <a:xfrm>
          <a:off x="4578927" y="56161247"/>
          <a:ext cx="84513" cy="142563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133</xdr:row>
      <xdr:rowOff>0</xdr:rowOff>
    </xdr:from>
    <xdr:to>
      <xdr:col>36</xdr:col>
      <xdr:colOff>45719</xdr:colOff>
      <xdr:row>136</xdr:row>
      <xdr:rowOff>243840</xdr:rowOff>
    </xdr:to>
    <xdr:sp macro="" textlink="">
      <xdr:nvSpPr>
        <xdr:cNvPr id="82" name="左大かっこ 81">
          <a:extLst>
            <a:ext uri="{FF2B5EF4-FFF2-40B4-BE49-F238E27FC236}">
              <a16:creationId xmlns:a16="http://schemas.microsoft.com/office/drawing/2014/main" id="{84DF314E-6E93-4E52-9116-1AFD8B53F4B7}"/>
            </a:ext>
          </a:extLst>
        </xdr:cNvPr>
        <xdr:cNvSpPr/>
      </xdr:nvSpPr>
      <xdr:spPr>
        <a:xfrm>
          <a:off x="6583680" y="56154320"/>
          <a:ext cx="45719" cy="14325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0</xdr:colOff>
      <xdr:row>133</xdr:row>
      <xdr:rowOff>0</xdr:rowOff>
    </xdr:from>
    <xdr:to>
      <xdr:col>21</xdr:col>
      <xdr:colOff>0</xdr:colOff>
      <xdr:row>136</xdr:row>
      <xdr:rowOff>274320</xdr:rowOff>
    </xdr:to>
    <xdr:sp macro="" textlink="">
      <xdr:nvSpPr>
        <xdr:cNvPr id="84" name="テキスト ボックス 83">
          <a:extLst>
            <a:ext uri="{FF2B5EF4-FFF2-40B4-BE49-F238E27FC236}">
              <a16:creationId xmlns:a16="http://schemas.microsoft.com/office/drawing/2014/main" id="{9C85EEDF-216B-4F31-957B-03337AF34A58}"/>
            </a:ext>
          </a:extLst>
        </xdr:cNvPr>
        <xdr:cNvSpPr txBox="1"/>
      </xdr:nvSpPr>
      <xdr:spPr>
        <a:xfrm>
          <a:off x="2560320" y="56154320"/>
          <a:ext cx="1280160" cy="1463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000"/>
            <a:t>北方四島交流訪問事業に係る経費</a:t>
          </a:r>
          <a:endParaRPr kumimoji="1" lang="en-US" altLang="ja-JP" sz="1000"/>
        </a:p>
        <a:p>
          <a:r>
            <a:rPr kumimoji="1" lang="ja-JP" altLang="en-US" sz="1000"/>
            <a:t>交流等事業使用船舶の改修工事、新型コロナウイルス感染症予防対策等</a:t>
          </a:r>
        </a:p>
      </xdr:txBody>
    </xdr:sp>
    <xdr:clientData/>
  </xdr:twoCellAnchor>
  <xdr:twoCellAnchor>
    <xdr:from>
      <xdr:col>25</xdr:col>
      <xdr:colOff>96982</xdr:colOff>
      <xdr:row>133</xdr:row>
      <xdr:rowOff>62346</xdr:rowOff>
    </xdr:from>
    <xdr:to>
      <xdr:col>31</xdr:col>
      <xdr:colOff>103908</xdr:colOff>
      <xdr:row>136</xdr:row>
      <xdr:rowOff>20783</xdr:rowOff>
    </xdr:to>
    <xdr:sp macro="" textlink="">
      <xdr:nvSpPr>
        <xdr:cNvPr id="86" name="テキスト ボックス 85">
          <a:extLst>
            <a:ext uri="{FF2B5EF4-FFF2-40B4-BE49-F238E27FC236}">
              <a16:creationId xmlns:a16="http://schemas.microsoft.com/office/drawing/2014/main" id="{27FB8B57-A702-43E8-9EE4-A2E3428A0FE0}"/>
            </a:ext>
          </a:extLst>
        </xdr:cNvPr>
        <xdr:cNvSpPr txBox="1"/>
      </xdr:nvSpPr>
      <xdr:spPr>
        <a:xfrm>
          <a:off x="4599709" y="56034710"/>
          <a:ext cx="1087581"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000"/>
            <a:t>役職員人件費、事務調整旅費等</a:t>
          </a:r>
        </a:p>
      </xdr:txBody>
    </xdr:sp>
    <xdr:clientData/>
  </xdr:twoCellAnchor>
  <xdr:twoCellAnchor>
    <xdr:from>
      <xdr:col>36</xdr:col>
      <xdr:colOff>90056</xdr:colOff>
      <xdr:row>133</xdr:row>
      <xdr:rowOff>1</xdr:rowOff>
    </xdr:from>
    <xdr:to>
      <xdr:col>43</xdr:col>
      <xdr:colOff>103910</xdr:colOff>
      <xdr:row>136</xdr:row>
      <xdr:rowOff>90056</xdr:rowOff>
    </xdr:to>
    <xdr:sp macro="" textlink="">
      <xdr:nvSpPr>
        <xdr:cNvPr id="88" name="テキスト ボックス 87">
          <a:extLst>
            <a:ext uri="{FF2B5EF4-FFF2-40B4-BE49-F238E27FC236}">
              <a16:creationId xmlns:a16="http://schemas.microsoft.com/office/drawing/2014/main" id="{D3A723B7-3CB8-4207-9DD5-F7C86DDCF6E0}"/>
            </a:ext>
          </a:extLst>
        </xdr:cNvPr>
        <xdr:cNvSpPr txBox="1"/>
      </xdr:nvSpPr>
      <xdr:spPr>
        <a:xfrm>
          <a:off x="6573983" y="55972365"/>
          <a:ext cx="1274618" cy="12746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000"/>
            <a:t>事務所借料、光熱水道料、印刷製本費、監査法人報酬等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52"/>
  <sheetViews>
    <sheetView showGridLines="0" tabSelected="1" view="pageBreakPreview" zoomScale="70" zoomScaleNormal="75" zoomScaleSheetLayoutView="70" zoomScalePageLayoutView="85" workbookViewId="0"/>
  </sheetViews>
  <sheetFormatPr defaultRowHeight="13.5" x14ac:dyDescent="0.15"/>
  <cols>
    <col min="1" max="49" width="2.625" style="38" customWidth="1"/>
    <col min="50" max="50" width="6.625" style="38" customWidth="1"/>
    <col min="51" max="51" width="8.625" style="38" hidden="1" customWidth="1"/>
    <col min="52" max="57" width="2.25" style="38" customWidth="1"/>
    <col min="58" max="61" width="9" style="38"/>
    <col min="62" max="62" width="27.875" style="38" customWidth="1"/>
    <col min="63" max="63" width="12.25" style="38" customWidth="1"/>
    <col min="64" max="16384" width="9" style="38"/>
  </cols>
  <sheetData>
    <row r="1" spans="1:50" ht="23.25" customHeight="1" x14ac:dyDescent="0.15">
      <c r="AP1" s="7"/>
      <c r="AQ1" s="7"/>
      <c r="AR1" s="7"/>
      <c r="AS1" s="7"/>
      <c r="AT1" s="7"/>
      <c r="AU1" s="7"/>
      <c r="AV1" s="7"/>
      <c r="AW1" s="2"/>
    </row>
    <row r="2" spans="1:50" ht="21.75" customHeight="1" thickBot="1" x14ac:dyDescent="0.2">
      <c r="A2" s="48"/>
      <c r="B2" s="48"/>
      <c r="C2" s="48"/>
      <c r="D2" s="48"/>
      <c r="E2" s="48"/>
      <c r="F2" s="48"/>
      <c r="G2" s="48"/>
      <c r="H2" s="48"/>
      <c r="I2" s="48"/>
      <c r="J2" s="48"/>
      <c r="K2" s="48"/>
      <c r="L2" s="48"/>
      <c r="M2" s="48"/>
      <c r="N2" s="48"/>
      <c r="O2" s="48"/>
      <c r="P2" s="48"/>
      <c r="Q2" s="48"/>
      <c r="R2" s="48"/>
      <c r="S2" s="48"/>
      <c r="T2" s="48"/>
      <c r="U2" s="48"/>
      <c r="V2" s="48"/>
      <c r="W2" s="48"/>
      <c r="X2" s="57" t="s">
        <v>0</v>
      </c>
      <c r="Y2" s="48"/>
      <c r="AD2" s="633">
        <v>2021</v>
      </c>
      <c r="AE2" s="633"/>
      <c r="AF2" s="633"/>
      <c r="AG2" s="633"/>
      <c r="AH2" s="633"/>
      <c r="AI2" s="59" t="s">
        <v>264</v>
      </c>
      <c r="AJ2" s="633" t="s">
        <v>598</v>
      </c>
      <c r="AK2" s="633"/>
      <c r="AL2" s="633"/>
      <c r="AM2" s="633"/>
      <c r="AN2" s="59" t="s">
        <v>264</v>
      </c>
      <c r="AO2" s="633">
        <v>20</v>
      </c>
      <c r="AP2" s="633"/>
      <c r="AQ2" s="633"/>
      <c r="AR2" s="60" t="s">
        <v>561</v>
      </c>
      <c r="AS2" s="639">
        <v>197</v>
      </c>
      <c r="AT2" s="639"/>
      <c r="AU2" s="639"/>
      <c r="AV2" s="59" t="str">
        <f>IF(AW2="","","-")</f>
        <v/>
      </c>
      <c r="AW2" s="597"/>
      <c r="AX2" s="597"/>
    </row>
    <row r="3" spans="1:50" ht="21" customHeight="1" thickBot="1" x14ac:dyDescent="0.2">
      <c r="A3" s="572" t="s">
        <v>554</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17" t="s">
        <v>58</v>
      </c>
      <c r="AJ3" s="574" t="s">
        <v>562</v>
      </c>
      <c r="AK3" s="574"/>
      <c r="AL3" s="574"/>
      <c r="AM3" s="574"/>
      <c r="AN3" s="574"/>
      <c r="AO3" s="574"/>
      <c r="AP3" s="574"/>
      <c r="AQ3" s="574"/>
      <c r="AR3" s="574"/>
      <c r="AS3" s="574"/>
      <c r="AT3" s="574"/>
      <c r="AU3" s="574"/>
      <c r="AV3" s="574"/>
      <c r="AW3" s="574"/>
      <c r="AX3" s="18" t="s">
        <v>59</v>
      </c>
    </row>
    <row r="4" spans="1:50" ht="24.75" customHeight="1" x14ac:dyDescent="0.15">
      <c r="A4" s="393" t="s">
        <v>24</v>
      </c>
      <c r="B4" s="394"/>
      <c r="C4" s="394"/>
      <c r="D4" s="394"/>
      <c r="E4" s="394"/>
      <c r="F4" s="394"/>
      <c r="G4" s="371" t="s">
        <v>563</v>
      </c>
      <c r="H4" s="372"/>
      <c r="I4" s="372"/>
      <c r="J4" s="372"/>
      <c r="K4" s="372"/>
      <c r="L4" s="372"/>
      <c r="M4" s="372"/>
      <c r="N4" s="372"/>
      <c r="O4" s="372"/>
      <c r="P4" s="372"/>
      <c r="Q4" s="372"/>
      <c r="R4" s="372"/>
      <c r="S4" s="372"/>
      <c r="T4" s="372"/>
      <c r="U4" s="372"/>
      <c r="V4" s="372"/>
      <c r="W4" s="372"/>
      <c r="X4" s="372"/>
      <c r="Y4" s="373" t="s">
        <v>1</v>
      </c>
      <c r="Z4" s="374"/>
      <c r="AA4" s="374"/>
      <c r="AB4" s="374"/>
      <c r="AC4" s="374"/>
      <c r="AD4" s="375"/>
      <c r="AE4" s="376" t="s">
        <v>564</v>
      </c>
      <c r="AF4" s="377"/>
      <c r="AG4" s="377"/>
      <c r="AH4" s="377"/>
      <c r="AI4" s="377"/>
      <c r="AJ4" s="377"/>
      <c r="AK4" s="377"/>
      <c r="AL4" s="377"/>
      <c r="AM4" s="377"/>
      <c r="AN4" s="377"/>
      <c r="AO4" s="377"/>
      <c r="AP4" s="378"/>
      <c r="AQ4" s="379" t="s">
        <v>2</v>
      </c>
      <c r="AR4" s="374"/>
      <c r="AS4" s="374"/>
      <c r="AT4" s="374"/>
      <c r="AU4" s="374"/>
      <c r="AV4" s="374"/>
      <c r="AW4" s="374"/>
      <c r="AX4" s="380"/>
    </row>
    <row r="5" spans="1:50" ht="30" customHeight="1" x14ac:dyDescent="0.15">
      <c r="A5" s="381" t="s">
        <v>61</v>
      </c>
      <c r="B5" s="382"/>
      <c r="C5" s="382"/>
      <c r="D5" s="382"/>
      <c r="E5" s="382"/>
      <c r="F5" s="383"/>
      <c r="G5" s="533" t="s">
        <v>566</v>
      </c>
      <c r="H5" s="534"/>
      <c r="I5" s="534"/>
      <c r="J5" s="534"/>
      <c r="K5" s="534"/>
      <c r="L5" s="534"/>
      <c r="M5" s="535" t="s">
        <v>60</v>
      </c>
      <c r="N5" s="536"/>
      <c r="O5" s="536"/>
      <c r="P5" s="536"/>
      <c r="Q5" s="536"/>
      <c r="R5" s="537"/>
      <c r="S5" s="538" t="s">
        <v>64</v>
      </c>
      <c r="T5" s="534"/>
      <c r="U5" s="534"/>
      <c r="V5" s="534"/>
      <c r="W5" s="534"/>
      <c r="X5" s="539"/>
      <c r="Y5" s="387" t="s">
        <v>3</v>
      </c>
      <c r="Z5" s="262"/>
      <c r="AA5" s="262"/>
      <c r="AB5" s="262"/>
      <c r="AC5" s="262"/>
      <c r="AD5" s="263"/>
      <c r="AE5" s="388" t="s">
        <v>567</v>
      </c>
      <c r="AF5" s="388"/>
      <c r="AG5" s="388"/>
      <c r="AH5" s="388"/>
      <c r="AI5" s="388"/>
      <c r="AJ5" s="388"/>
      <c r="AK5" s="388"/>
      <c r="AL5" s="388"/>
      <c r="AM5" s="388"/>
      <c r="AN5" s="388"/>
      <c r="AO5" s="388"/>
      <c r="AP5" s="389"/>
      <c r="AQ5" s="390" t="s">
        <v>565</v>
      </c>
      <c r="AR5" s="391"/>
      <c r="AS5" s="391"/>
      <c r="AT5" s="391"/>
      <c r="AU5" s="391"/>
      <c r="AV5" s="391"/>
      <c r="AW5" s="391"/>
      <c r="AX5" s="392"/>
    </row>
    <row r="6" spans="1:50" ht="39" customHeight="1" x14ac:dyDescent="0.15">
      <c r="A6" s="395" t="s">
        <v>4</v>
      </c>
      <c r="B6" s="396"/>
      <c r="C6" s="396"/>
      <c r="D6" s="396"/>
      <c r="E6" s="396"/>
      <c r="F6" s="396"/>
      <c r="G6" s="199" t="str">
        <f>入力規則等!F39</f>
        <v>一般会計</v>
      </c>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c r="AT6" s="200"/>
      <c r="AU6" s="200"/>
      <c r="AV6" s="200"/>
      <c r="AW6" s="200"/>
      <c r="AX6" s="201"/>
    </row>
    <row r="7" spans="1:50" ht="49.5" customHeight="1" x14ac:dyDescent="0.15">
      <c r="A7" s="247" t="s">
        <v>21</v>
      </c>
      <c r="B7" s="248"/>
      <c r="C7" s="248"/>
      <c r="D7" s="248"/>
      <c r="E7" s="248"/>
      <c r="F7" s="249"/>
      <c r="G7" s="250" t="s">
        <v>568</v>
      </c>
      <c r="H7" s="251"/>
      <c r="I7" s="251"/>
      <c r="J7" s="251"/>
      <c r="K7" s="251"/>
      <c r="L7" s="251"/>
      <c r="M7" s="251"/>
      <c r="N7" s="251"/>
      <c r="O7" s="251"/>
      <c r="P7" s="251"/>
      <c r="Q7" s="251"/>
      <c r="R7" s="251"/>
      <c r="S7" s="251"/>
      <c r="T7" s="251"/>
      <c r="U7" s="251"/>
      <c r="V7" s="251"/>
      <c r="W7" s="251"/>
      <c r="X7" s="252"/>
      <c r="Y7" s="612" t="s">
        <v>251</v>
      </c>
      <c r="Z7" s="218"/>
      <c r="AA7" s="218"/>
      <c r="AB7" s="218"/>
      <c r="AC7" s="218"/>
      <c r="AD7" s="613"/>
      <c r="AE7" s="598" t="s">
        <v>763</v>
      </c>
      <c r="AF7" s="599"/>
      <c r="AG7" s="599"/>
      <c r="AH7" s="599"/>
      <c r="AI7" s="599"/>
      <c r="AJ7" s="599"/>
      <c r="AK7" s="599"/>
      <c r="AL7" s="599"/>
      <c r="AM7" s="599"/>
      <c r="AN7" s="599"/>
      <c r="AO7" s="599"/>
      <c r="AP7" s="599"/>
      <c r="AQ7" s="599"/>
      <c r="AR7" s="599"/>
      <c r="AS7" s="599"/>
      <c r="AT7" s="599"/>
      <c r="AU7" s="599"/>
      <c r="AV7" s="599"/>
      <c r="AW7" s="599"/>
      <c r="AX7" s="600"/>
    </row>
    <row r="8" spans="1:50" ht="53.25" customHeight="1" x14ac:dyDescent="0.15">
      <c r="A8" s="247" t="s">
        <v>182</v>
      </c>
      <c r="B8" s="248"/>
      <c r="C8" s="248"/>
      <c r="D8" s="248"/>
      <c r="E8" s="248"/>
      <c r="F8" s="249"/>
      <c r="G8" s="634" t="str">
        <f>入力規則等!A27</f>
        <v>-</v>
      </c>
      <c r="H8" s="409"/>
      <c r="I8" s="409"/>
      <c r="J8" s="409"/>
      <c r="K8" s="409"/>
      <c r="L8" s="409"/>
      <c r="M8" s="409"/>
      <c r="N8" s="409"/>
      <c r="O8" s="409"/>
      <c r="P8" s="409"/>
      <c r="Q8" s="409"/>
      <c r="R8" s="409"/>
      <c r="S8" s="409"/>
      <c r="T8" s="409"/>
      <c r="U8" s="409"/>
      <c r="V8" s="409"/>
      <c r="W8" s="409"/>
      <c r="X8" s="635"/>
      <c r="Y8" s="540" t="s">
        <v>183</v>
      </c>
      <c r="Z8" s="541"/>
      <c r="AA8" s="541"/>
      <c r="AB8" s="541"/>
      <c r="AC8" s="541"/>
      <c r="AD8" s="542"/>
      <c r="AE8" s="408" t="str">
        <f>入力規則等!K13</f>
        <v>その他の事項経費</v>
      </c>
      <c r="AF8" s="409"/>
      <c r="AG8" s="409"/>
      <c r="AH8" s="409"/>
      <c r="AI8" s="409"/>
      <c r="AJ8" s="409"/>
      <c r="AK8" s="409"/>
      <c r="AL8" s="409"/>
      <c r="AM8" s="409"/>
      <c r="AN8" s="409"/>
      <c r="AO8" s="409"/>
      <c r="AP8" s="409"/>
      <c r="AQ8" s="409"/>
      <c r="AR8" s="409"/>
      <c r="AS8" s="409"/>
      <c r="AT8" s="409"/>
      <c r="AU8" s="409"/>
      <c r="AV8" s="409"/>
      <c r="AW8" s="409"/>
      <c r="AX8" s="410"/>
    </row>
    <row r="9" spans="1:50" ht="58.5" customHeight="1" x14ac:dyDescent="0.15">
      <c r="A9" s="543" t="s">
        <v>22</v>
      </c>
      <c r="B9" s="544"/>
      <c r="C9" s="544"/>
      <c r="D9" s="544"/>
      <c r="E9" s="544"/>
      <c r="F9" s="544"/>
      <c r="G9" s="545" t="s">
        <v>569</v>
      </c>
      <c r="H9" s="546"/>
      <c r="I9" s="546"/>
      <c r="J9" s="546"/>
      <c r="K9" s="546"/>
      <c r="L9" s="546"/>
      <c r="M9" s="546"/>
      <c r="N9" s="546"/>
      <c r="O9" s="546"/>
      <c r="P9" s="546"/>
      <c r="Q9" s="546"/>
      <c r="R9" s="546"/>
      <c r="S9" s="546"/>
      <c r="T9" s="546"/>
      <c r="U9" s="546"/>
      <c r="V9" s="546"/>
      <c r="W9" s="546"/>
      <c r="X9" s="546"/>
      <c r="Y9" s="546"/>
      <c r="Z9" s="546"/>
      <c r="AA9" s="546"/>
      <c r="AB9" s="546"/>
      <c r="AC9" s="546"/>
      <c r="AD9" s="546"/>
      <c r="AE9" s="546"/>
      <c r="AF9" s="546"/>
      <c r="AG9" s="546"/>
      <c r="AH9" s="546"/>
      <c r="AI9" s="546"/>
      <c r="AJ9" s="546"/>
      <c r="AK9" s="546"/>
      <c r="AL9" s="546"/>
      <c r="AM9" s="546"/>
      <c r="AN9" s="546"/>
      <c r="AO9" s="546"/>
      <c r="AP9" s="546"/>
      <c r="AQ9" s="546"/>
      <c r="AR9" s="546"/>
      <c r="AS9" s="546"/>
      <c r="AT9" s="546"/>
      <c r="AU9" s="546"/>
      <c r="AV9" s="546"/>
      <c r="AW9" s="546"/>
      <c r="AX9" s="547"/>
    </row>
    <row r="10" spans="1:50" ht="80.25" customHeight="1" x14ac:dyDescent="0.15">
      <c r="A10" s="353" t="s">
        <v>27</v>
      </c>
      <c r="B10" s="354"/>
      <c r="C10" s="354"/>
      <c r="D10" s="354"/>
      <c r="E10" s="354"/>
      <c r="F10" s="354"/>
      <c r="G10" s="443" t="s">
        <v>764</v>
      </c>
      <c r="H10" s="444"/>
      <c r="I10" s="444"/>
      <c r="J10" s="444"/>
      <c r="K10" s="444"/>
      <c r="L10" s="444"/>
      <c r="M10" s="444"/>
      <c r="N10" s="444"/>
      <c r="O10" s="444"/>
      <c r="P10" s="444"/>
      <c r="Q10" s="444"/>
      <c r="R10" s="444"/>
      <c r="S10" s="444"/>
      <c r="T10" s="444"/>
      <c r="U10" s="444"/>
      <c r="V10" s="444"/>
      <c r="W10" s="444"/>
      <c r="X10" s="444"/>
      <c r="Y10" s="444"/>
      <c r="Z10" s="444"/>
      <c r="AA10" s="444"/>
      <c r="AB10" s="444"/>
      <c r="AC10" s="444"/>
      <c r="AD10" s="444"/>
      <c r="AE10" s="444"/>
      <c r="AF10" s="444"/>
      <c r="AG10" s="444"/>
      <c r="AH10" s="444"/>
      <c r="AI10" s="444"/>
      <c r="AJ10" s="444"/>
      <c r="AK10" s="444"/>
      <c r="AL10" s="444"/>
      <c r="AM10" s="444"/>
      <c r="AN10" s="444"/>
      <c r="AO10" s="444"/>
      <c r="AP10" s="444"/>
      <c r="AQ10" s="444"/>
      <c r="AR10" s="444"/>
      <c r="AS10" s="444"/>
      <c r="AT10" s="444"/>
      <c r="AU10" s="444"/>
      <c r="AV10" s="444"/>
      <c r="AW10" s="444"/>
      <c r="AX10" s="445"/>
    </row>
    <row r="11" spans="1:50" ht="42" customHeight="1" x14ac:dyDescent="0.15">
      <c r="A11" s="353" t="s">
        <v>5</v>
      </c>
      <c r="B11" s="354"/>
      <c r="C11" s="354"/>
      <c r="D11" s="354"/>
      <c r="E11" s="354"/>
      <c r="F11" s="355"/>
      <c r="G11" s="384" t="str">
        <f>入力規則等!P10</f>
        <v>交付</v>
      </c>
      <c r="H11" s="385"/>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5"/>
      <c r="AJ11" s="385"/>
      <c r="AK11" s="385"/>
      <c r="AL11" s="385"/>
      <c r="AM11" s="385"/>
      <c r="AN11" s="385"/>
      <c r="AO11" s="385"/>
      <c r="AP11" s="385"/>
      <c r="AQ11" s="385"/>
      <c r="AR11" s="385"/>
      <c r="AS11" s="385"/>
      <c r="AT11" s="385"/>
      <c r="AU11" s="385"/>
      <c r="AV11" s="385"/>
      <c r="AW11" s="385"/>
      <c r="AX11" s="386"/>
    </row>
    <row r="12" spans="1:50" ht="21" customHeight="1" x14ac:dyDescent="0.15">
      <c r="A12" s="652" t="s">
        <v>23</v>
      </c>
      <c r="B12" s="653"/>
      <c r="C12" s="653"/>
      <c r="D12" s="653"/>
      <c r="E12" s="653"/>
      <c r="F12" s="654"/>
      <c r="G12" s="450"/>
      <c r="H12" s="451"/>
      <c r="I12" s="451"/>
      <c r="J12" s="451"/>
      <c r="K12" s="451"/>
      <c r="L12" s="451"/>
      <c r="M12" s="451"/>
      <c r="N12" s="451"/>
      <c r="O12" s="451"/>
      <c r="P12" s="231" t="s">
        <v>252</v>
      </c>
      <c r="Q12" s="220"/>
      <c r="R12" s="220"/>
      <c r="S12" s="220"/>
      <c r="T12" s="220"/>
      <c r="U12" s="220"/>
      <c r="V12" s="221"/>
      <c r="W12" s="231" t="s">
        <v>268</v>
      </c>
      <c r="X12" s="220"/>
      <c r="Y12" s="220"/>
      <c r="Z12" s="220"/>
      <c r="AA12" s="220"/>
      <c r="AB12" s="220"/>
      <c r="AC12" s="221"/>
      <c r="AD12" s="231" t="s">
        <v>552</v>
      </c>
      <c r="AE12" s="220"/>
      <c r="AF12" s="220"/>
      <c r="AG12" s="220"/>
      <c r="AH12" s="220"/>
      <c r="AI12" s="220"/>
      <c r="AJ12" s="221"/>
      <c r="AK12" s="231" t="s">
        <v>555</v>
      </c>
      <c r="AL12" s="220"/>
      <c r="AM12" s="220"/>
      <c r="AN12" s="220"/>
      <c r="AO12" s="220"/>
      <c r="AP12" s="220"/>
      <c r="AQ12" s="221"/>
      <c r="AR12" s="231" t="s">
        <v>556</v>
      </c>
      <c r="AS12" s="220"/>
      <c r="AT12" s="220"/>
      <c r="AU12" s="220"/>
      <c r="AV12" s="220"/>
      <c r="AW12" s="220"/>
      <c r="AX12" s="411"/>
    </row>
    <row r="13" spans="1:50" ht="21" customHeight="1" x14ac:dyDescent="0.15">
      <c r="A13" s="291"/>
      <c r="B13" s="292"/>
      <c r="C13" s="292"/>
      <c r="D13" s="292"/>
      <c r="E13" s="292"/>
      <c r="F13" s="293"/>
      <c r="G13" s="412" t="s">
        <v>6</v>
      </c>
      <c r="H13" s="413"/>
      <c r="I13" s="454" t="s">
        <v>7</v>
      </c>
      <c r="J13" s="455"/>
      <c r="K13" s="455"/>
      <c r="L13" s="455"/>
      <c r="M13" s="455"/>
      <c r="N13" s="455"/>
      <c r="O13" s="456"/>
      <c r="P13" s="346">
        <v>1322.1110000000001</v>
      </c>
      <c r="Q13" s="347"/>
      <c r="R13" s="347"/>
      <c r="S13" s="347"/>
      <c r="T13" s="347"/>
      <c r="U13" s="347"/>
      <c r="V13" s="348"/>
      <c r="W13" s="346">
        <v>1321.239</v>
      </c>
      <c r="X13" s="347"/>
      <c r="Y13" s="347"/>
      <c r="Z13" s="347"/>
      <c r="AA13" s="347"/>
      <c r="AB13" s="347"/>
      <c r="AC13" s="348"/>
      <c r="AD13" s="346">
        <v>1333.1289999999999</v>
      </c>
      <c r="AE13" s="347"/>
      <c r="AF13" s="347"/>
      <c r="AG13" s="347"/>
      <c r="AH13" s="347"/>
      <c r="AI13" s="347"/>
      <c r="AJ13" s="348"/>
      <c r="AK13" s="346">
        <v>1338.2080000000001</v>
      </c>
      <c r="AL13" s="347"/>
      <c r="AM13" s="347"/>
      <c r="AN13" s="347"/>
      <c r="AO13" s="347"/>
      <c r="AP13" s="347"/>
      <c r="AQ13" s="348"/>
      <c r="AR13" s="609">
        <v>1566.787</v>
      </c>
      <c r="AS13" s="610"/>
      <c r="AT13" s="610"/>
      <c r="AU13" s="610"/>
      <c r="AV13" s="610"/>
      <c r="AW13" s="610"/>
      <c r="AX13" s="611"/>
    </row>
    <row r="14" spans="1:50" ht="21" customHeight="1" x14ac:dyDescent="0.15">
      <c r="A14" s="291"/>
      <c r="B14" s="292"/>
      <c r="C14" s="292"/>
      <c r="D14" s="292"/>
      <c r="E14" s="292"/>
      <c r="F14" s="293"/>
      <c r="G14" s="414"/>
      <c r="H14" s="415"/>
      <c r="I14" s="400" t="s">
        <v>8</v>
      </c>
      <c r="J14" s="452"/>
      <c r="K14" s="452"/>
      <c r="L14" s="452"/>
      <c r="M14" s="452"/>
      <c r="N14" s="452"/>
      <c r="O14" s="453"/>
      <c r="P14" s="346" t="s">
        <v>570</v>
      </c>
      <c r="Q14" s="347"/>
      <c r="R14" s="347"/>
      <c r="S14" s="347"/>
      <c r="T14" s="347"/>
      <c r="U14" s="347"/>
      <c r="V14" s="348"/>
      <c r="W14" s="346" t="s">
        <v>570</v>
      </c>
      <c r="X14" s="347"/>
      <c r="Y14" s="347"/>
      <c r="Z14" s="347"/>
      <c r="AA14" s="347"/>
      <c r="AB14" s="347"/>
      <c r="AC14" s="348"/>
      <c r="AD14" s="346" t="s">
        <v>570</v>
      </c>
      <c r="AE14" s="347"/>
      <c r="AF14" s="347"/>
      <c r="AG14" s="347"/>
      <c r="AH14" s="347"/>
      <c r="AI14" s="347"/>
      <c r="AJ14" s="348"/>
      <c r="AK14" s="346" t="s">
        <v>597</v>
      </c>
      <c r="AL14" s="347"/>
      <c r="AM14" s="347"/>
      <c r="AN14" s="347"/>
      <c r="AO14" s="347"/>
      <c r="AP14" s="347"/>
      <c r="AQ14" s="348"/>
      <c r="AR14" s="486"/>
      <c r="AS14" s="486"/>
      <c r="AT14" s="486"/>
      <c r="AU14" s="486"/>
      <c r="AV14" s="486"/>
      <c r="AW14" s="486"/>
      <c r="AX14" s="487"/>
    </row>
    <row r="15" spans="1:50" ht="21" customHeight="1" x14ac:dyDescent="0.15">
      <c r="A15" s="291"/>
      <c r="B15" s="292"/>
      <c r="C15" s="292"/>
      <c r="D15" s="292"/>
      <c r="E15" s="292"/>
      <c r="F15" s="293"/>
      <c r="G15" s="414"/>
      <c r="H15" s="415"/>
      <c r="I15" s="400" t="s">
        <v>48</v>
      </c>
      <c r="J15" s="401"/>
      <c r="K15" s="401"/>
      <c r="L15" s="401"/>
      <c r="M15" s="401"/>
      <c r="N15" s="401"/>
      <c r="O15" s="402"/>
      <c r="P15" s="346" t="s">
        <v>570</v>
      </c>
      <c r="Q15" s="347"/>
      <c r="R15" s="347"/>
      <c r="S15" s="347"/>
      <c r="T15" s="347"/>
      <c r="U15" s="347"/>
      <c r="V15" s="348"/>
      <c r="W15" s="346" t="s">
        <v>570</v>
      </c>
      <c r="X15" s="347"/>
      <c r="Y15" s="347"/>
      <c r="Z15" s="347"/>
      <c r="AA15" s="347"/>
      <c r="AB15" s="347"/>
      <c r="AC15" s="348"/>
      <c r="AD15" s="346" t="s">
        <v>570</v>
      </c>
      <c r="AE15" s="347"/>
      <c r="AF15" s="347"/>
      <c r="AG15" s="347"/>
      <c r="AH15" s="347"/>
      <c r="AI15" s="347"/>
      <c r="AJ15" s="348"/>
      <c r="AK15" s="346" t="s">
        <v>597</v>
      </c>
      <c r="AL15" s="347"/>
      <c r="AM15" s="347"/>
      <c r="AN15" s="347"/>
      <c r="AO15" s="347"/>
      <c r="AP15" s="347"/>
      <c r="AQ15" s="348"/>
      <c r="AR15" s="346"/>
      <c r="AS15" s="347"/>
      <c r="AT15" s="347"/>
      <c r="AU15" s="347"/>
      <c r="AV15" s="347"/>
      <c r="AW15" s="347"/>
      <c r="AX15" s="502"/>
    </row>
    <row r="16" spans="1:50" ht="21" customHeight="1" x14ac:dyDescent="0.15">
      <c r="A16" s="291"/>
      <c r="B16" s="292"/>
      <c r="C16" s="292"/>
      <c r="D16" s="292"/>
      <c r="E16" s="292"/>
      <c r="F16" s="293"/>
      <c r="G16" s="414"/>
      <c r="H16" s="415"/>
      <c r="I16" s="400" t="s">
        <v>49</v>
      </c>
      <c r="J16" s="401"/>
      <c r="K16" s="401"/>
      <c r="L16" s="401"/>
      <c r="M16" s="401"/>
      <c r="N16" s="401"/>
      <c r="O16" s="402"/>
      <c r="P16" s="346" t="s">
        <v>570</v>
      </c>
      <c r="Q16" s="347"/>
      <c r="R16" s="347"/>
      <c r="S16" s="347"/>
      <c r="T16" s="347"/>
      <c r="U16" s="347"/>
      <c r="V16" s="348"/>
      <c r="W16" s="346" t="s">
        <v>570</v>
      </c>
      <c r="X16" s="347"/>
      <c r="Y16" s="347"/>
      <c r="Z16" s="347"/>
      <c r="AA16" s="347"/>
      <c r="AB16" s="347"/>
      <c r="AC16" s="348"/>
      <c r="AD16" s="346" t="s">
        <v>570</v>
      </c>
      <c r="AE16" s="347"/>
      <c r="AF16" s="347"/>
      <c r="AG16" s="347"/>
      <c r="AH16" s="347"/>
      <c r="AI16" s="347"/>
      <c r="AJ16" s="348"/>
      <c r="AK16" s="346" t="s">
        <v>597</v>
      </c>
      <c r="AL16" s="347"/>
      <c r="AM16" s="347"/>
      <c r="AN16" s="347"/>
      <c r="AO16" s="347"/>
      <c r="AP16" s="347"/>
      <c r="AQ16" s="348"/>
      <c r="AR16" s="446"/>
      <c r="AS16" s="447"/>
      <c r="AT16" s="447"/>
      <c r="AU16" s="447"/>
      <c r="AV16" s="447"/>
      <c r="AW16" s="447"/>
      <c r="AX16" s="448"/>
    </row>
    <row r="17" spans="1:50" ht="24.75" customHeight="1" x14ac:dyDescent="0.15">
      <c r="A17" s="291"/>
      <c r="B17" s="292"/>
      <c r="C17" s="292"/>
      <c r="D17" s="292"/>
      <c r="E17" s="292"/>
      <c r="F17" s="293"/>
      <c r="G17" s="414"/>
      <c r="H17" s="415"/>
      <c r="I17" s="400" t="s">
        <v>47</v>
      </c>
      <c r="J17" s="452"/>
      <c r="K17" s="452"/>
      <c r="L17" s="452"/>
      <c r="M17" s="452"/>
      <c r="N17" s="452"/>
      <c r="O17" s="453"/>
      <c r="P17" s="346" t="s">
        <v>570</v>
      </c>
      <c r="Q17" s="347"/>
      <c r="R17" s="347"/>
      <c r="S17" s="347"/>
      <c r="T17" s="347"/>
      <c r="U17" s="347"/>
      <c r="V17" s="348"/>
      <c r="W17" s="346" t="s">
        <v>570</v>
      </c>
      <c r="X17" s="347"/>
      <c r="Y17" s="347"/>
      <c r="Z17" s="347"/>
      <c r="AA17" s="347"/>
      <c r="AB17" s="347"/>
      <c r="AC17" s="348"/>
      <c r="AD17" s="346" t="s">
        <v>570</v>
      </c>
      <c r="AE17" s="347"/>
      <c r="AF17" s="347"/>
      <c r="AG17" s="347"/>
      <c r="AH17" s="347"/>
      <c r="AI17" s="347"/>
      <c r="AJ17" s="348"/>
      <c r="AK17" s="346" t="s">
        <v>597</v>
      </c>
      <c r="AL17" s="347"/>
      <c r="AM17" s="347"/>
      <c r="AN17" s="347"/>
      <c r="AO17" s="347"/>
      <c r="AP17" s="347"/>
      <c r="AQ17" s="348"/>
      <c r="AR17" s="607"/>
      <c r="AS17" s="607"/>
      <c r="AT17" s="607"/>
      <c r="AU17" s="607"/>
      <c r="AV17" s="607"/>
      <c r="AW17" s="607"/>
      <c r="AX17" s="608"/>
    </row>
    <row r="18" spans="1:50" ht="24.75" customHeight="1" x14ac:dyDescent="0.15">
      <c r="A18" s="291"/>
      <c r="B18" s="292"/>
      <c r="C18" s="292"/>
      <c r="D18" s="292"/>
      <c r="E18" s="292"/>
      <c r="F18" s="293"/>
      <c r="G18" s="416"/>
      <c r="H18" s="417"/>
      <c r="I18" s="405" t="s">
        <v>19</v>
      </c>
      <c r="J18" s="406"/>
      <c r="K18" s="406"/>
      <c r="L18" s="406"/>
      <c r="M18" s="406"/>
      <c r="N18" s="406"/>
      <c r="O18" s="407"/>
      <c r="P18" s="583">
        <f>SUM(P13:V17)</f>
        <v>1322.1110000000001</v>
      </c>
      <c r="Q18" s="584"/>
      <c r="R18" s="584"/>
      <c r="S18" s="584"/>
      <c r="T18" s="584"/>
      <c r="U18" s="584"/>
      <c r="V18" s="585"/>
      <c r="W18" s="583">
        <f>SUM(W13:AC17)</f>
        <v>1321.239</v>
      </c>
      <c r="X18" s="584"/>
      <c r="Y18" s="584"/>
      <c r="Z18" s="584"/>
      <c r="AA18" s="584"/>
      <c r="AB18" s="584"/>
      <c r="AC18" s="585"/>
      <c r="AD18" s="583">
        <f>SUM(AD13:AJ17)</f>
        <v>1333.1289999999999</v>
      </c>
      <c r="AE18" s="584"/>
      <c r="AF18" s="584"/>
      <c r="AG18" s="584"/>
      <c r="AH18" s="584"/>
      <c r="AI18" s="584"/>
      <c r="AJ18" s="585"/>
      <c r="AK18" s="583">
        <f>SUM(AK13:AQ17)</f>
        <v>1338.2080000000001</v>
      </c>
      <c r="AL18" s="584"/>
      <c r="AM18" s="584"/>
      <c r="AN18" s="584"/>
      <c r="AO18" s="584"/>
      <c r="AP18" s="584"/>
      <c r="AQ18" s="585"/>
      <c r="AR18" s="583">
        <f>SUM(AR13:AX17)</f>
        <v>1566.787</v>
      </c>
      <c r="AS18" s="584"/>
      <c r="AT18" s="584"/>
      <c r="AU18" s="584"/>
      <c r="AV18" s="584"/>
      <c r="AW18" s="584"/>
      <c r="AX18" s="586"/>
    </row>
    <row r="19" spans="1:50" ht="24.75" customHeight="1" x14ac:dyDescent="0.15">
      <c r="A19" s="291"/>
      <c r="B19" s="292"/>
      <c r="C19" s="292"/>
      <c r="D19" s="292"/>
      <c r="E19" s="292"/>
      <c r="F19" s="293"/>
      <c r="G19" s="581" t="s">
        <v>9</v>
      </c>
      <c r="H19" s="582"/>
      <c r="I19" s="582"/>
      <c r="J19" s="582"/>
      <c r="K19" s="582"/>
      <c r="L19" s="582"/>
      <c r="M19" s="582"/>
      <c r="N19" s="582"/>
      <c r="O19" s="582"/>
      <c r="P19" s="346">
        <v>1322.1110000000001</v>
      </c>
      <c r="Q19" s="347"/>
      <c r="R19" s="347"/>
      <c r="S19" s="347"/>
      <c r="T19" s="347"/>
      <c r="U19" s="347"/>
      <c r="V19" s="348"/>
      <c r="W19" s="346">
        <v>1321.239</v>
      </c>
      <c r="X19" s="347"/>
      <c r="Y19" s="347"/>
      <c r="Z19" s="347"/>
      <c r="AA19" s="347"/>
      <c r="AB19" s="347"/>
      <c r="AC19" s="348"/>
      <c r="AD19" s="346">
        <v>1333.1289999999999</v>
      </c>
      <c r="AE19" s="347"/>
      <c r="AF19" s="347"/>
      <c r="AG19" s="347"/>
      <c r="AH19" s="347"/>
      <c r="AI19" s="347"/>
      <c r="AJ19" s="348"/>
      <c r="AK19" s="125"/>
      <c r="AL19" s="125"/>
      <c r="AM19" s="125"/>
      <c r="AN19" s="125"/>
      <c r="AO19" s="125"/>
      <c r="AP19" s="125"/>
      <c r="AQ19" s="125"/>
      <c r="AR19" s="125"/>
      <c r="AS19" s="125"/>
      <c r="AT19" s="125"/>
      <c r="AU19" s="125"/>
      <c r="AV19" s="125"/>
      <c r="AW19" s="125"/>
      <c r="AX19" s="127"/>
    </row>
    <row r="20" spans="1:50" ht="24.75" customHeight="1" x14ac:dyDescent="0.15">
      <c r="A20" s="291"/>
      <c r="B20" s="292"/>
      <c r="C20" s="292"/>
      <c r="D20" s="292"/>
      <c r="E20" s="292"/>
      <c r="F20" s="293"/>
      <c r="G20" s="581" t="s">
        <v>10</v>
      </c>
      <c r="H20" s="582"/>
      <c r="I20" s="582"/>
      <c r="J20" s="582"/>
      <c r="K20" s="582"/>
      <c r="L20" s="582"/>
      <c r="M20" s="582"/>
      <c r="N20" s="582"/>
      <c r="O20" s="582"/>
      <c r="P20" s="115">
        <f>IF(P18=0, "-", SUM(P19)/P18)</f>
        <v>1</v>
      </c>
      <c r="Q20" s="115"/>
      <c r="R20" s="115"/>
      <c r="S20" s="115"/>
      <c r="T20" s="115"/>
      <c r="U20" s="115"/>
      <c r="V20" s="115"/>
      <c r="W20" s="115">
        <f t="shared" ref="W20" si="0">IF(W18=0, "-", SUM(W19)/W18)</f>
        <v>1</v>
      </c>
      <c r="X20" s="115"/>
      <c r="Y20" s="115"/>
      <c r="Z20" s="115"/>
      <c r="AA20" s="115"/>
      <c r="AB20" s="115"/>
      <c r="AC20" s="115"/>
      <c r="AD20" s="115">
        <f t="shared" ref="AD20" si="1">IF(AD18=0, "-", SUM(AD19)/AD18)</f>
        <v>1</v>
      </c>
      <c r="AE20" s="115"/>
      <c r="AF20" s="115"/>
      <c r="AG20" s="115"/>
      <c r="AH20" s="115"/>
      <c r="AI20" s="115"/>
      <c r="AJ20" s="115"/>
      <c r="AK20" s="125"/>
      <c r="AL20" s="125"/>
      <c r="AM20" s="125"/>
      <c r="AN20" s="125"/>
      <c r="AO20" s="125"/>
      <c r="AP20" s="125"/>
      <c r="AQ20" s="126"/>
      <c r="AR20" s="126"/>
      <c r="AS20" s="126"/>
      <c r="AT20" s="126"/>
      <c r="AU20" s="125"/>
      <c r="AV20" s="125"/>
      <c r="AW20" s="125"/>
      <c r="AX20" s="127"/>
    </row>
    <row r="21" spans="1:50" ht="25.5" customHeight="1" x14ac:dyDescent="0.15">
      <c r="A21" s="543"/>
      <c r="B21" s="544"/>
      <c r="C21" s="544"/>
      <c r="D21" s="544"/>
      <c r="E21" s="544"/>
      <c r="F21" s="655"/>
      <c r="G21" s="113" t="s">
        <v>226</v>
      </c>
      <c r="H21" s="114"/>
      <c r="I21" s="114"/>
      <c r="J21" s="114"/>
      <c r="K21" s="114"/>
      <c r="L21" s="114"/>
      <c r="M21" s="114"/>
      <c r="N21" s="114"/>
      <c r="O21" s="114"/>
      <c r="P21" s="115">
        <f>IF(P19=0, "-", SUM(P19)/SUM(P13,P14))</f>
        <v>1</v>
      </c>
      <c r="Q21" s="115"/>
      <c r="R21" s="115"/>
      <c r="S21" s="115"/>
      <c r="T21" s="115"/>
      <c r="U21" s="115"/>
      <c r="V21" s="115"/>
      <c r="W21" s="115">
        <f t="shared" ref="W21" si="2">IF(W19=0, "-", SUM(W19)/SUM(W13,W14))</f>
        <v>1</v>
      </c>
      <c r="X21" s="115"/>
      <c r="Y21" s="115"/>
      <c r="Z21" s="115"/>
      <c r="AA21" s="115"/>
      <c r="AB21" s="115"/>
      <c r="AC21" s="115"/>
      <c r="AD21" s="115">
        <f t="shared" ref="AD21" si="3">IF(AD19=0, "-", SUM(AD19)/SUM(AD13,AD14))</f>
        <v>1</v>
      </c>
      <c r="AE21" s="115"/>
      <c r="AF21" s="115"/>
      <c r="AG21" s="115"/>
      <c r="AH21" s="115"/>
      <c r="AI21" s="115"/>
      <c r="AJ21" s="115"/>
      <c r="AK21" s="125"/>
      <c r="AL21" s="125"/>
      <c r="AM21" s="125"/>
      <c r="AN21" s="125"/>
      <c r="AO21" s="125"/>
      <c r="AP21" s="125"/>
      <c r="AQ21" s="126"/>
      <c r="AR21" s="126"/>
      <c r="AS21" s="126"/>
      <c r="AT21" s="126"/>
      <c r="AU21" s="125"/>
      <c r="AV21" s="125"/>
      <c r="AW21" s="125"/>
      <c r="AX21" s="127"/>
    </row>
    <row r="22" spans="1:50" ht="18.75" customHeight="1" x14ac:dyDescent="0.15">
      <c r="A22" s="660" t="s">
        <v>559</v>
      </c>
      <c r="B22" s="661"/>
      <c r="C22" s="661"/>
      <c r="D22" s="661"/>
      <c r="E22" s="661"/>
      <c r="F22" s="662"/>
      <c r="G22" s="656" t="s">
        <v>212</v>
      </c>
      <c r="H22" s="621"/>
      <c r="I22" s="621"/>
      <c r="J22" s="621"/>
      <c r="K22" s="621"/>
      <c r="L22" s="621"/>
      <c r="M22" s="621"/>
      <c r="N22" s="621"/>
      <c r="O22" s="622"/>
      <c r="P22" s="620" t="s">
        <v>557</v>
      </c>
      <c r="Q22" s="621"/>
      <c r="R22" s="621"/>
      <c r="S22" s="621"/>
      <c r="T22" s="621"/>
      <c r="U22" s="621"/>
      <c r="V22" s="622"/>
      <c r="W22" s="620" t="s">
        <v>558</v>
      </c>
      <c r="X22" s="621"/>
      <c r="Y22" s="621"/>
      <c r="Z22" s="621"/>
      <c r="AA22" s="621"/>
      <c r="AB22" s="621"/>
      <c r="AC22" s="622"/>
      <c r="AD22" s="620" t="s">
        <v>211</v>
      </c>
      <c r="AE22" s="621"/>
      <c r="AF22" s="621"/>
      <c r="AG22" s="621"/>
      <c r="AH22" s="621"/>
      <c r="AI22" s="621"/>
      <c r="AJ22" s="621"/>
      <c r="AK22" s="621"/>
      <c r="AL22" s="621"/>
      <c r="AM22" s="621"/>
      <c r="AN22" s="621"/>
      <c r="AO22" s="621"/>
      <c r="AP22" s="621"/>
      <c r="AQ22" s="621"/>
      <c r="AR22" s="621"/>
      <c r="AS22" s="621"/>
      <c r="AT22" s="621"/>
      <c r="AU22" s="621"/>
      <c r="AV22" s="621"/>
      <c r="AW22" s="621"/>
      <c r="AX22" s="669"/>
    </row>
    <row r="23" spans="1:50" ht="30" customHeight="1" x14ac:dyDescent="0.15">
      <c r="A23" s="663"/>
      <c r="B23" s="664"/>
      <c r="C23" s="664"/>
      <c r="D23" s="664"/>
      <c r="E23" s="664"/>
      <c r="F23" s="665"/>
      <c r="G23" s="657" t="s">
        <v>563</v>
      </c>
      <c r="H23" s="658"/>
      <c r="I23" s="658"/>
      <c r="J23" s="658"/>
      <c r="K23" s="658"/>
      <c r="L23" s="658"/>
      <c r="M23" s="658"/>
      <c r="N23" s="658"/>
      <c r="O23" s="659"/>
      <c r="P23" s="609">
        <v>1338.2080000000001</v>
      </c>
      <c r="Q23" s="610"/>
      <c r="R23" s="610"/>
      <c r="S23" s="610"/>
      <c r="T23" s="610"/>
      <c r="U23" s="610"/>
      <c r="V23" s="623"/>
      <c r="W23" s="609">
        <v>1566.787</v>
      </c>
      <c r="X23" s="610"/>
      <c r="Y23" s="610"/>
      <c r="Z23" s="610"/>
      <c r="AA23" s="610"/>
      <c r="AB23" s="610"/>
      <c r="AC23" s="623"/>
      <c r="AD23" s="670" t="s">
        <v>780</v>
      </c>
      <c r="AE23" s="671"/>
      <c r="AF23" s="671"/>
      <c r="AG23" s="671"/>
      <c r="AH23" s="671"/>
      <c r="AI23" s="671"/>
      <c r="AJ23" s="671"/>
      <c r="AK23" s="671"/>
      <c r="AL23" s="671"/>
      <c r="AM23" s="671"/>
      <c r="AN23" s="671"/>
      <c r="AO23" s="671"/>
      <c r="AP23" s="671"/>
      <c r="AQ23" s="671"/>
      <c r="AR23" s="671"/>
      <c r="AS23" s="671"/>
      <c r="AT23" s="671"/>
      <c r="AU23" s="671"/>
      <c r="AV23" s="671"/>
      <c r="AW23" s="671"/>
      <c r="AX23" s="672"/>
    </row>
    <row r="24" spans="1:50" ht="25.5" customHeight="1" x14ac:dyDescent="0.15">
      <c r="A24" s="663"/>
      <c r="B24" s="664"/>
      <c r="C24" s="664"/>
      <c r="D24" s="664"/>
      <c r="E24" s="664"/>
      <c r="F24" s="665"/>
      <c r="G24" s="624"/>
      <c r="H24" s="625"/>
      <c r="I24" s="625"/>
      <c r="J24" s="625"/>
      <c r="K24" s="625"/>
      <c r="L24" s="625"/>
      <c r="M24" s="625"/>
      <c r="N24" s="625"/>
      <c r="O24" s="626"/>
      <c r="P24" s="346"/>
      <c r="Q24" s="347"/>
      <c r="R24" s="347"/>
      <c r="S24" s="347"/>
      <c r="T24" s="347"/>
      <c r="U24" s="347"/>
      <c r="V24" s="348"/>
      <c r="W24" s="346"/>
      <c r="X24" s="347"/>
      <c r="Y24" s="347"/>
      <c r="Z24" s="347"/>
      <c r="AA24" s="347"/>
      <c r="AB24" s="347"/>
      <c r="AC24" s="348"/>
      <c r="AD24" s="673"/>
      <c r="AE24" s="674"/>
      <c r="AF24" s="674"/>
      <c r="AG24" s="674"/>
      <c r="AH24" s="674"/>
      <c r="AI24" s="674"/>
      <c r="AJ24" s="674"/>
      <c r="AK24" s="674"/>
      <c r="AL24" s="674"/>
      <c r="AM24" s="674"/>
      <c r="AN24" s="674"/>
      <c r="AO24" s="674"/>
      <c r="AP24" s="674"/>
      <c r="AQ24" s="674"/>
      <c r="AR24" s="674"/>
      <c r="AS24" s="674"/>
      <c r="AT24" s="674"/>
      <c r="AU24" s="674"/>
      <c r="AV24" s="674"/>
      <c r="AW24" s="674"/>
      <c r="AX24" s="675"/>
    </row>
    <row r="25" spans="1:50" ht="25.5" customHeight="1" x14ac:dyDescent="0.15">
      <c r="A25" s="663"/>
      <c r="B25" s="664"/>
      <c r="C25" s="664"/>
      <c r="D25" s="664"/>
      <c r="E25" s="664"/>
      <c r="F25" s="665"/>
      <c r="G25" s="624"/>
      <c r="H25" s="625"/>
      <c r="I25" s="625"/>
      <c r="J25" s="625"/>
      <c r="K25" s="625"/>
      <c r="L25" s="625"/>
      <c r="M25" s="625"/>
      <c r="N25" s="625"/>
      <c r="O25" s="626"/>
      <c r="P25" s="346"/>
      <c r="Q25" s="347"/>
      <c r="R25" s="347"/>
      <c r="S25" s="347"/>
      <c r="T25" s="347"/>
      <c r="U25" s="347"/>
      <c r="V25" s="348"/>
      <c r="W25" s="346"/>
      <c r="X25" s="347"/>
      <c r="Y25" s="347"/>
      <c r="Z25" s="347"/>
      <c r="AA25" s="347"/>
      <c r="AB25" s="347"/>
      <c r="AC25" s="348"/>
      <c r="AD25" s="673"/>
      <c r="AE25" s="674"/>
      <c r="AF25" s="674"/>
      <c r="AG25" s="674"/>
      <c r="AH25" s="674"/>
      <c r="AI25" s="674"/>
      <c r="AJ25" s="674"/>
      <c r="AK25" s="674"/>
      <c r="AL25" s="674"/>
      <c r="AM25" s="674"/>
      <c r="AN25" s="674"/>
      <c r="AO25" s="674"/>
      <c r="AP25" s="674"/>
      <c r="AQ25" s="674"/>
      <c r="AR25" s="674"/>
      <c r="AS25" s="674"/>
      <c r="AT25" s="674"/>
      <c r="AU25" s="674"/>
      <c r="AV25" s="674"/>
      <c r="AW25" s="674"/>
      <c r="AX25" s="675"/>
    </row>
    <row r="26" spans="1:50" ht="25.5" customHeight="1" x14ac:dyDescent="0.15">
      <c r="A26" s="663"/>
      <c r="B26" s="664"/>
      <c r="C26" s="664"/>
      <c r="D26" s="664"/>
      <c r="E26" s="664"/>
      <c r="F26" s="665"/>
      <c r="G26" s="624"/>
      <c r="H26" s="625"/>
      <c r="I26" s="625"/>
      <c r="J26" s="625"/>
      <c r="K26" s="625"/>
      <c r="L26" s="625"/>
      <c r="M26" s="625"/>
      <c r="N26" s="625"/>
      <c r="O26" s="626"/>
      <c r="P26" s="346"/>
      <c r="Q26" s="347"/>
      <c r="R26" s="347"/>
      <c r="S26" s="347"/>
      <c r="T26" s="347"/>
      <c r="U26" s="347"/>
      <c r="V26" s="348"/>
      <c r="W26" s="346"/>
      <c r="X26" s="347"/>
      <c r="Y26" s="347"/>
      <c r="Z26" s="347"/>
      <c r="AA26" s="347"/>
      <c r="AB26" s="347"/>
      <c r="AC26" s="348"/>
      <c r="AD26" s="673"/>
      <c r="AE26" s="674"/>
      <c r="AF26" s="674"/>
      <c r="AG26" s="674"/>
      <c r="AH26" s="674"/>
      <c r="AI26" s="674"/>
      <c r="AJ26" s="674"/>
      <c r="AK26" s="674"/>
      <c r="AL26" s="674"/>
      <c r="AM26" s="674"/>
      <c r="AN26" s="674"/>
      <c r="AO26" s="674"/>
      <c r="AP26" s="674"/>
      <c r="AQ26" s="674"/>
      <c r="AR26" s="674"/>
      <c r="AS26" s="674"/>
      <c r="AT26" s="674"/>
      <c r="AU26" s="674"/>
      <c r="AV26" s="674"/>
      <c r="AW26" s="674"/>
      <c r="AX26" s="675"/>
    </row>
    <row r="27" spans="1:50" ht="25.5" customHeight="1" x14ac:dyDescent="0.15">
      <c r="A27" s="663"/>
      <c r="B27" s="664"/>
      <c r="C27" s="664"/>
      <c r="D27" s="664"/>
      <c r="E27" s="664"/>
      <c r="F27" s="665"/>
      <c r="G27" s="624"/>
      <c r="H27" s="625"/>
      <c r="I27" s="625"/>
      <c r="J27" s="625"/>
      <c r="K27" s="625"/>
      <c r="L27" s="625"/>
      <c r="M27" s="625"/>
      <c r="N27" s="625"/>
      <c r="O27" s="626"/>
      <c r="P27" s="346"/>
      <c r="Q27" s="347"/>
      <c r="R27" s="347"/>
      <c r="S27" s="347"/>
      <c r="T27" s="347"/>
      <c r="U27" s="347"/>
      <c r="V27" s="348"/>
      <c r="W27" s="346"/>
      <c r="X27" s="347"/>
      <c r="Y27" s="347"/>
      <c r="Z27" s="347"/>
      <c r="AA27" s="347"/>
      <c r="AB27" s="347"/>
      <c r="AC27" s="348"/>
      <c r="AD27" s="673"/>
      <c r="AE27" s="674"/>
      <c r="AF27" s="674"/>
      <c r="AG27" s="674"/>
      <c r="AH27" s="674"/>
      <c r="AI27" s="674"/>
      <c r="AJ27" s="674"/>
      <c r="AK27" s="674"/>
      <c r="AL27" s="674"/>
      <c r="AM27" s="674"/>
      <c r="AN27" s="674"/>
      <c r="AO27" s="674"/>
      <c r="AP27" s="674"/>
      <c r="AQ27" s="674"/>
      <c r="AR27" s="674"/>
      <c r="AS27" s="674"/>
      <c r="AT27" s="674"/>
      <c r="AU27" s="674"/>
      <c r="AV27" s="674"/>
      <c r="AW27" s="674"/>
      <c r="AX27" s="675"/>
    </row>
    <row r="28" spans="1:50" ht="25.5" customHeight="1" x14ac:dyDescent="0.15">
      <c r="A28" s="663"/>
      <c r="B28" s="664"/>
      <c r="C28" s="664"/>
      <c r="D28" s="664"/>
      <c r="E28" s="664"/>
      <c r="F28" s="665"/>
      <c r="G28" s="627" t="s">
        <v>214</v>
      </c>
      <c r="H28" s="628"/>
      <c r="I28" s="628"/>
      <c r="J28" s="628"/>
      <c r="K28" s="628"/>
      <c r="L28" s="628"/>
      <c r="M28" s="628"/>
      <c r="N28" s="628"/>
      <c r="O28" s="629"/>
      <c r="P28" s="583">
        <f>P29-SUM(P23:P27)</f>
        <v>0</v>
      </c>
      <c r="Q28" s="584"/>
      <c r="R28" s="584"/>
      <c r="S28" s="584"/>
      <c r="T28" s="584"/>
      <c r="U28" s="584"/>
      <c r="V28" s="585"/>
      <c r="W28" s="583">
        <f>W29-SUM(W23:W27)</f>
        <v>0</v>
      </c>
      <c r="X28" s="584"/>
      <c r="Y28" s="584"/>
      <c r="Z28" s="584"/>
      <c r="AA28" s="584"/>
      <c r="AB28" s="584"/>
      <c r="AC28" s="585"/>
      <c r="AD28" s="673"/>
      <c r="AE28" s="674"/>
      <c r="AF28" s="674"/>
      <c r="AG28" s="674"/>
      <c r="AH28" s="674"/>
      <c r="AI28" s="674"/>
      <c r="AJ28" s="674"/>
      <c r="AK28" s="674"/>
      <c r="AL28" s="674"/>
      <c r="AM28" s="674"/>
      <c r="AN28" s="674"/>
      <c r="AO28" s="674"/>
      <c r="AP28" s="674"/>
      <c r="AQ28" s="674"/>
      <c r="AR28" s="674"/>
      <c r="AS28" s="674"/>
      <c r="AT28" s="674"/>
      <c r="AU28" s="674"/>
      <c r="AV28" s="674"/>
      <c r="AW28" s="674"/>
      <c r="AX28" s="675"/>
    </row>
    <row r="29" spans="1:50" ht="25.5" customHeight="1" thickBot="1" x14ac:dyDescent="0.2">
      <c r="A29" s="666"/>
      <c r="B29" s="667"/>
      <c r="C29" s="667"/>
      <c r="D29" s="667"/>
      <c r="E29" s="667"/>
      <c r="F29" s="668"/>
      <c r="G29" s="630" t="s">
        <v>213</v>
      </c>
      <c r="H29" s="631"/>
      <c r="I29" s="631"/>
      <c r="J29" s="631"/>
      <c r="K29" s="631"/>
      <c r="L29" s="631"/>
      <c r="M29" s="631"/>
      <c r="N29" s="631"/>
      <c r="O29" s="632"/>
      <c r="P29" s="346">
        <f>AK13</f>
        <v>1338.2080000000001</v>
      </c>
      <c r="Q29" s="347"/>
      <c r="R29" s="347"/>
      <c r="S29" s="347"/>
      <c r="T29" s="347"/>
      <c r="U29" s="347"/>
      <c r="V29" s="348"/>
      <c r="W29" s="640">
        <f>AR13</f>
        <v>1566.787</v>
      </c>
      <c r="X29" s="641"/>
      <c r="Y29" s="641"/>
      <c r="Z29" s="641"/>
      <c r="AA29" s="641"/>
      <c r="AB29" s="641"/>
      <c r="AC29" s="642"/>
      <c r="AD29" s="676"/>
      <c r="AE29" s="676"/>
      <c r="AF29" s="676"/>
      <c r="AG29" s="676"/>
      <c r="AH29" s="676"/>
      <c r="AI29" s="676"/>
      <c r="AJ29" s="676"/>
      <c r="AK29" s="676"/>
      <c r="AL29" s="676"/>
      <c r="AM29" s="676"/>
      <c r="AN29" s="676"/>
      <c r="AO29" s="676"/>
      <c r="AP29" s="676"/>
      <c r="AQ29" s="676"/>
      <c r="AR29" s="676"/>
      <c r="AS29" s="676"/>
      <c r="AT29" s="676"/>
      <c r="AU29" s="676"/>
      <c r="AV29" s="676"/>
      <c r="AW29" s="676"/>
      <c r="AX29" s="677"/>
    </row>
    <row r="30" spans="1:50" ht="18.75" customHeight="1" x14ac:dyDescent="0.15">
      <c r="A30" s="561" t="s">
        <v>223</v>
      </c>
      <c r="B30" s="562"/>
      <c r="C30" s="562"/>
      <c r="D30" s="562"/>
      <c r="E30" s="562"/>
      <c r="F30" s="563"/>
      <c r="G30" s="460" t="s">
        <v>138</v>
      </c>
      <c r="H30" s="461"/>
      <c r="I30" s="461"/>
      <c r="J30" s="461"/>
      <c r="K30" s="461"/>
      <c r="L30" s="461"/>
      <c r="M30" s="461"/>
      <c r="N30" s="461"/>
      <c r="O30" s="462"/>
      <c r="P30" s="553" t="s">
        <v>56</v>
      </c>
      <c r="Q30" s="461"/>
      <c r="R30" s="461"/>
      <c r="S30" s="461"/>
      <c r="T30" s="461"/>
      <c r="U30" s="461"/>
      <c r="V30" s="461"/>
      <c r="W30" s="461"/>
      <c r="X30" s="462"/>
      <c r="Y30" s="548"/>
      <c r="Z30" s="549"/>
      <c r="AA30" s="550"/>
      <c r="AB30" s="555" t="s">
        <v>11</v>
      </c>
      <c r="AC30" s="556"/>
      <c r="AD30" s="557"/>
      <c r="AE30" s="555" t="s">
        <v>252</v>
      </c>
      <c r="AF30" s="556"/>
      <c r="AG30" s="556"/>
      <c r="AH30" s="557"/>
      <c r="AI30" s="601" t="s">
        <v>268</v>
      </c>
      <c r="AJ30" s="601"/>
      <c r="AK30" s="601"/>
      <c r="AL30" s="555"/>
      <c r="AM30" s="601" t="s">
        <v>365</v>
      </c>
      <c r="AN30" s="601"/>
      <c r="AO30" s="601"/>
      <c r="AP30" s="555"/>
      <c r="AQ30" s="457" t="s">
        <v>174</v>
      </c>
      <c r="AR30" s="458"/>
      <c r="AS30" s="458"/>
      <c r="AT30" s="459"/>
      <c r="AU30" s="461" t="s">
        <v>128</v>
      </c>
      <c r="AV30" s="461"/>
      <c r="AW30" s="461"/>
      <c r="AX30" s="603"/>
    </row>
    <row r="31" spans="1:50" ht="18.75" customHeight="1" x14ac:dyDescent="0.15">
      <c r="A31" s="564"/>
      <c r="B31" s="565"/>
      <c r="C31" s="565"/>
      <c r="D31" s="565"/>
      <c r="E31" s="565"/>
      <c r="F31" s="566"/>
      <c r="G31" s="463"/>
      <c r="H31" s="464"/>
      <c r="I31" s="464"/>
      <c r="J31" s="464"/>
      <c r="K31" s="464"/>
      <c r="L31" s="464"/>
      <c r="M31" s="464"/>
      <c r="N31" s="464"/>
      <c r="O31" s="465"/>
      <c r="P31" s="554"/>
      <c r="Q31" s="464"/>
      <c r="R31" s="464"/>
      <c r="S31" s="464"/>
      <c r="T31" s="464"/>
      <c r="U31" s="464"/>
      <c r="V31" s="464"/>
      <c r="W31" s="464"/>
      <c r="X31" s="465"/>
      <c r="Y31" s="228"/>
      <c r="Z31" s="229"/>
      <c r="AA31" s="230"/>
      <c r="AB31" s="558"/>
      <c r="AC31" s="559"/>
      <c r="AD31" s="560"/>
      <c r="AE31" s="558"/>
      <c r="AF31" s="559"/>
      <c r="AG31" s="559"/>
      <c r="AH31" s="560"/>
      <c r="AI31" s="602"/>
      <c r="AJ31" s="602"/>
      <c r="AK31" s="602"/>
      <c r="AL31" s="558"/>
      <c r="AM31" s="602"/>
      <c r="AN31" s="602"/>
      <c r="AO31" s="602"/>
      <c r="AP31" s="558"/>
      <c r="AQ31" s="614"/>
      <c r="AR31" s="615"/>
      <c r="AS31" s="616" t="s">
        <v>175</v>
      </c>
      <c r="AT31" s="617"/>
      <c r="AU31" s="619">
        <v>4</v>
      </c>
      <c r="AV31" s="619"/>
      <c r="AW31" s="464" t="s">
        <v>166</v>
      </c>
      <c r="AX31" s="618"/>
    </row>
    <row r="32" spans="1:50" ht="23.25" customHeight="1" x14ac:dyDescent="0.15">
      <c r="A32" s="567"/>
      <c r="B32" s="565"/>
      <c r="C32" s="565"/>
      <c r="D32" s="565"/>
      <c r="E32" s="565"/>
      <c r="F32" s="566"/>
      <c r="G32" s="134" t="s">
        <v>571</v>
      </c>
      <c r="H32" s="135"/>
      <c r="I32" s="135"/>
      <c r="J32" s="135"/>
      <c r="K32" s="135"/>
      <c r="L32" s="135"/>
      <c r="M32" s="135"/>
      <c r="N32" s="135"/>
      <c r="O32" s="349"/>
      <c r="P32" s="232" t="s">
        <v>765</v>
      </c>
      <c r="Q32" s="232"/>
      <c r="R32" s="232"/>
      <c r="S32" s="232"/>
      <c r="T32" s="232"/>
      <c r="U32" s="232"/>
      <c r="V32" s="232"/>
      <c r="W32" s="232"/>
      <c r="X32" s="233"/>
      <c r="Y32" s="242" t="s">
        <v>12</v>
      </c>
      <c r="Z32" s="551"/>
      <c r="AA32" s="552"/>
      <c r="AB32" s="225" t="s">
        <v>235</v>
      </c>
      <c r="AC32" s="225"/>
      <c r="AD32" s="225"/>
      <c r="AE32" s="90">
        <v>100</v>
      </c>
      <c r="AF32" s="91"/>
      <c r="AG32" s="91"/>
      <c r="AH32" s="91"/>
      <c r="AI32" s="90">
        <v>100</v>
      </c>
      <c r="AJ32" s="91"/>
      <c r="AK32" s="91"/>
      <c r="AL32" s="91"/>
      <c r="AM32" s="90">
        <v>100</v>
      </c>
      <c r="AN32" s="91"/>
      <c r="AO32" s="91"/>
      <c r="AP32" s="91"/>
      <c r="AQ32" s="604" t="s">
        <v>570</v>
      </c>
      <c r="AR32" s="605"/>
      <c r="AS32" s="605"/>
      <c r="AT32" s="606"/>
      <c r="AU32" s="91" t="s">
        <v>570</v>
      </c>
      <c r="AV32" s="91"/>
      <c r="AW32" s="91"/>
      <c r="AX32" s="95"/>
    </row>
    <row r="33" spans="1:51" ht="23.25" customHeight="1" x14ac:dyDescent="0.15">
      <c r="A33" s="568"/>
      <c r="B33" s="569"/>
      <c r="C33" s="569"/>
      <c r="D33" s="569"/>
      <c r="E33" s="569"/>
      <c r="F33" s="570"/>
      <c r="G33" s="350"/>
      <c r="H33" s="139"/>
      <c r="I33" s="139"/>
      <c r="J33" s="139"/>
      <c r="K33" s="139"/>
      <c r="L33" s="139"/>
      <c r="M33" s="139"/>
      <c r="N33" s="139"/>
      <c r="O33" s="351"/>
      <c r="P33" s="300"/>
      <c r="Q33" s="300"/>
      <c r="R33" s="300"/>
      <c r="S33" s="300"/>
      <c r="T33" s="300"/>
      <c r="U33" s="300"/>
      <c r="V33" s="300"/>
      <c r="W33" s="300"/>
      <c r="X33" s="449"/>
      <c r="Y33" s="231" t="s">
        <v>51</v>
      </c>
      <c r="Z33" s="220"/>
      <c r="AA33" s="221"/>
      <c r="AB33" s="571" t="s">
        <v>235</v>
      </c>
      <c r="AC33" s="571"/>
      <c r="AD33" s="571"/>
      <c r="AE33" s="90">
        <v>100</v>
      </c>
      <c r="AF33" s="91"/>
      <c r="AG33" s="91"/>
      <c r="AH33" s="91"/>
      <c r="AI33" s="90">
        <v>100</v>
      </c>
      <c r="AJ33" s="91"/>
      <c r="AK33" s="91"/>
      <c r="AL33" s="91"/>
      <c r="AM33" s="90">
        <v>100</v>
      </c>
      <c r="AN33" s="91"/>
      <c r="AO33" s="91"/>
      <c r="AP33" s="91"/>
      <c r="AQ33" s="604" t="s">
        <v>570</v>
      </c>
      <c r="AR33" s="605"/>
      <c r="AS33" s="605"/>
      <c r="AT33" s="606"/>
      <c r="AU33" s="91">
        <v>100</v>
      </c>
      <c r="AV33" s="91"/>
      <c r="AW33" s="91"/>
      <c r="AX33" s="95"/>
    </row>
    <row r="34" spans="1:51" ht="23.25" customHeight="1" x14ac:dyDescent="0.15">
      <c r="A34" s="567"/>
      <c r="B34" s="565"/>
      <c r="C34" s="565"/>
      <c r="D34" s="565"/>
      <c r="E34" s="565"/>
      <c r="F34" s="566"/>
      <c r="G34" s="137"/>
      <c r="H34" s="138"/>
      <c r="I34" s="138"/>
      <c r="J34" s="138"/>
      <c r="K34" s="138"/>
      <c r="L34" s="138"/>
      <c r="M34" s="138"/>
      <c r="N34" s="138"/>
      <c r="O34" s="352"/>
      <c r="P34" s="234"/>
      <c r="Q34" s="234"/>
      <c r="R34" s="234"/>
      <c r="S34" s="234"/>
      <c r="T34" s="234"/>
      <c r="U34" s="234"/>
      <c r="V34" s="234"/>
      <c r="W34" s="234"/>
      <c r="X34" s="235"/>
      <c r="Y34" s="231" t="s">
        <v>13</v>
      </c>
      <c r="Z34" s="220"/>
      <c r="AA34" s="221"/>
      <c r="AB34" s="175" t="s">
        <v>167</v>
      </c>
      <c r="AC34" s="175"/>
      <c r="AD34" s="175"/>
      <c r="AE34" s="90">
        <v>100</v>
      </c>
      <c r="AF34" s="91"/>
      <c r="AG34" s="91"/>
      <c r="AH34" s="91"/>
      <c r="AI34" s="90">
        <v>100</v>
      </c>
      <c r="AJ34" s="91"/>
      <c r="AK34" s="91"/>
      <c r="AL34" s="91"/>
      <c r="AM34" s="90">
        <v>100</v>
      </c>
      <c r="AN34" s="91"/>
      <c r="AO34" s="91"/>
      <c r="AP34" s="91"/>
      <c r="AQ34" s="604" t="s">
        <v>570</v>
      </c>
      <c r="AR34" s="605"/>
      <c r="AS34" s="605"/>
      <c r="AT34" s="606"/>
      <c r="AU34" s="91" t="s">
        <v>570</v>
      </c>
      <c r="AV34" s="91"/>
      <c r="AW34" s="91"/>
      <c r="AX34" s="95"/>
    </row>
    <row r="35" spans="1:51" ht="23.25" customHeight="1" x14ac:dyDescent="0.15">
      <c r="A35" s="128" t="s">
        <v>244</v>
      </c>
      <c r="B35" s="129"/>
      <c r="C35" s="129"/>
      <c r="D35" s="129"/>
      <c r="E35" s="129"/>
      <c r="F35" s="130"/>
      <c r="G35" s="134" t="s">
        <v>567</v>
      </c>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6"/>
    </row>
    <row r="36" spans="1:51" ht="23.25" customHeight="1" thickBot="1" x14ac:dyDescent="0.2">
      <c r="A36" s="131"/>
      <c r="B36" s="132"/>
      <c r="C36" s="132"/>
      <c r="D36" s="132"/>
      <c r="E36" s="132"/>
      <c r="F36" s="133"/>
      <c r="G36" s="137"/>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9"/>
      <c r="AF36" s="139"/>
      <c r="AG36" s="139"/>
      <c r="AH36" s="139"/>
      <c r="AI36" s="139"/>
      <c r="AJ36" s="139"/>
      <c r="AK36" s="139"/>
      <c r="AL36" s="139"/>
      <c r="AM36" s="139"/>
      <c r="AN36" s="139"/>
      <c r="AO36" s="139"/>
      <c r="AP36" s="139"/>
      <c r="AQ36" s="138"/>
      <c r="AR36" s="138"/>
      <c r="AS36" s="138"/>
      <c r="AT36" s="138"/>
      <c r="AU36" s="138"/>
      <c r="AV36" s="138"/>
      <c r="AW36" s="138"/>
      <c r="AX36" s="140"/>
    </row>
    <row r="37" spans="1:51" ht="31.5" customHeight="1" x14ac:dyDescent="0.15">
      <c r="A37" s="253" t="s">
        <v>224</v>
      </c>
      <c r="B37" s="254"/>
      <c r="C37" s="254"/>
      <c r="D37" s="254"/>
      <c r="E37" s="254"/>
      <c r="F37" s="255"/>
      <c r="G37" s="256" t="s">
        <v>57</v>
      </c>
      <c r="H37" s="256"/>
      <c r="I37" s="256"/>
      <c r="J37" s="256"/>
      <c r="K37" s="256"/>
      <c r="L37" s="256"/>
      <c r="M37" s="256"/>
      <c r="N37" s="256"/>
      <c r="O37" s="256"/>
      <c r="P37" s="256"/>
      <c r="Q37" s="256"/>
      <c r="R37" s="256"/>
      <c r="S37" s="256"/>
      <c r="T37" s="256"/>
      <c r="U37" s="256"/>
      <c r="V37" s="256"/>
      <c r="W37" s="256"/>
      <c r="X37" s="257"/>
      <c r="Y37" s="548"/>
      <c r="Z37" s="549"/>
      <c r="AA37" s="550"/>
      <c r="AB37" s="246" t="s">
        <v>11</v>
      </c>
      <c r="AC37" s="246"/>
      <c r="AD37" s="246"/>
      <c r="AE37" s="258" t="s">
        <v>252</v>
      </c>
      <c r="AF37" s="259"/>
      <c r="AG37" s="259"/>
      <c r="AH37" s="260"/>
      <c r="AI37" s="258" t="s">
        <v>268</v>
      </c>
      <c r="AJ37" s="259"/>
      <c r="AK37" s="259"/>
      <c r="AL37" s="260"/>
      <c r="AM37" s="258" t="s">
        <v>365</v>
      </c>
      <c r="AN37" s="259"/>
      <c r="AO37" s="259"/>
      <c r="AP37" s="260"/>
      <c r="AQ37" s="116" t="s">
        <v>273</v>
      </c>
      <c r="AR37" s="117"/>
      <c r="AS37" s="117"/>
      <c r="AT37" s="118"/>
      <c r="AU37" s="116" t="s">
        <v>397</v>
      </c>
      <c r="AV37" s="117"/>
      <c r="AW37" s="117"/>
      <c r="AX37" s="119"/>
    </row>
    <row r="38" spans="1:51" ht="23.25" customHeight="1" x14ac:dyDescent="0.15">
      <c r="A38" s="205"/>
      <c r="B38" s="206"/>
      <c r="C38" s="206"/>
      <c r="D38" s="206"/>
      <c r="E38" s="206"/>
      <c r="F38" s="207"/>
      <c r="G38" s="232" t="s">
        <v>572</v>
      </c>
      <c r="H38" s="232"/>
      <c r="I38" s="232"/>
      <c r="J38" s="232"/>
      <c r="K38" s="232"/>
      <c r="L38" s="232"/>
      <c r="M38" s="232"/>
      <c r="N38" s="232"/>
      <c r="O38" s="232"/>
      <c r="P38" s="232"/>
      <c r="Q38" s="232"/>
      <c r="R38" s="232"/>
      <c r="S38" s="232"/>
      <c r="T38" s="232"/>
      <c r="U38" s="232"/>
      <c r="V38" s="232"/>
      <c r="W38" s="232"/>
      <c r="X38" s="233"/>
      <c r="Y38" s="261" t="s">
        <v>52</v>
      </c>
      <c r="Z38" s="262"/>
      <c r="AA38" s="263"/>
      <c r="AB38" s="225" t="s">
        <v>573</v>
      </c>
      <c r="AC38" s="225"/>
      <c r="AD38" s="225"/>
      <c r="AE38" s="93">
        <v>387</v>
      </c>
      <c r="AF38" s="93"/>
      <c r="AG38" s="93"/>
      <c r="AH38" s="93"/>
      <c r="AI38" s="93">
        <v>495</v>
      </c>
      <c r="AJ38" s="93"/>
      <c r="AK38" s="93"/>
      <c r="AL38" s="93"/>
      <c r="AM38" s="93">
        <v>452</v>
      </c>
      <c r="AN38" s="93"/>
      <c r="AO38" s="93"/>
      <c r="AP38" s="93"/>
      <c r="AQ38" s="93" t="s">
        <v>710</v>
      </c>
      <c r="AR38" s="93"/>
      <c r="AS38" s="93"/>
      <c r="AT38" s="93"/>
      <c r="AU38" s="90" t="s">
        <v>710</v>
      </c>
      <c r="AV38" s="91"/>
      <c r="AW38" s="91"/>
      <c r="AX38" s="95"/>
    </row>
    <row r="39" spans="1:51" ht="23.25" customHeight="1" x14ac:dyDescent="0.15">
      <c r="A39" s="208"/>
      <c r="B39" s="209"/>
      <c r="C39" s="209"/>
      <c r="D39" s="209"/>
      <c r="E39" s="209"/>
      <c r="F39" s="210"/>
      <c r="G39" s="234"/>
      <c r="H39" s="234"/>
      <c r="I39" s="234"/>
      <c r="J39" s="234"/>
      <c r="K39" s="234"/>
      <c r="L39" s="234"/>
      <c r="M39" s="234"/>
      <c r="N39" s="234"/>
      <c r="O39" s="234"/>
      <c r="P39" s="234"/>
      <c r="Q39" s="234"/>
      <c r="R39" s="234"/>
      <c r="S39" s="234"/>
      <c r="T39" s="234"/>
      <c r="U39" s="234"/>
      <c r="V39" s="234"/>
      <c r="W39" s="234"/>
      <c r="X39" s="235"/>
      <c r="Y39" s="222" t="s">
        <v>53</v>
      </c>
      <c r="Z39" s="223"/>
      <c r="AA39" s="224"/>
      <c r="AB39" s="225" t="s">
        <v>573</v>
      </c>
      <c r="AC39" s="225"/>
      <c r="AD39" s="225"/>
      <c r="AE39" s="93">
        <v>371</v>
      </c>
      <c r="AF39" s="93"/>
      <c r="AG39" s="93"/>
      <c r="AH39" s="93"/>
      <c r="AI39" s="93">
        <v>371</v>
      </c>
      <c r="AJ39" s="93"/>
      <c r="AK39" s="93"/>
      <c r="AL39" s="93"/>
      <c r="AM39" s="93">
        <v>371</v>
      </c>
      <c r="AN39" s="93"/>
      <c r="AO39" s="93"/>
      <c r="AP39" s="93"/>
      <c r="AQ39" s="93">
        <v>371</v>
      </c>
      <c r="AR39" s="93"/>
      <c r="AS39" s="93"/>
      <c r="AT39" s="93"/>
      <c r="AU39" s="120">
        <v>371</v>
      </c>
      <c r="AV39" s="121"/>
      <c r="AW39" s="121"/>
      <c r="AX39" s="122"/>
    </row>
    <row r="40" spans="1:51" ht="31.5" customHeight="1" x14ac:dyDescent="0.15">
      <c r="A40" s="202" t="s">
        <v>224</v>
      </c>
      <c r="B40" s="203"/>
      <c r="C40" s="203"/>
      <c r="D40" s="203"/>
      <c r="E40" s="203"/>
      <c r="F40" s="204"/>
      <c r="G40" s="226" t="s">
        <v>57</v>
      </c>
      <c r="H40" s="226"/>
      <c r="I40" s="226"/>
      <c r="J40" s="226"/>
      <c r="K40" s="226"/>
      <c r="L40" s="226"/>
      <c r="M40" s="226"/>
      <c r="N40" s="226"/>
      <c r="O40" s="226"/>
      <c r="P40" s="226"/>
      <c r="Q40" s="226"/>
      <c r="R40" s="226"/>
      <c r="S40" s="226"/>
      <c r="T40" s="226"/>
      <c r="U40" s="226"/>
      <c r="V40" s="226"/>
      <c r="W40" s="226"/>
      <c r="X40" s="227"/>
      <c r="Y40" s="228"/>
      <c r="Z40" s="229"/>
      <c r="AA40" s="230"/>
      <c r="AB40" s="231" t="s">
        <v>11</v>
      </c>
      <c r="AC40" s="220"/>
      <c r="AD40" s="221"/>
      <c r="AE40" s="171" t="s">
        <v>252</v>
      </c>
      <c r="AF40" s="171"/>
      <c r="AG40" s="171"/>
      <c r="AH40" s="171"/>
      <c r="AI40" s="171" t="s">
        <v>268</v>
      </c>
      <c r="AJ40" s="171"/>
      <c r="AK40" s="171"/>
      <c r="AL40" s="171"/>
      <c r="AM40" s="171" t="s">
        <v>365</v>
      </c>
      <c r="AN40" s="171"/>
      <c r="AO40" s="171"/>
      <c r="AP40" s="171"/>
      <c r="AQ40" s="87" t="s">
        <v>273</v>
      </c>
      <c r="AR40" s="88"/>
      <c r="AS40" s="88"/>
      <c r="AT40" s="88"/>
      <c r="AU40" s="87" t="s">
        <v>397</v>
      </c>
      <c r="AV40" s="88"/>
      <c r="AW40" s="88"/>
      <c r="AX40" s="89"/>
      <c r="AY40" s="38">
        <f>COUNTA($G$41)</f>
        <v>1</v>
      </c>
    </row>
    <row r="41" spans="1:51" ht="23.25" customHeight="1" x14ac:dyDescent="0.15">
      <c r="A41" s="205"/>
      <c r="B41" s="206"/>
      <c r="C41" s="206"/>
      <c r="D41" s="206"/>
      <c r="E41" s="206"/>
      <c r="F41" s="207"/>
      <c r="G41" s="232" t="s">
        <v>574</v>
      </c>
      <c r="H41" s="232"/>
      <c r="I41" s="232"/>
      <c r="J41" s="232"/>
      <c r="K41" s="232"/>
      <c r="L41" s="232"/>
      <c r="M41" s="232"/>
      <c r="N41" s="232"/>
      <c r="O41" s="232"/>
      <c r="P41" s="232"/>
      <c r="Q41" s="232"/>
      <c r="R41" s="232"/>
      <c r="S41" s="232"/>
      <c r="T41" s="232"/>
      <c r="U41" s="232"/>
      <c r="V41" s="232"/>
      <c r="W41" s="232"/>
      <c r="X41" s="233"/>
      <c r="Y41" s="236" t="s">
        <v>52</v>
      </c>
      <c r="Z41" s="237"/>
      <c r="AA41" s="238"/>
      <c r="AB41" s="267" t="s">
        <v>573</v>
      </c>
      <c r="AC41" s="268"/>
      <c r="AD41" s="269"/>
      <c r="AE41" s="93">
        <v>25803</v>
      </c>
      <c r="AF41" s="93"/>
      <c r="AG41" s="93"/>
      <c r="AH41" s="93"/>
      <c r="AI41" s="93">
        <v>39379</v>
      </c>
      <c r="AJ41" s="93"/>
      <c r="AK41" s="93"/>
      <c r="AL41" s="93"/>
      <c r="AM41" s="93">
        <v>72963</v>
      </c>
      <c r="AN41" s="93"/>
      <c r="AO41" s="93"/>
      <c r="AP41" s="93"/>
      <c r="AQ41" s="93" t="s">
        <v>710</v>
      </c>
      <c r="AR41" s="93"/>
      <c r="AS41" s="93"/>
      <c r="AT41" s="93"/>
      <c r="AU41" s="93" t="s">
        <v>710</v>
      </c>
      <c r="AV41" s="93"/>
      <c r="AW41" s="93"/>
      <c r="AX41" s="94"/>
      <c r="AY41" s="38">
        <f>$AY$40</f>
        <v>1</v>
      </c>
    </row>
    <row r="42" spans="1:51" ht="23.25" customHeight="1" x14ac:dyDescent="0.15">
      <c r="A42" s="208"/>
      <c r="B42" s="209"/>
      <c r="C42" s="209"/>
      <c r="D42" s="209"/>
      <c r="E42" s="209"/>
      <c r="F42" s="210"/>
      <c r="G42" s="234"/>
      <c r="H42" s="234"/>
      <c r="I42" s="234"/>
      <c r="J42" s="234"/>
      <c r="K42" s="234"/>
      <c r="L42" s="234"/>
      <c r="M42" s="234"/>
      <c r="N42" s="234"/>
      <c r="O42" s="234"/>
      <c r="P42" s="234"/>
      <c r="Q42" s="234"/>
      <c r="R42" s="234"/>
      <c r="S42" s="234"/>
      <c r="T42" s="234"/>
      <c r="U42" s="234"/>
      <c r="V42" s="234"/>
      <c r="W42" s="234"/>
      <c r="X42" s="235"/>
      <c r="Y42" s="222" t="s">
        <v>53</v>
      </c>
      <c r="Z42" s="270"/>
      <c r="AA42" s="271"/>
      <c r="AB42" s="239" t="s">
        <v>573</v>
      </c>
      <c r="AC42" s="240"/>
      <c r="AD42" s="241"/>
      <c r="AE42" s="93">
        <v>27528</v>
      </c>
      <c r="AF42" s="93"/>
      <c r="AG42" s="93"/>
      <c r="AH42" s="93"/>
      <c r="AI42" s="93">
        <v>27528</v>
      </c>
      <c r="AJ42" s="93"/>
      <c r="AK42" s="93"/>
      <c r="AL42" s="93"/>
      <c r="AM42" s="93">
        <v>27528</v>
      </c>
      <c r="AN42" s="93"/>
      <c r="AO42" s="93"/>
      <c r="AP42" s="93"/>
      <c r="AQ42" s="93">
        <v>27528</v>
      </c>
      <c r="AR42" s="93"/>
      <c r="AS42" s="93"/>
      <c r="AT42" s="93"/>
      <c r="AU42" s="93">
        <v>27528</v>
      </c>
      <c r="AV42" s="93"/>
      <c r="AW42" s="93"/>
      <c r="AX42" s="94"/>
      <c r="AY42" s="38">
        <f>$AY$40</f>
        <v>1</v>
      </c>
    </row>
    <row r="43" spans="1:51" ht="31.5" customHeight="1" x14ac:dyDescent="0.15">
      <c r="A43" s="202" t="s">
        <v>224</v>
      </c>
      <c r="B43" s="203"/>
      <c r="C43" s="203"/>
      <c r="D43" s="203"/>
      <c r="E43" s="203"/>
      <c r="F43" s="204"/>
      <c r="G43" s="226" t="s">
        <v>57</v>
      </c>
      <c r="H43" s="226"/>
      <c r="I43" s="226"/>
      <c r="J43" s="226"/>
      <c r="K43" s="226"/>
      <c r="L43" s="226"/>
      <c r="M43" s="226"/>
      <c r="N43" s="226"/>
      <c r="O43" s="226"/>
      <c r="P43" s="226"/>
      <c r="Q43" s="226"/>
      <c r="R43" s="226"/>
      <c r="S43" s="226"/>
      <c r="T43" s="226"/>
      <c r="U43" s="226"/>
      <c r="V43" s="226"/>
      <c r="W43" s="226"/>
      <c r="X43" s="227"/>
      <c r="Y43" s="228"/>
      <c r="Z43" s="229"/>
      <c r="AA43" s="230"/>
      <c r="AB43" s="231" t="s">
        <v>11</v>
      </c>
      <c r="AC43" s="220"/>
      <c r="AD43" s="221"/>
      <c r="AE43" s="171" t="s">
        <v>252</v>
      </c>
      <c r="AF43" s="171"/>
      <c r="AG43" s="171"/>
      <c r="AH43" s="171"/>
      <c r="AI43" s="171" t="s">
        <v>268</v>
      </c>
      <c r="AJ43" s="171"/>
      <c r="AK43" s="171"/>
      <c r="AL43" s="171"/>
      <c r="AM43" s="171" t="s">
        <v>365</v>
      </c>
      <c r="AN43" s="171"/>
      <c r="AO43" s="171"/>
      <c r="AP43" s="171"/>
      <c r="AQ43" s="87" t="s">
        <v>273</v>
      </c>
      <c r="AR43" s="88"/>
      <c r="AS43" s="88"/>
      <c r="AT43" s="88"/>
      <c r="AU43" s="87" t="s">
        <v>397</v>
      </c>
      <c r="AV43" s="88"/>
      <c r="AW43" s="88"/>
      <c r="AX43" s="89"/>
      <c r="AY43" s="38">
        <f>COUNTA($G$44)</f>
        <v>1</v>
      </c>
    </row>
    <row r="44" spans="1:51" ht="23.25" customHeight="1" x14ac:dyDescent="0.15">
      <c r="A44" s="205"/>
      <c r="B44" s="206"/>
      <c r="C44" s="206"/>
      <c r="D44" s="206"/>
      <c r="E44" s="206"/>
      <c r="F44" s="207"/>
      <c r="G44" s="232" t="s">
        <v>575</v>
      </c>
      <c r="H44" s="232"/>
      <c r="I44" s="232"/>
      <c r="J44" s="232"/>
      <c r="K44" s="232"/>
      <c r="L44" s="232"/>
      <c r="M44" s="232"/>
      <c r="N44" s="232"/>
      <c r="O44" s="232"/>
      <c r="P44" s="232"/>
      <c r="Q44" s="232"/>
      <c r="R44" s="232"/>
      <c r="S44" s="232"/>
      <c r="T44" s="232"/>
      <c r="U44" s="232"/>
      <c r="V44" s="232"/>
      <c r="W44" s="232"/>
      <c r="X44" s="233"/>
      <c r="Y44" s="236" t="s">
        <v>52</v>
      </c>
      <c r="Z44" s="237"/>
      <c r="AA44" s="238"/>
      <c r="AB44" s="267" t="s">
        <v>235</v>
      </c>
      <c r="AC44" s="268"/>
      <c r="AD44" s="269"/>
      <c r="AE44" s="93">
        <v>23.4</v>
      </c>
      <c r="AF44" s="93"/>
      <c r="AG44" s="93"/>
      <c r="AH44" s="93"/>
      <c r="AI44" s="93">
        <v>21.3</v>
      </c>
      <c r="AJ44" s="93"/>
      <c r="AK44" s="93"/>
      <c r="AL44" s="93"/>
      <c r="AM44" s="93">
        <v>24.7</v>
      </c>
      <c r="AN44" s="93"/>
      <c r="AO44" s="93"/>
      <c r="AP44" s="93"/>
      <c r="AQ44" s="93" t="s">
        <v>710</v>
      </c>
      <c r="AR44" s="93"/>
      <c r="AS44" s="93"/>
      <c r="AT44" s="93"/>
      <c r="AU44" s="93" t="s">
        <v>710</v>
      </c>
      <c r="AV44" s="93"/>
      <c r="AW44" s="93"/>
      <c r="AX44" s="94"/>
      <c r="AY44" s="38">
        <f>$AY$43</f>
        <v>1</v>
      </c>
    </row>
    <row r="45" spans="1:51" ht="23.25" customHeight="1" x14ac:dyDescent="0.15">
      <c r="A45" s="208"/>
      <c r="B45" s="209"/>
      <c r="C45" s="209"/>
      <c r="D45" s="209"/>
      <c r="E45" s="209"/>
      <c r="F45" s="210"/>
      <c r="G45" s="234"/>
      <c r="H45" s="234"/>
      <c r="I45" s="234"/>
      <c r="J45" s="234"/>
      <c r="K45" s="234"/>
      <c r="L45" s="234"/>
      <c r="M45" s="234"/>
      <c r="N45" s="234"/>
      <c r="O45" s="234"/>
      <c r="P45" s="234"/>
      <c r="Q45" s="234"/>
      <c r="R45" s="234"/>
      <c r="S45" s="234"/>
      <c r="T45" s="234"/>
      <c r="U45" s="234"/>
      <c r="V45" s="234"/>
      <c r="W45" s="234"/>
      <c r="X45" s="235"/>
      <c r="Y45" s="222" t="s">
        <v>53</v>
      </c>
      <c r="Z45" s="270"/>
      <c r="AA45" s="271"/>
      <c r="AB45" s="239" t="s">
        <v>235</v>
      </c>
      <c r="AC45" s="240"/>
      <c r="AD45" s="241"/>
      <c r="AE45" s="93">
        <v>19.7</v>
      </c>
      <c r="AF45" s="93"/>
      <c r="AG45" s="93"/>
      <c r="AH45" s="93"/>
      <c r="AI45" s="93">
        <v>19.7</v>
      </c>
      <c r="AJ45" s="93"/>
      <c r="AK45" s="93"/>
      <c r="AL45" s="93"/>
      <c r="AM45" s="93">
        <v>19.7</v>
      </c>
      <c r="AN45" s="93"/>
      <c r="AO45" s="93"/>
      <c r="AP45" s="93"/>
      <c r="AQ45" s="93">
        <v>19.7</v>
      </c>
      <c r="AR45" s="93"/>
      <c r="AS45" s="93"/>
      <c r="AT45" s="93"/>
      <c r="AU45" s="93">
        <v>19.7</v>
      </c>
      <c r="AV45" s="93"/>
      <c r="AW45" s="93"/>
      <c r="AX45" s="94"/>
      <c r="AY45" s="38">
        <f>$AY$43</f>
        <v>1</v>
      </c>
    </row>
    <row r="46" spans="1:51" ht="31.5" customHeight="1" x14ac:dyDescent="0.15">
      <c r="A46" s="202" t="s">
        <v>224</v>
      </c>
      <c r="B46" s="203"/>
      <c r="C46" s="203"/>
      <c r="D46" s="203"/>
      <c r="E46" s="203"/>
      <c r="F46" s="204"/>
      <c r="G46" s="226" t="s">
        <v>57</v>
      </c>
      <c r="H46" s="226"/>
      <c r="I46" s="226"/>
      <c r="J46" s="226"/>
      <c r="K46" s="226"/>
      <c r="L46" s="226"/>
      <c r="M46" s="226"/>
      <c r="N46" s="226"/>
      <c r="O46" s="226"/>
      <c r="P46" s="226"/>
      <c r="Q46" s="226"/>
      <c r="R46" s="226"/>
      <c r="S46" s="226"/>
      <c r="T46" s="226"/>
      <c r="U46" s="226"/>
      <c r="V46" s="226"/>
      <c r="W46" s="226"/>
      <c r="X46" s="227"/>
      <c r="Y46" s="228"/>
      <c r="Z46" s="229"/>
      <c r="AA46" s="230"/>
      <c r="AB46" s="231" t="s">
        <v>11</v>
      </c>
      <c r="AC46" s="220"/>
      <c r="AD46" s="221"/>
      <c r="AE46" s="171" t="s">
        <v>252</v>
      </c>
      <c r="AF46" s="171"/>
      <c r="AG46" s="171"/>
      <c r="AH46" s="171"/>
      <c r="AI46" s="171" t="s">
        <v>268</v>
      </c>
      <c r="AJ46" s="171"/>
      <c r="AK46" s="171"/>
      <c r="AL46" s="171"/>
      <c r="AM46" s="171" t="s">
        <v>365</v>
      </c>
      <c r="AN46" s="171"/>
      <c r="AO46" s="171"/>
      <c r="AP46" s="171"/>
      <c r="AQ46" s="87" t="s">
        <v>273</v>
      </c>
      <c r="AR46" s="88"/>
      <c r="AS46" s="88"/>
      <c r="AT46" s="88"/>
      <c r="AU46" s="87" t="s">
        <v>397</v>
      </c>
      <c r="AV46" s="88"/>
      <c r="AW46" s="88"/>
      <c r="AX46" s="89"/>
      <c r="AY46" s="38">
        <f>COUNTA($G$47)</f>
        <v>1</v>
      </c>
    </row>
    <row r="47" spans="1:51" ht="23.25" customHeight="1" x14ac:dyDescent="0.15">
      <c r="A47" s="205"/>
      <c r="B47" s="206"/>
      <c r="C47" s="206"/>
      <c r="D47" s="206"/>
      <c r="E47" s="206"/>
      <c r="F47" s="207"/>
      <c r="G47" s="232" t="s">
        <v>576</v>
      </c>
      <c r="H47" s="232"/>
      <c r="I47" s="232"/>
      <c r="J47" s="232"/>
      <c r="K47" s="232"/>
      <c r="L47" s="232"/>
      <c r="M47" s="232"/>
      <c r="N47" s="232"/>
      <c r="O47" s="232"/>
      <c r="P47" s="232"/>
      <c r="Q47" s="232"/>
      <c r="R47" s="232"/>
      <c r="S47" s="232"/>
      <c r="T47" s="232"/>
      <c r="U47" s="232"/>
      <c r="V47" s="232"/>
      <c r="W47" s="232"/>
      <c r="X47" s="233"/>
      <c r="Y47" s="236" t="s">
        <v>52</v>
      </c>
      <c r="Z47" s="237"/>
      <c r="AA47" s="238"/>
      <c r="AB47" s="267" t="s">
        <v>235</v>
      </c>
      <c r="AC47" s="268"/>
      <c r="AD47" s="269"/>
      <c r="AE47" s="93">
        <v>54.4</v>
      </c>
      <c r="AF47" s="93"/>
      <c r="AG47" s="93"/>
      <c r="AH47" s="93"/>
      <c r="AI47" s="93">
        <v>59.1</v>
      </c>
      <c r="AJ47" s="93"/>
      <c r="AK47" s="93"/>
      <c r="AL47" s="93"/>
      <c r="AM47" s="93">
        <v>34.4</v>
      </c>
      <c r="AN47" s="93"/>
      <c r="AO47" s="93"/>
      <c r="AP47" s="93"/>
      <c r="AQ47" s="93" t="s">
        <v>710</v>
      </c>
      <c r="AR47" s="93"/>
      <c r="AS47" s="93"/>
      <c r="AT47" s="93"/>
      <c r="AU47" s="93" t="s">
        <v>710</v>
      </c>
      <c r="AV47" s="93"/>
      <c r="AW47" s="93"/>
      <c r="AX47" s="94"/>
      <c r="AY47" s="38">
        <f>$AY$46</f>
        <v>1</v>
      </c>
    </row>
    <row r="48" spans="1:51" ht="23.25" customHeight="1" x14ac:dyDescent="0.15">
      <c r="A48" s="208"/>
      <c r="B48" s="209"/>
      <c r="C48" s="209"/>
      <c r="D48" s="209"/>
      <c r="E48" s="209"/>
      <c r="F48" s="210"/>
      <c r="G48" s="234"/>
      <c r="H48" s="234"/>
      <c r="I48" s="234"/>
      <c r="J48" s="234"/>
      <c r="K48" s="234"/>
      <c r="L48" s="234"/>
      <c r="M48" s="234"/>
      <c r="N48" s="234"/>
      <c r="O48" s="234"/>
      <c r="P48" s="234"/>
      <c r="Q48" s="234"/>
      <c r="R48" s="234"/>
      <c r="S48" s="234"/>
      <c r="T48" s="234"/>
      <c r="U48" s="234"/>
      <c r="V48" s="234"/>
      <c r="W48" s="234"/>
      <c r="X48" s="235"/>
      <c r="Y48" s="222" t="s">
        <v>53</v>
      </c>
      <c r="Z48" s="270"/>
      <c r="AA48" s="271"/>
      <c r="AB48" s="239" t="s">
        <v>235</v>
      </c>
      <c r="AC48" s="240"/>
      <c r="AD48" s="241"/>
      <c r="AE48" s="93">
        <v>58.9</v>
      </c>
      <c r="AF48" s="93"/>
      <c r="AG48" s="93"/>
      <c r="AH48" s="93"/>
      <c r="AI48" s="93">
        <v>58.9</v>
      </c>
      <c r="AJ48" s="93"/>
      <c r="AK48" s="93"/>
      <c r="AL48" s="93"/>
      <c r="AM48" s="93">
        <v>58.9</v>
      </c>
      <c r="AN48" s="93"/>
      <c r="AO48" s="93"/>
      <c r="AP48" s="93"/>
      <c r="AQ48" s="93">
        <v>58.9</v>
      </c>
      <c r="AR48" s="93"/>
      <c r="AS48" s="93"/>
      <c r="AT48" s="93"/>
      <c r="AU48" s="93">
        <v>58.9</v>
      </c>
      <c r="AV48" s="93"/>
      <c r="AW48" s="93"/>
      <c r="AX48" s="94"/>
      <c r="AY48" s="38">
        <f>$AY$46</f>
        <v>1</v>
      </c>
    </row>
    <row r="49" spans="1:51" ht="31.5" customHeight="1" x14ac:dyDescent="0.15">
      <c r="A49" s="202" t="s">
        <v>224</v>
      </c>
      <c r="B49" s="203"/>
      <c r="C49" s="203"/>
      <c r="D49" s="203"/>
      <c r="E49" s="203"/>
      <c r="F49" s="204"/>
      <c r="G49" s="226" t="s">
        <v>57</v>
      </c>
      <c r="H49" s="226"/>
      <c r="I49" s="226"/>
      <c r="J49" s="226"/>
      <c r="K49" s="226"/>
      <c r="L49" s="226"/>
      <c r="M49" s="226"/>
      <c r="N49" s="226"/>
      <c r="O49" s="226"/>
      <c r="P49" s="226"/>
      <c r="Q49" s="226"/>
      <c r="R49" s="226"/>
      <c r="S49" s="226"/>
      <c r="T49" s="226"/>
      <c r="U49" s="226"/>
      <c r="V49" s="226"/>
      <c r="W49" s="226"/>
      <c r="X49" s="227"/>
      <c r="Y49" s="228"/>
      <c r="Z49" s="229"/>
      <c r="AA49" s="230"/>
      <c r="AB49" s="231" t="s">
        <v>11</v>
      </c>
      <c r="AC49" s="220"/>
      <c r="AD49" s="221"/>
      <c r="AE49" s="171" t="s">
        <v>252</v>
      </c>
      <c r="AF49" s="171"/>
      <c r="AG49" s="171"/>
      <c r="AH49" s="171"/>
      <c r="AI49" s="171" t="s">
        <v>268</v>
      </c>
      <c r="AJ49" s="171"/>
      <c r="AK49" s="171"/>
      <c r="AL49" s="171"/>
      <c r="AM49" s="171" t="s">
        <v>365</v>
      </c>
      <c r="AN49" s="171"/>
      <c r="AO49" s="171"/>
      <c r="AP49" s="171"/>
      <c r="AQ49" s="87" t="s">
        <v>273</v>
      </c>
      <c r="AR49" s="88"/>
      <c r="AS49" s="88"/>
      <c r="AT49" s="88"/>
      <c r="AU49" s="87" t="s">
        <v>397</v>
      </c>
      <c r="AV49" s="88"/>
      <c r="AW49" s="88"/>
      <c r="AX49" s="89"/>
      <c r="AY49" s="38">
        <f>COUNTA($G$50)</f>
        <v>1</v>
      </c>
    </row>
    <row r="50" spans="1:51" ht="23.25" customHeight="1" x14ac:dyDescent="0.15">
      <c r="A50" s="205"/>
      <c r="B50" s="206"/>
      <c r="C50" s="206"/>
      <c r="D50" s="206"/>
      <c r="E50" s="206"/>
      <c r="F50" s="207"/>
      <c r="G50" s="232" t="s">
        <v>766</v>
      </c>
      <c r="H50" s="232"/>
      <c r="I50" s="232"/>
      <c r="J50" s="232"/>
      <c r="K50" s="232"/>
      <c r="L50" s="232"/>
      <c r="M50" s="232"/>
      <c r="N50" s="232"/>
      <c r="O50" s="232"/>
      <c r="P50" s="232"/>
      <c r="Q50" s="232"/>
      <c r="R50" s="232"/>
      <c r="S50" s="232"/>
      <c r="T50" s="232"/>
      <c r="U50" s="232"/>
      <c r="V50" s="232"/>
      <c r="W50" s="232"/>
      <c r="X50" s="233"/>
      <c r="Y50" s="236" t="s">
        <v>52</v>
      </c>
      <c r="Z50" s="237"/>
      <c r="AA50" s="238"/>
      <c r="AB50" s="267" t="s">
        <v>577</v>
      </c>
      <c r="AC50" s="268"/>
      <c r="AD50" s="269"/>
      <c r="AE50" s="93">
        <v>256340</v>
      </c>
      <c r="AF50" s="93"/>
      <c r="AG50" s="93"/>
      <c r="AH50" s="93"/>
      <c r="AI50" s="93">
        <v>258168</v>
      </c>
      <c r="AJ50" s="93"/>
      <c r="AK50" s="93"/>
      <c r="AL50" s="93"/>
      <c r="AM50" s="93">
        <v>155963</v>
      </c>
      <c r="AN50" s="93"/>
      <c r="AO50" s="93"/>
      <c r="AP50" s="93"/>
      <c r="AQ50" s="90" t="s">
        <v>710</v>
      </c>
      <c r="AR50" s="91"/>
      <c r="AS50" s="91"/>
      <c r="AT50" s="92"/>
      <c r="AU50" s="93" t="s">
        <v>710</v>
      </c>
      <c r="AV50" s="93"/>
      <c r="AW50" s="93"/>
      <c r="AX50" s="94"/>
      <c r="AY50" s="38">
        <f>$AY$49</f>
        <v>1</v>
      </c>
    </row>
    <row r="51" spans="1:51" ht="23.25" customHeight="1" x14ac:dyDescent="0.15">
      <c r="A51" s="208"/>
      <c r="B51" s="209"/>
      <c r="C51" s="209"/>
      <c r="D51" s="209"/>
      <c r="E51" s="209"/>
      <c r="F51" s="210"/>
      <c r="G51" s="234"/>
      <c r="H51" s="234"/>
      <c r="I51" s="234"/>
      <c r="J51" s="234"/>
      <c r="K51" s="234"/>
      <c r="L51" s="234"/>
      <c r="M51" s="234"/>
      <c r="N51" s="234"/>
      <c r="O51" s="234"/>
      <c r="P51" s="234"/>
      <c r="Q51" s="234"/>
      <c r="R51" s="234"/>
      <c r="S51" s="234"/>
      <c r="T51" s="234"/>
      <c r="U51" s="234"/>
      <c r="V51" s="234"/>
      <c r="W51" s="234"/>
      <c r="X51" s="235"/>
      <c r="Y51" s="222" t="s">
        <v>53</v>
      </c>
      <c r="Z51" s="270"/>
      <c r="AA51" s="271"/>
      <c r="AB51" s="239" t="s">
        <v>577</v>
      </c>
      <c r="AC51" s="240"/>
      <c r="AD51" s="241"/>
      <c r="AE51" s="272">
        <v>250100</v>
      </c>
      <c r="AF51" s="272"/>
      <c r="AG51" s="272"/>
      <c r="AH51" s="272"/>
      <c r="AI51" s="272">
        <v>250100</v>
      </c>
      <c r="AJ51" s="272"/>
      <c r="AK51" s="272"/>
      <c r="AL51" s="272"/>
      <c r="AM51" s="272">
        <v>250100</v>
      </c>
      <c r="AN51" s="272"/>
      <c r="AO51" s="272"/>
      <c r="AP51" s="272"/>
      <c r="AQ51" s="90">
        <v>250100</v>
      </c>
      <c r="AR51" s="91"/>
      <c r="AS51" s="91"/>
      <c r="AT51" s="92"/>
      <c r="AU51" s="90">
        <v>250100</v>
      </c>
      <c r="AV51" s="91"/>
      <c r="AW51" s="91"/>
      <c r="AX51" s="95"/>
      <c r="AY51" s="38">
        <f>$AY$49</f>
        <v>1</v>
      </c>
    </row>
    <row r="52" spans="1:51" ht="23.25" customHeight="1" x14ac:dyDescent="0.15">
      <c r="A52" s="211" t="s">
        <v>14</v>
      </c>
      <c r="B52" s="212"/>
      <c r="C52" s="212"/>
      <c r="D52" s="212"/>
      <c r="E52" s="212"/>
      <c r="F52" s="213"/>
      <c r="G52" s="220" t="s">
        <v>15</v>
      </c>
      <c r="H52" s="220"/>
      <c r="I52" s="220"/>
      <c r="J52" s="220"/>
      <c r="K52" s="220"/>
      <c r="L52" s="220"/>
      <c r="M52" s="220"/>
      <c r="N52" s="220"/>
      <c r="O52" s="220"/>
      <c r="P52" s="220"/>
      <c r="Q52" s="220"/>
      <c r="R52" s="220"/>
      <c r="S52" s="220"/>
      <c r="T52" s="220"/>
      <c r="U52" s="220"/>
      <c r="V52" s="220"/>
      <c r="W52" s="220"/>
      <c r="X52" s="221"/>
      <c r="Y52" s="474"/>
      <c r="Z52" s="475"/>
      <c r="AA52" s="476"/>
      <c r="AB52" s="231" t="s">
        <v>11</v>
      </c>
      <c r="AC52" s="220"/>
      <c r="AD52" s="221"/>
      <c r="AE52" s="171" t="s">
        <v>252</v>
      </c>
      <c r="AF52" s="171"/>
      <c r="AG52" s="171"/>
      <c r="AH52" s="171"/>
      <c r="AI52" s="171" t="s">
        <v>268</v>
      </c>
      <c r="AJ52" s="171"/>
      <c r="AK52" s="171"/>
      <c r="AL52" s="171"/>
      <c r="AM52" s="171" t="s">
        <v>365</v>
      </c>
      <c r="AN52" s="171"/>
      <c r="AO52" s="171"/>
      <c r="AP52" s="171"/>
      <c r="AQ52" s="280" t="s">
        <v>398</v>
      </c>
      <c r="AR52" s="281"/>
      <c r="AS52" s="281"/>
      <c r="AT52" s="281"/>
      <c r="AU52" s="281"/>
      <c r="AV52" s="281"/>
      <c r="AW52" s="281"/>
      <c r="AX52" s="282"/>
    </row>
    <row r="53" spans="1:51" ht="23.25" customHeight="1" x14ac:dyDescent="0.15">
      <c r="A53" s="214"/>
      <c r="B53" s="215"/>
      <c r="C53" s="215"/>
      <c r="D53" s="215"/>
      <c r="E53" s="215"/>
      <c r="F53" s="216"/>
      <c r="G53" s="477" t="s">
        <v>578</v>
      </c>
      <c r="H53" s="477"/>
      <c r="I53" s="477"/>
      <c r="J53" s="477"/>
      <c r="K53" s="477"/>
      <c r="L53" s="477"/>
      <c r="M53" s="477"/>
      <c r="N53" s="477"/>
      <c r="O53" s="477"/>
      <c r="P53" s="477"/>
      <c r="Q53" s="477"/>
      <c r="R53" s="477"/>
      <c r="S53" s="477"/>
      <c r="T53" s="477"/>
      <c r="U53" s="477"/>
      <c r="V53" s="477"/>
      <c r="W53" s="477"/>
      <c r="X53" s="477"/>
      <c r="Y53" s="479" t="s">
        <v>14</v>
      </c>
      <c r="Z53" s="480"/>
      <c r="AA53" s="481"/>
      <c r="AB53" s="264" t="s">
        <v>579</v>
      </c>
      <c r="AC53" s="265"/>
      <c r="AD53" s="266"/>
      <c r="AE53" s="93">
        <v>114.3</v>
      </c>
      <c r="AF53" s="93"/>
      <c r="AG53" s="93"/>
      <c r="AH53" s="93"/>
      <c r="AI53" s="93">
        <v>113.8</v>
      </c>
      <c r="AJ53" s="93"/>
      <c r="AK53" s="93"/>
      <c r="AL53" s="93"/>
      <c r="AM53" s="93">
        <v>198.3</v>
      </c>
      <c r="AN53" s="93"/>
      <c r="AO53" s="93"/>
      <c r="AP53" s="93"/>
      <c r="AQ53" s="90" t="s">
        <v>710</v>
      </c>
      <c r="AR53" s="91"/>
      <c r="AS53" s="91"/>
      <c r="AT53" s="91"/>
      <c r="AU53" s="91"/>
      <c r="AV53" s="91"/>
      <c r="AW53" s="91"/>
      <c r="AX53" s="95"/>
    </row>
    <row r="54" spans="1:51" ht="50.1" customHeight="1" thickBot="1" x14ac:dyDescent="0.2">
      <c r="A54" s="217"/>
      <c r="B54" s="218"/>
      <c r="C54" s="218"/>
      <c r="D54" s="218"/>
      <c r="E54" s="218"/>
      <c r="F54" s="219"/>
      <c r="G54" s="478"/>
      <c r="H54" s="478"/>
      <c r="I54" s="478"/>
      <c r="J54" s="478"/>
      <c r="K54" s="478"/>
      <c r="L54" s="478"/>
      <c r="M54" s="478"/>
      <c r="N54" s="478"/>
      <c r="O54" s="478"/>
      <c r="P54" s="478"/>
      <c r="Q54" s="478"/>
      <c r="R54" s="478"/>
      <c r="S54" s="478"/>
      <c r="T54" s="478"/>
      <c r="U54" s="478"/>
      <c r="V54" s="478"/>
      <c r="W54" s="478"/>
      <c r="X54" s="478"/>
      <c r="Y54" s="242" t="s">
        <v>46</v>
      </c>
      <c r="Z54" s="223"/>
      <c r="AA54" s="224"/>
      <c r="AB54" s="243" t="s">
        <v>580</v>
      </c>
      <c r="AC54" s="244"/>
      <c r="AD54" s="245"/>
      <c r="AE54" s="277" t="s">
        <v>712</v>
      </c>
      <c r="AF54" s="278"/>
      <c r="AG54" s="278"/>
      <c r="AH54" s="278"/>
      <c r="AI54" s="277" t="s">
        <v>713</v>
      </c>
      <c r="AJ54" s="278"/>
      <c r="AK54" s="278"/>
      <c r="AL54" s="278"/>
      <c r="AM54" s="277" t="s">
        <v>714</v>
      </c>
      <c r="AN54" s="278"/>
      <c r="AO54" s="278"/>
      <c r="AP54" s="278"/>
      <c r="AQ54" s="278" t="s">
        <v>710</v>
      </c>
      <c r="AR54" s="278"/>
      <c r="AS54" s="278"/>
      <c r="AT54" s="278"/>
      <c r="AU54" s="278"/>
      <c r="AV54" s="278"/>
      <c r="AW54" s="278"/>
      <c r="AX54" s="279"/>
    </row>
    <row r="55" spans="1:51" ht="27" customHeight="1" x14ac:dyDescent="0.15">
      <c r="A55" s="591" t="s">
        <v>44</v>
      </c>
      <c r="B55" s="592"/>
      <c r="C55" s="592"/>
      <c r="D55" s="592"/>
      <c r="E55" s="592"/>
      <c r="F55" s="592"/>
      <c r="G55" s="592"/>
      <c r="H55" s="592"/>
      <c r="I55" s="592"/>
      <c r="J55" s="592"/>
      <c r="K55" s="592"/>
      <c r="L55" s="592"/>
      <c r="M55" s="592"/>
      <c r="N55" s="592"/>
      <c r="O55" s="592"/>
      <c r="P55" s="592"/>
      <c r="Q55" s="592"/>
      <c r="R55" s="592"/>
      <c r="S55" s="592"/>
      <c r="T55" s="592"/>
      <c r="U55" s="592"/>
      <c r="V55" s="592"/>
      <c r="W55" s="592"/>
      <c r="X55" s="592"/>
      <c r="Y55" s="592"/>
      <c r="Z55" s="592"/>
      <c r="AA55" s="592"/>
      <c r="AB55" s="592"/>
      <c r="AC55" s="592"/>
      <c r="AD55" s="592"/>
      <c r="AE55" s="592"/>
      <c r="AF55" s="592"/>
      <c r="AG55" s="592"/>
      <c r="AH55" s="592"/>
      <c r="AI55" s="592"/>
      <c r="AJ55" s="592"/>
      <c r="AK55" s="592"/>
      <c r="AL55" s="592"/>
      <c r="AM55" s="592"/>
      <c r="AN55" s="592"/>
      <c r="AO55" s="592"/>
      <c r="AP55" s="592"/>
      <c r="AQ55" s="592"/>
      <c r="AR55" s="592"/>
      <c r="AS55" s="592"/>
      <c r="AT55" s="592"/>
      <c r="AU55" s="592"/>
      <c r="AV55" s="592"/>
      <c r="AW55" s="592"/>
      <c r="AX55" s="593"/>
    </row>
    <row r="56" spans="1:51" ht="27" customHeight="1" x14ac:dyDescent="0.15">
      <c r="A56" s="5"/>
      <c r="B56" s="6"/>
      <c r="C56" s="189" t="s">
        <v>29</v>
      </c>
      <c r="D56" s="188"/>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90"/>
      <c r="AD56" s="188" t="s">
        <v>33</v>
      </c>
      <c r="AE56" s="188"/>
      <c r="AF56" s="188"/>
      <c r="AG56" s="520" t="s">
        <v>28</v>
      </c>
      <c r="AH56" s="188"/>
      <c r="AI56" s="188"/>
      <c r="AJ56" s="188"/>
      <c r="AK56" s="188"/>
      <c r="AL56" s="188"/>
      <c r="AM56" s="188"/>
      <c r="AN56" s="188"/>
      <c r="AO56" s="188"/>
      <c r="AP56" s="188"/>
      <c r="AQ56" s="188"/>
      <c r="AR56" s="188"/>
      <c r="AS56" s="188"/>
      <c r="AT56" s="188"/>
      <c r="AU56" s="188"/>
      <c r="AV56" s="188"/>
      <c r="AW56" s="188"/>
      <c r="AX56" s="521"/>
    </row>
    <row r="57" spans="1:51" ht="62.45" customHeight="1" x14ac:dyDescent="0.15">
      <c r="A57" s="575" t="s">
        <v>133</v>
      </c>
      <c r="B57" s="576"/>
      <c r="C57" s="397" t="s">
        <v>134</v>
      </c>
      <c r="D57" s="398"/>
      <c r="E57" s="398"/>
      <c r="F57" s="398"/>
      <c r="G57" s="398"/>
      <c r="H57" s="398"/>
      <c r="I57" s="398"/>
      <c r="J57" s="398"/>
      <c r="K57" s="398"/>
      <c r="L57" s="398"/>
      <c r="M57" s="398"/>
      <c r="N57" s="398"/>
      <c r="O57" s="398"/>
      <c r="P57" s="398"/>
      <c r="Q57" s="398"/>
      <c r="R57" s="398"/>
      <c r="S57" s="398"/>
      <c r="T57" s="398"/>
      <c r="U57" s="398"/>
      <c r="V57" s="398"/>
      <c r="W57" s="398"/>
      <c r="X57" s="398"/>
      <c r="Y57" s="398"/>
      <c r="Z57" s="398"/>
      <c r="AA57" s="398"/>
      <c r="AB57" s="398"/>
      <c r="AC57" s="399"/>
      <c r="AD57" s="141" t="s">
        <v>591</v>
      </c>
      <c r="AE57" s="142"/>
      <c r="AF57" s="142"/>
      <c r="AG57" s="191" t="s">
        <v>769</v>
      </c>
      <c r="AH57" s="192"/>
      <c r="AI57" s="192"/>
      <c r="AJ57" s="192"/>
      <c r="AK57" s="192"/>
      <c r="AL57" s="192"/>
      <c r="AM57" s="192"/>
      <c r="AN57" s="192"/>
      <c r="AO57" s="192"/>
      <c r="AP57" s="192"/>
      <c r="AQ57" s="192"/>
      <c r="AR57" s="192"/>
      <c r="AS57" s="192"/>
      <c r="AT57" s="192"/>
      <c r="AU57" s="192"/>
      <c r="AV57" s="192"/>
      <c r="AW57" s="192"/>
      <c r="AX57" s="193"/>
    </row>
    <row r="58" spans="1:51" ht="62.45" customHeight="1" x14ac:dyDescent="0.15">
      <c r="A58" s="577"/>
      <c r="B58" s="578"/>
      <c r="C58" s="512" t="s">
        <v>34</v>
      </c>
      <c r="D58" s="513"/>
      <c r="E58" s="513"/>
      <c r="F58" s="513"/>
      <c r="G58" s="513"/>
      <c r="H58" s="513"/>
      <c r="I58" s="513"/>
      <c r="J58" s="513"/>
      <c r="K58" s="513"/>
      <c r="L58" s="513"/>
      <c r="M58" s="513"/>
      <c r="N58" s="513"/>
      <c r="O58" s="513"/>
      <c r="P58" s="513"/>
      <c r="Q58" s="513"/>
      <c r="R58" s="513"/>
      <c r="S58" s="513"/>
      <c r="T58" s="513"/>
      <c r="U58" s="513"/>
      <c r="V58" s="513"/>
      <c r="W58" s="513"/>
      <c r="X58" s="513"/>
      <c r="Y58" s="513"/>
      <c r="Z58" s="513"/>
      <c r="AA58" s="513"/>
      <c r="AB58" s="513"/>
      <c r="AC58" s="198"/>
      <c r="AD58" s="123" t="s">
        <v>591</v>
      </c>
      <c r="AE58" s="124"/>
      <c r="AF58" s="124"/>
      <c r="AG58" s="79" t="s">
        <v>767</v>
      </c>
      <c r="AH58" s="80"/>
      <c r="AI58" s="80"/>
      <c r="AJ58" s="80"/>
      <c r="AK58" s="80"/>
      <c r="AL58" s="80"/>
      <c r="AM58" s="80"/>
      <c r="AN58" s="80"/>
      <c r="AO58" s="80"/>
      <c r="AP58" s="80"/>
      <c r="AQ58" s="80"/>
      <c r="AR58" s="80"/>
      <c r="AS58" s="80"/>
      <c r="AT58" s="80"/>
      <c r="AU58" s="80"/>
      <c r="AV58" s="80"/>
      <c r="AW58" s="80"/>
      <c r="AX58" s="81"/>
    </row>
    <row r="59" spans="1:51" ht="70.150000000000006" customHeight="1" x14ac:dyDescent="0.15">
      <c r="A59" s="579"/>
      <c r="B59" s="580"/>
      <c r="C59" s="514" t="s">
        <v>135</v>
      </c>
      <c r="D59" s="515"/>
      <c r="E59" s="515"/>
      <c r="F59" s="515"/>
      <c r="G59" s="515"/>
      <c r="H59" s="515"/>
      <c r="I59" s="515"/>
      <c r="J59" s="515"/>
      <c r="K59" s="515"/>
      <c r="L59" s="515"/>
      <c r="M59" s="515"/>
      <c r="N59" s="515"/>
      <c r="O59" s="515"/>
      <c r="P59" s="515"/>
      <c r="Q59" s="515"/>
      <c r="R59" s="515"/>
      <c r="S59" s="515"/>
      <c r="T59" s="515"/>
      <c r="U59" s="515"/>
      <c r="V59" s="515"/>
      <c r="W59" s="515"/>
      <c r="X59" s="515"/>
      <c r="Y59" s="515"/>
      <c r="Z59" s="515"/>
      <c r="AA59" s="515"/>
      <c r="AB59" s="515"/>
      <c r="AC59" s="516"/>
      <c r="AD59" s="472" t="s">
        <v>591</v>
      </c>
      <c r="AE59" s="473"/>
      <c r="AF59" s="473"/>
      <c r="AG59" s="299" t="s">
        <v>599</v>
      </c>
      <c r="AH59" s="300"/>
      <c r="AI59" s="300"/>
      <c r="AJ59" s="300"/>
      <c r="AK59" s="300"/>
      <c r="AL59" s="300"/>
      <c r="AM59" s="300"/>
      <c r="AN59" s="300"/>
      <c r="AO59" s="300"/>
      <c r="AP59" s="300"/>
      <c r="AQ59" s="300"/>
      <c r="AR59" s="300"/>
      <c r="AS59" s="300"/>
      <c r="AT59" s="300"/>
      <c r="AU59" s="300"/>
      <c r="AV59" s="300"/>
      <c r="AW59" s="300"/>
      <c r="AX59" s="301"/>
    </row>
    <row r="60" spans="1:51" ht="27" customHeight="1" x14ac:dyDescent="0.15">
      <c r="A60" s="326" t="s">
        <v>36</v>
      </c>
      <c r="B60" s="327"/>
      <c r="C60" s="517" t="s">
        <v>38</v>
      </c>
      <c r="D60" s="518"/>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519"/>
      <c r="AD60" s="403" t="s">
        <v>591</v>
      </c>
      <c r="AE60" s="404"/>
      <c r="AF60" s="404"/>
      <c r="AG60" s="297" t="s">
        <v>770</v>
      </c>
      <c r="AH60" s="232"/>
      <c r="AI60" s="232"/>
      <c r="AJ60" s="232"/>
      <c r="AK60" s="232"/>
      <c r="AL60" s="232"/>
      <c r="AM60" s="232"/>
      <c r="AN60" s="232"/>
      <c r="AO60" s="232"/>
      <c r="AP60" s="232"/>
      <c r="AQ60" s="232"/>
      <c r="AR60" s="232"/>
      <c r="AS60" s="232"/>
      <c r="AT60" s="232"/>
      <c r="AU60" s="232"/>
      <c r="AV60" s="232"/>
      <c r="AW60" s="232"/>
      <c r="AX60" s="298"/>
    </row>
    <row r="61" spans="1:51" ht="47.45" customHeight="1" x14ac:dyDescent="0.15">
      <c r="A61" s="328"/>
      <c r="B61" s="329"/>
      <c r="C61" s="493"/>
      <c r="D61" s="494"/>
      <c r="E61" s="419" t="s">
        <v>245</v>
      </c>
      <c r="F61" s="420"/>
      <c r="G61" s="420"/>
      <c r="H61" s="420"/>
      <c r="I61" s="420"/>
      <c r="J61" s="420"/>
      <c r="K61" s="420"/>
      <c r="L61" s="420"/>
      <c r="M61" s="420"/>
      <c r="N61" s="420"/>
      <c r="O61" s="420"/>
      <c r="P61" s="420"/>
      <c r="Q61" s="420"/>
      <c r="R61" s="420"/>
      <c r="S61" s="420"/>
      <c r="T61" s="420"/>
      <c r="U61" s="420"/>
      <c r="V61" s="420"/>
      <c r="W61" s="420"/>
      <c r="X61" s="420"/>
      <c r="Y61" s="420"/>
      <c r="Z61" s="420"/>
      <c r="AA61" s="420"/>
      <c r="AB61" s="420"/>
      <c r="AC61" s="421"/>
      <c r="AD61" s="123" t="s">
        <v>592</v>
      </c>
      <c r="AE61" s="124"/>
      <c r="AF61" s="356"/>
      <c r="AG61" s="299"/>
      <c r="AH61" s="300"/>
      <c r="AI61" s="300"/>
      <c r="AJ61" s="300"/>
      <c r="AK61" s="300"/>
      <c r="AL61" s="300"/>
      <c r="AM61" s="300"/>
      <c r="AN61" s="300"/>
      <c r="AO61" s="300"/>
      <c r="AP61" s="300"/>
      <c r="AQ61" s="300"/>
      <c r="AR61" s="300"/>
      <c r="AS61" s="300"/>
      <c r="AT61" s="300"/>
      <c r="AU61" s="300"/>
      <c r="AV61" s="300"/>
      <c r="AW61" s="300"/>
      <c r="AX61" s="301"/>
    </row>
    <row r="62" spans="1:51" ht="73.150000000000006" customHeight="1" x14ac:dyDescent="0.15">
      <c r="A62" s="328"/>
      <c r="B62" s="329"/>
      <c r="C62" s="495"/>
      <c r="D62" s="496"/>
      <c r="E62" s="422" t="s">
        <v>205</v>
      </c>
      <c r="F62" s="423"/>
      <c r="G62" s="423"/>
      <c r="H62" s="423"/>
      <c r="I62" s="423"/>
      <c r="J62" s="423"/>
      <c r="K62" s="423"/>
      <c r="L62" s="423"/>
      <c r="M62" s="423"/>
      <c r="N62" s="423"/>
      <c r="O62" s="423"/>
      <c r="P62" s="423"/>
      <c r="Q62" s="423"/>
      <c r="R62" s="423"/>
      <c r="S62" s="423"/>
      <c r="T62" s="423"/>
      <c r="U62" s="423"/>
      <c r="V62" s="423"/>
      <c r="W62" s="423"/>
      <c r="X62" s="423"/>
      <c r="Y62" s="423"/>
      <c r="Z62" s="423"/>
      <c r="AA62" s="423"/>
      <c r="AB62" s="423"/>
      <c r="AC62" s="424"/>
      <c r="AD62" s="529" t="s">
        <v>592</v>
      </c>
      <c r="AE62" s="530"/>
      <c r="AF62" s="530"/>
      <c r="AG62" s="299"/>
      <c r="AH62" s="300"/>
      <c r="AI62" s="300"/>
      <c r="AJ62" s="300"/>
      <c r="AK62" s="300"/>
      <c r="AL62" s="300"/>
      <c r="AM62" s="300"/>
      <c r="AN62" s="300"/>
      <c r="AO62" s="300"/>
      <c r="AP62" s="300"/>
      <c r="AQ62" s="300"/>
      <c r="AR62" s="300"/>
      <c r="AS62" s="300"/>
      <c r="AT62" s="300"/>
      <c r="AU62" s="300"/>
      <c r="AV62" s="300"/>
      <c r="AW62" s="300"/>
      <c r="AX62" s="301"/>
    </row>
    <row r="63" spans="1:51" ht="21" customHeight="1" x14ac:dyDescent="0.15">
      <c r="A63" s="328"/>
      <c r="B63" s="330"/>
      <c r="C63" s="509" t="s">
        <v>39</v>
      </c>
      <c r="D63" s="510"/>
      <c r="E63" s="510"/>
      <c r="F63" s="510"/>
      <c r="G63" s="510"/>
      <c r="H63" s="510"/>
      <c r="I63" s="510"/>
      <c r="J63" s="510"/>
      <c r="K63" s="510"/>
      <c r="L63" s="510"/>
      <c r="M63" s="510"/>
      <c r="N63" s="510"/>
      <c r="O63" s="510"/>
      <c r="P63" s="510"/>
      <c r="Q63" s="510"/>
      <c r="R63" s="510"/>
      <c r="S63" s="510"/>
      <c r="T63" s="510"/>
      <c r="U63" s="510"/>
      <c r="V63" s="510"/>
      <c r="W63" s="510"/>
      <c r="X63" s="510"/>
      <c r="Y63" s="510"/>
      <c r="Z63" s="510"/>
      <c r="AA63" s="510"/>
      <c r="AB63" s="510"/>
      <c r="AC63" s="510"/>
      <c r="AD63" s="286" t="s">
        <v>593</v>
      </c>
      <c r="AE63" s="287"/>
      <c r="AF63" s="287"/>
      <c r="AG63" s="431"/>
      <c r="AH63" s="432"/>
      <c r="AI63" s="432"/>
      <c r="AJ63" s="432"/>
      <c r="AK63" s="432"/>
      <c r="AL63" s="432"/>
      <c r="AM63" s="432"/>
      <c r="AN63" s="432"/>
      <c r="AO63" s="432"/>
      <c r="AP63" s="432"/>
      <c r="AQ63" s="432"/>
      <c r="AR63" s="432"/>
      <c r="AS63" s="432"/>
      <c r="AT63" s="432"/>
      <c r="AU63" s="432"/>
      <c r="AV63" s="432"/>
      <c r="AW63" s="432"/>
      <c r="AX63" s="433"/>
    </row>
    <row r="64" spans="1:51" ht="80.099999999999994" customHeight="1" x14ac:dyDescent="0.15">
      <c r="A64" s="328"/>
      <c r="B64" s="330"/>
      <c r="C64" s="197" t="s">
        <v>136</v>
      </c>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23" t="s">
        <v>591</v>
      </c>
      <c r="AE64" s="124"/>
      <c r="AF64" s="124"/>
      <c r="AG64" s="79" t="s">
        <v>771</v>
      </c>
      <c r="AH64" s="80"/>
      <c r="AI64" s="80"/>
      <c r="AJ64" s="80"/>
      <c r="AK64" s="80"/>
      <c r="AL64" s="80"/>
      <c r="AM64" s="80"/>
      <c r="AN64" s="80"/>
      <c r="AO64" s="80"/>
      <c r="AP64" s="80"/>
      <c r="AQ64" s="80"/>
      <c r="AR64" s="80"/>
      <c r="AS64" s="80"/>
      <c r="AT64" s="80"/>
      <c r="AU64" s="80"/>
      <c r="AV64" s="80"/>
      <c r="AW64" s="80"/>
      <c r="AX64" s="81"/>
    </row>
    <row r="65" spans="1:50" ht="18.600000000000001" customHeight="1" x14ac:dyDescent="0.15">
      <c r="A65" s="328"/>
      <c r="B65" s="330"/>
      <c r="C65" s="197" t="s">
        <v>35</v>
      </c>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23" t="s">
        <v>593</v>
      </c>
      <c r="AE65" s="124"/>
      <c r="AF65" s="124"/>
      <c r="AG65" s="79"/>
      <c r="AH65" s="80"/>
      <c r="AI65" s="80"/>
      <c r="AJ65" s="80"/>
      <c r="AK65" s="80"/>
      <c r="AL65" s="80"/>
      <c r="AM65" s="80"/>
      <c r="AN65" s="80"/>
      <c r="AO65" s="80"/>
      <c r="AP65" s="80"/>
      <c r="AQ65" s="80"/>
      <c r="AR65" s="80"/>
      <c r="AS65" s="80"/>
      <c r="AT65" s="80"/>
      <c r="AU65" s="80"/>
      <c r="AV65" s="80"/>
      <c r="AW65" s="80"/>
      <c r="AX65" s="81"/>
    </row>
    <row r="66" spans="1:50" ht="18.600000000000001" customHeight="1" x14ac:dyDescent="0.15">
      <c r="A66" s="328"/>
      <c r="B66" s="330"/>
      <c r="C66" s="197" t="s">
        <v>40</v>
      </c>
      <c r="D66" s="198"/>
      <c r="E66" s="198"/>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290"/>
      <c r="AD66" s="123" t="s">
        <v>591</v>
      </c>
      <c r="AE66" s="124"/>
      <c r="AF66" s="124"/>
      <c r="AG66" s="79" t="s">
        <v>594</v>
      </c>
      <c r="AH66" s="80"/>
      <c r="AI66" s="80"/>
      <c r="AJ66" s="80"/>
      <c r="AK66" s="80"/>
      <c r="AL66" s="80"/>
      <c r="AM66" s="80"/>
      <c r="AN66" s="80"/>
      <c r="AO66" s="80"/>
      <c r="AP66" s="80"/>
      <c r="AQ66" s="80"/>
      <c r="AR66" s="80"/>
      <c r="AS66" s="80"/>
      <c r="AT66" s="80"/>
      <c r="AU66" s="80"/>
      <c r="AV66" s="80"/>
      <c r="AW66" s="80"/>
      <c r="AX66" s="81"/>
    </row>
    <row r="67" spans="1:50" ht="18.600000000000001" customHeight="1" x14ac:dyDescent="0.15">
      <c r="A67" s="328"/>
      <c r="B67" s="330"/>
      <c r="C67" s="197" t="s">
        <v>221</v>
      </c>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290"/>
      <c r="AD67" s="472" t="s">
        <v>593</v>
      </c>
      <c r="AE67" s="473"/>
      <c r="AF67" s="473"/>
      <c r="AG67" s="506"/>
      <c r="AH67" s="507"/>
      <c r="AI67" s="507"/>
      <c r="AJ67" s="507"/>
      <c r="AK67" s="507"/>
      <c r="AL67" s="507"/>
      <c r="AM67" s="507"/>
      <c r="AN67" s="507"/>
      <c r="AO67" s="507"/>
      <c r="AP67" s="507"/>
      <c r="AQ67" s="507"/>
      <c r="AR67" s="507"/>
      <c r="AS67" s="507"/>
      <c r="AT67" s="507"/>
      <c r="AU67" s="507"/>
      <c r="AV67" s="507"/>
      <c r="AW67" s="507"/>
      <c r="AX67" s="508"/>
    </row>
    <row r="68" spans="1:50" ht="18.600000000000001" customHeight="1" x14ac:dyDescent="0.15">
      <c r="A68" s="328"/>
      <c r="B68" s="330"/>
      <c r="C68" s="636" t="s">
        <v>222</v>
      </c>
      <c r="D68" s="637"/>
      <c r="E68" s="637"/>
      <c r="F68" s="637"/>
      <c r="G68" s="637"/>
      <c r="H68" s="637"/>
      <c r="I68" s="637"/>
      <c r="J68" s="637"/>
      <c r="K68" s="637"/>
      <c r="L68" s="637"/>
      <c r="M68" s="637"/>
      <c r="N68" s="637"/>
      <c r="O68" s="637"/>
      <c r="P68" s="637"/>
      <c r="Q68" s="637"/>
      <c r="R68" s="637"/>
      <c r="S68" s="637"/>
      <c r="T68" s="637"/>
      <c r="U68" s="637"/>
      <c r="V68" s="637"/>
      <c r="W68" s="637"/>
      <c r="X68" s="637"/>
      <c r="Y68" s="637"/>
      <c r="Z68" s="637"/>
      <c r="AA68" s="637"/>
      <c r="AB68" s="637"/>
      <c r="AC68" s="638"/>
      <c r="AD68" s="123" t="s">
        <v>593</v>
      </c>
      <c r="AE68" s="124"/>
      <c r="AF68" s="356"/>
      <c r="AG68" s="79"/>
      <c r="AH68" s="80"/>
      <c r="AI68" s="80"/>
      <c r="AJ68" s="80"/>
      <c r="AK68" s="80"/>
      <c r="AL68" s="80"/>
      <c r="AM68" s="80"/>
      <c r="AN68" s="80"/>
      <c r="AO68" s="80"/>
      <c r="AP68" s="80"/>
      <c r="AQ68" s="80"/>
      <c r="AR68" s="80"/>
      <c r="AS68" s="80"/>
      <c r="AT68" s="80"/>
      <c r="AU68" s="80"/>
      <c r="AV68" s="80"/>
      <c r="AW68" s="80"/>
      <c r="AX68" s="81"/>
    </row>
    <row r="69" spans="1:50" ht="54.6" customHeight="1" x14ac:dyDescent="0.15">
      <c r="A69" s="331"/>
      <c r="B69" s="332"/>
      <c r="C69" s="333" t="s">
        <v>207</v>
      </c>
      <c r="D69" s="334"/>
      <c r="E69" s="334"/>
      <c r="F69" s="334"/>
      <c r="G69" s="334"/>
      <c r="H69" s="334"/>
      <c r="I69" s="334"/>
      <c r="J69" s="334"/>
      <c r="K69" s="334"/>
      <c r="L69" s="334"/>
      <c r="M69" s="334"/>
      <c r="N69" s="334"/>
      <c r="O69" s="334"/>
      <c r="P69" s="334"/>
      <c r="Q69" s="334"/>
      <c r="R69" s="334"/>
      <c r="S69" s="334"/>
      <c r="T69" s="334"/>
      <c r="U69" s="334"/>
      <c r="V69" s="334"/>
      <c r="W69" s="334"/>
      <c r="X69" s="334"/>
      <c r="Y69" s="334"/>
      <c r="Z69" s="334"/>
      <c r="AA69" s="334"/>
      <c r="AB69" s="334"/>
      <c r="AC69" s="335"/>
      <c r="AD69" s="503" t="s">
        <v>591</v>
      </c>
      <c r="AE69" s="504"/>
      <c r="AF69" s="505"/>
      <c r="AG69" s="425" t="s">
        <v>772</v>
      </c>
      <c r="AH69" s="426"/>
      <c r="AI69" s="426"/>
      <c r="AJ69" s="426"/>
      <c r="AK69" s="426"/>
      <c r="AL69" s="426"/>
      <c r="AM69" s="426"/>
      <c r="AN69" s="426"/>
      <c r="AO69" s="426"/>
      <c r="AP69" s="426"/>
      <c r="AQ69" s="426"/>
      <c r="AR69" s="426"/>
      <c r="AS69" s="426"/>
      <c r="AT69" s="426"/>
      <c r="AU69" s="426"/>
      <c r="AV69" s="426"/>
      <c r="AW69" s="426"/>
      <c r="AX69" s="427"/>
    </row>
    <row r="70" spans="1:50" ht="69.95" customHeight="1" x14ac:dyDescent="0.15">
      <c r="A70" s="326" t="s">
        <v>37</v>
      </c>
      <c r="B70" s="482"/>
      <c r="C70" s="483" t="s">
        <v>208</v>
      </c>
      <c r="D70" s="484"/>
      <c r="E70" s="484"/>
      <c r="F70" s="484"/>
      <c r="G70" s="484"/>
      <c r="H70" s="484"/>
      <c r="I70" s="484"/>
      <c r="J70" s="484"/>
      <c r="K70" s="484"/>
      <c r="L70" s="484"/>
      <c r="M70" s="484"/>
      <c r="N70" s="484"/>
      <c r="O70" s="484"/>
      <c r="P70" s="484"/>
      <c r="Q70" s="484"/>
      <c r="R70" s="484"/>
      <c r="S70" s="484"/>
      <c r="T70" s="484"/>
      <c r="U70" s="484"/>
      <c r="V70" s="484"/>
      <c r="W70" s="484"/>
      <c r="X70" s="484"/>
      <c r="Y70" s="484"/>
      <c r="Z70" s="484"/>
      <c r="AA70" s="484"/>
      <c r="AB70" s="484"/>
      <c r="AC70" s="485"/>
      <c r="AD70" s="286" t="s">
        <v>591</v>
      </c>
      <c r="AE70" s="287"/>
      <c r="AF70" s="345"/>
      <c r="AG70" s="431" t="s">
        <v>773</v>
      </c>
      <c r="AH70" s="432"/>
      <c r="AI70" s="432"/>
      <c r="AJ70" s="432"/>
      <c r="AK70" s="432"/>
      <c r="AL70" s="432"/>
      <c r="AM70" s="432"/>
      <c r="AN70" s="432"/>
      <c r="AO70" s="432"/>
      <c r="AP70" s="432"/>
      <c r="AQ70" s="432"/>
      <c r="AR70" s="432"/>
      <c r="AS70" s="432"/>
      <c r="AT70" s="432"/>
      <c r="AU70" s="432"/>
      <c r="AV70" s="432"/>
      <c r="AW70" s="432"/>
      <c r="AX70" s="433"/>
    </row>
    <row r="71" spans="1:50" ht="36" customHeight="1" x14ac:dyDescent="0.15">
      <c r="A71" s="328"/>
      <c r="B71" s="330"/>
      <c r="C71" s="302" t="s">
        <v>42</v>
      </c>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4"/>
      <c r="AD71" s="311" t="s">
        <v>591</v>
      </c>
      <c r="AE71" s="312"/>
      <c r="AF71" s="312"/>
      <c r="AG71" s="79" t="s">
        <v>768</v>
      </c>
      <c r="AH71" s="80"/>
      <c r="AI71" s="80"/>
      <c r="AJ71" s="80"/>
      <c r="AK71" s="80"/>
      <c r="AL71" s="80"/>
      <c r="AM71" s="80"/>
      <c r="AN71" s="80"/>
      <c r="AO71" s="80"/>
      <c r="AP71" s="80"/>
      <c r="AQ71" s="80"/>
      <c r="AR71" s="80"/>
      <c r="AS71" s="80"/>
      <c r="AT71" s="80"/>
      <c r="AU71" s="80"/>
      <c r="AV71" s="80"/>
      <c r="AW71" s="80"/>
      <c r="AX71" s="81"/>
    </row>
    <row r="72" spans="1:50" ht="120" customHeight="1" x14ac:dyDescent="0.15">
      <c r="A72" s="328"/>
      <c r="B72" s="330"/>
      <c r="C72" s="197" t="s">
        <v>176</v>
      </c>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23" t="s">
        <v>591</v>
      </c>
      <c r="AE72" s="124"/>
      <c r="AF72" s="124"/>
      <c r="AG72" s="79" t="s">
        <v>774</v>
      </c>
      <c r="AH72" s="80"/>
      <c r="AI72" s="80"/>
      <c r="AJ72" s="80"/>
      <c r="AK72" s="80"/>
      <c r="AL72" s="80"/>
      <c r="AM72" s="80"/>
      <c r="AN72" s="80"/>
      <c r="AO72" s="80"/>
      <c r="AP72" s="80"/>
      <c r="AQ72" s="80"/>
      <c r="AR72" s="80"/>
      <c r="AS72" s="80"/>
      <c r="AT72" s="80"/>
      <c r="AU72" s="80"/>
      <c r="AV72" s="80"/>
      <c r="AW72" s="80"/>
      <c r="AX72" s="81"/>
    </row>
    <row r="73" spans="1:50" ht="36" customHeight="1" x14ac:dyDescent="0.15">
      <c r="A73" s="331"/>
      <c r="B73" s="332"/>
      <c r="C73" s="197" t="s">
        <v>41</v>
      </c>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23" t="s">
        <v>591</v>
      </c>
      <c r="AE73" s="124"/>
      <c r="AF73" s="124"/>
      <c r="AG73" s="288" t="s">
        <v>595</v>
      </c>
      <c r="AH73" s="234"/>
      <c r="AI73" s="234"/>
      <c r="AJ73" s="234"/>
      <c r="AK73" s="234"/>
      <c r="AL73" s="234"/>
      <c r="AM73" s="234"/>
      <c r="AN73" s="234"/>
      <c r="AO73" s="234"/>
      <c r="AP73" s="234"/>
      <c r="AQ73" s="234"/>
      <c r="AR73" s="234"/>
      <c r="AS73" s="234"/>
      <c r="AT73" s="234"/>
      <c r="AU73" s="234"/>
      <c r="AV73" s="234"/>
      <c r="AW73" s="234"/>
      <c r="AX73" s="289"/>
    </row>
    <row r="74" spans="1:50" ht="30.6" customHeight="1" x14ac:dyDescent="0.15">
      <c r="A74" s="466" t="s">
        <v>55</v>
      </c>
      <c r="B74" s="467"/>
      <c r="C74" s="305" t="s">
        <v>137</v>
      </c>
      <c r="D74" s="306"/>
      <c r="E74" s="306"/>
      <c r="F74" s="306"/>
      <c r="G74" s="306"/>
      <c r="H74" s="306"/>
      <c r="I74" s="306"/>
      <c r="J74" s="306"/>
      <c r="K74" s="306"/>
      <c r="L74" s="306"/>
      <c r="M74" s="306"/>
      <c r="N74" s="306"/>
      <c r="O74" s="306"/>
      <c r="P74" s="306"/>
      <c r="Q74" s="306"/>
      <c r="R74" s="306"/>
      <c r="S74" s="306"/>
      <c r="T74" s="306"/>
      <c r="U74" s="306"/>
      <c r="V74" s="306"/>
      <c r="W74" s="306"/>
      <c r="X74" s="306"/>
      <c r="Y74" s="306"/>
      <c r="Z74" s="306"/>
      <c r="AA74" s="306"/>
      <c r="AB74" s="306"/>
      <c r="AC74" s="307"/>
      <c r="AD74" s="286" t="s">
        <v>591</v>
      </c>
      <c r="AE74" s="287"/>
      <c r="AF74" s="287"/>
      <c r="AG74" s="297" t="s">
        <v>596</v>
      </c>
      <c r="AH74" s="232"/>
      <c r="AI74" s="232"/>
      <c r="AJ74" s="232"/>
      <c r="AK74" s="232"/>
      <c r="AL74" s="232"/>
      <c r="AM74" s="232"/>
      <c r="AN74" s="232"/>
      <c r="AO74" s="232"/>
      <c r="AP74" s="232"/>
      <c r="AQ74" s="232"/>
      <c r="AR74" s="232"/>
      <c r="AS74" s="232"/>
      <c r="AT74" s="232"/>
      <c r="AU74" s="232"/>
      <c r="AV74" s="232"/>
      <c r="AW74" s="232"/>
      <c r="AX74" s="298"/>
    </row>
    <row r="75" spans="1:50" ht="19.7" customHeight="1" x14ac:dyDescent="0.15">
      <c r="A75" s="468"/>
      <c r="B75" s="469"/>
      <c r="C75" s="108" t="s">
        <v>216</v>
      </c>
      <c r="D75" s="106"/>
      <c r="E75" s="106"/>
      <c r="F75" s="109"/>
      <c r="G75" s="105" t="s">
        <v>217</v>
      </c>
      <c r="H75" s="106"/>
      <c r="I75" s="106"/>
      <c r="J75" s="106"/>
      <c r="K75" s="106"/>
      <c r="L75" s="106"/>
      <c r="M75" s="106"/>
      <c r="N75" s="105" t="s">
        <v>219</v>
      </c>
      <c r="O75" s="106"/>
      <c r="P75" s="106"/>
      <c r="Q75" s="106"/>
      <c r="R75" s="106"/>
      <c r="S75" s="106"/>
      <c r="T75" s="106"/>
      <c r="U75" s="106"/>
      <c r="V75" s="106"/>
      <c r="W75" s="106"/>
      <c r="X75" s="106"/>
      <c r="Y75" s="106"/>
      <c r="Z75" s="106"/>
      <c r="AA75" s="106"/>
      <c r="AB75" s="106"/>
      <c r="AC75" s="106"/>
      <c r="AD75" s="106"/>
      <c r="AE75" s="106"/>
      <c r="AF75" s="107"/>
      <c r="AG75" s="299"/>
      <c r="AH75" s="300"/>
      <c r="AI75" s="300"/>
      <c r="AJ75" s="300"/>
      <c r="AK75" s="300"/>
      <c r="AL75" s="300"/>
      <c r="AM75" s="300"/>
      <c r="AN75" s="300"/>
      <c r="AO75" s="300"/>
      <c r="AP75" s="300"/>
      <c r="AQ75" s="300"/>
      <c r="AR75" s="300"/>
      <c r="AS75" s="300"/>
      <c r="AT75" s="300"/>
      <c r="AU75" s="300"/>
      <c r="AV75" s="300"/>
      <c r="AW75" s="300"/>
      <c r="AX75" s="301"/>
    </row>
    <row r="76" spans="1:50" ht="15" customHeight="1" x14ac:dyDescent="0.15">
      <c r="A76" s="468"/>
      <c r="B76" s="469"/>
      <c r="C76" s="102" t="s">
        <v>581</v>
      </c>
      <c r="D76" s="103"/>
      <c r="E76" s="103"/>
      <c r="F76" s="104"/>
      <c r="G76" s="96"/>
      <c r="H76" s="97"/>
      <c r="I76" s="41" t="str">
        <f>IF(OR(G76="　", G76=""), "", "-")</f>
        <v/>
      </c>
      <c r="J76" s="100"/>
      <c r="K76" s="100"/>
      <c r="L76" s="41" t="str">
        <f>IF(M76="","","-")</f>
        <v/>
      </c>
      <c r="M76" s="42"/>
      <c r="N76" s="110" t="s">
        <v>582</v>
      </c>
      <c r="O76" s="111"/>
      <c r="P76" s="111"/>
      <c r="Q76" s="111"/>
      <c r="R76" s="111"/>
      <c r="S76" s="111"/>
      <c r="T76" s="111"/>
      <c r="U76" s="111"/>
      <c r="V76" s="111"/>
      <c r="W76" s="111"/>
      <c r="X76" s="111"/>
      <c r="Y76" s="111"/>
      <c r="Z76" s="111"/>
      <c r="AA76" s="111"/>
      <c r="AB76" s="111"/>
      <c r="AC76" s="111"/>
      <c r="AD76" s="111"/>
      <c r="AE76" s="111"/>
      <c r="AF76" s="112"/>
      <c r="AG76" s="299"/>
      <c r="AH76" s="300"/>
      <c r="AI76" s="300"/>
      <c r="AJ76" s="300"/>
      <c r="AK76" s="300"/>
      <c r="AL76" s="300"/>
      <c r="AM76" s="300"/>
      <c r="AN76" s="300"/>
      <c r="AO76" s="300"/>
      <c r="AP76" s="300"/>
      <c r="AQ76" s="300"/>
      <c r="AR76" s="300"/>
      <c r="AS76" s="300"/>
      <c r="AT76" s="300"/>
      <c r="AU76" s="300"/>
      <c r="AV76" s="300"/>
      <c r="AW76" s="300"/>
      <c r="AX76" s="301"/>
    </row>
    <row r="77" spans="1:50" ht="15" customHeight="1" x14ac:dyDescent="0.15">
      <c r="A77" s="468"/>
      <c r="B77" s="469"/>
      <c r="C77" s="102"/>
      <c r="D77" s="103"/>
      <c r="E77" s="103"/>
      <c r="F77" s="104"/>
      <c r="G77" s="96"/>
      <c r="H77" s="97"/>
      <c r="I77" s="41" t="str">
        <f t="shared" ref="I77:I80" si="4">IF(OR(G77="　", G77=""), "", "-")</f>
        <v/>
      </c>
      <c r="J77" s="100"/>
      <c r="K77" s="100"/>
      <c r="L77" s="41" t="str">
        <f t="shared" ref="L77:L80" si="5">IF(M77="","","-")</f>
        <v/>
      </c>
      <c r="M77" s="42"/>
      <c r="N77" s="110"/>
      <c r="O77" s="111"/>
      <c r="P77" s="111"/>
      <c r="Q77" s="111"/>
      <c r="R77" s="111"/>
      <c r="S77" s="111"/>
      <c r="T77" s="111"/>
      <c r="U77" s="111"/>
      <c r="V77" s="111"/>
      <c r="W77" s="111"/>
      <c r="X77" s="111"/>
      <c r="Y77" s="111"/>
      <c r="Z77" s="111"/>
      <c r="AA77" s="111"/>
      <c r="AB77" s="111"/>
      <c r="AC77" s="111"/>
      <c r="AD77" s="111"/>
      <c r="AE77" s="111"/>
      <c r="AF77" s="112"/>
      <c r="AG77" s="299"/>
      <c r="AH77" s="300"/>
      <c r="AI77" s="300"/>
      <c r="AJ77" s="300"/>
      <c r="AK77" s="300"/>
      <c r="AL77" s="300"/>
      <c r="AM77" s="300"/>
      <c r="AN77" s="300"/>
      <c r="AO77" s="300"/>
      <c r="AP77" s="300"/>
      <c r="AQ77" s="300"/>
      <c r="AR77" s="300"/>
      <c r="AS77" s="300"/>
      <c r="AT77" s="300"/>
      <c r="AU77" s="300"/>
      <c r="AV77" s="300"/>
      <c r="AW77" s="300"/>
      <c r="AX77" s="301"/>
    </row>
    <row r="78" spans="1:50" ht="15" customHeight="1" x14ac:dyDescent="0.15">
      <c r="A78" s="468"/>
      <c r="B78" s="469"/>
      <c r="C78" s="102"/>
      <c r="D78" s="103"/>
      <c r="E78" s="103"/>
      <c r="F78" s="104"/>
      <c r="G78" s="96"/>
      <c r="H78" s="97"/>
      <c r="I78" s="41" t="str">
        <f t="shared" si="4"/>
        <v/>
      </c>
      <c r="J78" s="100"/>
      <c r="K78" s="100"/>
      <c r="L78" s="41" t="str">
        <f t="shared" si="5"/>
        <v/>
      </c>
      <c r="M78" s="42"/>
      <c r="N78" s="110"/>
      <c r="O78" s="111"/>
      <c r="P78" s="111"/>
      <c r="Q78" s="111"/>
      <c r="R78" s="111"/>
      <c r="S78" s="111"/>
      <c r="T78" s="111"/>
      <c r="U78" s="111"/>
      <c r="V78" s="111"/>
      <c r="W78" s="111"/>
      <c r="X78" s="111"/>
      <c r="Y78" s="111"/>
      <c r="Z78" s="111"/>
      <c r="AA78" s="111"/>
      <c r="AB78" s="111"/>
      <c r="AC78" s="111"/>
      <c r="AD78" s="111"/>
      <c r="AE78" s="111"/>
      <c r="AF78" s="112"/>
      <c r="AG78" s="299"/>
      <c r="AH78" s="300"/>
      <c r="AI78" s="300"/>
      <c r="AJ78" s="300"/>
      <c r="AK78" s="300"/>
      <c r="AL78" s="300"/>
      <c r="AM78" s="300"/>
      <c r="AN78" s="300"/>
      <c r="AO78" s="300"/>
      <c r="AP78" s="300"/>
      <c r="AQ78" s="300"/>
      <c r="AR78" s="300"/>
      <c r="AS78" s="300"/>
      <c r="AT78" s="300"/>
      <c r="AU78" s="300"/>
      <c r="AV78" s="300"/>
      <c r="AW78" s="300"/>
      <c r="AX78" s="301"/>
    </row>
    <row r="79" spans="1:50" ht="15" customHeight="1" x14ac:dyDescent="0.15">
      <c r="A79" s="468"/>
      <c r="B79" s="469"/>
      <c r="C79" s="102"/>
      <c r="D79" s="103"/>
      <c r="E79" s="103"/>
      <c r="F79" s="104"/>
      <c r="G79" s="96"/>
      <c r="H79" s="97"/>
      <c r="I79" s="41" t="str">
        <f t="shared" si="4"/>
        <v/>
      </c>
      <c r="J79" s="100"/>
      <c r="K79" s="100"/>
      <c r="L79" s="41" t="str">
        <f t="shared" si="5"/>
        <v/>
      </c>
      <c r="M79" s="42"/>
      <c r="N79" s="110"/>
      <c r="O79" s="111"/>
      <c r="P79" s="111"/>
      <c r="Q79" s="111"/>
      <c r="R79" s="111"/>
      <c r="S79" s="111"/>
      <c r="T79" s="111"/>
      <c r="U79" s="111"/>
      <c r="V79" s="111"/>
      <c r="W79" s="111"/>
      <c r="X79" s="111"/>
      <c r="Y79" s="111"/>
      <c r="Z79" s="111"/>
      <c r="AA79" s="111"/>
      <c r="AB79" s="111"/>
      <c r="AC79" s="111"/>
      <c r="AD79" s="111"/>
      <c r="AE79" s="111"/>
      <c r="AF79" s="112"/>
      <c r="AG79" s="299"/>
      <c r="AH79" s="300"/>
      <c r="AI79" s="300"/>
      <c r="AJ79" s="300"/>
      <c r="AK79" s="300"/>
      <c r="AL79" s="300"/>
      <c r="AM79" s="300"/>
      <c r="AN79" s="300"/>
      <c r="AO79" s="300"/>
      <c r="AP79" s="300"/>
      <c r="AQ79" s="300"/>
      <c r="AR79" s="300"/>
      <c r="AS79" s="300"/>
      <c r="AT79" s="300"/>
      <c r="AU79" s="300"/>
      <c r="AV79" s="300"/>
      <c r="AW79" s="300"/>
      <c r="AX79" s="301"/>
    </row>
    <row r="80" spans="1:50" ht="16.899999999999999" customHeight="1" x14ac:dyDescent="0.15">
      <c r="A80" s="470"/>
      <c r="B80" s="471"/>
      <c r="C80" s="102"/>
      <c r="D80" s="103"/>
      <c r="E80" s="103"/>
      <c r="F80" s="104"/>
      <c r="G80" s="98"/>
      <c r="H80" s="99"/>
      <c r="I80" s="43" t="str">
        <f t="shared" si="4"/>
        <v/>
      </c>
      <c r="J80" s="101"/>
      <c r="K80" s="101"/>
      <c r="L80" s="43" t="str">
        <f t="shared" si="5"/>
        <v/>
      </c>
      <c r="M80" s="44"/>
      <c r="N80" s="82"/>
      <c r="O80" s="83"/>
      <c r="P80" s="83"/>
      <c r="Q80" s="83"/>
      <c r="R80" s="83"/>
      <c r="S80" s="83"/>
      <c r="T80" s="83"/>
      <c r="U80" s="83"/>
      <c r="V80" s="83"/>
      <c r="W80" s="83"/>
      <c r="X80" s="83"/>
      <c r="Y80" s="83"/>
      <c r="Z80" s="83"/>
      <c r="AA80" s="83"/>
      <c r="AB80" s="83"/>
      <c r="AC80" s="83"/>
      <c r="AD80" s="83"/>
      <c r="AE80" s="83"/>
      <c r="AF80" s="84"/>
      <c r="AG80" s="288"/>
      <c r="AH80" s="234"/>
      <c r="AI80" s="234"/>
      <c r="AJ80" s="234"/>
      <c r="AK80" s="234"/>
      <c r="AL80" s="234"/>
      <c r="AM80" s="234"/>
      <c r="AN80" s="234"/>
      <c r="AO80" s="234"/>
      <c r="AP80" s="234"/>
      <c r="AQ80" s="234"/>
      <c r="AR80" s="234"/>
      <c r="AS80" s="234"/>
      <c r="AT80" s="234"/>
      <c r="AU80" s="234"/>
      <c r="AV80" s="234"/>
      <c r="AW80" s="234"/>
      <c r="AX80" s="289"/>
    </row>
    <row r="81" spans="1:52" ht="102.6" customHeight="1" x14ac:dyDescent="0.15">
      <c r="A81" s="326" t="s">
        <v>45</v>
      </c>
      <c r="B81" s="498"/>
      <c r="C81" s="511" t="s">
        <v>50</v>
      </c>
      <c r="D81" s="531"/>
      <c r="E81" s="531"/>
      <c r="F81" s="532"/>
      <c r="G81" s="275" t="s">
        <v>775</v>
      </c>
      <c r="H81" s="275"/>
      <c r="I81" s="275"/>
      <c r="J81" s="275"/>
      <c r="K81" s="275"/>
      <c r="L81" s="275"/>
      <c r="M81" s="275"/>
      <c r="N81" s="275"/>
      <c r="O81" s="275"/>
      <c r="P81" s="275"/>
      <c r="Q81" s="275"/>
      <c r="R81" s="275"/>
      <c r="S81" s="275"/>
      <c r="T81" s="275"/>
      <c r="U81" s="275"/>
      <c r="V81" s="275"/>
      <c r="W81" s="275"/>
      <c r="X81" s="275"/>
      <c r="Y81" s="275"/>
      <c r="Z81" s="275"/>
      <c r="AA81" s="275"/>
      <c r="AB81" s="275"/>
      <c r="AC81" s="275"/>
      <c r="AD81" s="275"/>
      <c r="AE81" s="275"/>
      <c r="AF81" s="275"/>
      <c r="AG81" s="275"/>
      <c r="AH81" s="275"/>
      <c r="AI81" s="275"/>
      <c r="AJ81" s="275"/>
      <c r="AK81" s="275"/>
      <c r="AL81" s="275"/>
      <c r="AM81" s="275"/>
      <c r="AN81" s="275"/>
      <c r="AO81" s="275"/>
      <c r="AP81" s="275"/>
      <c r="AQ81" s="275"/>
      <c r="AR81" s="275"/>
      <c r="AS81" s="275"/>
      <c r="AT81" s="275"/>
      <c r="AU81" s="275"/>
      <c r="AV81" s="275"/>
      <c r="AW81" s="275"/>
      <c r="AX81" s="276"/>
    </row>
    <row r="82" spans="1:52" ht="87" customHeight="1" thickBot="1" x14ac:dyDescent="0.2">
      <c r="A82" s="499"/>
      <c r="B82" s="500"/>
      <c r="C82" s="437" t="s">
        <v>54</v>
      </c>
      <c r="D82" s="438"/>
      <c r="E82" s="438"/>
      <c r="F82" s="439"/>
      <c r="G82" s="273" t="s">
        <v>776</v>
      </c>
      <c r="H82" s="273"/>
      <c r="I82" s="273"/>
      <c r="J82" s="273"/>
      <c r="K82" s="273"/>
      <c r="L82" s="273"/>
      <c r="M82" s="273"/>
      <c r="N82" s="273"/>
      <c r="O82" s="273"/>
      <c r="P82" s="273"/>
      <c r="Q82" s="273"/>
      <c r="R82" s="273"/>
      <c r="S82" s="273"/>
      <c r="T82" s="273"/>
      <c r="U82" s="273"/>
      <c r="V82" s="273"/>
      <c r="W82" s="273"/>
      <c r="X82" s="273"/>
      <c r="Y82" s="273"/>
      <c r="Z82" s="273"/>
      <c r="AA82" s="273"/>
      <c r="AB82" s="273"/>
      <c r="AC82" s="273"/>
      <c r="AD82" s="273"/>
      <c r="AE82" s="273"/>
      <c r="AF82" s="273"/>
      <c r="AG82" s="273"/>
      <c r="AH82" s="273"/>
      <c r="AI82" s="273"/>
      <c r="AJ82" s="273"/>
      <c r="AK82" s="273"/>
      <c r="AL82" s="273"/>
      <c r="AM82" s="273"/>
      <c r="AN82" s="273"/>
      <c r="AO82" s="273"/>
      <c r="AP82" s="273"/>
      <c r="AQ82" s="273"/>
      <c r="AR82" s="273"/>
      <c r="AS82" s="273"/>
      <c r="AT82" s="273"/>
      <c r="AU82" s="273"/>
      <c r="AV82" s="273"/>
      <c r="AW82" s="273"/>
      <c r="AX82" s="274"/>
    </row>
    <row r="83" spans="1:52" ht="24" customHeight="1" x14ac:dyDescent="0.15">
      <c r="A83" s="434" t="s">
        <v>30</v>
      </c>
      <c r="B83" s="435"/>
      <c r="C83" s="435"/>
      <c r="D83" s="435"/>
      <c r="E83" s="435"/>
      <c r="F83" s="435"/>
      <c r="G83" s="435"/>
      <c r="H83" s="435"/>
      <c r="I83" s="435"/>
      <c r="J83" s="435"/>
      <c r="K83" s="435"/>
      <c r="L83" s="435"/>
      <c r="M83" s="435"/>
      <c r="N83" s="435"/>
      <c r="O83" s="435"/>
      <c r="P83" s="435"/>
      <c r="Q83" s="435"/>
      <c r="R83" s="435"/>
      <c r="S83" s="435"/>
      <c r="T83" s="435"/>
      <c r="U83" s="435"/>
      <c r="V83" s="435"/>
      <c r="W83" s="435"/>
      <c r="X83" s="435"/>
      <c r="Y83" s="435"/>
      <c r="Z83" s="435"/>
      <c r="AA83" s="435"/>
      <c r="AB83" s="435"/>
      <c r="AC83" s="435"/>
      <c r="AD83" s="435"/>
      <c r="AE83" s="435"/>
      <c r="AF83" s="435"/>
      <c r="AG83" s="435"/>
      <c r="AH83" s="435"/>
      <c r="AI83" s="435"/>
      <c r="AJ83" s="435"/>
      <c r="AK83" s="435"/>
      <c r="AL83" s="435"/>
      <c r="AM83" s="435"/>
      <c r="AN83" s="435"/>
      <c r="AO83" s="435"/>
      <c r="AP83" s="435"/>
      <c r="AQ83" s="435"/>
      <c r="AR83" s="435"/>
      <c r="AS83" s="435"/>
      <c r="AT83" s="435"/>
      <c r="AU83" s="435"/>
      <c r="AV83" s="435"/>
      <c r="AW83" s="435"/>
      <c r="AX83" s="436"/>
    </row>
    <row r="84" spans="1:52" ht="65.45" customHeight="1" thickBot="1" x14ac:dyDescent="0.2">
      <c r="A84" s="322" t="s">
        <v>777</v>
      </c>
      <c r="B84" s="323"/>
      <c r="C84" s="323"/>
      <c r="D84" s="323"/>
      <c r="E84" s="323"/>
      <c r="F84" s="323"/>
      <c r="G84" s="323"/>
      <c r="H84" s="323"/>
      <c r="I84" s="323"/>
      <c r="J84" s="323"/>
      <c r="K84" s="323"/>
      <c r="L84" s="323"/>
      <c r="M84" s="323"/>
      <c r="N84" s="323"/>
      <c r="O84" s="323"/>
      <c r="P84" s="323"/>
      <c r="Q84" s="323"/>
      <c r="R84" s="323"/>
      <c r="S84" s="323"/>
      <c r="T84" s="323"/>
      <c r="U84" s="323"/>
      <c r="V84" s="323"/>
      <c r="W84" s="323"/>
      <c r="X84" s="323"/>
      <c r="Y84" s="323"/>
      <c r="Z84" s="323"/>
      <c r="AA84" s="323"/>
      <c r="AB84" s="323"/>
      <c r="AC84" s="323"/>
      <c r="AD84" s="323"/>
      <c r="AE84" s="323"/>
      <c r="AF84" s="323"/>
      <c r="AG84" s="323"/>
      <c r="AH84" s="323"/>
      <c r="AI84" s="323"/>
      <c r="AJ84" s="323"/>
      <c r="AK84" s="323"/>
      <c r="AL84" s="323"/>
      <c r="AM84" s="323"/>
      <c r="AN84" s="323"/>
      <c r="AO84" s="323"/>
      <c r="AP84" s="323"/>
      <c r="AQ84" s="323"/>
      <c r="AR84" s="323"/>
      <c r="AS84" s="323"/>
      <c r="AT84" s="323"/>
      <c r="AU84" s="323"/>
      <c r="AV84" s="323"/>
      <c r="AW84" s="323"/>
      <c r="AX84" s="324"/>
    </row>
    <row r="85" spans="1:52" ht="24.75" customHeight="1" x14ac:dyDescent="0.15">
      <c r="A85" s="428" t="s">
        <v>31</v>
      </c>
      <c r="B85" s="429"/>
      <c r="C85" s="429"/>
      <c r="D85" s="429"/>
      <c r="E85" s="429"/>
      <c r="F85" s="429"/>
      <c r="G85" s="429"/>
      <c r="H85" s="429"/>
      <c r="I85" s="429"/>
      <c r="J85" s="429"/>
      <c r="K85" s="429"/>
      <c r="L85" s="429"/>
      <c r="M85" s="429"/>
      <c r="N85" s="429"/>
      <c r="O85" s="429"/>
      <c r="P85" s="429"/>
      <c r="Q85" s="429"/>
      <c r="R85" s="429"/>
      <c r="S85" s="429"/>
      <c r="T85" s="429"/>
      <c r="U85" s="429"/>
      <c r="V85" s="429"/>
      <c r="W85" s="429"/>
      <c r="X85" s="429"/>
      <c r="Y85" s="429"/>
      <c r="Z85" s="429"/>
      <c r="AA85" s="429"/>
      <c r="AB85" s="429"/>
      <c r="AC85" s="429"/>
      <c r="AD85" s="429"/>
      <c r="AE85" s="429"/>
      <c r="AF85" s="429"/>
      <c r="AG85" s="429"/>
      <c r="AH85" s="429"/>
      <c r="AI85" s="429"/>
      <c r="AJ85" s="429"/>
      <c r="AK85" s="429"/>
      <c r="AL85" s="429"/>
      <c r="AM85" s="429"/>
      <c r="AN85" s="429"/>
      <c r="AO85" s="429"/>
      <c r="AP85" s="429"/>
      <c r="AQ85" s="429"/>
      <c r="AR85" s="429"/>
      <c r="AS85" s="429"/>
      <c r="AT85" s="429"/>
      <c r="AU85" s="429"/>
      <c r="AV85" s="429"/>
      <c r="AW85" s="429"/>
      <c r="AX85" s="430"/>
    </row>
    <row r="86" spans="1:52" ht="65.45" customHeight="1" thickBot="1" x14ac:dyDescent="0.2">
      <c r="A86" s="368" t="s">
        <v>132</v>
      </c>
      <c r="B86" s="369"/>
      <c r="C86" s="369"/>
      <c r="D86" s="369"/>
      <c r="E86" s="370"/>
      <c r="F86" s="418" t="s">
        <v>778</v>
      </c>
      <c r="G86" s="323"/>
      <c r="H86" s="323"/>
      <c r="I86" s="323"/>
      <c r="J86" s="323"/>
      <c r="K86" s="323"/>
      <c r="L86" s="323"/>
      <c r="M86" s="323"/>
      <c r="N86" s="323"/>
      <c r="O86" s="323"/>
      <c r="P86" s="323"/>
      <c r="Q86" s="323"/>
      <c r="R86" s="323"/>
      <c r="S86" s="323"/>
      <c r="T86" s="323"/>
      <c r="U86" s="323"/>
      <c r="V86" s="323"/>
      <c r="W86" s="323"/>
      <c r="X86" s="323"/>
      <c r="Y86" s="323"/>
      <c r="Z86" s="323"/>
      <c r="AA86" s="323"/>
      <c r="AB86" s="323"/>
      <c r="AC86" s="323"/>
      <c r="AD86" s="323"/>
      <c r="AE86" s="323"/>
      <c r="AF86" s="323"/>
      <c r="AG86" s="323"/>
      <c r="AH86" s="323"/>
      <c r="AI86" s="323"/>
      <c r="AJ86" s="323"/>
      <c r="AK86" s="323"/>
      <c r="AL86" s="323"/>
      <c r="AM86" s="323"/>
      <c r="AN86" s="323"/>
      <c r="AO86" s="323"/>
      <c r="AP86" s="323"/>
      <c r="AQ86" s="323"/>
      <c r="AR86" s="323"/>
      <c r="AS86" s="323"/>
      <c r="AT86" s="323"/>
      <c r="AU86" s="323"/>
      <c r="AV86" s="323"/>
      <c r="AW86" s="323"/>
      <c r="AX86" s="324"/>
    </row>
    <row r="87" spans="1:52" ht="24.75" customHeight="1" x14ac:dyDescent="0.15">
      <c r="A87" s="428" t="s">
        <v>43</v>
      </c>
      <c r="B87" s="429"/>
      <c r="C87" s="429"/>
      <c r="D87" s="429"/>
      <c r="E87" s="429"/>
      <c r="F87" s="429"/>
      <c r="G87" s="429"/>
      <c r="H87" s="429"/>
      <c r="I87" s="429"/>
      <c r="J87" s="429"/>
      <c r="K87" s="429"/>
      <c r="L87" s="429"/>
      <c r="M87" s="429"/>
      <c r="N87" s="429"/>
      <c r="O87" s="429"/>
      <c r="P87" s="429"/>
      <c r="Q87" s="429"/>
      <c r="R87" s="429"/>
      <c r="S87" s="429"/>
      <c r="T87" s="429"/>
      <c r="U87" s="429"/>
      <c r="V87" s="429"/>
      <c r="W87" s="429"/>
      <c r="X87" s="429"/>
      <c r="Y87" s="429"/>
      <c r="Z87" s="429"/>
      <c r="AA87" s="429"/>
      <c r="AB87" s="429"/>
      <c r="AC87" s="429"/>
      <c r="AD87" s="429"/>
      <c r="AE87" s="429"/>
      <c r="AF87" s="429"/>
      <c r="AG87" s="429"/>
      <c r="AH87" s="429"/>
      <c r="AI87" s="429"/>
      <c r="AJ87" s="429"/>
      <c r="AK87" s="429"/>
      <c r="AL87" s="429"/>
      <c r="AM87" s="429"/>
      <c r="AN87" s="429"/>
      <c r="AO87" s="429"/>
      <c r="AP87" s="429"/>
      <c r="AQ87" s="429"/>
      <c r="AR87" s="429"/>
      <c r="AS87" s="429"/>
      <c r="AT87" s="429"/>
      <c r="AU87" s="429"/>
      <c r="AV87" s="429"/>
      <c r="AW87" s="429"/>
      <c r="AX87" s="430"/>
    </row>
    <row r="88" spans="1:52" ht="65.45" customHeight="1" thickBot="1" x14ac:dyDescent="0.2">
      <c r="A88" s="368" t="s">
        <v>132</v>
      </c>
      <c r="B88" s="369"/>
      <c r="C88" s="369"/>
      <c r="D88" s="369"/>
      <c r="E88" s="370"/>
      <c r="F88" s="325" t="s">
        <v>779</v>
      </c>
      <c r="G88" s="323"/>
      <c r="H88" s="323"/>
      <c r="I88" s="323"/>
      <c r="J88" s="323"/>
      <c r="K88" s="323"/>
      <c r="L88" s="323"/>
      <c r="M88" s="323"/>
      <c r="N88" s="323"/>
      <c r="O88" s="323"/>
      <c r="P88" s="323"/>
      <c r="Q88" s="323"/>
      <c r="R88" s="323"/>
      <c r="S88" s="323"/>
      <c r="T88" s="323"/>
      <c r="U88" s="323"/>
      <c r="V88" s="323"/>
      <c r="W88" s="323"/>
      <c r="X88" s="323"/>
      <c r="Y88" s="323"/>
      <c r="Z88" s="323"/>
      <c r="AA88" s="323"/>
      <c r="AB88" s="323"/>
      <c r="AC88" s="323"/>
      <c r="AD88" s="323"/>
      <c r="AE88" s="323"/>
      <c r="AF88" s="323"/>
      <c r="AG88" s="323"/>
      <c r="AH88" s="323"/>
      <c r="AI88" s="323"/>
      <c r="AJ88" s="323"/>
      <c r="AK88" s="323"/>
      <c r="AL88" s="323"/>
      <c r="AM88" s="323"/>
      <c r="AN88" s="323"/>
      <c r="AO88" s="323"/>
      <c r="AP88" s="323"/>
      <c r="AQ88" s="323"/>
      <c r="AR88" s="323"/>
      <c r="AS88" s="323"/>
      <c r="AT88" s="323"/>
      <c r="AU88" s="323"/>
      <c r="AV88" s="323"/>
      <c r="AW88" s="323"/>
      <c r="AX88" s="324"/>
    </row>
    <row r="89" spans="1:52" ht="24.75" customHeight="1" x14ac:dyDescent="0.15">
      <c r="A89" s="440" t="s">
        <v>32</v>
      </c>
      <c r="B89" s="441"/>
      <c r="C89" s="441"/>
      <c r="D89" s="441"/>
      <c r="E89" s="441"/>
      <c r="F89" s="441"/>
      <c r="G89" s="441"/>
      <c r="H89" s="441"/>
      <c r="I89" s="441"/>
      <c r="J89" s="441"/>
      <c r="K89" s="441"/>
      <c r="L89" s="441"/>
      <c r="M89" s="441"/>
      <c r="N89" s="441"/>
      <c r="O89" s="441"/>
      <c r="P89" s="441"/>
      <c r="Q89" s="441"/>
      <c r="R89" s="441"/>
      <c r="S89" s="441"/>
      <c r="T89" s="441"/>
      <c r="U89" s="441"/>
      <c r="V89" s="441"/>
      <c r="W89" s="441"/>
      <c r="X89" s="441"/>
      <c r="Y89" s="441"/>
      <c r="Z89" s="441"/>
      <c r="AA89" s="441"/>
      <c r="AB89" s="441"/>
      <c r="AC89" s="441"/>
      <c r="AD89" s="441"/>
      <c r="AE89" s="441"/>
      <c r="AF89" s="441"/>
      <c r="AG89" s="441"/>
      <c r="AH89" s="441"/>
      <c r="AI89" s="441"/>
      <c r="AJ89" s="441"/>
      <c r="AK89" s="441"/>
      <c r="AL89" s="441"/>
      <c r="AM89" s="441"/>
      <c r="AN89" s="441"/>
      <c r="AO89" s="441"/>
      <c r="AP89" s="441"/>
      <c r="AQ89" s="441"/>
      <c r="AR89" s="441"/>
      <c r="AS89" s="441"/>
      <c r="AT89" s="441"/>
      <c r="AU89" s="441"/>
      <c r="AV89" s="441"/>
      <c r="AW89" s="441"/>
      <c r="AX89" s="442"/>
    </row>
    <row r="90" spans="1:52" ht="120" customHeight="1" thickBot="1" x14ac:dyDescent="0.2">
      <c r="A90" s="489"/>
      <c r="B90" s="490"/>
      <c r="C90" s="490"/>
      <c r="D90" s="490"/>
      <c r="E90" s="490"/>
      <c r="F90" s="490"/>
      <c r="G90" s="490"/>
      <c r="H90" s="490"/>
      <c r="I90" s="490"/>
      <c r="J90" s="490"/>
      <c r="K90" s="490"/>
      <c r="L90" s="490"/>
      <c r="M90" s="490"/>
      <c r="N90" s="490"/>
      <c r="O90" s="490"/>
      <c r="P90" s="490"/>
      <c r="Q90" s="490"/>
      <c r="R90" s="490"/>
      <c r="S90" s="490"/>
      <c r="T90" s="490"/>
      <c r="U90" s="490"/>
      <c r="V90" s="490"/>
      <c r="W90" s="490"/>
      <c r="X90" s="490"/>
      <c r="Y90" s="490"/>
      <c r="Z90" s="490"/>
      <c r="AA90" s="490"/>
      <c r="AB90" s="490"/>
      <c r="AC90" s="490"/>
      <c r="AD90" s="490"/>
      <c r="AE90" s="490"/>
      <c r="AF90" s="490"/>
      <c r="AG90" s="490"/>
      <c r="AH90" s="490"/>
      <c r="AI90" s="490"/>
      <c r="AJ90" s="490"/>
      <c r="AK90" s="490"/>
      <c r="AL90" s="490"/>
      <c r="AM90" s="490"/>
      <c r="AN90" s="490"/>
      <c r="AO90" s="490"/>
      <c r="AP90" s="490"/>
      <c r="AQ90" s="490"/>
      <c r="AR90" s="490"/>
      <c r="AS90" s="490"/>
      <c r="AT90" s="490"/>
      <c r="AU90" s="490"/>
      <c r="AV90" s="490"/>
      <c r="AW90" s="490"/>
      <c r="AX90" s="491"/>
    </row>
    <row r="91" spans="1:52" ht="24.75" customHeight="1" x14ac:dyDescent="0.15">
      <c r="A91" s="336" t="s">
        <v>225</v>
      </c>
      <c r="B91" s="337"/>
      <c r="C91" s="337"/>
      <c r="D91" s="337"/>
      <c r="E91" s="337"/>
      <c r="F91" s="337"/>
      <c r="G91" s="337"/>
      <c r="H91" s="337"/>
      <c r="I91" s="337"/>
      <c r="J91" s="337"/>
      <c r="K91" s="337"/>
      <c r="L91" s="337"/>
      <c r="M91" s="337"/>
      <c r="N91" s="337"/>
      <c r="O91" s="337"/>
      <c r="P91" s="337"/>
      <c r="Q91" s="337"/>
      <c r="R91" s="337"/>
      <c r="S91" s="337"/>
      <c r="T91" s="337"/>
      <c r="U91" s="337"/>
      <c r="V91" s="337"/>
      <c r="W91" s="337"/>
      <c r="X91" s="337"/>
      <c r="Y91" s="337"/>
      <c r="Z91" s="337"/>
      <c r="AA91" s="337"/>
      <c r="AB91" s="337"/>
      <c r="AC91" s="337"/>
      <c r="AD91" s="337"/>
      <c r="AE91" s="337"/>
      <c r="AF91" s="337"/>
      <c r="AG91" s="337"/>
      <c r="AH91" s="337"/>
      <c r="AI91" s="337"/>
      <c r="AJ91" s="337"/>
      <c r="AK91" s="337"/>
      <c r="AL91" s="337"/>
      <c r="AM91" s="337"/>
      <c r="AN91" s="337"/>
      <c r="AO91" s="337"/>
      <c r="AP91" s="337"/>
      <c r="AQ91" s="337"/>
      <c r="AR91" s="337"/>
      <c r="AS91" s="337"/>
      <c r="AT91" s="337"/>
      <c r="AU91" s="337"/>
      <c r="AV91" s="337"/>
      <c r="AW91" s="337"/>
      <c r="AX91" s="338"/>
      <c r="AZ91" s="69"/>
    </row>
    <row r="92" spans="1:52" ht="24.75" customHeight="1" x14ac:dyDescent="0.15">
      <c r="A92" s="678" t="s">
        <v>525</v>
      </c>
      <c r="B92" s="679"/>
      <c r="C92" s="679"/>
      <c r="D92" s="680"/>
      <c r="E92" s="643" t="s">
        <v>583</v>
      </c>
      <c r="F92" s="644"/>
      <c r="G92" s="644"/>
      <c r="H92" s="644"/>
      <c r="I92" s="644"/>
      <c r="J92" s="644"/>
      <c r="K92" s="644"/>
      <c r="L92" s="644"/>
      <c r="M92" s="644"/>
      <c r="N92" s="644"/>
      <c r="O92" s="644"/>
      <c r="P92" s="646"/>
      <c r="Q92" s="643"/>
      <c r="R92" s="644"/>
      <c r="S92" s="644"/>
      <c r="T92" s="644"/>
      <c r="U92" s="644"/>
      <c r="V92" s="644"/>
      <c r="W92" s="644"/>
      <c r="X92" s="644"/>
      <c r="Y92" s="644"/>
      <c r="Z92" s="644"/>
      <c r="AA92" s="644"/>
      <c r="AB92" s="646"/>
      <c r="AC92" s="643"/>
      <c r="AD92" s="644"/>
      <c r="AE92" s="644"/>
      <c r="AF92" s="644"/>
      <c r="AG92" s="644"/>
      <c r="AH92" s="644"/>
      <c r="AI92" s="644"/>
      <c r="AJ92" s="644"/>
      <c r="AK92" s="644"/>
      <c r="AL92" s="644"/>
      <c r="AM92" s="644"/>
      <c r="AN92" s="646"/>
      <c r="AO92" s="643"/>
      <c r="AP92" s="644"/>
      <c r="AQ92" s="644"/>
      <c r="AR92" s="644"/>
      <c r="AS92" s="644"/>
      <c r="AT92" s="644"/>
      <c r="AU92" s="644"/>
      <c r="AV92" s="644"/>
      <c r="AW92" s="644"/>
      <c r="AX92" s="645"/>
      <c r="AY92" s="58"/>
    </row>
    <row r="93" spans="1:52" ht="24.75" customHeight="1" x14ac:dyDescent="0.15">
      <c r="A93" s="173" t="s">
        <v>259</v>
      </c>
      <c r="B93" s="173"/>
      <c r="C93" s="173"/>
      <c r="D93" s="173"/>
      <c r="E93" s="643" t="s">
        <v>584</v>
      </c>
      <c r="F93" s="644"/>
      <c r="G93" s="644"/>
      <c r="H93" s="644"/>
      <c r="I93" s="644"/>
      <c r="J93" s="644"/>
      <c r="K93" s="644"/>
      <c r="L93" s="644"/>
      <c r="M93" s="644"/>
      <c r="N93" s="644"/>
      <c r="O93" s="644"/>
      <c r="P93" s="646"/>
      <c r="Q93" s="643"/>
      <c r="R93" s="644"/>
      <c r="S93" s="644"/>
      <c r="T93" s="644"/>
      <c r="U93" s="644"/>
      <c r="V93" s="644"/>
      <c r="W93" s="644"/>
      <c r="X93" s="644"/>
      <c r="Y93" s="644"/>
      <c r="Z93" s="644"/>
      <c r="AA93" s="644"/>
      <c r="AB93" s="646"/>
      <c r="AC93" s="643"/>
      <c r="AD93" s="644"/>
      <c r="AE93" s="644"/>
      <c r="AF93" s="644"/>
      <c r="AG93" s="644"/>
      <c r="AH93" s="644"/>
      <c r="AI93" s="644"/>
      <c r="AJ93" s="644"/>
      <c r="AK93" s="644"/>
      <c r="AL93" s="644"/>
      <c r="AM93" s="644"/>
      <c r="AN93" s="646"/>
      <c r="AO93" s="643"/>
      <c r="AP93" s="644"/>
      <c r="AQ93" s="644"/>
      <c r="AR93" s="644"/>
      <c r="AS93" s="644"/>
      <c r="AT93" s="644"/>
      <c r="AU93" s="644"/>
      <c r="AV93" s="644"/>
      <c r="AW93" s="644"/>
      <c r="AX93" s="645"/>
    </row>
    <row r="94" spans="1:52" ht="24.75" customHeight="1" x14ac:dyDescent="0.15">
      <c r="A94" s="173" t="s">
        <v>258</v>
      </c>
      <c r="B94" s="173"/>
      <c r="C94" s="173"/>
      <c r="D94" s="173"/>
      <c r="E94" s="643" t="s">
        <v>585</v>
      </c>
      <c r="F94" s="644"/>
      <c r="G94" s="644"/>
      <c r="H94" s="644"/>
      <c r="I94" s="644"/>
      <c r="J94" s="644"/>
      <c r="K94" s="644"/>
      <c r="L94" s="644"/>
      <c r="M94" s="644"/>
      <c r="N94" s="644"/>
      <c r="O94" s="644"/>
      <c r="P94" s="646"/>
      <c r="Q94" s="643"/>
      <c r="R94" s="644"/>
      <c r="S94" s="644"/>
      <c r="T94" s="644"/>
      <c r="U94" s="644"/>
      <c r="V94" s="644"/>
      <c r="W94" s="644"/>
      <c r="X94" s="644"/>
      <c r="Y94" s="644"/>
      <c r="Z94" s="644"/>
      <c r="AA94" s="644"/>
      <c r="AB94" s="646"/>
      <c r="AC94" s="643"/>
      <c r="AD94" s="644"/>
      <c r="AE94" s="644"/>
      <c r="AF94" s="644"/>
      <c r="AG94" s="644"/>
      <c r="AH94" s="644"/>
      <c r="AI94" s="644"/>
      <c r="AJ94" s="644"/>
      <c r="AK94" s="644"/>
      <c r="AL94" s="644"/>
      <c r="AM94" s="644"/>
      <c r="AN94" s="646"/>
      <c r="AO94" s="643"/>
      <c r="AP94" s="644"/>
      <c r="AQ94" s="644"/>
      <c r="AR94" s="644"/>
      <c r="AS94" s="644"/>
      <c r="AT94" s="644"/>
      <c r="AU94" s="644"/>
      <c r="AV94" s="644"/>
      <c r="AW94" s="644"/>
      <c r="AX94" s="645"/>
    </row>
    <row r="95" spans="1:52" ht="24.75" customHeight="1" x14ac:dyDescent="0.15">
      <c r="A95" s="173" t="s">
        <v>257</v>
      </c>
      <c r="B95" s="173"/>
      <c r="C95" s="173"/>
      <c r="D95" s="173"/>
      <c r="E95" s="643" t="s">
        <v>586</v>
      </c>
      <c r="F95" s="644"/>
      <c r="G95" s="644"/>
      <c r="H95" s="644"/>
      <c r="I95" s="644"/>
      <c r="J95" s="644"/>
      <c r="K95" s="644"/>
      <c r="L95" s="644"/>
      <c r="M95" s="644"/>
      <c r="N95" s="644"/>
      <c r="O95" s="644"/>
      <c r="P95" s="646"/>
      <c r="Q95" s="643"/>
      <c r="R95" s="644"/>
      <c r="S95" s="644"/>
      <c r="T95" s="644"/>
      <c r="U95" s="644"/>
      <c r="V95" s="644"/>
      <c r="W95" s="644"/>
      <c r="X95" s="644"/>
      <c r="Y95" s="644"/>
      <c r="Z95" s="644"/>
      <c r="AA95" s="644"/>
      <c r="AB95" s="646"/>
      <c r="AC95" s="643"/>
      <c r="AD95" s="644"/>
      <c r="AE95" s="644"/>
      <c r="AF95" s="644"/>
      <c r="AG95" s="644"/>
      <c r="AH95" s="644"/>
      <c r="AI95" s="644"/>
      <c r="AJ95" s="644"/>
      <c r="AK95" s="644"/>
      <c r="AL95" s="644"/>
      <c r="AM95" s="644"/>
      <c r="AN95" s="646"/>
      <c r="AO95" s="643"/>
      <c r="AP95" s="644"/>
      <c r="AQ95" s="644"/>
      <c r="AR95" s="644"/>
      <c r="AS95" s="644"/>
      <c r="AT95" s="644"/>
      <c r="AU95" s="644"/>
      <c r="AV95" s="644"/>
      <c r="AW95" s="644"/>
      <c r="AX95" s="645"/>
    </row>
    <row r="96" spans="1:52" ht="24.75" customHeight="1" x14ac:dyDescent="0.15">
      <c r="A96" s="173" t="s">
        <v>256</v>
      </c>
      <c r="B96" s="173"/>
      <c r="C96" s="173"/>
      <c r="D96" s="173"/>
      <c r="E96" s="643" t="s">
        <v>586</v>
      </c>
      <c r="F96" s="644"/>
      <c r="G96" s="644"/>
      <c r="H96" s="644"/>
      <c r="I96" s="644"/>
      <c r="J96" s="644"/>
      <c r="K96" s="644"/>
      <c r="L96" s="644"/>
      <c r="M96" s="644"/>
      <c r="N96" s="644"/>
      <c r="O96" s="644"/>
      <c r="P96" s="646"/>
      <c r="Q96" s="643"/>
      <c r="R96" s="644"/>
      <c r="S96" s="644"/>
      <c r="T96" s="644"/>
      <c r="U96" s="644"/>
      <c r="V96" s="644"/>
      <c r="W96" s="644"/>
      <c r="X96" s="644"/>
      <c r="Y96" s="644"/>
      <c r="Z96" s="644"/>
      <c r="AA96" s="644"/>
      <c r="AB96" s="646"/>
      <c r="AC96" s="643"/>
      <c r="AD96" s="644"/>
      <c r="AE96" s="644"/>
      <c r="AF96" s="644"/>
      <c r="AG96" s="644"/>
      <c r="AH96" s="644"/>
      <c r="AI96" s="644"/>
      <c r="AJ96" s="644"/>
      <c r="AK96" s="644"/>
      <c r="AL96" s="644"/>
      <c r="AM96" s="644"/>
      <c r="AN96" s="646"/>
      <c r="AO96" s="643"/>
      <c r="AP96" s="644"/>
      <c r="AQ96" s="644"/>
      <c r="AR96" s="644"/>
      <c r="AS96" s="644"/>
      <c r="AT96" s="644"/>
      <c r="AU96" s="644"/>
      <c r="AV96" s="644"/>
      <c r="AW96" s="644"/>
      <c r="AX96" s="645"/>
    </row>
    <row r="97" spans="1:50" ht="24.75" customHeight="1" x14ac:dyDescent="0.15">
      <c r="A97" s="173" t="s">
        <v>255</v>
      </c>
      <c r="B97" s="173"/>
      <c r="C97" s="173"/>
      <c r="D97" s="173"/>
      <c r="E97" s="643" t="s">
        <v>587</v>
      </c>
      <c r="F97" s="644"/>
      <c r="G97" s="644"/>
      <c r="H97" s="644"/>
      <c r="I97" s="644"/>
      <c r="J97" s="644"/>
      <c r="K97" s="644"/>
      <c r="L97" s="644"/>
      <c r="M97" s="644"/>
      <c r="N97" s="644"/>
      <c r="O97" s="644"/>
      <c r="P97" s="646"/>
      <c r="Q97" s="643"/>
      <c r="R97" s="644"/>
      <c r="S97" s="644"/>
      <c r="T97" s="644"/>
      <c r="U97" s="644"/>
      <c r="V97" s="644"/>
      <c r="W97" s="644"/>
      <c r="X97" s="644"/>
      <c r="Y97" s="644"/>
      <c r="Z97" s="644"/>
      <c r="AA97" s="644"/>
      <c r="AB97" s="646"/>
      <c r="AC97" s="643"/>
      <c r="AD97" s="644"/>
      <c r="AE97" s="644"/>
      <c r="AF97" s="644"/>
      <c r="AG97" s="644"/>
      <c r="AH97" s="644"/>
      <c r="AI97" s="644"/>
      <c r="AJ97" s="644"/>
      <c r="AK97" s="644"/>
      <c r="AL97" s="644"/>
      <c r="AM97" s="644"/>
      <c r="AN97" s="646"/>
      <c r="AO97" s="643"/>
      <c r="AP97" s="644"/>
      <c r="AQ97" s="644"/>
      <c r="AR97" s="644"/>
      <c r="AS97" s="644"/>
      <c r="AT97" s="644"/>
      <c r="AU97" s="644"/>
      <c r="AV97" s="644"/>
      <c r="AW97" s="644"/>
      <c r="AX97" s="645"/>
    </row>
    <row r="98" spans="1:50" ht="24.75" customHeight="1" x14ac:dyDescent="0.15">
      <c r="A98" s="173" t="s">
        <v>254</v>
      </c>
      <c r="B98" s="173"/>
      <c r="C98" s="173"/>
      <c r="D98" s="173"/>
      <c r="E98" s="643" t="s">
        <v>588</v>
      </c>
      <c r="F98" s="644"/>
      <c r="G98" s="644"/>
      <c r="H98" s="644"/>
      <c r="I98" s="644"/>
      <c r="J98" s="644"/>
      <c r="K98" s="644"/>
      <c r="L98" s="644"/>
      <c r="M98" s="644"/>
      <c r="N98" s="644"/>
      <c r="O98" s="644"/>
      <c r="P98" s="646"/>
      <c r="Q98" s="643"/>
      <c r="R98" s="644"/>
      <c r="S98" s="644"/>
      <c r="T98" s="644"/>
      <c r="U98" s="644"/>
      <c r="V98" s="644"/>
      <c r="W98" s="644"/>
      <c r="X98" s="644"/>
      <c r="Y98" s="644"/>
      <c r="Z98" s="644"/>
      <c r="AA98" s="644"/>
      <c r="AB98" s="646"/>
      <c r="AC98" s="643"/>
      <c r="AD98" s="644"/>
      <c r="AE98" s="644"/>
      <c r="AF98" s="644"/>
      <c r="AG98" s="644"/>
      <c r="AH98" s="644"/>
      <c r="AI98" s="644"/>
      <c r="AJ98" s="644"/>
      <c r="AK98" s="644"/>
      <c r="AL98" s="644"/>
      <c r="AM98" s="644"/>
      <c r="AN98" s="646"/>
      <c r="AO98" s="643"/>
      <c r="AP98" s="644"/>
      <c r="AQ98" s="644"/>
      <c r="AR98" s="644"/>
      <c r="AS98" s="644"/>
      <c r="AT98" s="644"/>
      <c r="AU98" s="644"/>
      <c r="AV98" s="644"/>
      <c r="AW98" s="644"/>
      <c r="AX98" s="645"/>
    </row>
    <row r="99" spans="1:50" ht="24.75" customHeight="1" x14ac:dyDescent="0.15">
      <c r="A99" s="173" t="s">
        <v>253</v>
      </c>
      <c r="B99" s="173"/>
      <c r="C99" s="173"/>
      <c r="D99" s="173"/>
      <c r="E99" s="643" t="s">
        <v>589</v>
      </c>
      <c r="F99" s="644"/>
      <c r="G99" s="644"/>
      <c r="H99" s="644"/>
      <c r="I99" s="644"/>
      <c r="J99" s="644"/>
      <c r="K99" s="644"/>
      <c r="L99" s="644"/>
      <c r="M99" s="644"/>
      <c r="N99" s="644"/>
      <c r="O99" s="644"/>
      <c r="P99" s="646"/>
      <c r="Q99" s="643"/>
      <c r="R99" s="644"/>
      <c r="S99" s="644"/>
      <c r="T99" s="644"/>
      <c r="U99" s="644"/>
      <c r="V99" s="644"/>
      <c r="W99" s="644"/>
      <c r="X99" s="644"/>
      <c r="Y99" s="644"/>
      <c r="Z99" s="644"/>
      <c r="AA99" s="644"/>
      <c r="AB99" s="646"/>
      <c r="AC99" s="643"/>
      <c r="AD99" s="644"/>
      <c r="AE99" s="644"/>
      <c r="AF99" s="644"/>
      <c r="AG99" s="644"/>
      <c r="AH99" s="644"/>
      <c r="AI99" s="644"/>
      <c r="AJ99" s="644"/>
      <c r="AK99" s="644"/>
      <c r="AL99" s="644"/>
      <c r="AM99" s="644"/>
      <c r="AN99" s="646"/>
      <c r="AO99" s="643"/>
      <c r="AP99" s="644"/>
      <c r="AQ99" s="644"/>
      <c r="AR99" s="644"/>
      <c r="AS99" s="644"/>
      <c r="AT99" s="644"/>
      <c r="AU99" s="644"/>
      <c r="AV99" s="644"/>
      <c r="AW99" s="644"/>
      <c r="AX99" s="645"/>
    </row>
    <row r="100" spans="1:50" ht="24.75" customHeight="1" x14ac:dyDescent="0.15">
      <c r="A100" s="173" t="s">
        <v>252</v>
      </c>
      <c r="B100" s="173"/>
      <c r="C100" s="173"/>
      <c r="D100" s="173"/>
      <c r="E100" s="681" t="s">
        <v>590</v>
      </c>
      <c r="F100" s="682"/>
      <c r="G100" s="682"/>
      <c r="H100" s="682"/>
      <c r="I100" s="682"/>
      <c r="J100" s="682"/>
      <c r="K100" s="682"/>
      <c r="L100" s="682"/>
      <c r="M100" s="682"/>
      <c r="N100" s="682"/>
      <c r="O100" s="682"/>
      <c r="P100" s="683"/>
      <c r="Q100" s="681"/>
      <c r="R100" s="682"/>
      <c r="S100" s="682"/>
      <c r="T100" s="682"/>
      <c r="U100" s="682"/>
      <c r="V100" s="682"/>
      <c r="W100" s="682"/>
      <c r="X100" s="682"/>
      <c r="Y100" s="682"/>
      <c r="Z100" s="682"/>
      <c r="AA100" s="682"/>
      <c r="AB100" s="683"/>
      <c r="AC100" s="681"/>
      <c r="AD100" s="682"/>
      <c r="AE100" s="682"/>
      <c r="AF100" s="682"/>
      <c r="AG100" s="682"/>
      <c r="AH100" s="682"/>
      <c r="AI100" s="682"/>
      <c r="AJ100" s="682"/>
      <c r="AK100" s="682"/>
      <c r="AL100" s="682"/>
      <c r="AM100" s="682"/>
      <c r="AN100" s="683"/>
      <c r="AO100" s="643"/>
      <c r="AP100" s="644"/>
      <c r="AQ100" s="644"/>
      <c r="AR100" s="644"/>
      <c r="AS100" s="644"/>
      <c r="AT100" s="644"/>
      <c r="AU100" s="644"/>
      <c r="AV100" s="644"/>
      <c r="AW100" s="644"/>
      <c r="AX100" s="645"/>
    </row>
    <row r="101" spans="1:50" ht="24.75" customHeight="1" x14ac:dyDescent="0.15">
      <c r="A101" s="173" t="s">
        <v>399</v>
      </c>
      <c r="B101" s="173"/>
      <c r="C101" s="173"/>
      <c r="D101" s="173"/>
      <c r="E101" s="649" t="s">
        <v>562</v>
      </c>
      <c r="F101" s="647"/>
      <c r="G101" s="647"/>
      <c r="H101" s="61" t="str">
        <f>IF(E101="","","-")</f>
        <v>-</v>
      </c>
      <c r="I101" s="647"/>
      <c r="J101" s="647"/>
      <c r="K101" s="61" t="str">
        <f>IF(I101="","","-")</f>
        <v/>
      </c>
      <c r="L101" s="648">
        <v>173</v>
      </c>
      <c r="M101" s="648"/>
      <c r="N101" s="61" t="str">
        <f>IF(O101="","","-")</f>
        <v/>
      </c>
      <c r="O101" s="650"/>
      <c r="P101" s="651"/>
      <c r="Q101" s="649"/>
      <c r="R101" s="647"/>
      <c r="S101" s="647"/>
      <c r="T101" s="61" t="str">
        <f>IF(Q101="","","-")</f>
        <v/>
      </c>
      <c r="U101" s="647"/>
      <c r="V101" s="647"/>
      <c r="W101" s="61" t="str">
        <f>IF(U101="","","-")</f>
        <v/>
      </c>
      <c r="X101" s="648"/>
      <c r="Y101" s="648"/>
      <c r="Z101" s="61" t="str">
        <f>IF(AA101="","","-")</f>
        <v/>
      </c>
      <c r="AA101" s="650"/>
      <c r="AB101" s="651"/>
      <c r="AC101" s="649"/>
      <c r="AD101" s="647"/>
      <c r="AE101" s="647"/>
      <c r="AF101" s="61" t="str">
        <f>IF(AC101="","","-")</f>
        <v/>
      </c>
      <c r="AG101" s="647"/>
      <c r="AH101" s="647"/>
      <c r="AI101" s="61" t="str">
        <f>IF(AG101="","","-")</f>
        <v/>
      </c>
      <c r="AJ101" s="648"/>
      <c r="AK101" s="648"/>
      <c r="AL101" s="61" t="str">
        <f>IF(AM101="","","-")</f>
        <v/>
      </c>
      <c r="AM101" s="650"/>
      <c r="AN101" s="651"/>
      <c r="AO101" s="649"/>
      <c r="AP101" s="647"/>
      <c r="AQ101" s="61" t="str">
        <f>IF(AO101="","","-")</f>
        <v/>
      </c>
      <c r="AR101" s="647"/>
      <c r="AS101" s="647"/>
      <c r="AT101" s="61" t="str">
        <f>IF(AR101="","","-")</f>
        <v/>
      </c>
      <c r="AU101" s="648"/>
      <c r="AV101" s="648"/>
      <c r="AW101" s="61" t="str">
        <f>IF(AX101="","","-")</f>
        <v/>
      </c>
      <c r="AX101" s="64"/>
    </row>
    <row r="102" spans="1:50" ht="24.75" customHeight="1" x14ac:dyDescent="0.15">
      <c r="A102" s="173" t="s">
        <v>365</v>
      </c>
      <c r="B102" s="173"/>
      <c r="C102" s="173"/>
      <c r="D102" s="173"/>
      <c r="E102" s="649" t="s">
        <v>562</v>
      </c>
      <c r="F102" s="647"/>
      <c r="G102" s="647"/>
      <c r="H102" s="61" t="str">
        <f>IF(E102="","","-")</f>
        <v>-</v>
      </c>
      <c r="I102" s="647"/>
      <c r="J102" s="647"/>
      <c r="K102" s="61" t="str">
        <f>IF(I102="","","-")</f>
        <v/>
      </c>
      <c r="L102" s="648">
        <v>180</v>
      </c>
      <c r="M102" s="648"/>
      <c r="N102" s="61" t="str">
        <f>IF(O102="","","-")</f>
        <v/>
      </c>
      <c r="O102" s="650"/>
      <c r="P102" s="651"/>
      <c r="Q102" s="649"/>
      <c r="R102" s="647"/>
      <c r="S102" s="647"/>
      <c r="T102" s="61" t="str">
        <f>IF(Q102="","","-")</f>
        <v/>
      </c>
      <c r="U102" s="647"/>
      <c r="V102" s="647"/>
      <c r="W102" s="61" t="str">
        <f>IF(U102="","","-")</f>
        <v/>
      </c>
      <c r="X102" s="648"/>
      <c r="Y102" s="648"/>
      <c r="Z102" s="61" t="str">
        <f>IF(AA102="","","-")</f>
        <v/>
      </c>
      <c r="AA102" s="650"/>
      <c r="AB102" s="651"/>
      <c r="AC102" s="649"/>
      <c r="AD102" s="647"/>
      <c r="AE102" s="647"/>
      <c r="AF102" s="61" t="str">
        <f>IF(AC102="","","-")</f>
        <v/>
      </c>
      <c r="AG102" s="647"/>
      <c r="AH102" s="647"/>
      <c r="AI102" s="61" t="str">
        <f>IF(AG102="","","-")</f>
        <v/>
      </c>
      <c r="AJ102" s="648"/>
      <c r="AK102" s="648"/>
      <c r="AL102" s="61" t="str">
        <f>IF(AM102="","","-")</f>
        <v/>
      </c>
      <c r="AM102" s="650"/>
      <c r="AN102" s="651"/>
      <c r="AO102" s="649"/>
      <c r="AP102" s="647"/>
      <c r="AQ102" s="61" t="str">
        <f>IF(AO102="","","-")</f>
        <v/>
      </c>
      <c r="AR102" s="647"/>
      <c r="AS102" s="647"/>
      <c r="AT102" s="61" t="str">
        <f>IF(AR102="","","-")</f>
        <v/>
      </c>
      <c r="AU102" s="648"/>
      <c r="AV102" s="648"/>
      <c r="AW102" s="61" t="str">
        <f>IF(AX102="","","-")</f>
        <v/>
      </c>
      <c r="AX102" s="64"/>
    </row>
    <row r="103" spans="1:50" ht="31.15" customHeight="1" x14ac:dyDescent="0.15">
      <c r="A103" s="291" t="s">
        <v>247</v>
      </c>
      <c r="B103" s="292"/>
      <c r="C103" s="292"/>
      <c r="D103" s="292"/>
      <c r="E103" s="292"/>
      <c r="F103" s="293"/>
      <c r="G103" s="47" t="s">
        <v>560</v>
      </c>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1"/>
    </row>
    <row r="104" spans="1:50" ht="31.15" customHeight="1" x14ac:dyDescent="0.15">
      <c r="A104" s="291"/>
      <c r="B104" s="292"/>
      <c r="C104" s="292"/>
      <c r="D104" s="292"/>
      <c r="E104" s="292"/>
      <c r="F104" s="293"/>
      <c r="G104" s="29"/>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1"/>
    </row>
    <row r="105" spans="1:50" ht="31.15" customHeight="1" x14ac:dyDescent="0.15">
      <c r="A105" s="291"/>
      <c r="B105" s="292"/>
      <c r="C105" s="292"/>
      <c r="D105" s="292"/>
      <c r="E105" s="292"/>
      <c r="F105" s="293"/>
      <c r="G105" s="29"/>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1"/>
    </row>
    <row r="106" spans="1:50" ht="31.15" customHeight="1" x14ac:dyDescent="0.15">
      <c r="A106" s="291"/>
      <c r="B106" s="292"/>
      <c r="C106" s="292"/>
      <c r="D106" s="292"/>
      <c r="E106" s="292"/>
      <c r="F106" s="293"/>
      <c r="G106" s="29"/>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65" t="s">
        <v>600</v>
      </c>
      <c r="AK106" s="65"/>
      <c r="AL106" s="65"/>
      <c r="AM106" s="65"/>
      <c r="AN106" s="65"/>
      <c r="AO106" s="65"/>
      <c r="AP106" s="65"/>
      <c r="AQ106" s="65"/>
      <c r="AR106" s="35"/>
      <c r="AS106" s="65" t="s">
        <v>672</v>
      </c>
      <c r="AT106" s="65"/>
      <c r="AU106" s="65"/>
      <c r="AV106" s="65"/>
      <c r="AW106" s="30"/>
      <c r="AX106" s="31"/>
    </row>
    <row r="107" spans="1:50" ht="31.15" customHeight="1" x14ac:dyDescent="0.15">
      <c r="A107" s="291"/>
      <c r="B107" s="292"/>
      <c r="C107" s="292"/>
      <c r="D107" s="292"/>
      <c r="E107" s="292"/>
      <c r="F107" s="293"/>
      <c r="G107" s="29"/>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65" t="s">
        <v>601</v>
      </c>
      <c r="AK107" s="65"/>
      <c r="AL107" s="65"/>
      <c r="AM107" s="65"/>
      <c r="AN107" s="65"/>
      <c r="AO107" s="65"/>
      <c r="AP107" s="65"/>
      <c r="AQ107" s="65"/>
      <c r="AR107" s="35"/>
      <c r="AS107" s="65" t="s">
        <v>673</v>
      </c>
      <c r="AT107" s="65"/>
      <c r="AU107" s="65"/>
      <c r="AV107" s="65"/>
      <c r="AW107" s="30"/>
      <c r="AX107" s="31"/>
    </row>
    <row r="108" spans="1:50" ht="31.15" customHeight="1" x14ac:dyDescent="0.15">
      <c r="A108" s="291"/>
      <c r="B108" s="292"/>
      <c r="C108" s="292"/>
      <c r="D108" s="292"/>
      <c r="E108" s="292"/>
      <c r="F108" s="293"/>
      <c r="G108" s="29"/>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65" t="s">
        <v>602</v>
      </c>
      <c r="AK108" s="65"/>
      <c r="AL108" s="65"/>
      <c r="AM108" s="65"/>
      <c r="AN108" s="65"/>
      <c r="AO108" s="65"/>
      <c r="AP108" s="65"/>
      <c r="AQ108" s="65"/>
      <c r="AR108" s="65"/>
      <c r="AS108" s="65" t="s">
        <v>603</v>
      </c>
      <c r="AT108" s="65"/>
      <c r="AU108" s="65"/>
      <c r="AV108" s="65"/>
      <c r="AW108" s="30"/>
      <c r="AX108" s="31"/>
    </row>
    <row r="109" spans="1:50" ht="31.15" customHeight="1" x14ac:dyDescent="0.15">
      <c r="A109" s="291"/>
      <c r="B109" s="292"/>
      <c r="C109" s="292"/>
      <c r="D109" s="292"/>
      <c r="E109" s="292"/>
      <c r="F109" s="293"/>
      <c r="G109" s="29"/>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65" t="s">
        <v>604</v>
      </c>
      <c r="AK109" s="65"/>
      <c r="AL109" s="65"/>
      <c r="AM109" s="65"/>
      <c r="AN109" s="65"/>
      <c r="AO109" s="65"/>
      <c r="AP109" s="65"/>
      <c r="AQ109" s="65"/>
      <c r="AR109" s="65"/>
      <c r="AS109" s="66" t="s">
        <v>674</v>
      </c>
      <c r="AT109" s="65"/>
      <c r="AU109" s="65"/>
      <c r="AV109" s="65"/>
      <c r="AW109" s="30"/>
      <c r="AX109" s="31"/>
    </row>
    <row r="110" spans="1:50" ht="31.15" customHeight="1" x14ac:dyDescent="0.15">
      <c r="A110" s="291"/>
      <c r="B110" s="292"/>
      <c r="C110" s="292"/>
      <c r="D110" s="292"/>
      <c r="E110" s="292"/>
      <c r="F110" s="293"/>
      <c r="G110" s="29"/>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1"/>
    </row>
    <row r="111" spans="1:50" ht="31.15" customHeight="1" x14ac:dyDescent="0.15">
      <c r="A111" s="291"/>
      <c r="B111" s="292"/>
      <c r="C111" s="292"/>
      <c r="D111" s="292"/>
      <c r="E111" s="292"/>
      <c r="F111" s="293"/>
      <c r="G111" s="29"/>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1"/>
    </row>
    <row r="112" spans="1:50" ht="31.15" customHeight="1" x14ac:dyDescent="0.15">
      <c r="A112" s="291"/>
      <c r="B112" s="292"/>
      <c r="C112" s="292"/>
      <c r="D112" s="292"/>
      <c r="E112" s="292"/>
      <c r="F112" s="293"/>
      <c r="G112" s="29"/>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1"/>
    </row>
    <row r="113" spans="1:50" ht="31.15" customHeight="1" x14ac:dyDescent="0.15">
      <c r="A113" s="291"/>
      <c r="B113" s="292"/>
      <c r="C113" s="292"/>
      <c r="D113" s="292"/>
      <c r="E113" s="292"/>
      <c r="F113" s="293"/>
      <c r="G113" s="29"/>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1"/>
    </row>
    <row r="114" spans="1:50" ht="31.15" customHeight="1" x14ac:dyDescent="0.15">
      <c r="A114" s="291"/>
      <c r="B114" s="292"/>
      <c r="C114" s="292"/>
      <c r="D114" s="292"/>
      <c r="E114" s="292"/>
      <c r="F114" s="293"/>
      <c r="G114" s="29"/>
      <c r="H114" s="30"/>
      <c r="I114" s="30"/>
      <c r="J114" s="65"/>
      <c r="K114" s="65" t="s">
        <v>605</v>
      </c>
      <c r="L114" s="65"/>
      <c r="M114" s="65"/>
      <c r="N114" s="65"/>
      <c r="O114" s="65"/>
      <c r="P114" s="65"/>
      <c r="Q114" s="65"/>
      <c r="R114" s="65"/>
      <c r="S114" s="65"/>
      <c r="T114" s="65"/>
      <c r="U114" s="65" t="s">
        <v>606</v>
      </c>
      <c r="V114" s="35"/>
      <c r="W114" s="65"/>
      <c r="X114" s="65"/>
      <c r="Y114" s="65"/>
      <c r="Z114" s="65"/>
      <c r="AA114" s="65"/>
      <c r="AB114" s="65"/>
      <c r="AC114" s="65"/>
      <c r="AD114" s="65" t="s">
        <v>606</v>
      </c>
      <c r="AE114" s="35"/>
      <c r="AF114" s="65"/>
      <c r="AG114" s="65"/>
      <c r="AH114" s="65"/>
      <c r="AI114" s="65"/>
      <c r="AJ114" s="65"/>
      <c r="AK114" s="35"/>
      <c r="AL114" s="65" t="s">
        <v>607</v>
      </c>
      <c r="AM114" s="35"/>
      <c r="AN114" s="35"/>
      <c r="AO114" s="65"/>
      <c r="AP114" s="65"/>
      <c r="AQ114" s="65"/>
      <c r="AR114" s="65"/>
      <c r="AS114" s="65"/>
      <c r="AT114" s="30"/>
      <c r="AU114" s="30"/>
      <c r="AV114" s="30"/>
      <c r="AW114" s="30"/>
      <c r="AX114" s="31"/>
    </row>
    <row r="115" spans="1:50" ht="31.15" customHeight="1" x14ac:dyDescent="0.15">
      <c r="A115" s="291"/>
      <c r="B115" s="292"/>
      <c r="C115" s="292"/>
      <c r="D115" s="292"/>
      <c r="E115" s="292"/>
      <c r="F115" s="293"/>
      <c r="G115" s="29"/>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1"/>
    </row>
    <row r="116" spans="1:50" ht="31.15" customHeight="1" x14ac:dyDescent="0.15">
      <c r="A116" s="291"/>
      <c r="B116" s="292"/>
      <c r="C116" s="292"/>
      <c r="D116" s="292"/>
      <c r="E116" s="292"/>
      <c r="F116" s="293"/>
      <c r="G116" s="29"/>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1"/>
    </row>
    <row r="117" spans="1:50" ht="31.15" customHeight="1" x14ac:dyDescent="0.15">
      <c r="A117" s="291"/>
      <c r="B117" s="292"/>
      <c r="C117" s="292"/>
      <c r="D117" s="292"/>
      <c r="E117" s="292"/>
      <c r="F117" s="293"/>
      <c r="G117" s="29"/>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1"/>
    </row>
    <row r="118" spans="1:50" ht="31.15" customHeight="1" x14ac:dyDescent="0.15">
      <c r="A118" s="291"/>
      <c r="B118" s="292"/>
      <c r="C118" s="292"/>
      <c r="D118" s="292"/>
      <c r="E118" s="292"/>
      <c r="F118" s="293"/>
      <c r="G118" s="29"/>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1"/>
    </row>
    <row r="119" spans="1:50" ht="31.15" customHeight="1" x14ac:dyDescent="0.15">
      <c r="A119" s="291"/>
      <c r="B119" s="292"/>
      <c r="C119" s="292"/>
      <c r="D119" s="292"/>
      <c r="E119" s="292"/>
      <c r="F119" s="293"/>
      <c r="G119" s="29"/>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1"/>
    </row>
    <row r="120" spans="1:50" ht="31.15" customHeight="1" x14ac:dyDescent="0.15">
      <c r="A120" s="291"/>
      <c r="B120" s="292"/>
      <c r="C120" s="292"/>
      <c r="D120" s="292"/>
      <c r="E120" s="292"/>
      <c r="F120" s="293"/>
      <c r="G120" s="29"/>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1"/>
    </row>
    <row r="121" spans="1:50" ht="31.15" customHeight="1" x14ac:dyDescent="0.15">
      <c r="A121" s="291"/>
      <c r="B121" s="292"/>
      <c r="C121" s="292"/>
      <c r="D121" s="292"/>
      <c r="E121" s="292"/>
      <c r="F121" s="293"/>
      <c r="G121" s="29"/>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1"/>
    </row>
    <row r="122" spans="1:50" ht="31.15" customHeight="1" x14ac:dyDescent="0.15">
      <c r="A122" s="291"/>
      <c r="B122" s="292"/>
      <c r="C122" s="292"/>
      <c r="D122" s="292"/>
      <c r="E122" s="292"/>
      <c r="F122" s="293"/>
      <c r="G122" s="29"/>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1"/>
    </row>
    <row r="123" spans="1:50" ht="31.15" customHeight="1" x14ac:dyDescent="0.15">
      <c r="A123" s="291"/>
      <c r="B123" s="292"/>
      <c r="C123" s="292"/>
      <c r="D123" s="292"/>
      <c r="E123" s="292"/>
      <c r="F123" s="293"/>
      <c r="G123" s="29"/>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1"/>
    </row>
    <row r="124" spans="1:50" ht="31.15" customHeight="1" x14ac:dyDescent="0.15">
      <c r="A124" s="291"/>
      <c r="B124" s="292"/>
      <c r="C124" s="292"/>
      <c r="D124" s="292"/>
      <c r="E124" s="292"/>
      <c r="F124" s="293"/>
      <c r="G124" s="29"/>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1"/>
    </row>
    <row r="125" spans="1:50" ht="31.15" customHeight="1" x14ac:dyDescent="0.15">
      <c r="A125" s="291"/>
      <c r="B125" s="292"/>
      <c r="C125" s="292"/>
      <c r="D125" s="292"/>
      <c r="E125" s="292"/>
      <c r="F125" s="293"/>
      <c r="G125" s="29"/>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1"/>
    </row>
    <row r="126" spans="1:50" ht="31.15" customHeight="1" x14ac:dyDescent="0.15">
      <c r="A126" s="291"/>
      <c r="B126" s="292"/>
      <c r="C126" s="292"/>
      <c r="D126" s="292"/>
      <c r="E126" s="292"/>
      <c r="F126" s="293"/>
      <c r="G126" s="29"/>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1"/>
    </row>
    <row r="127" spans="1:50" ht="31.15" customHeight="1" x14ac:dyDescent="0.15">
      <c r="A127" s="291"/>
      <c r="B127" s="292"/>
      <c r="C127" s="292"/>
      <c r="D127" s="292"/>
      <c r="E127" s="292"/>
      <c r="F127" s="293"/>
      <c r="G127" s="29"/>
      <c r="H127" s="30"/>
      <c r="I127" s="30"/>
      <c r="J127" s="30"/>
      <c r="K127" s="30"/>
      <c r="L127" s="30"/>
      <c r="M127" s="30"/>
      <c r="N127" s="30"/>
      <c r="O127" s="30"/>
      <c r="P127" s="65" t="s">
        <v>608</v>
      </c>
      <c r="Q127" s="30"/>
      <c r="R127" s="30"/>
      <c r="S127" s="30"/>
      <c r="T127" s="30"/>
      <c r="U127" s="30"/>
      <c r="V127" s="30"/>
      <c r="W127" s="30"/>
      <c r="X127" s="30"/>
      <c r="Y127" s="30"/>
      <c r="Z127" s="30"/>
      <c r="AA127" s="30"/>
      <c r="AB127" s="65" t="s">
        <v>609</v>
      </c>
      <c r="AC127" s="30"/>
      <c r="AD127" s="30"/>
      <c r="AE127" s="30"/>
      <c r="AF127" s="30"/>
      <c r="AG127" s="30"/>
      <c r="AH127" s="30"/>
      <c r="AI127" s="30"/>
      <c r="AJ127" s="30"/>
      <c r="AK127" s="65" t="s">
        <v>610</v>
      </c>
      <c r="AL127" s="30"/>
      <c r="AM127" s="35"/>
      <c r="AN127" s="30"/>
      <c r="AO127" s="30"/>
      <c r="AP127" s="30"/>
      <c r="AQ127" s="30"/>
      <c r="AR127" s="30"/>
      <c r="AS127" s="30"/>
      <c r="AT127" s="30"/>
      <c r="AU127" s="30"/>
      <c r="AV127" s="30"/>
      <c r="AW127" s="30"/>
      <c r="AX127" s="31"/>
    </row>
    <row r="128" spans="1:50" ht="31.15" customHeight="1" x14ac:dyDescent="0.15">
      <c r="A128" s="291"/>
      <c r="B128" s="292"/>
      <c r="C128" s="292"/>
      <c r="D128" s="292"/>
      <c r="E128" s="292"/>
      <c r="F128" s="293"/>
      <c r="G128" s="29"/>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1"/>
    </row>
    <row r="129" spans="1:50" ht="31.15" customHeight="1" x14ac:dyDescent="0.15">
      <c r="A129" s="291"/>
      <c r="B129" s="292"/>
      <c r="C129" s="292"/>
      <c r="D129" s="292"/>
      <c r="E129" s="292"/>
      <c r="F129" s="293"/>
      <c r="G129" s="29"/>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1"/>
    </row>
    <row r="130" spans="1:50" ht="31.15" customHeight="1" x14ac:dyDescent="0.15">
      <c r="A130" s="291"/>
      <c r="B130" s="292"/>
      <c r="C130" s="292"/>
      <c r="D130" s="292"/>
      <c r="E130" s="292"/>
      <c r="F130" s="293"/>
      <c r="G130" s="29"/>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1"/>
    </row>
    <row r="131" spans="1:50" ht="31.15" customHeight="1" x14ac:dyDescent="0.15">
      <c r="A131" s="291"/>
      <c r="B131" s="292"/>
      <c r="C131" s="292"/>
      <c r="D131" s="292"/>
      <c r="E131" s="292"/>
      <c r="F131" s="293"/>
      <c r="G131" s="29"/>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1"/>
    </row>
    <row r="132" spans="1:50" ht="31.15" customHeight="1" x14ac:dyDescent="0.15">
      <c r="A132" s="291"/>
      <c r="B132" s="292"/>
      <c r="C132" s="292"/>
      <c r="D132" s="292"/>
      <c r="E132" s="292"/>
      <c r="F132" s="293"/>
      <c r="G132" s="29"/>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1"/>
    </row>
    <row r="133" spans="1:50" ht="31.15" customHeight="1" x14ac:dyDescent="0.15">
      <c r="A133" s="291"/>
      <c r="B133" s="292"/>
      <c r="C133" s="292"/>
      <c r="D133" s="292"/>
      <c r="E133" s="292"/>
      <c r="F133" s="293"/>
      <c r="G133" s="29"/>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1"/>
    </row>
    <row r="134" spans="1:50" ht="31.15" customHeight="1" x14ac:dyDescent="0.15">
      <c r="A134" s="291"/>
      <c r="B134" s="292"/>
      <c r="C134" s="292"/>
      <c r="D134" s="292"/>
      <c r="E134" s="292"/>
      <c r="F134" s="293"/>
      <c r="G134" s="29"/>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1"/>
    </row>
    <row r="135" spans="1:50" ht="31.15" customHeight="1" x14ac:dyDescent="0.15">
      <c r="A135" s="291"/>
      <c r="B135" s="292"/>
      <c r="C135" s="292"/>
      <c r="D135" s="292"/>
      <c r="E135" s="292"/>
      <c r="F135" s="293"/>
      <c r="G135" s="29"/>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1"/>
    </row>
    <row r="136" spans="1:50" ht="31.15" customHeight="1" x14ac:dyDescent="0.15">
      <c r="A136" s="291"/>
      <c r="B136" s="292"/>
      <c r="C136" s="292"/>
      <c r="D136" s="292"/>
      <c r="E136" s="292"/>
      <c r="F136" s="293"/>
      <c r="G136" s="29"/>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1"/>
    </row>
    <row r="137" spans="1:50" ht="31.15" customHeight="1" x14ac:dyDescent="0.15">
      <c r="A137" s="291"/>
      <c r="B137" s="292"/>
      <c r="C137" s="292"/>
      <c r="D137" s="292"/>
      <c r="E137" s="292"/>
      <c r="F137" s="293"/>
      <c r="G137" s="29"/>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1"/>
    </row>
    <row r="138" spans="1:50" ht="31.15" customHeight="1" x14ac:dyDescent="0.15">
      <c r="A138" s="291"/>
      <c r="B138" s="292"/>
      <c r="C138" s="292"/>
      <c r="D138" s="292"/>
      <c r="E138" s="292"/>
      <c r="F138" s="293"/>
      <c r="G138" s="29"/>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1"/>
    </row>
    <row r="139" spans="1:50" ht="31.15" customHeight="1" x14ac:dyDescent="0.15">
      <c r="A139" s="291"/>
      <c r="B139" s="292"/>
      <c r="C139" s="292"/>
      <c r="D139" s="292"/>
      <c r="E139" s="292"/>
      <c r="F139" s="293"/>
      <c r="G139" s="29"/>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1"/>
    </row>
    <row r="140" spans="1:50" ht="31.15" customHeight="1" x14ac:dyDescent="0.15">
      <c r="A140" s="291"/>
      <c r="B140" s="292"/>
      <c r="C140" s="292"/>
      <c r="D140" s="292"/>
      <c r="E140" s="292"/>
      <c r="F140" s="293"/>
      <c r="G140" s="29"/>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1"/>
    </row>
    <row r="141" spans="1:50" ht="31.15" customHeight="1" thickBot="1" x14ac:dyDescent="0.2">
      <c r="A141" s="294"/>
      <c r="B141" s="295"/>
      <c r="C141" s="295"/>
      <c r="D141" s="295"/>
      <c r="E141" s="295"/>
      <c r="F141" s="296"/>
      <c r="G141" s="32"/>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4"/>
    </row>
    <row r="142" spans="1:50" ht="22.9" customHeight="1" x14ac:dyDescent="0.15">
      <c r="A142" s="313" t="s">
        <v>781</v>
      </c>
      <c r="B142" s="314"/>
      <c r="C142" s="314"/>
      <c r="D142" s="314"/>
      <c r="E142" s="314"/>
      <c r="F142" s="315"/>
      <c r="G142" s="283" t="s">
        <v>711</v>
      </c>
      <c r="H142" s="284"/>
      <c r="I142" s="284"/>
      <c r="J142" s="284"/>
      <c r="K142" s="284"/>
      <c r="L142" s="284"/>
      <c r="M142" s="284"/>
      <c r="N142" s="284"/>
      <c r="O142" s="284"/>
      <c r="P142" s="284"/>
      <c r="Q142" s="284"/>
      <c r="R142" s="284"/>
      <c r="S142" s="284"/>
      <c r="T142" s="284"/>
      <c r="U142" s="284"/>
      <c r="V142" s="284"/>
      <c r="W142" s="284"/>
      <c r="X142" s="284"/>
      <c r="Y142" s="284"/>
      <c r="Z142" s="284"/>
      <c r="AA142" s="284"/>
      <c r="AB142" s="285"/>
      <c r="AC142" s="283" t="s">
        <v>611</v>
      </c>
      <c r="AD142" s="284"/>
      <c r="AE142" s="284"/>
      <c r="AF142" s="284"/>
      <c r="AG142" s="284"/>
      <c r="AH142" s="284"/>
      <c r="AI142" s="284"/>
      <c r="AJ142" s="284"/>
      <c r="AK142" s="284"/>
      <c r="AL142" s="284"/>
      <c r="AM142" s="284"/>
      <c r="AN142" s="284"/>
      <c r="AO142" s="284"/>
      <c r="AP142" s="284"/>
      <c r="AQ142" s="284"/>
      <c r="AR142" s="284"/>
      <c r="AS142" s="284"/>
      <c r="AT142" s="284"/>
      <c r="AU142" s="284"/>
      <c r="AV142" s="284"/>
      <c r="AW142" s="284"/>
      <c r="AX142" s="492"/>
    </row>
    <row r="143" spans="1:50" ht="22.9" customHeight="1" x14ac:dyDescent="0.15">
      <c r="A143" s="316"/>
      <c r="B143" s="317"/>
      <c r="C143" s="317"/>
      <c r="D143" s="317"/>
      <c r="E143" s="317"/>
      <c r="F143" s="318"/>
      <c r="G143" s="511" t="s">
        <v>16</v>
      </c>
      <c r="H143" s="212"/>
      <c r="I143" s="212"/>
      <c r="J143" s="212"/>
      <c r="K143" s="212"/>
      <c r="L143" s="363" t="s">
        <v>17</v>
      </c>
      <c r="M143" s="212"/>
      <c r="N143" s="212"/>
      <c r="O143" s="212"/>
      <c r="P143" s="212"/>
      <c r="Q143" s="212"/>
      <c r="R143" s="212"/>
      <c r="S143" s="212"/>
      <c r="T143" s="212"/>
      <c r="U143" s="212"/>
      <c r="V143" s="212"/>
      <c r="W143" s="212"/>
      <c r="X143" s="364"/>
      <c r="Y143" s="342" t="s">
        <v>18</v>
      </c>
      <c r="Z143" s="343"/>
      <c r="AA143" s="343"/>
      <c r="AB143" s="497"/>
      <c r="AC143" s="511" t="s">
        <v>16</v>
      </c>
      <c r="AD143" s="212"/>
      <c r="AE143" s="212"/>
      <c r="AF143" s="212"/>
      <c r="AG143" s="212"/>
      <c r="AH143" s="363" t="s">
        <v>17</v>
      </c>
      <c r="AI143" s="212"/>
      <c r="AJ143" s="212"/>
      <c r="AK143" s="212"/>
      <c r="AL143" s="212"/>
      <c r="AM143" s="212"/>
      <c r="AN143" s="212"/>
      <c r="AO143" s="212"/>
      <c r="AP143" s="212"/>
      <c r="AQ143" s="212"/>
      <c r="AR143" s="212"/>
      <c r="AS143" s="212"/>
      <c r="AT143" s="364"/>
      <c r="AU143" s="342" t="s">
        <v>18</v>
      </c>
      <c r="AV143" s="343"/>
      <c r="AW143" s="343"/>
      <c r="AX143" s="344"/>
    </row>
    <row r="144" spans="1:50" ht="22.9" customHeight="1" x14ac:dyDescent="0.15">
      <c r="A144" s="316"/>
      <c r="B144" s="317"/>
      <c r="C144" s="317"/>
      <c r="D144" s="317"/>
      <c r="E144" s="317"/>
      <c r="F144" s="318"/>
      <c r="G144" s="365" t="s">
        <v>676</v>
      </c>
      <c r="H144" s="366"/>
      <c r="I144" s="366"/>
      <c r="J144" s="366"/>
      <c r="K144" s="367"/>
      <c r="L144" s="357" t="s">
        <v>677</v>
      </c>
      <c r="M144" s="358"/>
      <c r="N144" s="358"/>
      <c r="O144" s="358"/>
      <c r="P144" s="358"/>
      <c r="Q144" s="358"/>
      <c r="R144" s="358"/>
      <c r="S144" s="358"/>
      <c r="T144" s="358"/>
      <c r="U144" s="358"/>
      <c r="V144" s="358"/>
      <c r="W144" s="358"/>
      <c r="X144" s="359"/>
      <c r="Y144" s="339">
        <v>1122</v>
      </c>
      <c r="Z144" s="340"/>
      <c r="AA144" s="340"/>
      <c r="AB144" s="501"/>
      <c r="AC144" s="365" t="s">
        <v>612</v>
      </c>
      <c r="AD144" s="366"/>
      <c r="AE144" s="366"/>
      <c r="AF144" s="366"/>
      <c r="AG144" s="367"/>
      <c r="AH144" s="357" t="s">
        <v>613</v>
      </c>
      <c r="AI144" s="358"/>
      <c r="AJ144" s="358"/>
      <c r="AK144" s="358"/>
      <c r="AL144" s="358"/>
      <c r="AM144" s="358"/>
      <c r="AN144" s="358"/>
      <c r="AO144" s="358"/>
      <c r="AP144" s="358"/>
      <c r="AQ144" s="358"/>
      <c r="AR144" s="358"/>
      <c r="AS144" s="358"/>
      <c r="AT144" s="359"/>
      <c r="AU144" s="194">
        <v>12</v>
      </c>
      <c r="AV144" s="195"/>
      <c r="AW144" s="195"/>
      <c r="AX144" s="196"/>
    </row>
    <row r="145" spans="1:51" ht="22.9" customHeight="1" x14ac:dyDescent="0.15">
      <c r="A145" s="316"/>
      <c r="B145" s="317"/>
      <c r="C145" s="317"/>
      <c r="D145" s="317"/>
      <c r="E145" s="317"/>
      <c r="F145" s="318"/>
      <c r="G145" s="308" t="s">
        <v>678</v>
      </c>
      <c r="H145" s="309"/>
      <c r="I145" s="309"/>
      <c r="J145" s="309"/>
      <c r="K145" s="310"/>
      <c r="L145" s="319" t="s">
        <v>680</v>
      </c>
      <c r="M145" s="320"/>
      <c r="N145" s="320"/>
      <c r="O145" s="320"/>
      <c r="P145" s="320"/>
      <c r="Q145" s="320"/>
      <c r="R145" s="320"/>
      <c r="S145" s="320"/>
      <c r="T145" s="320"/>
      <c r="U145" s="320"/>
      <c r="V145" s="320"/>
      <c r="W145" s="320"/>
      <c r="X145" s="321"/>
      <c r="Y145" s="360">
        <v>38</v>
      </c>
      <c r="Z145" s="361"/>
      <c r="AA145" s="361"/>
      <c r="AB145" s="362"/>
      <c r="AC145" s="308"/>
      <c r="AD145" s="309"/>
      <c r="AE145" s="309"/>
      <c r="AF145" s="309"/>
      <c r="AG145" s="310"/>
      <c r="AH145" s="319"/>
      <c r="AI145" s="320"/>
      <c r="AJ145" s="320"/>
      <c r="AK145" s="320"/>
      <c r="AL145" s="320"/>
      <c r="AM145" s="320"/>
      <c r="AN145" s="320"/>
      <c r="AO145" s="320"/>
      <c r="AP145" s="320"/>
      <c r="AQ145" s="320"/>
      <c r="AR145" s="320"/>
      <c r="AS145" s="320"/>
      <c r="AT145" s="321"/>
      <c r="AU145" s="360"/>
      <c r="AV145" s="361"/>
      <c r="AW145" s="361"/>
      <c r="AX145" s="488"/>
    </row>
    <row r="146" spans="1:51" ht="22.9" customHeight="1" x14ac:dyDescent="0.15">
      <c r="A146" s="316"/>
      <c r="B146" s="317"/>
      <c r="C146" s="317"/>
      <c r="D146" s="317"/>
      <c r="E146" s="317"/>
      <c r="F146" s="318"/>
      <c r="G146" s="308" t="s">
        <v>679</v>
      </c>
      <c r="H146" s="309"/>
      <c r="I146" s="309"/>
      <c r="J146" s="309"/>
      <c r="K146" s="310"/>
      <c r="L146" s="319" t="s">
        <v>681</v>
      </c>
      <c r="M146" s="320"/>
      <c r="N146" s="320"/>
      <c r="O146" s="320"/>
      <c r="P146" s="320"/>
      <c r="Q146" s="320"/>
      <c r="R146" s="320"/>
      <c r="S146" s="320"/>
      <c r="T146" s="320"/>
      <c r="U146" s="320"/>
      <c r="V146" s="320"/>
      <c r="W146" s="320"/>
      <c r="X146" s="321"/>
      <c r="Y146" s="360">
        <v>174</v>
      </c>
      <c r="Z146" s="361"/>
      <c r="AA146" s="361"/>
      <c r="AB146" s="362"/>
      <c r="AC146" s="308"/>
      <c r="AD146" s="309"/>
      <c r="AE146" s="309"/>
      <c r="AF146" s="309"/>
      <c r="AG146" s="310"/>
      <c r="AH146" s="319"/>
      <c r="AI146" s="320"/>
      <c r="AJ146" s="320"/>
      <c r="AK146" s="320"/>
      <c r="AL146" s="320"/>
      <c r="AM146" s="320"/>
      <c r="AN146" s="320"/>
      <c r="AO146" s="320"/>
      <c r="AP146" s="320"/>
      <c r="AQ146" s="320"/>
      <c r="AR146" s="320"/>
      <c r="AS146" s="320"/>
      <c r="AT146" s="321"/>
      <c r="AU146" s="360"/>
      <c r="AV146" s="361"/>
      <c r="AW146" s="361"/>
      <c r="AX146" s="488"/>
    </row>
    <row r="147" spans="1:51" ht="22.9" customHeight="1" thickBot="1" x14ac:dyDescent="0.2">
      <c r="A147" s="316"/>
      <c r="B147" s="317"/>
      <c r="C147" s="317"/>
      <c r="D147" s="317"/>
      <c r="E147" s="317"/>
      <c r="F147" s="318"/>
      <c r="G147" s="522" t="s">
        <v>19</v>
      </c>
      <c r="H147" s="523"/>
      <c r="I147" s="523"/>
      <c r="J147" s="523"/>
      <c r="K147" s="523"/>
      <c r="L147" s="524"/>
      <c r="M147" s="229"/>
      <c r="N147" s="229"/>
      <c r="O147" s="229"/>
      <c r="P147" s="229"/>
      <c r="Q147" s="229"/>
      <c r="R147" s="229"/>
      <c r="S147" s="229"/>
      <c r="T147" s="229"/>
      <c r="U147" s="229"/>
      <c r="V147" s="229"/>
      <c r="W147" s="229"/>
      <c r="X147" s="230"/>
      <c r="Y147" s="525">
        <f>SUM(Y144:AB146)</f>
        <v>1334</v>
      </c>
      <c r="Z147" s="526"/>
      <c r="AA147" s="526"/>
      <c r="AB147" s="527"/>
      <c r="AC147" s="522" t="s">
        <v>19</v>
      </c>
      <c r="AD147" s="523"/>
      <c r="AE147" s="523"/>
      <c r="AF147" s="523"/>
      <c r="AG147" s="523"/>
      <c r="AH147" s="524"/>
      <c r="AI147" s="229"/>
      <c r="AJ147" s="229"/>
      <c r="AK147" s="229"/>
      <c r="AL147" s="229"/>
      <c r="AM147" s="229"/>
      <c r="AN147" s="229"/>
      <c r="AO147" s="229"/>
      <c r="AP147" s="229"/>
      <c r="AQ147" s="229"/>
      <c r="AR147" s="229"/>
      <c r="AS147" s="229"/>
      <c r="AT147" s="230"/>
      <c r="AU147" s="525">
        <f>SUM(AU144:AX146)</f>
        <v>12</v>
      </c>
      <c r="AV147" s="526"/>
      <c r="AW147" s="526"/>
      <c r="AX147" s="528"/>
    </row>
    <row r="148" spans="1:51" ht="22.9" customHeight="1" x14ac:dyDescent="0.15">
      <c r="A148" s="316"/>
      <c r="B148" s="317"/>
      <c r="C148" s="317"/>
      <c r="D148" s="317"/>
      <c r="E148" s="317"/>
      <c r="F148" s="318"/>
      <c r="G148" s="283" t="s">
        <v>715</v>
      </c>
      <c r="H148" s="284"/>
      <c r="I148" s="284"/>
      <c r="J148" s="284"/>
      <c r="K148" s="284"/>
      <c r="L148" s="284"/>
      <c r="M148" s="284"/>
      <c r="N148" s="284"/>
      <c r="O148" s="284"/>
      <c r="P148" s="284"/>
      <c r="Q148" s="284"/>
      <c r="R148" s="284"/>
      <c r="S148" s="284"/>
      <c r="T148" s="284"/>
      <c r="U148" s="284"/>
      <c r="V148" s="284"/>
      <c r="W148" s="284"/>
      <c r="X148" s="284"/>
      <c r="Y148" s="284"/>
      <c r="Z148" s="284"/>
      <c r="AA148" s="284"/>
      <c r="AB148" s="285"/>
      <c r="AC148" s="283" t="s">
        <v>716</v>
      </c>
      <c r="AD148" s="284"/>
      <c r="AE148" s="284"/>
      <c r="AF148" s="284"/>
      <c r="AG148" s="284"/>
      <c r="AH148" s="284"/>
      <c r="AI148" s="284"/>
      <c r="AJ148" s="284"/>
      <c r="AK148" s="284"/>
      <c r="AL148" s="284"/>
      <c r="AM148" s="284"/>
      <c r="AN148" s="284"/>
      <c r="AO148" s="284"/>
      <c r="AP148" s="284"/>
      <c r="AQ148" s="284"/>
      <c r="AR148" s="284"/>
      <c r="AS148" s="284"/>
      <c r="AT148" s="284"/>
      <c r="AU148" s="284"/>
      <c r="AV148" s="284"/>
      <c r="AW148" s="284"/>
      <c r="AX148" s="492"/>
      <c r="AY148" s="38">
        <f>COUNTA($G$150,$AC$150)</f>
        <v>2</v>
      </c>
    </row>
    <row r="149" spans="1:51" ht="22.9" customHeight="1" x14ac:dyDescent="0.15">
      <c r="A149" s="316"/>
      <c r="B149" s="317"/>
      <c r="C149" s="317"/>
      <c r="D149" s="317"/>
      <c r="E149" s="317"/>
      <c r="F149" s="318"/>
      <c r="G149" s="511" t="s">
        <v>16</v>
      </c>
      <c r="H149" s="212"/>
      <c r="I149" s="212"/>
      <c r="J149" s="212"/>
      <c r="K149" s="212"/>
      <c r="L149" s="363" t="s">
        <v>17</v>
      </c>
      <c r="M149" s="212"/>
      <c r="N149" s="212"/>
      <c r="O149" s="212"/>
      <c r="P149" s="212"/>
      <c r="Q149" s="212"/>
      <c r="R149" s="212"/>
      <c r="S149" s="212"/>
      <c r="T149" s="212"/>
      <c r="U149" s="212"/>
      <c r="V149" s="212"/>
      <c r="W149" s="212"/>
      <c r="X149" s="364"/>
      <c r="Y149" s="342" t="s">
        <v>18</v>
      </c>
      <c r="Z149" s="343"/>
      <c r="AA149" s="343"/>
      <c r="AB149" s="497"/>
      <c r="AC149" s="511" t="s">
        <v>16</v>
      </c>
      <c r="AD149" s="212"/>
      <c r="AE149" s="212"/>
      <c r="AF149" s="212"/>
      <c r="AG149" s="212"/>
      <c r="AH149" s="363" t="s">
        <v>17</v>
      </c>
      <c r="AI149" s="212"/>
      <c r="AJ149" s="212"/>
      <c r="AK149" s="212"/>
      <c r="AL149" s="212"/>
      <c r="AM149" s="212"/>
      <c r="AN149" s="212"/>
      <c r="AO149" s="212"/>
      <c r="AP149" s="212"/>
      <c r="AQ149" s="212"/>
      <c r="AR149" s="212"/>
      <c r="AS149" s="212"/>
      <c r="AT149" s="364"/>
      <c r="AU149" s="342" t="s">
        <v>18</v>
      </c>
      <c r="AV149" s="343"/>
      <c r="AW149" s="343"/>
      <c r="AX149" s="344"/>
      <c r="AY149" s="38">
        <f>$AY$148</f>
        <v>2</v>
      </c>
    </row>
    <row r="150" spans="1:51" ht="22.9" customHeight="1" x14ac:dyDescent="0.15">
      <c r="A150" s="316"/>
      <c r="B150" s="317"/>
      <c r="C150" s="317"/>
      <c r="D150" s="317"/>
      <c r="E150" s="317"/>
      <c r="F150" s="318"/>
      <c r="G150" s="365" t="s">
        <v>630</v>
      </c>
      <c r="H150" s="366"/>
      <c r="I150" s="366"/>
      <c r="J150" s="366"/>
      <c r="K150" s="367"/>
      <c r="L150" s="357" t="s">
        <v>631</v>
      </c>
      <c r="M150" s="358"/>
      <c r="N150" s="358"/>
      <c r="O150" s="358"/>
      <c r="P150" s="358"/>
      <c r="Q150" s="358"/>
      <c r="R150" s="358"/>
      <c r="S150" s="358"/>
      <c r="T150" s="358"/>
      <c r="U150" s="358"/>
      <c r="V150" s="358"/>
      <c r="W150" s="358"/>
      <c r="X150" s="359"/>
      <c r="Y150" s="339">
        <v>125</v>
      </c>
      <c r="Z150" s="340"/>
      <c r="AA150" s="340"/>
      <c r="AB150" s="501"/>
      <c r="AC150" s="365" t="s">
        <v>630</v>
      </c>
      <c r="AD150" s="366"/>
      <c r="AE150" s="366"/>
      <c r="AF150" s="366"/>
      <c r="AG150" s="367"/>
      <c r="AH150" s="357" t="s">
        <v>648</v>
      </c>
      <c r="AI150" s="358"/>
      <c r="AJ150" s="358"/>
      <c r="AK150" s="358"/>
      <c r="AL150" s="358"/>
      <c r="AM150" s="358"/>
      <c r="AN150" s="358"/>
      <c r="AO150" s="358"/>
      <c r="AP150" s="358"/>
      <c r="AQ150" s="358"/>
      <c r="AR150" s="358"/>
      <c r="AS150" s="358"/>
      <c r="AT150" s="359"/>
      <c r="AU150" s="339">
        <v>40</v>
      </c>
      <c r="AV150" s="340"/>
      <c r="AW150" s="340"/>
      <c r="AX150" s="341"/>
      <c r="AY150" s="38">
        <f t="shared" ref="AY150:AY155" si="6">$AY$148</f>
        <v>2</v>
      </c>
    </row>
    <row r="151" spans="1:51" ht="22.9" customHeight="1" x14ac:dyDescent="0.15">
      <c r="A151" s="316"/>
      <c r="B151" s="317"/>
      <c r="C151" s="317"/>
      <c r="D151" s="317"/>
      <c r="E151" s="317"/>
      <c r="F151" s="318"/>
      <c r="G151" s="308" t="s">
        <v>632</v>
      </c>
      <c r="H151" s="309"/>
      <c r="I151" s="309"/>
      <c r="J151" s="309"/>
      <c r="K151" s="310"/>
      <c r="L151" s="319" t="s">
        <v>633</v>
      </c>
      <c r="M151" s="320"/>
      <c r="N151" s="320"/>
      <c r="O151" s="320"/>
      <c r="P151" s="320"/>
      <c r="Q151" s="320"/>
      <c r="R151" s="320"/>
      <c r="S151" s="320"/>
      <c r="T151" s="320"/>
      <c r="U151" s="320"/>
      <c r="V151" s="320"/>
      <c r="W151" s="320"/>
      <c r="X151" s="321"/>
      <c r="Y151" s="360">
        <v>22</v>
      </c>
      <c r="Z151" s="361"/>
      <c r="AA151" s="361"/>
      <c r="AB151" s="362"/>
      <c r="AC151" s="308" t="s">
        <v>632</v>
      </c>
      <c r="AD151" s="309"/>
      <c r="AE151" s="309"/>
      <c r="AF151" s="309"/>
      <c r="AG151" s="310"/>
      <c r="AH151" s="319" t="s">
        <v>649</v>
      </c>
      <c r="AI151" s="320"/>
      <c r="AJ151" s="320"/>
      <c r="AK151" s="320"/>
      <c r="AL151" s="320"/>
      <c r="AM151" s="320"/>
      <c r="AN151" s="320"/>
      <c r="AO151" s="320"/>
      <c r="AP151" s="320"/>
      <c r="AQ151" s="320"/>
      <c r="AR151" s="320"/>
      <c r="AS151" s="320"/>
      <c r="AT151" s="321"/>
      <c r="AU151" s="360">
        <v>31</v>
      </c>
      <c r="AV151" s="361"/>
      <c r="AW151" s="361"/>
      <c r="AX151" s="488"/>
      <c r="AY151" s="38">
        <f t="shared" si="6"/>
        <v>2</v>
      </c>
    </row>
    <row r="152" spans="1:51" ht="22.9" customHeight="1" x14ac:dyDescent="0.15">
      <c r="A152" s="316"/>
      <c r="B152" s="317"/>
      <c r="C152" s="317"/>
      <c r="D152" s="317"/>
      <c r="E152" s="317"/>
      <c r="F152" s="318"/>
      <c r="G152" s="308" t="s">
        <v>632</v>
      </c>
      <c r="H152" s="309"/>
      <c r="I152" s="309"/>
      <c r="J152" s="309"/>
      <c r="K152" s="310"/>
      <c r="L152" s="319" t="s">
        <v>634</v>
      </c>
      <c r="M152" s="320"/>
      <c r="N152" s="320"/>
      <c r="O152" s="320"/>
      <c r="P152" s="320"/>
      <c r="Q152" s="320"/>
      <c r="R152" s="320"/>
      <c r="S152" s="320"/>
      <c r="T152" s="320"/>
      <c r="U152" s="320"/>
      <c r="V152" s="320"/>
      <c r="W152" s="320"/>
      <c r="X152" s="321"/>
      <c r="Y152" s="360">
        <v>8</v>
      </c>
      <c r="Z152" s="361"/>
      <c r="AA152" s="361"/>
      <c r="AB152" s="362"/>
      <c r="AC152" s="308" t="s">
        <v>632</v>
      </c>
      <c r="AD152" s="309"/>
      <c r="AE152" s="309"/>
      <c r="AF152" s="309"/>
      <c r="AG152" s="310"/>
      <c r="AH152" s="319" t="s">
        <v>650</v>
      </c>
      <c r="AI152" s="320"/>
      <c r="AJ152" s="320"/>
      <c r="AK152" s="320"/>
      <c r="AL152" s="320"/>
      <c r="AM152" s="320"/>
      <c r="AN152" s="320"/>
      <c r="AO152" s="320"/>
      <c r="AP152" s="320"/>
      <c r="AQ152" s="320"/>
      <c r="AR152" s="320"/>
      <c r="AS152" s="320"/>
      <c r="AT152" s="321"/>
      <c r="AU152" s="360">
        <v>31</v>
      </c>
      <c r="AV152" s="361"/>
      <c r="AW152" s="361"/>
      <c r="AX152" s="488"/>
      <c r="AY152" s="38">
        <f t="shared" si="6"/>
        <v>2</v>
      </c>
    </row>
    <row r="153" spans="1:51" ht="22.9" customHeight="1" x14ac:dyDescent="0.15">
      <c r="A153" s="316"/>
      <c r="B153" s="317"/>
      <c r="C153" s="317"/>
      <c r="D153" s="317"/>
      <c r="E153" s="317"/>
      <c r="F153" s="318"/>
      <c r="G153" s="308" t="s">
        <v>632</v>
      </c>
      <c r="H153" s="309"/>
      <c r="I153" s="309"/>
      <c r="J153" s="309"/>
      <c r="K153" s="310"/>
      <c r="L153" s="319" t="s">
        <v>635</v>
      </c>
      <c r="M153" s="320"/>
      <c r="N153" s="320"/>
      <c r="O153" s="320"/>
      <c r="P153" s="320"/>
      <c r="Q153" s="320"/>
      <c r="R153" s="320"/>
      <c r="S153" s="320"/>
      <c r="T153" s="320"/>
      <c r="U153" s="320"/>
      <c r="V153" s="320"/>
      <c r="W153" s="320"/>
      <c r="X153" s="321"/>
      <c r="Y153" s="360">
        <v>7</v>
      </c>
      <c r="Z153" s="361"/>
      <c r="AA153" s="361"/>
      <c r="AB153" s="362"/>
      <c r="AC153" s="308" t="s">
        <v>632</v>
      </c>
      <c r="AD153" s="309"/>
      <c r="AE153" s="309"/>
      <c r="AF153" s="309"/>
      <c r="AG153" s="310"/>
      <c r="AH153" s="319" t="s">
        <v>651</v>
      </c>
      <c r="AI153" s="320"/>
      <c r="AJ153" s="320"/>
      <c r="AK153" s="320"/>
      <c r="AL153" s="320"/>
      <c r="AM153" s="320"/>
      <c r="AN153" s="320"/>
      <c r="AO153" s="320"/>
      <c r="AP153" s="320"/>
      <c r="AQ153" s="320"/>
      <c r="AR153" s="320"/>
      <c r="AS153" s="320"/>
      <c r="AT153" s="321"/>
      <c r="AU153" s="360">
        <v>1</v>
      </c>
      <c r="AV153" s="361"/>
      <c r="AW153" s="361"/>
      <c r="AX153" s="488"/>
      <c r="AY153" s="38">
        <f t="shared" si="6"/>
        <v>2</v>
      </c>
    </row>
    <row r="154" spans="1:51" ht="22.9" customHeight="1" x14ac:dyDescent="0.15">
      <c r="A154" s="316"/>
      <c r="B154" s="317"/>
      <c r="C154" s="317"/>
      <c r="D154" s="317"/>
      <c r="E154" s="317"/>
      <c r="F154" s="318"/>
      <c r="G154" s="308" t="s">
        <v>632</v>
      </c>
      <c r="H154" s="309"/>
      <c r="I154" s="309"/>
      <c r="J154" s="309"/>
      <c r="K154" s="310"/>
      <c r="L154" s="319" t="s">
        <v>636</v>
      </c>
      <c r="M154" s="320"/>
      <c r="N154" s="320"/>
      <c r="O154" s="320"/>
      <c r="P154" s="320"/>
      <c r="Q154" s="320"/>
      <c r="R154" s="320"/>
      <c r="S154" s="320"/>
      <c r="T154" s="320"/>
      <c r="U154" s="320"/>
      <c r="V154" s="320"/>
      <c r="W154" s="320"/>
      <c r="X154" s="321"/>
      <c r="Y154" s="360">
        <v>4</v>
      </c>
      <c r="Z154" s="361"/>
      <c r="AA154" s="361"/>
      <c r="AB154" s="362"/>
      <c r="AC154" s="308"/>
      <c r="AD154" s="309"/>
      <c r="AE154" s="309"/>
      <c r="AF154" s="309"/>
      <c r="AG154" s="310"/>
      <c r="AH154" s="319"/>
      <c r="AI154" s="320"/>
      <c r="AJ154" s="320"/>
      <c r="AK154" s="320"/>
      <c r="AL154" s="320"/>
      <c r="AM154" s="320"/>
      <c r="AN154" s="320"/>
      <c r="AO154" s="320"/>
      <c r="AP154" s="320"/>
      <c r="AQ154" s="320"/>
      <c r="AR154" s="320"/>
      <c r="AS154" s="320"/>
      <c r="AT154" s="321"/>
      <c r="AU154" s="360"/>
      <c r="AV154" s="361"/>
      <c r="AW154" s="361"/>
      <c r="AX154" s="488"/>
      <c r="AY154" s="38">
        <f t="shared" si="6"/>
        <v>2</v>
      </c>
    </row>
    <row r="155" spans="1:51" ht="22.9" customHeight="1" thickBot="1" x14ac:dyDescent="0.2">
      <c r="A155" s="316"/>
      <c r="B155" s="317"/>
      <c r="C155" s="317"/>
      <c r="D155" s="317"/>
      <c r="E155" s="317"/>
      <c r="F155" s="318"/>
      <c r="G155" s="522" t="s">
        <v>19</v>
      </c>
      <c r="H155" s="523"/>
      <c r="I155" s="523"/>
      <c r="J155" s="523"/>
      <c r="K155" s="523"/>
      <c r="L155" s="524"/>
      <c r="M155" s="229"/>
      <c r="N155" s="229"/>
      <c r="O155" s="229"/>
      <c r="P155" s="229"/>
      <c r="Q155" s="229"/>
      <c r="R155" s="229"/>
      <c r="S155" s="229"/>
      <c r="T155" s="229"/>
      <c r="U155" s="229"/>
      <c r="V155" s="229"/>
      <c r="W155" s="229"/>
      <c r="X155" s="230"/>
      <c r="Y155" s="525">
        <f>SUM(Y150:AB154)</f>
        <v>166</v>
      </c>
      <c r="Z155" s="526"/>
      <c r="AA155" s="526"/>
      <c r="AB155" s="527"/>
      <c r="AC155" s="522" t="s">
        <v>19</v>
      </c>
      <c r="AD155" s="523"/>
      <c r="AE155" s="523"/>
      <c r="AF155" s="523"/>
      <c r="AG155" s="523"/>
      <c r="AH155" s="524"/>
      <c r="AI155" s="229"/>
      <c r="AJ155" s="229"/>
      <c r="AK155" s="229"/>
      <c r="AL155" s="229"/>
      <c r="AM155" s="229"/>
      <c r="AN155" s="229"/>
      <c r="AO155" s="229"/>
      <c r="AP155" s="229"/>
      <c r="AQ155" s="229"/>
      <c r="AR155" s="229"/>
      <c r="AS155" s="229"/>
      <c r="AT155" s="230"/>
      <c r="AU155" s="525">
        <f>SUM(AU150:AX154)</f>
        <v>103</v>
      </c>
      <c r="AV155" s="526"/>
      <c r="AW155" s="526"/>
      <c r="AX155" s="528"/>
      <c r="AY155" s="38">
        <f t="shared" si="6"/>
        <v>2</v>
      </c>
    </row>
    <row r="156" spans="1:51" ht="22.9" customHeight="1" x14ac:dyDescent="0.15">
      <c r="A156" s="316"/>
      <c r="B156" s="317"/>
      <c r="C156" s="317"/>
      <c r="D156" s="317"/>
      <c r="E156" s="317"/>
      <c r="F156" s="318"/>
      <c r="G156" s="283" t="s">
        <v>718</v>
      </c>
      <c r="H156" s="284"/>
      <c r="I156" s="284"/>
      <c r="J156" s="284"/>
      <c r="K156" s="284"/>
      <c r="L156" s="284"/>
      <c r="M156" s="284"/>
      <c r="N156" s="284"/>
      <c r="O156" s="284"/>
      <c r="P156" s="284"/>
      <c r="Q156" s="284"/>
      <c r="R156" s="284"/>
      <c r="S156" s="284"/>
      <c r="T156" s="284"/>
      <c r="U156" s="284"/>
      <c r="V156" s="284"/>
      <c r="W156" s="284"/>
      <c r="X156" s="284"/>
      <c r="Y156" s="284"/>
      <c r="Z156" s="284"/>
      <c r="AA156" s="284"/>
      <c r="AB156" s="285"/>
      <c r="AC156" s="283" t="s">
        <v>717</v>
      </c>
      <c r="AD156" s="284"/>
      <c r="AE156" s="284"/>
      <c r="AF156" s="284"/>
      <c r="AG156" s="284"/>
      <c r="AH156" s="284"/>
      <c r="AI156" s="284"/>
      <c r="AJ156" s="284"/>
      <c r="AK156" s="284"/>
      <c r="AL156" s="284"/>
      <c r="AM156" s="284"/>
      <c r="AN156" s="284"/>
      <c r="AO156" s="284"/>
      <c r="AP156" s="284"/>
      <c r="AQ156" s="284"/>
      <c r="AR156" s="284"/>
      <c r="AS156" s="284"/>
      <c r="AT156" s="284"/>
      <c r="AU156" s="284"/>
      <c r="AV156" s="284"/>
      <c r="AW156" s="284"/>
      <c r="AX156" s="492"/>
      <c r="AY156" s="38">
        <f>COUNTA($G$158,$AC$158)</f>
        <v>2</v>
      </c>
    </row>
    <row r="157" spans="1:51" ht="22.9" customHeight="1" x14ac:dyDescent="0.15">
      <c r="A157" s="316"/>
      <c r="B157" s="317"/>
      <c r="C157" s="317"/>
      <c r="D157" s="317"/>
      <c r="E157" s="317"/>
      <c r="F157" s="318"/>
      <c r="G157" s="511" t="s">
        <v>16</v>
      </c>
      <c r="H157" s="212"/>
      <c r="I157" s="212"/>
      <c r="J157" s="212"/>
      <c r="K157" s="212"/>
      <c r="L157" s="363" t="s">
        <v>17</v>
      </c>
      <c r="M157" s="212"/>
      <c r="N157" s="212"/>
      <c r="O157" s="212"/>
      <c r="P157" s="212"/>
      <c r="Q157" s="212"/>
      <c r="R157" s="212"/>
      <c r="S157" s="212"/>
      <c r="T157" s="212"/>
      <c r="U157" s="212"/>
      <c r="V157" s="212"/>
      <c r="W157" s="212"/>
      <c r="X157" s="364"/>
      <c r="Y157" s="342" t="s">
        <v>18</v>
      </c>
      <c r="Z157" s="343"/>
      <c r="AA157" s="343"/>
      <c r="AB157" s="497"/>
      <c r="AC157" s="511" t="s">
        <v>16</v>
      </c>
      <c r="AD157" s="212"/>
      <c r="AE157" s="212"/>
      <c r="AF157" s="212"/>
      <c r="AG157" s="212"/>
      <c r="AH157" s="363" t="s">
        <v>17</v>
      </c>
      <c r="AI157" s="212"/>
      <c r="AJ157" s="212"/>
      <c r="AK157" s="212"/>
      <c r="AL157" s="212"/>
      <c r="AM157" s="212"/>
      <c r="AN157" s="212"/>
      <c r="AO157" s="212"/>
      <c r="AP157" s="212"/>
      <c r="AQ157" s="212"/>
      <c r="AR157" s="212"/>
      <c r="AS157" s="212"/>
      <c r="AT157" s="364"/>
      <c r="AU157" s="342" t="s">
        <v>18</v>
      </c>
      <c r="AV157" s="343"/>
      <c r="AW157" s="343"/>
      <c r="AX157" s="344"/>
      <c r="AY157" s="38">
        <f>$AY$156</f>
        <v>2</v>
      </c>
    </row>
    <row r="158" spans="1:51" ht="23.1" customHeight="1" x14ac:dyDescent="0.15">
      <c r="A158" s="316"/>
      <c r="B158" s="317"/>
      <c r="C158" s="317"/>
      <c r="D158" s="317"/>
      <c r="E158" s="317"/>
      <c r="F158" s="318"/>
      <c r="G158" s="365" t="s">
        <v>698</v>
      </c>
      <c r="H158" s="366"/>
      <c r="I158" s="366"/>
      <c r="J158" s="366"/>
      <c r="K158" s="367"/>
      <c r="L158" s="357" t="s">
        <v>699</v>
      </c>
      <c r="M158" s="358"/>
      <c r="N158" s="358"/>
      <c r="O158" s="358"/>
      <c r="P158" s="358"/>
      <c r="Q158" s="358"/>
      <c r="R158" s="358"/>
      <c r="S158" s="358"/>
      <c r="T158" s="358"/>
      <c r="U158" s="358"/>
      <c r="V158" s="358"/>
      <c r="W158" s="358"/>
      <c r="X158" s="359"/>
      <c r="Y158" s="339">
        <v>34</v>
      </c>
      <c r="Z158" s="340"/>
      <c r="AA158" s="340"/>
      <c r="AB158" s="501"/>
      <c r="AC158" s="365" t="s">
        <v>652</v>
      </c>
      <c r="AD158" s="366"/>
      <c r="AE158" s="366"/>
      <c r="AF158" s="366"/>
      <c r="AG158" s="367"/>
      <c r="AH158" s="357" t="s">
        <v>708</v>
      </c>
      <c r="AI158" s="358"/>
      <c r="AJ158" s="358"/>
      <c r="AK158" s="358"/>
      <c r="AL158" s="358"/>
      <c r="AM158" s="358"/>
      <c r="AN158" s="358"/>
      <c r="AO158" s="358"/>
      <c r="AP158" s="358"/>
      <c r="AQ158" s="358"/>
      <c r="AR158" s="358"/>
      <c r="AS158" s="358"/>
      <c r="AT158" s="359"/>
      <c r="AU158" s="339">
        <v>187</v>
      </c>
      <c r="AV158" s="340"/>
      <c r="AW158" s="340"/>
      <c r="AX158" s="341"/>
      <c r="AY158" s="38">
        <f t="shared" ref="AY158:AY159" si="7">$AY$156</f>
        <v>2</v>
      </c>
    </row>
    <row r="159" spans="1:51" ht="22.9" customHeight="1" thickBot="1" x14ac:dyDescent="0.2">
      <c r="A159" s="316"/>
      <c r="B159" s="317"/>
      <c r="C159" s="317"/>
      <c r="D159" s="317"/>
      <c r="E159" s="317"/>
      <c r="F159" s="318"/>
      <c r="G159" s="522" t="s">
        <v>19</v>
      </c>
      <c r="H159" s="523"/>
      <c r="I159" s="523"/>
      <c r="J159" s="523"/>
      <c r="K159" s="523"/>
      <c r="L159" s="524"/>
      <c r="M159" s="229"/>
      <c r="N159" s="229"/>
      <c r="O159" s="229"/>
      <c r="P159" s="229"/>
      <c r="Q159" s="229"/>
      <c r="R159" s="229"/>
      <c r="S159" s="229"/>
      <c r="T159" s="229"/>
      <c r="U159" s="229"/>
      <c r="V159" s="229"/>
      <c r="W159" s="229"/>
      <c r="X159" s="230"/>
      <c r="Y159" s="525">
        <f>SUM(Y158:AB158)</f>
        <v>34</v>
      </c>
      <c r="Z159" s="526"/>
      <c r="AA159" s="526"/>
      <c r="AB159" s="527"/>
      <c r="AC159" s="522" t="s">
        <v>19</v>
      </c>
      <c r="AD159" s="523"/>
      <c r="AE159" s="523"/>
      <c r="AF159" s="523"/>
      <c r="AG159" s="523"/>
      <c r="AH159" s="524"/>
      <c r="AI159" s="229"/>
      <c r="AJ159" s="229"/>
      <c r="AK159" s="229"/>
      <c r="AL159" s="229"/>
      <c r="AM159" s="229"/>
      <c r="AN159" s="229"/>
      <c r="AO159" s="229"/>
      <c r="AP159" s="229"/>
      <c r="AQ159" s="229"/>
      <c r="AR159" s="229"/>
      <c r="AS159" s="229"/>
      <c r="AT159" s="230"/>
      <c r="AU159" s="525">
        <f>SUM(AU158:AX158)</f>
        <v>187</v>
      </c>
      <c r="AV159" s="526"/>
      <c r="AW159" s="526"/>
      <c r="AX159" s="528"/>
      <c r="AY159" s="38">
        <f t="shared" si="7"/>
        <v>2</v>
      </c>
    </row>
    <row r="160" spans="1:51" ht="22.9" customHeight="1" x14ac:dyDescent="0.15">
      <c r="A160" s="316"/>
      <c r="B160" s="317"/>
      <c r="C160" s="317"/>
      <c r="D160" s="317"/>
      <c r="E160" s="317"/>
      <c r="F160" s="318"/>
      <c r="G160" s="283" t="s">
        <v>700</v>
      </c>
      <c r="H160" s="284"/>
      <c r="I160" s="284"/>
      <c r="J160" s="284"/>
      <c r="K160" s="284"/>
      <c r="L160" s="284"/>
      <c r="M160" s="284"/>
      <c r="N160" s="284"/>
      <c r="O160" s="284"/>
      <c r="P160" s="284"/>
      <c r="Q160" s="284"/>
      <c r="R160" s="284"/>
      <c r="S160" s="284"/>
      <c r="T160" s="284"/>
      <c r="U160" s="284"/>
      <c r="V160" s="284"/>
      <c r="W160" s="284"/>
      <c r="X160" s="284"/>
      <c r="Y160" s="284"/>
      <c r="Z160" s="284"/>
      <c r="AA160" s="284"/>
      <c r="AB160" s="285"/>
      <c r="AC160" s="283" t="s">
        <v>719</v>
      </c>
      <c r="AD160" s="284"/>
      <c r="AE160" s="284"/>
      <c r="AF160" s="284"/>
      <c r="AG160" s="284"/>
      <c r="AH160" s="284"/>
      <c r="AI160" s="284"/>
      <c r="AJ160" s="284"/>
      <c r="AK160" s="284"/>
      <c r="AL160" s="284"/>
      <c r="AM160" s="284"/>
      <c r="AN160" s="284"/>
      <c r="AO160" s="284"/>
      <c r="AP160" s="284"/>
      <c r="AQ160" s="284"/>
      <c r="AR160" s="284"/>
      <c r="AS160" s="284"/>
      <c r="AT160" s="284"/>
      <c r="AU160" s="284"/>
      <c r="AV160" s="284"/>
      <c r="AW160" s="284"/>
      <c r="AX160" s="492"/>
      <c r="AY160" s="38">
        <f>COUNTA($G$162,$AC$162)</f>
        <v>2</v>
      </c>
    </row>
    <row r="161" spans="1:51" ht="22.9" customHeight="1" x14ac:dyDescent="0.15">
      <c r="A161" s="316"/>
      <c r="B161" s="317"/>
      <c r="C161" s="317"/>
      <c r="D161" s="317"/>
      <c r="E161" s="317"/>
      <c r="F161" s="318"/>
      <c r="G161" s="511" t="s">
        <v>16</v>
      </c>
      <c r="H161" s="212"/>
      <c r="I161" s="212"/>
      <c r="J161" s="212"/>
      <c r="K161" s="212"/>
      <c r="L161" s="363" t="s">
        <v>17</v>
      </c>
      <c r="M161" s="212"/>
      <c r="N161" s="212"/>
      <c r="O161" s="212"/>
      <c r="P161" s="212"/>
      <c r="Q161" s="212"/>
      <c r="R161" s="212"/>
      <c r="S161" s="212"/>
      <c r="T161" s="212"/>
      <c r="U161" s="212"/>
      <c r="V161" s="212"/>
      <c r="W161" s="212"/>
      <c r="X161" s="364"/>
      <c r="Y161" s="342" t="s">
        <v>18</v>
      </c>
      <c r="Z161" s="343"/>
      <c r="AA161" s="343"/>
      <c r="AB161" s="497"/>
      <c r="AC161" s="511" t="s">
        <v>16</v>
      </c>
      <c r="AD161" s="212"/>
      <c r="AE161" s="212"/>
      <c r="AF161" s="212"/>
      <c r="AG161" s="212"/>
      <c r="AH161" s="363" t="s">
        <v>17</v>
      </c>
      <c r="AI161" s="212"/>
      <c r="AJ161" s="212"/>
      <c r="AK161" s="212"/>
      <c r="AL161" s="212"/>
      <c r="AM161" s="212"/>
      <c r="AN161" s="212"/>
      <c r="AO161" s="212"/>
      <c r="AP161" s="212"/>
      <c r="AQ161" s="212"/>
      <c r="AR161" s="212"/>
      <c r="AS161" s="212"/>
      <c r="AT161" s="364"/>
      <c r="AU161" s="342" t="s">
        <v>18</v>
      </c>
      <c r="AV161" s="343"/>
      <c r="AW161" s="343"/>
      <c r="AX161" s="344"/>
      <c r="AY161" s="38">
        <f>$AY$160</f>
        <v>2</v>
      </c>
    </row>
    <row r="162" spans="1:51" s="70" customFormat="1" ht="22.9" customHeight="1" x14ac:dyDescent="0.15">
      <c r="A162" s="316"/>
      <c r="B162" s="317"/>
      <c r="C162" s="317"/>
      <c r="D162" s="317"/>
      <c r="E162" s="317"/>
      <c r="F162" s="318"/>
      <c r="G162" s="365" t="s">
        <v>679</v>
      </c>
      <c r="H162" s="366"/>
      <c r="I162" s="366"/>
      <c r="J162" s="366"/>
      <c r="K162" s="367"/>
      <c r="L162" s="357" t="s">
        <v>707</v>
      </c>
      <c r="M162" s="358"/>
      <c r="N162" s="358"/>
      <c r="O162" s="358"/>
      <c r="P162" s="358"/>
      <c r="Q162" s="358"/>
      <c r="R162" s="358"/>
      <c r="S162" s="358"/>
      <c r="T162" s="358"/>
      <c r="U162" s="358"/>
      <c r="V162" s="358"/>
      <c r="W162" s="358"/>
      <c r="X162" s="359"/>
      <c r="Y162" s="339">
        <v>143</v>
      </c>
      <c r="Z162" s="340"/>
      <c r="AA162" s="340"/>
      <c r="AB162" s="501"/>
      <c r="AC162" s="365" t="s">
        <v>659</v>
      </c>
      <c r="AD162" s="366"/>
      <c r="AE162" s="366"/>
      <c r="AF162" s="366"/>
      <c r="AG162" s="367"/>
      <c r="AH162" s="357" t="s">
        <v>660</v>
      </c>
      <c r="AI162" s="358"/>
      <c r="AJ162" s="358"/>
      <c r="AK162" s="358"/>
      <c r="AL162" s="358"/>
      <c r="AM162" s="358"/>
      <c r="AN162" s="358"/>
      <c r="AO162" s="358"/>
      <c r="AP162" s="358"/>
      <c r="AQ162" s="358"/>
      <c r="AR162" s="358"/>
      <c r="AS162" s="358"/>
      <c r="AT162" s="359"/>
      <c r="AU162" s="194">
        <v>16</v>
      </c>
      <c r="AV162" s="195"/>
      <c r="AW162" s="195"/>
      <c r="AX162" s="196"/>
      <c r="AY162" s="38">
        <f t="shared" ref="AY162:AY163" si="8">$AY$160</f>
        <v>2</v>
      </c>
    </row>
    <row r="163" spans="1:51" ht="22.9" customHeight="1" x14ac:dyDescent="0.15">
      <c r="A163" s="316"/>
      <c r="B163" s="317"/>
      <c r="C163" s="317"/>
      <c r="D163" s="317"/>
      <c r="E163" s="317"/>
      <c r="F163" s="318"/>
      <c r="G163" s="522" t="s">
        <v>19</v>
      </c>
      <c r="H163" s="523"/>
      <c r="I163" s="523"/>
      <c r="J163" s="523"/>
      <c r="K163" s="523"/>
      <c r="L163" s="524"/>
      <c r="M163" s="229"/>
      <c r="N163" s="229"/>
      <c r="O163" s="229"/>
      <c r="P163" s="229"/>
      <c r="Q163" s="229"/>
      <c r="R163" s="229"/>
      <c r="S163" s="229"/>
      <c r="T163" s="229"/>
      <c r="U163" s="229"/>
      <c r="V163" s="229"/>
      <c r="W163" s="229"/>
      <c r="X163" s="230"/>
      <c r="Y163" s="525">
        <f>SUM(Y162:AB162)</f>
        <v>143</v>
      </c>
      <c r="Z163" s="526"/>
      <c r="AA163" s="526"/>
      <c r="AB163" s="527"/>
      <c r="AC163" s="522" t="s">
        <v>19</v>
      </c>
      <c r="AD163" s="523"/>
      <c r="AE163" s="523"/>
      <c r="AF163" s="523"/>
      <c r="AG163" s="523"/>
      <c r="AH163" s="524"/>
      <c r="AI163" s="229"/>
      <c r="AJ163" s="229"/>
      <c r="AK163" s="229"/>
      <c r="AL163" s="229"/>
      <c r="AM163" s="229"/>
      <c r="AN163" s="229"/>
      <c r="AO163" s="229"/>
      <c r="AP163" s="229"/>
      <c r="AQ163" s="229"/>
      <c r="AR163" s="229"/>
      <c r="AS163" s="229"/>
      <c r="AT163" s="230"/>
      <c r="AU163" s="525">
        <f>SUM(AU162:AX162)</f>
        <v>16</v>
      </c>
      <c r="AV163" s="526"/>
      <c r="AW163" s="526"/>
      <c r="AX163" s="528"/>
      <c r="AY163" s="38">
        <f t="shared" si="8"/>
        <v>2</v>
      </c>
    </row>
    <row r="164" spans="1:51" ht="24.75" customHeight="1" thickBot="1" x14ac:dyDescent="0.2">
      <c r="A164" s="588" t="s">
        <v>139</v>
      </c>
      <c r="B164" s="589"/>
      <c r="C164" s="589"/>
      <c r="D164" s="589"/>
      <c r="E164" s="589"/>
      <c r="F164" s="589"/>
      <c r="G164" s="589"/>
      <c r="H164" s="589"/>
      <c r="I164" s="589"/>
      <c r="J164" s="589"/>
      <c r="K164" s="589"/>
      <c r="L164" s="589"/>
      <c r="M164" s="589"/>
      <c r="N164" s="589"/>
      <c r="O164" s="589"/>
      <c r="P164" s="589"/>
      <c r="Q164" s="589"/>
      <c r="R164" s="589"/>
      <c r="S164" s="589"/>
      <c r="T164" s="589"/>
      <c r="U164" s="589"/>
      <c r="V164" s="589"/>
      <c r="W164" s="589"/>
      <c r="X164" s="589"/>
      <c r="Y164" s="589"/>
      <c r="Z164" s="589"/>
      <c r="AA164" s="589"/>
      <c r="AB164" s="589"/>
      <c r="AC164" s="589"/>
      <c r="AD164" s="589"/>
      <c r="AE164" s="589"/>
      <c r="AF164" s="589"/>
      <c r="AG164" s="589"/>
      <c r="AH164" s="589"/>
      <c r="AI164" s="589"/>
      <c r="AJ164" s="589"/>
      <c r="AK164" s="590"/>
      <c r="AL164" s="85" t="s">
        <v>220</v>
      </c>
      <c r="AM164" s="86"/>
      <c r="AN164" s="86"/>
      <c r="AO164" s="63" t="s">
        <v>218</v>
      </c>
      <c r="AP164" s="67"/>
      <c r="AQ164" s="67"/>
      <c r="AR164" s="67"/>
      <c r="AS164" s="67"/>
      <c r="AT164" s="67"/>
      <c r="AU164" s="67"/>
      <c r="AV164" s="67"/>
      <c r="AW164" s="67"/>
      <c r="AX164" s="71"/>
      <c r="AY164" s="38">
        <f>COUNTIF($AO$164,"☑")</f>
        <v>0</v>
      </c>
    </row>
    <row r="165" spans="1:51" ht="12" customHeight="1" x14ac:dyDescent="0.15">
      <c r="A165" s="4"/>
      <c r="B165" s="4"/>
      <c r="C165" s="4"/>
      <c r="D165" s="4"/>
      <c r="E165" s="4"/>
      <c r="F165" s="4"/>
      <c r="G165" s="68"/>
      <c r="H165" s="68"/>
      <c r="I165" s="68"/>
      <c r="J165" s="68"/>
      <c r="K165" s="68"/>
      <c r="L165" s="3"/>
      <c r="M165" s="68"/>
      <c r="N165" s="68"/>
      <c r="O165" s="68"/>
      <c r="P165" s="68"/>
      <c r="Q165" s="68"/>
      <c r="R165" s="68"/>
      <c r="S165" s="68"/>
      <c r="T165" s="68"/>
      <c r="U165" s="68"/>
      <c r="V165" s="68"/>
      <c r="W165" s="68"/>
      <c r="X165" s="68"/>
      <c r="Y165" s="72"/>
      <c r="Z165" s="72"/>
      <c r="AA165" s="72"/>
      <c r="AB165" s="72"/>
      <c r="AC165" s="68"/>
      <c r="AD165" s="68"/>
      <c r="AE165" s="68"/>
      <c r="AF165" s="68"/>
      <c r="AG165" s="68"/>
      <c r="AH165" s="3"/>
      <c r="AI165" s="68"/>
      <c r="AJ165" s="68"/>
      <c r="AK165" s="68"/>
      <c r="AL165" s="68"/>
      <c r="AM165" s="68"/>
      <c r="AN165" s="68"/>
      <c r="AO165" s="68"/>
      <c r="AP165" s="68"/>
      <c r="AQ165" s="68"/>
      <c r="AR165" s="68"/>
      <c r="AS165" s="68"/>
      <c r="AT165" s="68"/>
      <c r="AU165" s="72"/>
      <c r="AV165" s="72"/>
      <c r="AW165" s="72"/>
      <c r="AX165" s="72"/>
    </row>
    <row r="166" spans="1:51" ht="12" customHeight="1" x14ac:dyDescent="0.15"/>
    <row r="167" spans="1:51" ht="24.75" customHeight="1" x14ac:dyDescent="0.15">
      <c r="B167" s="1" t="s">
        <v>26</v>
      </c>
    </row>
    <row r="168" spans="1:51" ht="24.75" customHeight="1" x14ac:dyDescent="0.15">
      <c r="B168" s="35" t="s">
        <v>229</v>
      </c>
    </row>
    <row r="169" spans="1:51" ht="76.150000000000006" customHeight="1" x14ac:dyDescent="0.15">
      <c r="A169" s="171"/>
      <c r="B169" s="171"/>
      <c r="C169" s="171" t="s">
        <v>25</v>
      </c>
      <c r="D169" s="171"/>
      <c r="E169" s="171"/>
      <c r="F169" s="171"/>
      <c r="G169" s="171"/>
      <c r="H169" s="171"/>
      <c r="I169" s="171"/>
      <c r="J169" s="172" t="s">
        <v>188</v>
      </c>
      <c r="K169" s="173"/>
      <c r="L169" s="173"/>
      <c r="M169" s="173"/>
      <c r="N169" s="173"/>
      <c r="O169" s="173"/>
      <c r="P169" s="171" t="s">
        <v>177</v>
      </c>
      <c r="Q169" s="171"/>
      <c r="R169" s="171"/>
      <c r="S169" s="171"/>
      <c r="T169" s="171"/>
      <c r="U169" s="171"/>
      <c r="V169" s="171"/>
      <c r="W169" s="171"/>
      <c r="X169" s="171"/>
      <c r="Y169" s="174" t="s">
        <v>187</v>
      </c>
      <c r="Z169" s="174"/>
      <c r="AA169" s="174"/>
      <c r="AB169" s="174"/>
      <c r="AC169" s="172" t="s">
        <v>215</v>
      </c>
      <c r="AD169" s="172"/>
      <c r="AE169" s="172"/>
      <c r="AF169" s="172"/>
      <c r="AG169" s="172"/>
      <c r="AH169" s="174" t="s">
        <v>234</v>
      </c>
      <c r="AI169" s="171"/>
      <c r="AJ169" s="171"/>
      <c r="AK169" s="171"/>
      <c r="AL169" s="171" t="s">
        <v>20</v>
      </c>
      <c r="AM169" s="171"/>
      <c r="AN169" s="171"/>
      <c r="AO169" s="175"/>
      <c r="AP169" s="172" t="s">
        <v>189</v>
      </c>
      <c r="AQ169" s="172"/>
      <c r="AR169" s="172"/>
      <c r="AS169" s="172"/>
      <c r="AT169" s="172"/>
      <c r="AU169" s="172"/>
      <c r="AV169" s="172"/>
      <c r="AW169" s="172"/>
      <c r="AX169" s="172"/>
    </row>
    <row r="170" spans="1:51" ht="41.45" customHeight="1" x14ac:dyDescent="0.15">
      <c r="A170" s="587">
        <v>1</v>
      </c>
      <c r="B170" s="587">
        <v>1</v>
      </c>
      <c r="C170" s="161" t="s">
        <v>682</v>
      </c>
      <c r="D170" s="161"/>
      <c r="E170" s="161"/>
      <c r="F170" s="161"/>
      <c r="G170" s="161"/>
      <c r="H170" s="161"/>
      <c r="I170" s="161"/>
      <c r="J170" s="160">
        <v>8010505001641</v>
      </c>
      <c r="K170" s="160"/>
      <c r="L170" s="160"/>
      <c r="M170" s="160"/>
      <c r="N170" s="160"/>
      <c r="O170" s="160"/>
      <c r="P170" s="177" t="s">
        <v>683</v>
      </c>
      <c r="Q170" s="177"/>
      <c r="R170" s="177"/>
      <c r="S170" s="177"/>
      <c r="T170" s="177"/>
      <c r="U170" s="177"/>
      <c r="V170" s="177"/>
      <c r="W170" s="177"/>
      <c r="X170" s="177"/>
      <c r="Y170" s="163">
        <v>1334</v>
      </c>
      <c r="Z170" s="164"/>
      <c r="AA170" s="164"/>
      <c r="AB170" s="165"/>
      <c r="AC170" s="166" t="s">
        <v>684</v>
      </c>
      <c r="AD170" s="167"/>
      <c r="AE170" s="167"/>
      <c r="AF170" s="167"/>
      <c r="AG170" s="167"/>
      <c r="AH170" s="179" t="s">
        <v>687</v>
      </c>
      <c r="AI170" s="179"/>
      <c r="AJ170" s="179"/>
      <c r="AK170" s="179"/>
      <c r="AL170" s="168" t="s">
        <v>687</v>
      </c>
      <c r="AM170" s="169"/>
      <c r="AN170" s="169"/>
      <c r="AO170" s="170"/>
      <c r="AP170" s="159"/>
      <c r="AQ170" s="159"/>
      <c r="AR170" s="159"/>
      <c r="AS170" s="159"/>
      <c r="AT170" s="159"/>
      <c r="AU170" s="159"/>
      <c r="AV170" s="159"/>
      <c r="AW170" s="159"/>
      <c r="AX170" s="159"/>
    </row>
    <row r="171" spans="1:51" ht="24.75" customHeight="1" x14ac:dyDescent="0.15">
      <c r="A171" s="73"/>
      <c r="B171" s="73"/>
      <c r="C171" s="73"/>
      <c r="D171" s="73"/>
      <c r="E171" s="73"/>
      <c r="F171" s="73"/>
      <c r="G171" s="73"/>
      <c r="H171" s="73"/>
      <c r="I171" s="73"/>
      <c r="J171" s="74"/>
      <c r="K171" s="74"/>
      <c r="L171" s="74"/>
      <c r="M171" s="74"/>
      <c r="N171" s="74"/>
      <c r="O171" s="74"/>
      <c r="P171" s="75"/>
      <c r="Q171" s="75"/>
      <c r="R171" s="75"/>
      <c r="S171" s="75"/>
      <c r="T171" s="75"/>
      <c r="U171" s="75"/>
      <c r="V171" s="75"/>
      <c r="W171" s="75"/>
      <c r="X171" s="75"/>
      <c r="Y171" s="76"/>
      <c r="Z171" s="76"/>
      <c r="AA171" s="76"/>
      <c r="AB171" s="76"/>
      <c r="AC171" s="76"/>
      <c r="AD171" s="76"/>
      <c r="AE171" s="76"/>
      <c r="AF171" s="76"/>
      <c r="AG171" s="76"/>
      <c r="AH171" s="76"/>
      <c r="AI171" s="76"/>
      <c r="AJ171" s="76"/>
      <c r="AK171" s="76"/>
      <c r="AL171" s="76"/>
      <c r="AM171" s="76"/>
      <c r="AN171" s="76"/>
      <c r="AO171" s="76"/>
      <c r="AP171" s="75"/>
      <c r="AQ171" s="75"/>
      <c r="AR171" s="75"/>
      <c r="AS171" s="75"/>
      <c r="AT171" s="75"/>
      <c r="AU171" s="75"/>
      <c r="AV171" s="75"/>
      <c r="AW171" s="75"/>
      <c r="AX171" s="75"/>
      <c r="AY171" s="38">
        <f>COUNTA($C$174)</f>
        <v>1</v>
      </c>
    </row>
    <row r="172" spans="1:51" ht="24.75" customHeight="1" x14ac:dyDescent="0.15">
      <c r="A172" s="73"/>
      <c r="B172" s="39" t="s">
        <v>168</v>
      </c>
      <c r="C172" s="73"/>
      <c r="D172" s="73"/>
      <c r="E172" s="73"/>
      <c r="F172" s="73"/>
      <c r="G172" s="73"/>
      <c r="H172" s="73"/>
      <c r="I172" s="73"/>
      <c r="J172" s="73"/>
      <c r="K172" s="73"/>
      <c r="L172" s="73"/>
      <c r="M172" s="73"/>
      <c r="N172" s="73"/>
      <c r="O172" s="73"/>
      <c r="P172" s="77"/>
      <c r="Q172" s="77"/>
      <c r="R172" s="77"/>
      <c r="S172" s="77"/>
      <c r="T172" s="77"/>
      <c r="U172" s="77"/>
      <c r="V172" s="77"/>
      <c r="W172" s="77"/>
      <c r="X172" s="77"/>
      <c r="Y172" s="78"/>
      <c r="Z172" s="78"/>
      <c r="AA172" s="78"/>
      <c r="AB172" s="78"/>
      <c r="AC172" s="78"/>
      <c r="AD172" s="78"/>
      <c r="AE172" s="78"/>
      <c r="AF172" s="78"/>
      <c r="AG172" s="78"/>
      <c r="AH172" s="78"/>
      <c r="AI172" s="78"/>
      <c r="AJ172" s="78"/>
      <c r="AK172" s="78"/>
      <c r="AL172" s="78"/>
      <c r="AM172" s="78"/>
      <c r="AN172" s="78"/>
      <c r="AO172" s="78"/>
      <c r="AP172" s="77"/>
      <c r="AQ172" s="77"/>
      <c r="AR172" s="77"/>
      <c r="AS172" s="77"/>
      <c r="AT172" s="77"/>
      <c r="AU172" s="77"/>
      <c r="AV172" s="77"/>
      <c r="AW172" s="77"/>
      <c r="AX172" s="77"/>
      <c r="AY172" s="38">
        <f>$AY$171</f>
        <v>1</v>
      </c>
    </row>
    <row r="173" spans="1:51" ht="59.25" customHeight="1" x14ac:dyDescent="0.15">
      <c r="A173" s="171"/>
      <c r="B173" s="171"/>
      <c r="C173" s="171" t="s">
        <v>25</v>
      </c>
      <c r="D173" s="171"/>
      <c r="E173" s="171"/>
      <c r="F173" s="171"/>
      <c r="G173" s="171"/>
      <c r="H173" s="171"/>
      <c r="I173" s="171"/>
      <c r="J173" s="172" t="s">
        <v>188</v>
      </c>
      <c r="K173" s="173"/>
      <c r="L173" s="173"/>
      <c r="M173" s="173"/>
      <c r="N173" s="173"/>
      <c r="O173" s="173"/>
      <c r="P173" s="171" t="s">
        <v>177</v>
      </c>
      <c r="Q173" s="171"/>
      <c r="R173" s="171"/>
      <c r="S173" s="171"/>
      <c r="T173" s="171"/>
      <c r="U173" s="171"/>
      <c r="V173" s="171"/>
      <c r="W173" s="171"/>
      <c r="X173" s="171"/>
      <c r="Y173" s="174" t="s">
        <v>187</v>
      </c>
      <c r="Z173" s="174"/>
      <c r="AA173" s="174"/>
      <c r="AB173" s="174"/>
      <c r="AC173" s="172" t="s">
        <v>215</v>
      </c>
      <c r="AD173" s="172"/>
      <c r="AE173" s="172"/>
      <c r="AF173" s="172"/>
      <c r="AG173" s="172"/>
      <c r="AH173" s="174" t="s">
        <v>234</v>
      </c>
      <c r="AI173" s="171"/>
      <c r="AJ173" s="171"/>
      <c r="AK173" s="171"/>
      <c r="AL173" s="171" t="s">
        <v>20</v>
      </c>
      <c r="AM173" s="171"/>
      <c r="AN173" s="171"/>
      <c r="AO173" s="175"/>
      <c r="AP173" s="172" t="s">
        <v>189</v>
      </c>
      <c r="AQ173" s="172"/>
      <c r="AR173" s="172"/>
      <c r="AS173" s="172"/>
      <c r="AT173" s="172"/>
      <c r="AU173" s="172"/>
      <c r="AV173" s="172"/>
      <c r="AW173" s="172"/>
      <c r="AX173" s="172"/>
      <c r="AY173" s="38">
        <f t="shared" ref="AY173:AY174" si="9">$AY$171</f>
        <v>1</v>
      </c>
    </row>
    <row r="174" spans="1:51" ht="42" customHeight="1" x14ac:dyDescent="0.15">
      <c r="A174" s="587">
        <v>1</v>
      </c>
      <c r="B174" s="587">
        <v>1</v>
      </c>
      <c r="C174" s="161" t="s">
        <v>614</v>
      </c>
      <c r="D174" s="161"/>
      <c r="E174" s="161"/>
      <c r="F174" s="161"/>
      <c r="G174" s="161"/>
      <c r="H174" s="161"/>
      <c r="I174" s="161"/>
      <c r="J174" s="160" t="s">
        <v>264</v>
      </c>
      <c r="K174" s="160"/>
      <c r="L174" s="160"/>
      <c r="M174" s="160"/>
      <c r="N174" s="160"/>
      <c r="O174" s="160"/>
      <c r="P174" s="162" t="s">
        <v>615</v>
      </c>
      <c r="Q174" s="162"/>
      <c r="R174" s="162"/>
      <c r="S174" s="162"/>
      <c r="T174" s="162"/>
      <c r="U174" s="162"/>
      <c r="V174" s="162"/>
      <c r="W174" s="162"/>
      <c r="X174" s="162"/>
      <c r="Y174" s="152">
        <v>12</v>
      </c>
      <c r="Z174" s="153"/>
      <c r="AA174" s="153"/>
      <c r="AB174" s="154"/>
      <c r="AC174" s="180" t="s">
        <v>74</v>
      </c>
      <c r="AD174" s="181"/>
      <c r="AE174" s="181"/>
      <c r="AF174" s="181"/>
      <c r="AG174" s="181"/>
      <c r="AH174" s="178" t="s">
        <v>570</v>
      </c>
      <c r="AI174" s="178"/>
      <c r="AJ174" s="178"/>
      <c r="AK174" s="178"/>
      <c r="AL174" s="185" t="s">
        <v>570</v>
      </c>
      <c r="AM174" s="186"/>
      <c r="AN174" s="186"/>
      <c r="AO174" s="187"/>
      <c r="AP174" s="159"/>
      <c r="AQ174" s="159"/>
      <c r="AR174" s="159"/>
      <c r="AS174" s="159"/>
      <c r="AT174" s="159"/>
      <c r="AU174" s="159"/>
      <c r="AV174" s="159"/>
      <c r="AW174" s="159"/>
      <c r="AX174" s="159"/>
      <c r="AY174" s="38">
        <f t="shared" si="9"/>
        <v>1</v>
      </c>
    </row>
    <row r="175" spans="1:51" ht="30" customHeight="1" x14ac:dyDescent="0.15">
      <c r="A175" s="587">
        <v>2</v>
      </c>
      <c r="B175" s="587">
        <v>1</v>
      </c>
      <c r="C175" s="161" t="s">
        <v>617</v>
      </c>
      <c r="D175" s="161"/>
      <c r="E175" s="161"/>
      <c r="F175" s="161"/>
      <c r="G175" s="161"/>
      <c r="H175" s="161"/>
      <c r="I175" s="161"/>
      <c r="J175" s="160" t="s">
        <v>264</v>
      </c>
      <c r="K175" s="160"/>
      <c r="L175" s="160"/>
      <c r="M175" s="160"/>
      <c r="N175" s="160"/>
      <c r="O175" s="160"/>
      <c r="P175" s="162" t="s">
        <v>618</v>
      </c>
      <c r="Q175" s="162"/>
      <c r="R175" s="162"/>
      <c r="S175" s="162"/>
      <c r="T175" s="162"/>
      <c r="U175" s="162"/>
      <c r="V175" s="162"/>
      <c r="W175" s="162"/>
      <c r="X175" s="162"/>
      <c r="Y175" s="163">
        <v>3</v>
      </c>
      <c r="Z175" s="164"/>
      <c r="AA175" s="164"/>
      <c r="AB175" s="165"/>
      <c r="AC175" s="166" t="s">
        <v>74</v>
      </c>
      <c r="AD175" s="167"/>
      <c r="AE175" s="167"/>
      <c r="AF175" s="167"/>
      <c r="AG175" s="167"/>
      <c r="AH175" s="178" t="s">
        <v>570</v>
      </c>
      <c r="AI175" s="178"/>
      <c r="AJ175" s="178"/>
      <c r="AK175" s="178"/>
      <c r="AL175" s="185" t="s">
        <v>570</v>
      </c>
      <c r="AM175" s="186"/>
      <c r="AN175" s="186"/>
      <c r="AO175" s="187"/>
      <c r="AP175" s="159"/>
      <c r="AQ175" s="159"/>
      <c r="AR175" s="159"/>
      <c r="AS175" s="159"/>
      <c r="AT175" s="159"/>
      <c r="AU175" s="159"/>
      <c r="AV175" s="159"/>
      <c r="AW175" s="159"/>
      <c r="AX175" s="159"/>
      <c r="AY175" s="38">
        <f>COUNTA($C$175)</f>
        <v>1</v>
      </c>
    </row>
    <row r="176" spans="1:51" ht="30" customHeight="1" x14ac:dyDescent="0.15">
      <c r="A176" s="587">
        <v>3</v>
      </c>
      <c r="B176" s="587">
        <v>1</v>
      </c>
      <c r="C176" s="161" t="s">
        <v>617</v>
      </c>
      <c r="D176" s="161"/>
      <c r="E176" s="161"/>
      <c r="F176" s="161"/>
      <c r="G176" s="161"/>
      <c r="H176" s="161"/>
      <c r="I176" s="161"/>
      <c r="J176" s="160" t="s">
        <v>264</v>
      </c>
      <c r="K176" s="160"/>
      <c r="L176" s="160"/>
      <c r="M176" s="160"/>
      <c r="N176" s="160"/>
      <c r="O176" s="160"/>
      <c r="P176" s="177" t="s">
        <v>621</v>
      </c>
      <c r="Q176" s="177"/>
      <c r="R176" s="177"/>
      <c r="S176" s="177"/>
      <c r="T176" s="177"/>
      <c r="U176" s="177"/>
      <c r="V176" s="177"/>
      <c r="W176" s="177"/>
      <c r="X176" s="177"/>
      <c r="Y176" s="163">
        <v>2</v>
      </c>
      <c r="Z176" s="164"/>
      <c r="AA176" s="164"/>
      <c r="AB176" s="165"/>
      <c r="AC176" s="166" t="s">
        <v>74</v>
      </c>
      <c r="AD176" s="167"/>
      <c r="AE176" s="167"/>
      <c r="AF176" s="167"/>
      <c r="AG176" s="167"/>
      <c r="AH176" s="178" t="s">
        <v>570</v>
      </c>
      <c r="AI176" s="178"/>
      <c r="AJ176" s="178"/>
      <c r="AK176" s="178"/>
      <c r="AL176" s="185" t="s">
        <v>570</v>
      </c>
      <c r="AM176" s="186"/>
      <c r="AN176" s="186"/>
      <c r="AO176" s="187"/>
      <c r="AP176" s="159"/>
      <c r="AQ176" s="159"/>
      <c r="AR176" s="159"/>
      <c r="AS176" s="159"/>
      <c r="AT176" s="159"/>
      <c r="AU176" s="159"/>
      <c r="AV176" s="159"/>
      <c r="AW176" s="159"/>
      <c r="AX176" s="159"/>
      <c r="AY176" s="38">
        <f>COUNTA($C$176)</f>
        <v>1</v>
      </c>
    </row>
    <row r="177" spans="1:51" ht="30" customHeight="1" x14ac:dyDescent="0.15">
      <c r="A177" s="587">
        <v>4</v>
      </c>
      <c r="B177" s="587">
        <v>1</v>
      </c>
      <c r="C177" s="161" t="s">
        <v>619</v>
      </c>
      <c r="D177" s="161"/>
      <c r="E177" s="161"/>
      <c r="F177" s="161"/>
      <c r="G177" s="161"/>
      <c r="H177" s="161"/>
      <c r="I177" s="161"/>
      <c r="J177" s="160" t="s">
        <v>264</v>
      </c>
      <c r="K177" s="160"/>
      <c r="L177" s="160"/>
      <c r="M177" s="160"/>
      <c r="N177" s="160"/>
      <c r="O177" s="160"/>
      <c r="P177" s="162" t="s">
        <v>620</v>
      </c>
      <c r="Q177" s="162"/>
      <c r="R177" s="162"/>
      <c r="S177" s="162"/>
      <c r="T177" s="162"/>
      <c r="U177" s="162"/>
      <c r="V177" s="162"/>
      <c r="W177" s="162"/>
      <c r="X177" s="162"/>
      <c r="Y177" s="163">
        <v>1</v>
      </c>
      <c r="Z177" s="164"/>
      <c r="AA177" s="164"/>
      <c r="AB177" s="165"/>
      <c r="AC177" s="166" t="s">
        <v>74</v>
      </c>
      <c r="AD177" s="167"/>
      <c r="AE177" s="167"/>
      <c r="AF177" s="167"/>
      <c r="AG177" s="167"/>
      <c r="AH177" s="178" t="s">
        <v>570</v>
      </c>
      <c r="AI177" s="178"/>
      <c r="AJ177" s="178"/>
      <c r="AK177" s="178"/>
      <c r="AL177" s="185" t="s">
        <v>570</v>
      </c>
      <c r="AM177" s="186"/>
      <c r="AN177" s="186"/>
      <c r="AO177" s="187"/>
      <c r="AP177" s="159"/>
      <c r="AQ177" s="159"/>
      <c r="AR177" s="159"/>
      <c r="AS177" s="159"/>
      <c r="AT177" s="159"/>
      <c r="AU177" s="159"/>
      <c r="AV177" s="159"/>
      <c r="AW177" s="159"/>
      <c r="AX177" s="159"/>
      <c r="AY177" s="38">
        <f>COUNTA($C$177)</f>
        <v>1</v>
      </c>
    </row>
    <row r="178" spans="1:51" ht="30" customHeight="1" x14ac:dyDescent="0.15">
      <c r="A178" s="587">
        <v>5</v>
      </c>
      <c r="B178" s="587">
        <v>1</v>
      </c>
      <c r="C178" s="161" t="s">
        <v>730</v>
      </c>
      <c r="D178" s="161"/>
      <c r="E178" s="161"/>
      <c r="F178" s="161"/>
      <c r="G178" s="161"/>
      <c r="H178" s="161"/>
      <c r="I178" s="161"/>
      <c r="J178" s="160">
        <v>7010005015589</v>
      </c>
      <c r="K178" s="160"/>
      <c r="L178" s="160"/>
      <c r="M178" s="160"/>
      <c r="N178" s="160"/>
      <c r="O178" s="160"/>
      <c r="P178" s="177" t="s">
        <v>622</v>
      </c>
      <c r="Q178" s="177"/>
      <c r="R178" s="177"/>
      <c r="S178" s="177"/>
      <c r="T178" s="177"/>
      <c r="U178" s="177"/>
      <c r="V178" s="177"/>
      <c r="W178" s="177"/>
      <c r="X178" s="177"/>
      <c r="Y178" s="163">
        <v>1</v>
      </c>
      <c r="Z178" s="164"/>
      <c r="AA178" s="164"/>
      <c r="AB178" s="165"/>
      <c r="AC178" s="166" t="s">
        <v>74</v>
      </c>
      <c r="AD178" s="167"/>
      <c r="AE178" s="167"/>
      <c r="AF178" s="167"/>
      <c r="AG178" s="167"/>
      <c r="AH178" s="178" t="s">
        <v>570</v>
      </c>
      <c r="AI178" s="178"/>
      <c r="AJ178" s="178"/>
      <c r="AK178" s="178"/>
      <c r="AL178" s="185" t="s">
        <v>570</v>
      </c>
      <c r="AM178" s="186"/>
      <c r="AN178" s="186"/>
      <c r="AO178" s="187"/>
      <c r="AP178" s="159"/>
      <c r="AQ178" s="159"/>
      <c r="AR178" s="159"/>
      <c r="AS178" s="159"/>
      <c r="AT178" s="159"/>
      <c r="AU178" s="159"/>
      <c r="AV178" s="159"/>
      <c r="AW178" s="159"/>
      <c r="AX178" s="159"/>
      <c r="AY178" s="38">
        <f>COUNTA($C$178)</f>
        <v>1</v>
      </c>
    </row>
    <row r="179" spans="1:51" ht="30" customHeight="1" x14ac:dyDescent="0.15">
      <c r="A179" s="587">
        <v>6</v>
      </c>
      <c r="B179" s="587">
        <v>1</v>
      </c>
      <c r="C179" s="161" t="s">
        <v>731</v>
      </c>
      <c r="D179" s="161"/>
      <c r="E179" s="161"/>
      <c r="F179" s="161"/>
      <c r="G179" s="161"/>
      <c r="H179" s="161"/>
      <c r="I179" s="161"/>
      <c r="J179" s="160">
        <v>7430005000879</v>
      </c>
      <c r="K179" s="160"/>
      <c r="L179" s="160"/>
      <c r="M179" s="160"/>
      <c r="N179" s="160"/>
      <c r="O179" s="160"/>
      <c r="P179" s="177" t="s">
        <v>623</v>
      </c>
      <c r="Q179" s="177"/>
      <c r="R179" s="177"/>
      <c r="S179" s="177"/>
      <c r="T179" s="177"/>
      <c r="U179" s="177"/>
      <c r="V179" s="177"/>
      <c r="W179" s="177"/>
      <c r="X179" s="177"/>
      <c r="Y179" s="163">
        <v>0.9</v>
      </c>
      <c r="Z179" s="164"/>
      <c r="AA179" s="164"/>
      <c r="AB179" s="165"/>
      <c r="AC179" s="166" t="s">
        <v>74</v>
      </c>
      <c r="AD179" s="167"/>
      <c r="AE179" s="167"/>
      <c r="AF179" s="167"/>
      <c r="AG179" s="167"/>
      <c r="AH179" s="178" t="s">
        <v>570</v>
      </c>
      <c r="AI179" s="178"/>
      <c r="AJ179" s="178"/>
      <c r="AK179" s="178"/>
      <c r="AL179" s="185" t="s">
        <v>570</v>
      </c>
      <c r="AM179" s="186"/>
      <c r="AN179" s="186"/>
      <c r="AO179" s="187"/>
      <c r="AP179" s="159"/>
      <c r="AQ179" s="159"/>
      <c r="AR179" s="159"/>
      <c r="AS179" s="159"/>
      <c r="AT179" s="159"/>
      <c r="AU179" s="159"/>
      <c r="AV179" s="159"/>
      <c r="AW179" s="159"/>
      <c r="AX179" s="159"/>
      <c r="AY179" s="38">
        <f>COUNTA($C$179)</f>
        <v>1</v>
      </c>
    </row>
    <row r="180" spans="1:51" ht="30" customHeight="1" x14ac:dyDescent="0.15">
      <c r="A180" s="587">
        <v>7</v>
      </c>
      <c r="B180" s="587">
        <v>1</v>
      </c>
      <c r="C180" s="161" t="s">
        <v>617</v>
      </c>
      <c r="D180" s="161"/>
      <c r="E180" s="161"/>
      <c r="F180" s="161"/>
      <c r="G180" s="161"/>
      <c r="H180" s="161"/>
      <c r="I180" s="161"/>
      <c r="J180" s="160" t="s">
        <v>264</v>
      </c>
      <c r="K180" s="160"/>
      <c r="L180" s="160"/>
      <c r="M180" s="160"/>
      <c r="N180" s="160"/>
      <c r="O180" s="160"/>
      <c r="P180" s="177" t="s">
        <v>624</v>
      </c>
      <c r="Q180" s="177"/>
      <c r="R180" s="177"/>
      <c r="S180" s="177"/>
      <c r="T180" s="177"/>
      <c r="U180" s="177"/>
      <c r="V180" s="177"/>
      <c r="W180" s="177"/>
      <c r="X180" s="177"/>
      <c r="Y180" s="163">
        <v>0.9</v>
      </c>
      <c r="Z180" s="164"/>
      <c r="AA180" s="164"/>
      <c r="AB180" s="165"/>
      <c r="AC180" s="166" t="s">
        <v>74</v>
      </c>
      <c r="AD180" s="167"/>
      <c r="AE180" s="167"/>
      <c r="AF180" s="167"/>
      <c r="AG180" s="167"/>
      <c r="AH180" s="178" t="s">
        <v>570</v>
      </c>
      <c r="AI180" s="178"/>
      <c r="AJ180" s="178"/>
      <c r="AK180" s="178"/>
      <c r="AL180" s="185" t="s">
        <v>570</v>
      </c>
      <c r="AM180" s="186"/>
      <c r="AN180" s="186"/>
      <c r="AO180" s="187"/>
      <c r="AP180" s="159"/>
      <c r="AQ180" s="159"/>
      <c r="AR180" s="159"/>
      <c r="AS180" s="159"/>
      <c r="AT180" s="159"/>
      <c r="AU180" s="159"/>
      <c r="AV180" s="159"/>
      <c r="AW180" s="159"/>
      <c r="AX180" s="159"/>
      <c r="AY180" s="38">
        <f>COUNTA($C$180)</f>
        <v>1</v>
      </c>
    </row>
    <row r="181" spans="1:51" ht="42" customHeight="1" x14ac:dyDescent="0.15">
      <c r="A181" s="587">
        <v>8</v>
      </c>
      <c r="B181" s="587">
        <v>1</v>
      </c>
      <c r="C181" s="161" t="s">
        <v>616</v>
      </c>
      <c r="D181" s="161"/>
      <c r="E181" s="161"/>
      <c r="F181" s="161"/>
      <c r="G181" s="161"/>
      <c r="H181" s="161"/>
      <c r="I181" s="161"/>
      <c r="J181" s="160" t="s">
        <v>264</v>
      </c>
      <c r="K181" s="160"/>
      <c r="L181" s="160"/>
      <c r="M181" s="160"/>
      <c r="N181" s="160"/>
      <c r="O181" s="160"/>
      <c r="P181" s="177" t="s">
        <v>628</v>
      </c>
      <c r="Q181" s="177"/>
      <c r="R181" s="177"/>
      <c r="S181" s="177"/>
      <c r="T181" s="177"/>
      <c r="U181" s="177"/>
      <c r="V181" s="177"/>
      <c r="W181" s="177"/>
      <c r="X181" s="177"/>
      <c r="Y181" s="163">
        <v>0.9</v>
      </c>
      <c r="Z181" s="164"/>
      <c r="AA181" s="164"/>
      <c r="AB181" s="165"/>
      <c r="AC181" s="166" t="s">
        <v>74</v>
      </c>
      <c r="AD181" s="167"/>
      <c r="AE181" s="167"/>
      <c r="AF181" s="167"/>
      <c r="AG181" s="167"/>
      <c r="AH181" s="178" t="s">
        <v>570</v>
      </c>
      <c r="AI181" s="178"/>
      <c r="AJ181" s="178"/>
      <c r="AK181" s="178"/>
      <c r="AL181" s="185" t="s">
        <v>570</v>
      </c>
      <c r="AM181" s="186"/>
      <c r="AN181" s="186"/>
      <c r="AO181" s="187"/>
      <c r="AP181" s="159"/>
      <c r="AQ181" s="159"/>
      <c r="AR181" s="159"/>
      <c r="AS181" s="159"/>
      <c r="AT181" s="159"/>
      <c r="AU181" s="159"/>
      <c r="AV181" s="159"/>
      <c r="AW181" s="159"/>
      <c r="AX181" s="159"/>
      <c r="AY181" s="38">
        <f>COUNTA($C$181)</f>
        <v>1</v>
      </c>
    </row>
    <row r="182" spans="1:51" ht="42" customHeight="1" x14ac:dyDescent="0.15">
      <c r="A182" s="587">
        <v>9</v>
      </c>
      <c r="B182" s="587">
        <v>1</v>
      </c>
      <c r="C182" s="161" t="s">
        <v>626</v>
      </c>
      <c r="D182" s="161"/>
      <c r="E182" s="161"/>
      <c r="F182" s="161"/>
      <c r="G182" s="161"/>
      <c r="H182" s="161"/>
      <c r="I182" s="161"/>
      <c r="J182" s="160" t="s">
        <v>264</v>
      </c>
      <c r="K182" s="160"/>
      <c r="L182" s="160"/>
      <c r="M182" s="160"/>
      <c r="N182" s="160"/>
      <c r="O182" s="160"/>
      <c r="P182" s="177" t="s">
        <v>627</v>
      </c>
      <c r="Q182" s="177"/>
      <c r="R182" s="177"/>
      <c r="S182" s="177"/>
      <c r="T182" s="177"/>
      <c r="U182" s="177"/>
      <c r="V182" s="177"/>
      <c r="W182" s="177"/>
      <c r="X182" s="177"/>
      <c r="Y182" s="163">
        <v>0.9</v>
      </c>
      <c r="Z182" s="164"/>
      <c r="AA182" s="164"/>
      <c r="AB182" s="165"/>
      <c r="AC182" s="166" t="s">
        <v>74</v>
      </c>
      <c r="AD182" s="167"/>
      <c r="AE182" s="167"/>
      <c r="AF182" s="167"/>
      <c r="AG182" s="167"/>
      <c r="AH182" s="178" t="s">
        <v>570</v>
      </c>
      <c r="AI182" s="178"/>
      <c r="AJ182" s="178"/>
      <c r="AK182" s="178"/>
      <c r="AL182" s="185" t="s">
        <v>570</v>
      </c>
      <c r="AM182" s="186"/>
      <c r="AN182" s="186"/>
      <c r="AO182" s="187"/>
      <c r="AP182" s="159"/>
      <c r="AQ182" s="159"/>
      <c r="AR182" s="159"/>
      <c r="AS182" s="159"/>
      <c r="AT182" s="159"/>
      <c r="AU182" s="159"/>
      <c r="AV182" s="159"/>
      <c r="AW182" s="159"/>
      <c r="AX182" s="159"/>
      <c r="AY182" s="38">
        <f>COUNTA($C$182)</f>
        <v>1</v>
      </c>
    </row>
    <row r="183" spans="1:51" ht="30" customHeight="1" x14ac:dyDescent="0.15">
      <c r="A183" s="587">
        <v>10</v>
      </c>
      <c r="B183" s="587">
        <v>1</v>
      </c>
      <c r="C183" s="161" t="s">
        <v>625</v>
      </c>
      <c r="D183" s="161"/>
      <c r="E183" s="161"/>
      <c r="F183" s="161"/>
      <c r="G183" s="161"/>
      <c r="H183" s="161"/>
      <c r="I183" s="161"/>
      <c r="J183" s="160" t="s">
        <v>264</v>
      </c>
      <c r="K183" s="160"/>
      <c r="L183" s="160"/>
      <c r="M183" s="160"/>
      <c r="N183" s="160"/>
      <c r="O183" s="160"/>
      <c r="P183" s="177" t="s">
        <v>629</v>
      </c>
      <c r="Q183" s="177"/>
      <c r="R183" s="177"/>
      <c r="S183" s="177"/>
      <c r="T183" s="177"/>
      <c r="U183" s="177"/>
      <c r="V183" s="177"/>
      <c r="W183" s="177"/>
      <c r="X183" s="177"/>
      <c r="Y183" s="163">
        <v>0.9</v>
      </c>
      <c r="Z183" s="164"/>
      <c r="AA183" s="164"/>
      <c r="AB183" s="165"/>
      <c r="AC183" s="166" t="s">
        <v>74</v>
      </c>
      <c r="AD183" s="167"/>
      <c r="AE183" s="167"/>
      <c r="AF183" s="167"/>
      <c r="AG183" s="167"/>
      <c r="AH183" s="178" t="s">
        <v>570</v>
      </c>
      <c r="AI183" s="178"/>
      <c r="AJ183" s="178"/>
      <c r="AK183" s="178"/>
      <c r="AL183" s="185" t="s">
        <v>570</v>
      </c>
      <c r="AM183" s="186"/>
      <c r="AN183" s="186"/>
      <c r="AO183" s="187"/>
      <c r="AP183" s="159"/>
      <c r="AQ183" s="159"/>
      <c r="AR183" s="159"/>
      <c r="AS183" s="159"/>
      <c r="AT183" s="159"/>
      <c r="AU183" s="159"/>
      <c r="AV183" s="159"/>
      <c r="AW183" s="159"/>
      <c r="AX183" s="159"/>
      <c r="AY183" s="38">
        <f>COUNTA($C$183)</f>
        <v>1</v>
      </c>
    </row>
    <row r="184" spans="1:51" ht="24.75" customHeight="1" x14ac:dyDescent="0.15">
      <c r="A184" s="73"/>
      <c r="B184" s="73"/>
      <c r="C184" s="73"/>
      <c r="D184" s="73"/>
      <c r="E184" s="73"/>
      <c r="F184" s="73"/>
      <c r="G184" s="73"/>
      <c r="H184" s="73"/>
      <c r="I184" s="73"/>
      <c r="J184" s="73"/>
      <c r="K184" s="73"/>
      <c r="L184" s="73"/>
      <c r="M184" s="73"/>
      <c r="N184" s="73"/>
      <c r="O184" s="73"/>
      <c r="P184" s="77"/>
      <c r="Q184" s="77"/>
      <c r="R184" s="77"/>
      <c r="S184" s="77"/>
      <c r="T184" s="77"/>
      <c r="U184" s="77"/>
      <c r="V184" s="77"/>
      <c r="W184" s="77"/>
      <c r="X184" s="77"/>
      <c r="Y184" s="78"/>
      <c r="Z184" s="78"/>
      <c r="AA184" s="78"/>
      <c r="AB184" s="78"/>
      <c r="AC184" s="78"/>
      <c r="AD184" s="78"/>
      <c r="AE184" s="78"/>
      <c r="AF184" s="78"/>
      <c r="AG184" s="78"/>
      <c r="AH184" s="78"/>
      <c r="AI184" s="78"/>
      <c r="AJ184" s="78"/>
      <c r="AK184" s="78"/>
      <c r="AL184" s="78"/>
      <c r="AM184" s="78"/>
      <c r="AN184" s="78"/>
      <c r="AO184" s="78"/>
      <c r="AP184" s="77"/>
      <c r="AQ184" s="77"/>
      <c r="AR184" s="77"/>
      <c r="AS184" s="77"/>
      <c r="AT184" s="77"/>
      <c r="AU184" s="77"/>
      <c r="AV184" s="77"/>
      <c r="AW184" s="77"/>
      <c r="AX184" s="77"/>
      <c r="AY184" s="38">
        <f>COUNTA($C$187)</f>
        <v>1</v>
      </c>
    </row>
    <row r="185" spans="1:51" ht="24.75" customHeight="1" x14ac:dyDescent="0.15">
      <c r="A185" s="73"/>
      <c r="B185" s="39" t="s">
        <v>206</v>
      </c>
      <c r="C185" s="73"/>
      <c r="D185" s="73"/>
      <c r="E185" s="73"/>
      <c r="F185" s="73"/>
      <c r="G185" s="73"/>
      <c r="H185" s="73"/>
      <c r="I185" s="73"/>
      <c r="J185" s="73"/>
      <c r="K185" s="73"/>
      <c r="L185" s="73"/>
      <c r="M185" s="73"/>
      <c r="N185" s="73"/>
      <c r="O185" s="73"/>
      <c r="P185" s="77"/>
      <c r="Q185" s="77"/>
      <c r="R185" s="77"/>
      <c r="S185" s="77"/>
      <c r="T185" s="77"/>
      <c r="U185" s="77"/>
      <c r="V185" s="77"/>
      <c r="W185" s="77"/>
      <c r="X185" s="77"/>
      <c r="Y185" s="78"/>
      <c r="Z185" s="78"/>
      <c r="AA185" s="78"/>
      <c r="AB185" s="78"/>
      <c r="AC185" s="78"/>
      <c r="AD185" s="78"/>
      <c r="AE185" s="78"/>
      <c r="AF185" s="78"/>
      <c r="AG185" s="78"/>
      <c r="AH185" s="78"/>
      <c r="AI185" s="78"/>
      <c r="AJ185" s="78"/>
      <c r="AK185" s="78"/>
      <c r="AL185" s="78"/>
      <c r="AM185" s="78"/>
      <c r="AN185" s="78"/>
      <c r="AO185" s="78"/>
      <c r="AP185" s="77"/>
      <c r="AQ185" s="77"/>
      <c r="AR185" s="77"/>
      <c r="AS185" s="77"/>
      <c r="AT185" s="77"/>
      <c r="AU185" s="77"/>
      <c r="AV185" s="77"/>
      <c r="AW185" s="77"/>
      <c r="AX185" s="77"/>
      <c r="AY185" s="38">
        <f>$AY$184</f>
        <v>1</v>
      </c>
    </row>
    <row r="186" spans="1:51" ht="59.25" customHeight="1" x14ac:dyDescent="0.15">
      <c r="A186" s="171"/>
      <c r="B186" s="171"/>
      <c r="C186" s="171" t="s">
        <v>25</v>
      </c>
      <c r="D186" s="171"/>
      <c r="E186" s="171"/>
      <c r="F186" s="171"/>
      <c r="G186" s="171"/>
      <c r="H186" s="171"/>
      <c r="I186" s="171"/>
      <c r="J186" s="172" t="s">
        <v>188</v>
      </c>
      <c r="K186" s="173"/>
      <c r="L186" s="173"/>
      <c r="M186" s="173"/>
      <c r="N186" s="173"/>
      <c r="O186" s="173"/>
      <c r="P186" s="171" t="s">
        <v>177</v>
      </c>
      <c r="Q186" s="171"/>
      <c r="R186" s="171"/>
      <c r="S186" s="171"/>
      <c r="T186" s="171"/>
      <c r="U186" s="171"/>
      <c r="V186" s="171"/>
      <c r="W186" s="171"/>
      <c r="X186" s="171"/>
      <c r="Y186" s="174" t="s">
        <v>187</v>
      </c>
      <c r="Z186" s="174"/>
      <c r="AA186" s="174"/>
      <c r="AB186" s="174"/>
      <c r="AC186" s="172" t="s">
        <v>215</v>
      </c>
      <c r="AD186" s="172"/>
      <c r="AE186" s="172"/>
      <c r="AF186" s="172"/>
      <c r="AG186" s="172"/>
      <c r="AH186" s="174" t="s">
        <v>234</v>
      </c>
      <c r="AI186" s="171"/>
      <c r="AJ186" s="171"/>
      <c r="AK186" s="171"/>
      <c r="AL186" s="171" t="s">
        <v>20</v>
      </c>
      <c r="AM186" s="171"/>
      <c r="AN186" s="171"/>
      <c r="AO186" s="175"/>
      <c r="AP186" s="172" t="s">
        <v>189</v>
      </c>
      <c r="AQ186" s="172"/>
      <c r="AR186" s="172"/>
      <c r="AS186" s="172"/>
      <c r="AT186" s="172"/>
      <c r="AU186" s="172"/>
      <c r="AV186" s="172"/>
      <c r="AW186" s="172"/>
      <c r="AX186" s="172"/>
      <c r="AY186" s="38">
        <f t="shared" ref="AY186:AY187" si="10">$AY$184</f>
        <v>1</v>
      </c>
    </row>
    <row r="187" spans="1:51" ht="42" customHeight="1" x14ac:dyDescent="0.15">
      <c r="A187" s="587">
        <v>1</v>
      </c>
      <c r="B187" s="587">
        <v>1</v>
      </c>
      <c r="C187" s="161" t="s">
        <v>729</v>
      </c>
      <c r="D187" s="161"/>
      <c r="E187" s="161"/>
      <c r="F187" s="161"/>
      <c r="G187" s="161"/>
      <c r="H187" s="161"/>
      <c r="I187" s="161"/>
      <c r="J187" s="160">
        <v>2430005000850</v>
      </c>
      <c r="K187" s="160"/>
      <c r="L187" s="160"/>
      <c r="M187" s="160"/>
      <c r="N187" s="160"/>
      <c r="O187" s="160"/>
      <c r="P187" s="162" t="s">
        <v>637</v>
      </c>
      <c r="Q187" s="162"/>
      <c r="R187" s="162"/>
      <c r="S187" s="162"/>
      <c r="T187" s="162"/>
      <c r="U187" s="162"/>
      <c r="V187" s="162"/>
      <c r="W187" s="162"/>
      <c r="X187" s="162"/>
      <c r="Y187" s="163">
        <v>166</v>
      </c>
      <c r="Z187" s="164"/>
      <c r="AA187" s="164"/>
      <c r="AB187" s="165"/>
      <c r="AC187" s="166" t="s">
        <v>638</v>
      </c>
      <c r="AD187" s="167"/>
      <c r="AE187" s="167"/>
      <c r="AF187" s="167"/>
      <c r="AG187" s="167"/>
      <c r="AH187" s="178" t="s">
        <v>264</v>
      </c>
      <c r="AI187" s="178"/>
      <c r="AJ187" s="178"/>
      <c r="AK187" s="178"/>
      <c r="AL187" s="178" t="s">
        <v>264</v>
      </c>
      <c r="AM187" s="178"/>
      <c r="AN187" s="178"/>
      <c r="AO187" s="178"/>
      <c r="AP187" s="159"/>
      <c r="AQ187" s="159"/>
      <c r="AR187" s="159"/>
      <c r="AS187" s="159"/>
      <c r="AT187" s="159"/>
      <c r="AU187" s="159"/>
      <c r="AV187" s="159"/>
      <c r="AW187" s="159"/>
      <c r="AX187" s="159"/>
      <c r="AY187" s="38">
        <f t="shared" si="10"/>
        <v>1</v>
      </c>
    </row>
    <row r="188" spans="1:51" ht="30" customHeight="1" x14ac:dyDescent="0.15">
      <c r="A188" s="587">
        <v>2</v>
      </c>
      <c r="B188" s="587">
        <v>1</v>
      </c>
      <c r="C188" s="161" t="s">
        <v>720</v>
      </c>
      <c r="D188" s="161"/>
      <c r="E188" s="161"/>
      <c r="F188" s="161"/>
      <c r="G188" s="161"/>
      <c r="H188" s="161"/>
      <c r="I188" s="161"/>
      <c r="J188" s="160">
        <v>8011101010739</v>
      </c>
      <c r="K188" s="160"/>
      <c r="L188" s="160"/>
      <c r="M188" s="160"/>
      <c r="N188" s="160"/>
      <c r="O188" s="160"/>
      <c r="P188" s="162" t="s">
        <v>639</v>
      </c>
      <c r="Q188" s="162"/>
      <c r="R188" s="162"/>
      <c r="S188" s="162"/>
      <c r="T188" s="162"/>
      <c r="U188" s="162"/>
      <c r="V188" s="162"/>
      <c r="W188" s="162"/>
      <c r="X188" s="162"/>
      <c r="Y188" s="163">
        <v>2</v>
      </c>
      <c r="Z188" s="164"/>
      <c r="AA188" s="164"/>
      <c r="AB188" s="165"/>
      <c r="AC188" s="166" t="s">
        <v>243</v>
      </c>
      <c r="AD188" s="167"/>
      <c r="AE188" s="167"/>
      <c r="AF188" s="167"/>
      <c r="AG188" s="167"/>
      <c r="AH188" s="178" t="s">
        <v>264</v>
      </c>
      <c r="AI188" s="178"/>
      <c r="AJ188" s="178"/>
      <c r="AK188" s="178"/>
      <c r="AL188" s="178" t="s">
        <v>264</v>
      </c>
      <c r="AM188" s="178"/>
      <c r="AN188" s="178"/>
      <c r="AO188" s="178"/>
      <c r="AP188" s="159"/>
      <c r="AQ188" s="159"/>
      <c r="AR188" s="159"/>
      <c r="AS188" s="159"/>
      <c r="AT188" s="159"/>
      <c r="AU188" s="159"/>
      <c r="AV188" s="159"/>
      <c r="AW188" s="159"/>
      <c r="AX188" s="159"/>
      <c r="AY188" s="38">
        <f>COUNTA($C$188)</f>
        <v>1</v>
      </c>
    </row>
    <row r="189" spans="1:51" ht="30" customHeight="1" x14ac:dyDescent="0.15">
      <c r="A189" s="587">
        <v>3</v>
      </c>
      <c r="B189" s="587">
        <v>1</v>
      </c>
      <c r="C189" s="161" t="s">
        <v>721</v>
      </c>
      <c r="D189" s="161"/>
      <c r="E189" s="161"/>
      <c r="F189" s="161"/>
      <c r="G189" s="161"/>
      <c r="H189" s="161"/>
      <c r="I189" s="161"/>
      <c r="J189" s="160">
        <v>1010401006180</v>
      </c>
      <c r="K189" s="160"/>
      <c r="L189" s="160"/>
      <c r="M189" s="160"/>
      <c r="N189" s="160"/>
      <c r="O189" s="160"/>
      <c r="P189" s="162" t="s">
        <v>640</v>
      </c>
      <c r="Q189" s="162"/>
      <c r="R189" s="162"/>
      <c r="S189" s="162"/>
      <c r="T189" s="162"/>
      <c r="U189" s="162"/>
      <c r="V189" s="162"/>
      <c r="W189" s="162"/>
      <c r="X189" s="162"/>
      <c r="Y189" s="163">
        <v>0.5</v>
      </c>
      <c r="Z189" s="164"/>
      <c r="AA189" s="164"/>
      <c r="AB189" s="165"/>
      <c r="AC189" s="166" t="s">
        <v>243</v>
      </c>
      <c r="AD189" s="167"/>
      <c r="AE189" s="167"/>
      <c r="AF189" s="167"/>
      <c r="AG189" s="167"/>
      <c r="AH189" s="178" t="s">
        <v>264</v>
      </c>
      <c r="AI189" s="178"/>
      <c r="AJ189" s="178"/>
      <c r="AK189" s="178"/>
      <c r="AL189" s="178" t="s">
        <v>264</v>
      </c>
      <c r="AM189" s="178"/>
      <c r="AN189" s="178"/>
      <c r="AO189" s="178"/>
      <c r="AP189" s="159"/>
      <c r="AQ189" s="159"/>
      <c r="AR189" s="159"/>
      <c r="AS189" s="159"/>
      <c r="AT189" s="159"/>
      <c r="AU189" s="159"/>
      <c r="AV189" s="159"/>
      <c r="AW189" s="159"/>
      <c r="AX189" s="159"/>
      <c r="AY189" s="38">
        <f>COUNTA($C$189)</f>
        <v>1</v>
      </c>
    </row>
    <row r="190" spans="1:51" ht="30" customHeight="1" x14ac:dyDescent="0.15">
      <c r="A190" s="587">
        <v>4</v>
      </c>
      <c r="B190" s="587">
        <v>1</v>
      </c>
      <c r="C190" s="161" t="s">
        <v>722</v>
      </c>
      <c r="D190" s="161"/>
      <c r="E190" s="161"/>
      <c r="F190" s="161"/>
      <c r="G190" s="161"/>
      <c r="H190" s="161"/>
      <c r="I190" s="161"/>
      <c r="J190" s="160">
        <v>8011101028104</v>
      </c>
      <c r="K190" s="160"/>
      <c r="L190" s="160"/>
      <c r="M190" s="160"/>
      <c r="N190" s="160"/>
      <c r="O190" s="160"/>
      <c r="P190" s="177" t="s">
        <v>670</v>
      </c>
      <c r="Q190" s="177"/>
      <c r="R190" s="177"/>
      <c r="S190" s="177"/>
      <c r="T190" s="177"/>
      <c r="U190" s="177"/>
      <c r="V190" s="177"/>
      <c r="W190" s="177"/>
      <c r="X190" s="177"/>
      <c r="Y190" s="163">
        <v>0.3</v>
      </c>
      <c r="Z190" s="164"/>
      <c r="AA190" s="164"/>
      <c r="AB190" s="165"/>
      <c r="AC190" s="166" t="s">
        <v>243</v>
      </c>
      <c r="AD190" s="167"/>
      <c r="AE190" s="167"/>
      <c r="AF190" s="167"/>
      <c r="AG190" s="167"/>
      <c r="AH190" s="178" t="s">
        <v>264</v>
      </c>
      <c r="AI190" s="178"/>
      <c r="AJ190" s="178"/>
      <c r="AK190" s="178"/>
      <c r="AL190" s="178" t="s">
        <v>264</v>
      </c>
      <c r="AM190" s="178"/>
      <c r="AN190" s="178"/>
      <c r="AO190" s="178"/>
      <c r="AP190" s="159"/>
      <c r="AQ190" s="159"/>
      <c r="AR190" s="159"/>
      <c r="AS190" s="159"/>
      <c r="AT190" s="159"/>
      <c r="AU190" s="159"/>
      <c r="AV190" s="159"/>
      <c r="AW190" s="159"/>
      <c r="AX190" s="159"/>
      <c r="AY190" s="38">
        <f>COUNTA($C$190)</f>
        <v>1</v>
      </c>
    </row>
    <row r="191" spans="1:51" ht="30" customHeight="1" x14ac:dyDescent="0.15">
      <c r="A191" s="587">
        <v>5</v>
      </c>
      <c r="B191" s="587">
        <v>1</v>
      </c>
      <c r="C191" s="161" t="s">
        <v>723</v>
      </c>
      <c r="D191" s="161"/>
      <c r="E191" s="161"/>
      <c r="F191" s="161"/>
      <c r="G191" s="161"/>
      <c r="H191" s="161"/>
      <c r="I191" s="161"/>
      <c r="J191" s="160">
        <v>1010001092605</v>
      </c>
      <c r="K191" s="160"/>
      <c r="L191" s="160"/>
      <c r="M191" s="160"/>
      <c r="N191" s="160"/>
      <c r="O191" s="160"/>
      <c r="P191" s="177" t="s">
        <v>641</v>
      </c>
      <c r="Q191" s="177"/>
      <c r="R191" s="177"/>
      <c r="S191" s="177"/>
      <c r="T191" s="177"/>
      <c r="U191" s="177"/>
      <c r="V191" s="177"/>
      <c r="W191" s="177"/>
      <c r="X191" s="177"/>
      <c r="Y191" s="163">
        <v>0.1</v>
      </c>
      <c r="Z191" s="164"/>
      <c r="AA191" s="164"/>
      <c r="AB191" s="165"/>
      <c r="AC191" s="166" t="s">
        <v>242</v>
      </c>
      <c r="AD191" s="167"/>
      <c r="AE191" s="167"/>
      <c r="AF191" s="167"/>
      <c r="AG191" s="167"/>
      <c r="AH191" s="178" t="s">
        <v>264</v>
      </c>
      <c r="AI191" s="178"/>
      <c r="AJ191" s="178"/>
      <c r="AK191" s="178"/>
      <c r="AL191" s="178" t="s">
        <v>264</v>
      </c>
      <c r="AM191" s="178"/>
      <c r="AN191" s="178"/>
      <c r="AO191" s="178"/>
      <c r="AP191" s="159"/>
      <c r="AQ191" s="159"/>
      <c r="AR191" s="159"/>
      <c r="AS191" s="159"/>
      <c r="AT191" s="159"/>
      <c r="AU191" s="159"/>
      <c r="AV191" s="159"/>
      <c r="AW191" s="159"/>
      <c r="AX191" s="159"/>
      <c r="AY191" s="38">
        <f>COUNTA($C$191)</f>
        <v>1</v>
      </c>
    </row>
    <row r="192" spans="1:51" ht="30" customHeight="1" x14ac:dyDescent="0.15">
      <c r="A192" s="587">
        <v>6</v>
      </c>
      <c r="B192" s="587">
        <v>1</v>
      </c>
      <c r="C192" s="161" t="s">
        <v>724</v>
      </c>
      <c r="D192" s="161"/>
      <c r="E192" s="161"/>
      <c r="F192" s="161"/>
      <c r="G192" s="161"/>
      <c r="H192" s="161"/>
      <c r="I192" s="161"/>
      <c r="J192" s="160">
        <v>1010001112577</v>
      </c>
      <c r="K192" s="160"/>
      <c r="L192" s="160"/>
      <c r="M192" s="160"/>
      <c r="N192" s="160"/>
      <c r="O192" s="160"/>
      <c r="P192" s="177" t="s">
        <v>642</v>
      </c>
      <c r="Q192" s="177"/>
      <c r="R192" s="177"/>
      <c r="S192" s="177"/>
      <c r="T192" s="177"/>
      <c r="U192" s="177"/>
      <c r="V192" s="177"/>
      <c r="W192" s="177"/>
      <c r="X192" s="177"/>
      <c r="Y192" s="163">
        <v>0</v>
      </c>
      <c r="Z192" s="164"/>
      <c r="AA192" s="164"/>
      <c r="AB192" s="165"/>
      <c r="AC192" s="166" t="s">
        <v>242</v>
      </c>
      <c r="AD192" s="167"/>
      <c r="AE192" s="167"/>
      <c r="AF192" s="167"/>
      <c r="AG192" s="167"/>
      <c r="AH192" s="178" t="s">
        <v>264</v>
      </c>
      <c r="AI192" s="178"/>
      <c r="AJ192" s="178"/>
      <c r="AK192" s="178"/>
      <c r="AL192" s="178" t="s">
        <v>264</v>
      </c>
      <c r="AM192" s="178"/>
      <c r="AN192" s="178"/>
      <c r="AO192" s="178"/>
      <c r="AP192" s="159"/>
      <c r="AQ192" s="159"/>
      <c r="AR192" s="159"/>
      <c r="AS192" s="159"/>
      <c r="AT192" s="159"/>
      <c r="AU192" s="159"/>
      <c r="AV192" s="159"/>
      <c r="AW192" s="159"/>
      <c r="AX192" s="159"/>
      <c r="AY192" s="38">
        <f>COUNTA($C$192)</f>
        <v>1</v>
      </c>
    </row>
    <row r="193" spans="1:51" ht="30" customHeight="1" x14ac:dyDescent="0.15">
      <c r="A193" s="587">
        <v>7</v>
      </c>
      <c r="B193" s="587">
        <v>1</v>
      </c>
      <c r="C193" s="161" t="s">
        <v>725</v>
      </c>
      <c r="D193" s="161"/>
      <c r="E193" s="161"/>
      <c r="F193" s="161"/>
      <c r="G193" s="161"/>
      <c r="H193" s="161"/>
      <c r="I193" s="161"/>
      <c r="J193" s="160">
        <v>1010601027134</v>
      </c>
      <c r="K193" s="160"/>
      <c r="L193" s="160"/>
      <c r="M193" s="160"/>
      <c r="N193" s="160"/>
      <c r="O193" s="160"/>
      <c r="P193" s="177" t="s">
        <v>643</v>
      </c>
      <c r="Q193" s="177"/>
      <c r="R193" s="177"/>
      <c r="S193" s="177"/>
      <c r="T193" s="177"/>
      <c r="U193" s="177"/>
      <c r="V193" s="177"/>
      <c r="W193" s="177"/>
      <c r="X193" s="177"/>
      <c r="Y193" s="163">
        <v>0</v>
      </c>
      <c r="Z193" s="164"/>
      <c r="AA193" s="164"/>
      <c r="AB193" s="165"/>
      <c r="AC193" s="166" t="s">
        <v>241</v>
      </c>
      <c r="AD193" s="167"/>
      <c r="AE193" s="167"/>
      <c r="AF193" s="167"/>
      <c r="AG193" s="167"/>
      <c r="AH193" s="182" t="s">
        <v>264</v>
      </c>
      <c r="AI193" s="183"/>
      <c r="AJ193" s="183"/>
      <c r="AK193" s="184"/>
      <c r="AL193" s="182" t="s">
        <v>264</v>
      </c>
      <c r="AM193" s="183"/>
      <c r="AN193" s="183"/>
      <c r="AO193" s="184"/>
      <c r="AP193" s="159"/>
      <c r="AQ193" s="159"/>
      <c r="AR193" s="159"/>
      <c r="AS193" s="159"/>
      <c r="AT193" s="159"/>
      <c r="AU193" s="159"/>
      <c r="AV193" s="159"/>
      <c r="AW193" s="159"/>
      <c r="AX193" s="159"/>
      <c r="AY193" s="38">
        <f>COUNTA($C$193)</f>
        <v>1</v>
      </c>
    </row>
    <row r="194" spans="1:51" ht="42" customHeight="1" x14ac:dyDescent="0.15">
      <c r="A194" s="587">
        <v>8</v>
      </c>
      <c r="B194" s="587">
        <v>1</v>
      </c>
      <c r="C194" s="161" t="s">
        <v>726</v>
      </c>
      <c r="D194" s="161"/>
      <c r="E194" s="161"/>
      <c r="F194" s="161"/>
      <c r="G194" s="161"/>
      <c r="H194" s="161"/>
      <c r="I194" s="161"/>
      <c r="J194" s="160">
        <v>7010001064648</v>
      </c>
      <c r="K194" s="160"/>
      <c r="L194" s="160"/>
      <c r="M194" s="160"/>
      <c r="N194" s="160"/>
      <c r="O194" s="160"/>
      <c r="P194" s="177" t="s">
        <v>644</v>
      </c>
      <c r="Q194" s="177"/>
      <c r="R194" s="177"/>
      <c r="S194" s="177"/>
      <c r="T194" s="177"/>
      <c r="U194" s="177"/>
      <c r="V194" s="177"/>
      <c r="W194" s="177"/>
      <c r="X194" s="177"/>
      <c r="Y194" s="163">
        <v>0</v>
      </c>
      <c r="Z194" s="164"/>
      <c r="AA194" s="164"/>
      <c r="AB194" s="165"/>
      <c r="AC194" s="166" t="s">
        <v>242</v>
      </c>
      <c r="AD194" s="167"/>
      <c r="AE194" s="167"/>
      <c r="AF194" s="167"/>
      <c r="AG194" s="167"/>
      <c r="AH194" s="182" t="s">
        <v>264</v>
      </c>
      <c r="AI194" s="183"/>
      <c r="AJ194" s="183"/>
      <c r="AK194" s="184"/>
      <c r="AL194" s="182" t="s">
        <v>264</v>
      </c>
      <c r="AM194" s="183"/>
      <c r="AN194" s="183"/>
      <c r="AO194" s="184"/>
      <c r="AP194" s="159"/>
      <c r="AQ194" s="159"/>
      <c r="AR194" s="159"/>
      <c r="AS194" s="159"/>
      <c r="AT194" s="159"/>
      <c r="AU194" s="159"/>
      <c r="AV194" s="159"/>
      <c r="AW194" s="159"/>
      <c r="AX194" s="159"/>
      <c r="AY194" s="38">
        <f>COUNTA($C$194)</f>
        <v>1</v>
      </c>
    </row>
    <row r="195" spans="1:51" ht="30" customHeight="1" x14ac:dyDescent="0.15">
      <c r="A195" s="587">
        <v>9</v>
      </c>
      <c r="B195" s="587">
        <v>1</v>
      </c>
      <c r="C195" s="143" t="s">
        <v>727</v>
      </c>
      <c r="D195" s="144"/>
      <c r="E195" s="144"/>
      <c r="F195" s="144"/>
      <c r="G195" s="144"/>
      <c r="H195" s="144"/>
      <c r="I195" s="145"/>
      <c r="J195" s="146">
        <v>1010001067912</v>
      </c>
      <c r="K195" s="147"/>
      <c r="L195" s="147"/>
      <c r="M195" s="147"/>
      <c r="N195" s="147"/>
      <c r="O195" s="148"/>
      <c r="P195" s="594" t="s">
        <v>646</v>
      </c>
      <c r="Q195" s="595"/>
      <c r="R195" s="595"/>
      <c r="S195" s="595"/>
      <c r="T195" s="595"/>
      <c r="U195" s="595"/>
      <c r="V195" s="595"/>
      <c r="W195" s="595"/>
      <c r="X195" s="596"/>
      <c r="Y195" s="163">
        <v>0</v>
      </c>
      <c r="Z195" s="164"/>
      <c r="AA195" s="164"/>
      <c r="AB195" s="165"/>
      <c r="AC195" s="166" t="s">
        <v>242</v>
      </c>
      <c r="AD195" s="167"/>
      <c r="AE195" s="167"/>
      <c r="AF195" s="167"/>
      <c r="AG195" s="167"/>
      <c r="AH195" s="182" t="s">
        <v>264</v>
      </c>
      <c r="AI195" s="183"/>
      <c r="AJ195" s="183"/>
      <c r="AK195" s="184"/>
      <c r="AL195" s="182" t="s">
        <v>264</v>
      </c>
      <c r="AM195" s="183"/>
      <c r="AN195" s="183"/>
      <c r="AO195" s="184"/>
      <c r="AP195" s="159"/>
      <c r="AQ195" s="159"/>
      <c r="AR195" s="159"/>
      <c r="AS195" s="159"/>
      <c r="AT195" s="159"/>
      <c r="AU195" s="159"/>
      <c r="AV195" s="159"/>
      <c r="AW195" s="159"/>
      <c r="AX195" s="159"/>
      <c r="AY195" s="38">
        <f>COUNTA($C$195)</f>
        <v>1</v>
      </c>
    </row>
    <row r="196" spans="1:51" ht="30" customHeight="1" x14ac:dyDescent="0.15">
      <c r="A196" s="587">
        <v>10</v>
      </c>
      <c r="B196" s="587">
        <v>1</v>
      </c>
      <c r="C196" s="161" t="s">
        <v>728</v>
      </c>
      <c r="D196" s="161"/>
      <c r="E196" s="161"/>
      <c r="F196" s="161"/>
      <c r="G196" s="161"/>
      <c r="H196" s="161"/>
      <c r="I196" s="161"/>
      <c r="J196" s="160">
        <v>4010501022810</v>
      </c>
      <c r="K196" s="160"/>
      <c r="L196" s="160"/>
      <c r="M196" s="160"/>
      <c r="N196" s="160"/>
      <c r="O196" s="160"/>
      <c r="P196" s="177" t="s">
        <v>647</v>
      </c>
      <c r="Q196" s="177"/>
      <c r="R196" s="177"/>
      <c r="S196" s="177"/>
      <c r="T196" s="177"/>
      <c r="U196" s="177"/>
      <c r="V196" s="177"/>
      <c r="W196" s="177"/>
      <c r="X196" s="177"/>
      <c r="Y196" s="163">
        <v>0</v>
      </c>
      <c r="Z196" s="164"/>
      <c r="AA196" s="164"/>
      <c r="AB196" s="165"/>
      <c r="AC196" s="166" t="s">
        <v>242</v>
      </c>
      <c r="AD196" s="167"/>
      <c r="AE196" s="167"/>
      <c r="AF196" s="167"/>
      <c r="AG196" s="167"/>
      <c r="AH196" s="182" t="s">
        <v>264</v>
      </c>
      <c r="AI196" s="183"/>
      <c r="AJ196" s="183"/>
      <c r="AK196" s="184"/>
      <c r="AL196" s="182" t="s">
        <v>264</v>
      </c>
      <c r="AM196" s="183"/>
      <c r="AN196" s="183"/>
      <c r="AO196" s="184"/>
      <c r="AP196" s="159"/>
      <c r="AQ196" s="159"/>
      <c r="AR196" s="159"/>
      <c r="AS196" s="159"/>
      <c r="AT196" s="159"/>
      <c r="AU196" s="159"/>
      <c r="AV196" s="159"/>
      <c r="AW196" s="159"/>
      <c r="AX196" s="159"/>
      <c r="AY196" s="38">
        <f>COUNTA($C$196)</f>
        <v>1</v>
      </c>
    </row>
    <row r="197" spans="1:51" ht="24.75" customHeight="1" x14ac:dyDescent="0.15">
      <c r="A197" s="73"/>
      <c r="B197" s="73"/>
      <c r="C197" s="73"/>
      <c r="D197" s="73"/>
      <c r="E197" s="73"/>
      <c r="F197" s="73"/>
      <c r="G197" s="73"/>
      <c r="H197" s="73"/>
      <c r="I197" s="73"/>
      <c r="J197" s="73"/>
      <c r="K197" s="73"/>
      <c r="L197" s="73"/>
      <c r="M197" s="73"/>
      <c r="N197" s="73"/>
      <c r="O197" s="73"/>
      <c r="P197" s="77"/>
      <c r="Q197" s="77"/>
      <c r="R197" s="77"/>
      <c r="S197" s="77"/>
      <c r="T197" s="77"/>
      <c r="U197" s="77"/>
      <c r="V197" s="77"/>
      <c r="W197" s="77"/>
      <c r="X197" s="77"/>
      <c r="Y197" s="78"/>
      <c r="Z197" s="78"/>
      <c r="AA197" s="78"/>
      <c r="AB197" s="78"/>
      <c r="AC197" s="78"/>
      <c r="AD197" s="78"/>
      <c r="AE197" s="78"/>
      <c r="AF197" s="78"/>
      <c r="AG197" s="78"/>
      <c r="AH197" s="78"/>
      <c r="AI197" s="78"/>
      <c r="AJ197" s="78"/>
      <c r="AK197" s="78"/>
      <c r="AL197" s="78"/>
      <c r="AM197" s="78"/>
      <c r="AN197" s="78"/>
      <c r="AO197" s="78"/>
      <c r="AP197" s="77"/>
      <c r="AQ197" s="77"/>
      <c r="AR197" s="77"/>
      <c r="AS197" s="77"/>
      <c r="AT197" s="77"/>
      <c r="AU197" s="77"/>
      <c r="AV197" s="77"/>
      <c r="AW197" s="77"/>
      <c r="AX197" s="77"/>
      <c r="AY197" s="38">
        <f>COUNTA($C$200)</f>
        <v>1</v>
      </c>
    </row>
    <row r="198" spans="1:51" ht="24.75" customHeight="1" x14ac:dyDescent="0.15">
      <c r="A198" s="73"/>
      <c r="B198" s="39" t="s">
        <v>169</v>
      </c>
      <c r="C198" s="73"/>
      <c r="D198" s="73"/>
      <c r="E198" s="73"/>
      <c r="F198" s="73"/>
      <c r="G198" s="73"/>
      <c r="H198" s="73"/>
      <c r="I198" s="73"/>
      <c r="J198" s="73"/>
      <c r="K198" s="73"/>
      <c r="L198" s="73"/>
      <c r="M198" s="73"/>
      <c r="N198" s="73"/>
      <c r="O198" s="73"/>
      <c r="P198" s="77"/>
      <c r="Q198" s="77"/>
      <c r="R198" s="77"/>
      <c r="S198" s="77"/>
      <c r="T198" s="77"/>
      <c r="U198" s="77"/>
      <c r="V198" s="77"/>
      <c r="W198" s="77"/>
      <c r="X198" s="77"/>
      <c r="Y198" s="78"/>
      <c r="Z198" s="78"/>
      <c r="AA198" s="78"/>
      <c r="AB198" s="78"/>
      <c r="AC198" s="78"/>
      <c r="AD198" s="78"/>
      <c r="AE198" s="78"/>
      <c r="AF198" s="78"/>
      <c r="AG198" s="78"/>
      <c r="AH198" s="78"/>
      <c r="AI198" s="78"/>
      <c r="AJ198" s="78"/>
      <c r="AK198" s="78"/>
      <c r="AL198" s="78"/>
      <c r="AM198" s="78"/>
      <c r="AN198" s="78"/>
      <c r="AO198" s="78"/>
      <c r="AP198" s="77"/>
      <c r="AQ198" s="77"/>
      <c r="AR198" s="77"/>
      <c r="AS198" s="77"/>
      <c r="AT198" s="77"/>
      <c r="AU198" s="77"/>
      <c r="AV198" s="77"/>
      <c r="AW198" s="77"/>
      <c r="AX198" s="77"/>
      <c r="AY198" s="38">
        <f>$AY$197</f>
        <v>1</v>
      </c>
    </row>
    <row r="199" spans="1:51" ht="59.25" customHeight="1" x14ac:dyDescent="0.15">
      <c r="A199" s="171"/>
      <c r="B199" s="171"/>
      <c r="C199" s="171" t="s">
        <v>25</v>
      </c>
      <c r="D199" s="171"/>
      <c r="E199" s="171"/>
      <c r="F199" s="171"/>
      <c r="G199" s="171"/>
      <c r="H199" s="171"/>
      <c r="I199" s="171"/>
      <c r="J199" s="172" t="s">
        <v>188</v>
      </c>
      <c r="K199" s="173"/>
      <c r="L199" s="173"/>
      <c r="M199" s="173"/>
      <c r="N199" s="173"/>
      <c r="O199" s="173"/>
      <c r="P199" s="171" t="s">
        <v>177</v>
      </c>
      <c r="Q199" s="171"/>
      <c r="R199" s="171"/>
      <c r="S199" s="171"/>
      <c r="T199" s="171"/>
      <c r="U199" s="171"/>
      <c r="V199" s="171"/>
      <c r="W199" s="171"/>
      <c r="X199" s="171"/>
      <c r="Y199" s="174" t="s">
        <v>187</v>
      </c>
      <c r="Z199" s="174"/>
      <c r="AA199" s="174"/>
      <c r="AB199" s="174"/>
      <c r="AC199" s="172" t="s">
        <v>215</v>
      </c>
      <c r="AD199" s="172"/>
      <c r="AE199" s="172"/>
      <c r="AF199" s="172"/>
      <c r="AG199" s="172"/>
      <c r="AH199" s="174" t="s">
        <v>234</v>
      </c>
      <c r="AI199" s="171"/>
      <c r="AJ199" s="171"/>
      <c r="AK199" s="171"/>
      <c r="AL199" s="171" t="s">
        <v>20</v>
      </c>
      <c r="AM199" s="171"/>
      <c r="AN199" s="171"/>
      <c r="AO199" s="175"/>
      <c r="AP199" s="172" t="s">
        <v>189</v>
      </c>
      <c r="AQ199" s="172"/>
      <c r="AR199" s="172"/>
      <c r="AS199" s="172"/>
      <c r="AT199" s="172"/>
      <c r="AU199" s="172"/>
      <c r="AV199" s="172"/>
      <c r="AW199" s="172"/>
      <c r="AX199" s="172"/>
      <c r="AY199" s="38">
        <f t="shared" ref="AY199:AY200" si="11">$AY$197</f>
        <v>1</v>
      </c>
    </row>
    <row r="200" spans="1:51" ht="44.45" customHeight="1" x14ac:dyDescent="0.15">
      <c r="A200" s="587">
        <v>1</v>
      </c>
      <c r="B200" s="587">
        <v>1</v>
      </c>
      <c r="C200" s="161" t="s">
        <v>731</v>
      </c>
      <c r="D200" s="161"/>
      <c r="E200" s="161"/>
      <c r="F200" s="161"/>
      <c r="G200" s="161"/>
      <c r="H200" s="161"/>
      <c r="I200" s="161"/>
      <c r="J200" s="160">
        <v>7430005000879</v>
      </c>
      <c r="K200" s="160"/>
      <c r="L200" s="160"/>
      <c r="M200" s="160"/>
      <c r="N200" s="160"/>
      <c r="O200" s="160"/>
      <c r="P200" s="162" t="s">
        <v>761</v>
      </c>
      <c r="Q200" s="162"/>
      <c r="R200" s="162"/>
      <c r="S200" s="162"/>
      <c r="T200" s="162"/>
      <c r="U200" s="162"/>
      <c r="V200" s="162"/>
      <c r="W200" s="162"/>
      <c r="X200" s="162"/>
      <c r="Y200" s="152">
        <v>103</v>
      </c>
      <c r="Z200" s="153"/>
      <c r="AA200" s="153"/>
      <c r="AB200" s="154"/>
      <c r="AC200" s="180" t="s">
        <v>638</v>
      </c>
      <c r="AD200" s="181"/>
      <c r="AE200" s="181"/>
      <c r="AF200" s="181"/>
      <c r="AG200" s="181"/>
      <c r="AH200" s="178" t="s">
        <v>264</v>
      </c>
      <c r="AI200" s="178"/>
      <c r="AJ200" s="178"/>
      <c r="AK200" s="178"/>
      <c r="AL200" s="178" t="s">
        <v>264</v>
      </c>
      <c r="AM200" s="178"/>
      <c r="AN200" s="178"/>
      <c r="AO200" s="178"/>
      <c r="AP200" s="159"/>
      <c r="AQ200" s="159"/>
      <c r="AR200" s="159"/>
      <c r="AS200" s="159"/>
      <c r="AT200" s="159"/>
      <c r="AU200" s="159"/>
      <c r="AV200" s="159"/>
      <c r="AW200" s="159"/>
      <c r="AX200" s="159"/>
      <c r="AY200" s="38">
        <f t="shared" si="11"/>
        <v>1</v>
      </c>
    </row>
    <row r="201" spans="1:51" ht="24.75" customHeight="1" x14ac:dyDescent="0.15">
      <c r="A201" s="73"/>
      <c r="B201" s="73"/>
      <c r="C201" s="73"/>
      <c r="D201" s="73"/>
      <c r="E201" s="73"/>
      <c r="F201" s="73"/>
      <c r="G201" s="73"/>
      <c r="H201" s="73"/>
      <c r="I201" s="73"/>
      <c r="J201" s="73"/>
      <c r="K201" s="73"/>
      <c r="L201" s="73"/>
      <c r="M201" s="73"/>
      <c r="N201" s="73"/>
      <c r="O201" s="73"/>
      <c r="P201" s="77"/>
      <c r="Q201" s="77"/>
      <c r="R201" s="77"/>
      <c r="S201" s="77"/>
      <c r="T201" s="77"/>
      <c r="U201" s="77"/>
      <c r="V201" s="77"/>
      <c r="W201" s="77"/>
      <c r="X201" s="77"/>
      <c r="Y201" s="78"/>
      <c r="Z201" s="78"/>
      <c r="AA201" s="78"/>
      <c r="AB201" s="78"/>
      <c r="AC201" s="78"/>
      <c r="AD201" s="78"/>
      <c r="AE201" s="78"/>
      <c r="AF201" s="78"/>
      <c r="AG201" s="78"/>
      <c r="AH201" s="78"/>
      <c r="AI201" s="78"/>
      <c r="AJ201" s="78"/>
      <c r="AK201" s="78"/>
      <c r="AL201" s="78"/>
      <c r="AM201" s="78"/>
      <c r="AN201" s="78"/>
      <c r="AO201" s="78"/>
      <c r="AP201" s="77"/>
      <c r="AQ201" s="77"/>
      <c r="AR201" s="77"/>
      <c r="AS201" s="77"/>
      <c r="AT201" s="77"/>
      <c r="AU201" s="77"/>
      <c r="AV201" s="77"/>
      <c r="AW201" s="77"/>
      <c r="AX201" s="77"/>
      <c r="AY201" s="38">
        <f>COUNTA($C$204)</f>
        <v>1</v>
      </c>
    </row>
    <row r="202" spans="1:51" ht="24.75" customHeight="1" x14ac:dyDescent="0.15">
      <c r="A202" s="73"/>
      <c r="B202" s="39" t="s">
        <v>170</v>
      </c>
      <c r="C202" s="73"/>
      <c r="D202" s="73"/>
      <c r="E202" s="73"/>
      <c r="F202" s="73"/>
      <c r="G202" s="73"/>
      <c r="H202" s="73"/>
      <c r="I202" s="73"/>
      <c r="J202" s="73"/>
      <c r="K202" s="73"/>
      <c r="L202" s="73"/>
      <c r="M202" s="73"/>
      <c r="N202" s="73"/>
      <c r="O202" s="73"/>
      <c r="P202" s="77"/>
      <c r="Q202" s="77"/>
      <c r="R202" s="77"/>
      <c r="S202" s="77"/>
      <c r="T202" s="77"/>
      <c r="U202" s="77"/>
      <c r="V202" s="77"/>
      <c r="W202" s="77"/>
      <c r="X202" s="77"/>
      <c r="Y202" s="78"/>
      <c r="Z202" s="78"/>
      <c r="AA202" s="78"/>
      <c r="AB202" s="78"/>
      <c r="AC202" s="78"/>
      <c r="AD202" s="78"/>
      <c r="AE202" s="78"/>
      <c r="AF202" s="78"/>
      <c r="AG202" s="78"/>
      <c r="AH202" s="78"/>
      <c r="AI202" s="78"/>
      <c r="AJ202" s="78"/>
      <c r="AK202" s="78"/>
      <c r="AL202" s="78"/>
      <c r="AM202" s="78"/>
      <c r="AN202" s="78"/>
      <c r="AO202" s="78"/>
      <c r="AP202" s="77"/>
      <c r="AQ202" s="77"/>
      <c r="AR202" s="77"/>
      <c r="AS202" s="77"/>
      <c r="AT202" s="77"/>
      <c r="AU202" s="77"/>
      <c r="AV202" s="77"/>
      <c r="AW202" s="77"/>
      <c r="AX202" s="77"/>
      <c r="AY202" s="38">
        <f>$AY$201</f>
        <v>1</v>
      </c>
    </row>
    <row r="203" spans="1:51" ht="59.25" customHeight="1" x14ac:dyDescent="0.15">
      <c r="A203" s="171"/>
      <c r="B203" s="171"/>
      <c r="C203" s="171" t="s">
        <v>25</v>
      </c>
      <c r="D203" s="171"/>
      <c r="E203" s="171"/>
      <c r="F203" s="171"/>
      <c r="G203" s="171"/>
      <c r="H203" s="171"/>
      <c r="I203" s="171"/>
      <c r="J203" s="172" t="s">
        <v>188</v>
      </c>
      <c r="K203" s="173"/>
      <c r="L203" s="173"/>
      <c r="M203" s="173"/>
      <c r="N203" s="173"/>
      <c r="O203" s="173"/>
      <c r="P203" s="171" t="s">
        <v>177</v>
      </c>
      <c r="Q203" s="171"/>
      <c r="R203" s="171"/>
      <c r="S203" s="171"/>
      <c r="T203" s="171"/>
      <c r="U203" s="171"/>
      <c r="V203" s="171"/>
      <c r="W203" s="171"/>
      <c r="X203" s="171"/>
      <c r="Y203" s="174" t="s">
        <v>187</v>
      </c>
      <c r="Z203" s="174"/>
      <c r="AA203" s="174"/>
      <c r="AB203" s="174"/>
      <c r="AC203" s="172" t="s">
        <v>215</v>
      </c>
      <c r="AD203" s="172"/>
      <c r="AE203" s="172"/>
      <c r="AF203" s="172"/>
      <c r="AG203" s="172"/>
      <c r="AH203" s="174" t="s">
        <v>234</v>
      </c>
      <c r="AI203" s="171"/>
      <c r="AJ203" s="171"/>
      <c r="AK203" s="171"/>
      <c r="AL203" s="171" t="s">
        <v>20</v>
      </c>
      <c r="AM203" s="171"/>
      <c r="AN203" s="171"/>
      <c r="AO203" s="175"/>
      <c r="AP203" s="172" t="s">
        <v>189</v>
      </c>
      <c r="AQ203" s="172"/>
      <c r="AR203" s="172"/>
      <c r="AS203" s="172"/>
      <c r="AT203" s="172"/>
      <c r="AU203" s="172"/>
      <c r="AV203" s="172"/>
      <c r="AW203" s="172"/>
      <c r="AX203" s="172"/>
      <c r="AY203" s="38">
        <f t="shared" ref="AY203:AY204" si="12">$AY$201</f>
        <v>1</v>
      </c>
    </row>
    <row r="204" spans="1:51" ht="42" customHeight="1" x14ac:dyDescent="0.15">
      <c r="A204" s="587">
        <v>1</v>
      </c>
      <c r="B204" s="587">
        <v>1</v>
      </c>
      <c r="C204" s="161" t="s">
        <v>732</v>
      </c>
      <c r="D204" s="161"/>
      <c r="E204" s="161"/>
      <c r="F204" s="161"/>
      <c r="G204" s="161"/>
      <c r="H204" s="161"/>
      <c r="I204" s="161"/>
      <c r="J204" s="160">
        <v>7010501016231</v>
      </c>
      <c r="K204" s="160"/>
      <c r="L204" s="160"/>
      <c r="M204" s="160"/>
      <c r="N204" s="160"/>
      <c r="O204" s="160"/>
      <c r="P204" s="177" t="s">
        <v>690</v>
      </c>
      <c r="Q204" s="177"/>
      <c r="R204" s="177"/>
      <c r="S204" s="177"/>
      <c r="T204" s="177"/>
      <c r="U204" s="177"/>
      <c r="V204" s="177"/>
      <c r="W204" s="177"/>
      <c r="X204" s="177"/>
      <c r="Y204" s="163">
        <v>34</v>
      </c>
      <c r="Z204" s="164"/>
      <c r="AA204" s="164"/>
      <c r="AB204" s="165"/>
      <c r="AC204" s="166" t="s">
        <v>237</v>
      </c>
      <c r="AD204" s="167"/>
      <c r="AE204" s="167"/>
      <c r="AF204" s="167"/>
      <c r="AG204" s="167"/>
      <c r="AH204" s="179">
        <v>5</v>
      </c>
      <c r="AI204" s="179"/>
      <c r="AJ204" s="179"/>
      <c r="AK204" s="179"/>
      <c r="AL204" s="168">
        <v>85.7</v>
      </c>
      <c r="AM204" s="169"/>
      <c r="AN204" s="169"/>
      <c r="AO204" s="170"/>
      <c r="AP204" s="159"/>
      <c r="AQ204" s="159"/>
      <c r="AR204" s="159"/>
      <c r="AS204" s="159"/>
      <c r="AT204" s="159"/>
      <c r="AU204" s="159"/>
      <c r="AV204" s="159"/>
      <c r="AW204" s="159"/>
      <c r="AX204" s="159"/>
      <c r="AY204" s="38">
        <f t="shared" si="12"/>
        <v>1</v>
      </c>
    </row>
    <row r="205" spans="1:51" ht="30" customHeight="1" x14ac:dyDescent="0.15">
      <c r="A205" s="587">
        <v>2</v>
      </c>
      <c r="B205" s="587">
        <v>1</v>
      </c>
      <c r="C205" s="161" t="s">
        <v>755</v>
      </c>
      <c r="D205" s="161"/>
      <c r="E205" s="161"/>
      <c r="F205" s="161"/>
      <c r="G205" s="161"/>
      <c r="H205" s="161"/>
      <c r="I205" s="161"/>
      <c r="J205" s="160" t="s">
        <v>754</v>
      </c>
      <c r="K205" s="160"/>
      <c r="L205" s="160"/>
      <c r="M205" s="160"/>
      <c r="N205" s="160"/>
      <c r="O205" s="160"/>
      <c r="P205" s="177" t="s">
        <v>756</v>
      </c>
      <c r="Q205" s="177"/>
      <c r="R205" s="177"/>
      <c r="S205" s="177"/>
      <c r="T205" s="177"/>
      <c r="U205" s="177"/>
      <c r="V205" s="177"/>
      <c r="W205" s="177"/>
      <c r="X205" s="177"/>
      <c r="Y205" s="163">
        <v>12</v>
      </c>
      <c r="Z205" s="164"/>
      <c r="AA205" s="164"/>
      <c r="AB205" s="165"/>
      <c r="AC205" s="166" t="s">
        <v>74</v>
      </c>
      <c r="AD205" s="167"/>
      <c r="AE205" s="167"/>
      <c r="AF205" s="167"/>
      <c r="AG205" s="167"/>
      <c r="AH205" s="179" t="s">
        <v>754</v>
      </c>
      <c r="AI205" s="179"/>
      <c r="AJ205" s="179"/>
      <c r="AK205" s="179"/>
      <c r="AL205" s="168" t="s">
        <v>754</v>
      </c>
      <c r="AM205" s="169"/>
      <c r="AN205" s="169"/>
      <c r="AO205" s="170"/>
      <c r="AP205" s="159"/>
      <c r="AQ205" s="159"/>
      <c r="AR205" s="159"/>
      <c r="AS205" s="159"/>
      <c r="AT205" s="159"/>
      <c r="AU205" s="159"/>
      <c r="AV205" s="159"/>
      <c r="AW205" s="159"/>
      <c r="AX205" s="159"/>
      <c r="AY205" s="38">
        <f>COUNTA($C$205)</f>
        <v>1</v>
      </c>
    </row>
    <row r="206" spans="1:51" ht="30" customHeight="1" x14ac:dyDescent="0.15">
      <c r="A206" s="587">
        <v>3</v>
      </c>
      <c r="B206" s="587">
        <v>1</v>
      </c>
      <c r="C206" s="161" t="s">
        <v>733</v>
      </c>
      <c r="D206" s="161"/>
      <c r="E206" s="161"/>
      <c r="F206" s="161"/>
      <c r="G206" s="161"/>
      <c r="H206" s="161"/>
      <c r="I206" s="161"/>
      <c r="J206" s="160">
        <v>3013301015869</v>
      </c>
      <c r="K206" s="160"/>
      <c r="L206" s="160"/>
      <c r="M206" s="160"/>
      <c r="N206" s="160"/>
      <c r="O206" s="160"/>
      <c r="P206" s="162" t="s">
        <v>689</v>
      </c>
      <c r="Q206" s="162"/>
      <c r="R206" s="162"/>
      <c r="S206" s="162"/>
      <c r="T206" s="162"/>
      <c r="U206" s="162"/>
      <c r="V206" s="162"/>
      <c r="W206" s="162"/>
      <c r="X206" s="162"/>
      <c r="Y206" s="163">
        <v>9</v>
      </c>
      <c r="Z206" s="164"/>
      <c r="AA206" s="164"/>
      <c r="AB206" s="165"/>
      <c r="AC206" s="166" t="s">
        <v>236</v>
      </c>
      <c r="AD206" s="167"/>
      <c r="AE206" s="167"/>
      <c r="AF206" s="167"/>
      <c r="AG206" s="167"/>
      <c r="AH206" s="158">
        <v>4</v>
      </c>
      <c r="AI206" s="158"/>
      <c r="AJ206" s="158"/>
      <c r="AK206" s="158"/>
      <c r="AL206" s="168">
        <v>60.7</v>
      </c>
      <c r="AM206" s="169"/>
      <c r="AN206" s="169"/>
      <c r="AO206" s="170"/>
      <c r="AP206" s="159"/>
      <c r="AQ206" s="159"/>
      <c r="AR206" s="159"/>
      <c r="AS206" s="159"/>
      <c r="AT206" s="159"/>
      <c r="AU206" s="159"/>
      <c r="AV206" s="159"/>
      <c r="AW206" s="159"/>
      <c r="AX206" s="159"/>
      <c r="AY206" s="38">
        <f>COUNTA($C$206)</f>
        <v>1</v>
      </c>
    </row>
    <row r="207" spans="1:51" ht="30" customHeight="1" x14ac:dyDescent="0.15">
      <c r="A207" s="587">
        <v>4</v>
      </c>
      <c r="B207" s="587">
        <v>1</v>
      </c>
      <c r="C207" s="161" t="s">
        <v>692</v>
      </c>
      <c r="D207" s="161"/>
      <c r="E207" s="161"/>
      <c r="F207" s="161"/>
      <c r="G207" s="161"/>
      <c r="H207" s="161"/>
      <c r="I207" s="161"/>
      <c r="J207" s="160">
        <v>9000020016942</v>
      </c>
      <c r="K207" s="160"/>
      <c r="L207" s="160"/>
      <c r="M207" s="160"/>
      <c r="N207" s="160"/>
      <c r="O207" s="160"/>
      <c r="P207" s="177" t="s">
        <v>693</v>
      </c>
      <c r="Q207" s="177"/>
      <c r="R207" s="177"/>
      <c r="S207" s="177"/>
      <c r="T207" s="177"/>
      <c r="U207" s="177"/>
      <c r="V207" s="177"/>
      <c r="W207" s="177"/>
      <c r="X207" s="177"/>
      <c r="Y207" s="163">
        <v>7</v>
      </c>
      <c r="Z207" s="164"/>
      <c r="AA207" s="164"/>
      <c r="AB207" s="165"/>
      <c r="AC207" s="166" t="s">
        <v>243</v>
      </c>
      <c r="AD207" s="167"/>
      <c r="AE207" s="167"/>
      <c r="AF207" s="167"/>
      <c r="AG207" s="167"/>
      <c r="AH207" s="158" t="s">
        <v>706</v>
      </c>
      <c r="AI207" s="158"/>
      <c r="AJ207" s="158"/>
      <c r="AK207" s="158"/>
      <c r="AL207" s="168" t="s">
        <v>706</v>
      </c>
      <c r="AM207" s="169"/>
      <c r="AN207" s="169"/>
      <c r="AO207" s="170"/>
      <c r="AP207" s="159"/>
      <c r="AQ207" s="159"/>
      <c r="AR207" s="159"/>
      <c r="AS207" s="159"/>
      <c r="AT207" s="159"/>
      <c r="AU207" s="159"/>
      <c r="AV207" s="159"/>
      <c r="AW207" s="159"/>
      <c r="AX207" s="159"/>
      <c r="AY207" s="38">
        <f>COUNTA($C$207)</f>
        <v>1</v>
      </c>
    </row>
    <row r="208" spans="1:51" ht="30" customHeight="1" x14ac:dyDescent="0.15">
      <c r="A208" s="587">
        <v>5</v>
      </c>
      <c r="B208" s="587">
        <v>1</v>
      </c>
      <c r="C208" s="161" t="s">
        <v>760</v>
      </c>
      <c r="D208" s="161"/>
      <c r="E208" s="161"/>
      <c r="F208" s="161"/>
      <c r="G208" s="161"/>
      <c r="H208" s="161"/>
      <c r="I208" s="161"/>
      <c r="J208" s="160">
        <v>1430001030704</v>
      </c>
      <c r="K208" s="160"/>
      <c r="L208" s="160"/>
      <c r="M208" s="160"/>
      <c r="N208" s="160"/>
      <c r="O208" s="160"/>
      <c r="P208" s="177" t="s">
        <v>694</v>
      </c>
      <c r="Q208" s="177"/>
      <c r="R208" s="177"/>
      <c r="S208" s="177"/>
      <c r="T208" s="177"/>
      <c r="U208" s="177"/>
      <c r="V208" s="177"/>
      <c r="W208" s="177"/>
      <c r="X208" s="177"/>
      <c r="Y208" s="163">
        <v>6</v>
      </c>
      <c r="Z208" s="164"/>
      <c r="AA208" s="164"/>
      <c r="AB208" s="165"/>
      <c r="AC208" s="166" t="s">
        <v>236</v>
      </c>
      <c r="AD208" s="167"/>
      <c r="AE208" s="167"/>
      <c r="AF208" s="167"/>
      <c r="AG208" s="167"/>
      <c r="AH208" s="158">
        <v>5</v>
      </c>
      <c r="AI208" s="158"/>
      <c r="AJ208" s="158"/>
      <c r="AK208" s="158"/>
      <c r="AL208" s="168">
        <v>80.5</v>
      </c>
      <c r="AM208" s="169"/>
      <c r="AN208" s="169"/>
      <c r="AO208" s="170"/>
      <c r="AP208" s="159"/>
      <c r="AQ208" s="159"/>
      <c r="AR208" s="159"/>
      <c r="AS208" s="159"/>
      <c r="AT208" s="159"/>
      <c r="AU208" s="159"/>
      <c r="AV208" s="159"/>
      <c r="AW208" s="159"/>
      <c r="AX208" s="159"/>
      <c r="AY208" s="38">
        <f>COUNTA($C$208)</f>
        <v>1</v>
      </c>
    </row>
    <row r="209" spans="1:51" ht="42" customHeight="1" x14ac:dyDescent="0.15">
      <c r="A209" s="587">
        <v>6</v>
      </c>
      <c r="B209" s="587">
        <v>1</v>
      </c>
      <c r="C209" s="161" t="s">
        <v>734</v>
      </c>
      <c r="D209" s="161"/>
      <c r="E209" s="161"/>
      <c r="F209" s="161"/>
      <c r="G209" s="161"/>
      <c r="H209" s="161"/>
      <c r="I209" s="161"/>
      <c r="J209" s="160">
        <v>6120001068606</v>
      </c>
      <c r="K209" s="160"/>
      <c r="L209" s="160"/>
      <c r="M209" s="160"/>
      <c r="N209" s="160"/>
      <c r="O209" s="160"/>
      <c r="P209" s="177" t="s">
        <v>695</v>
      </c>
      <c r="Q209" s="177"/>
      <c r="R209" s="177"/>
      <c r="S209" s="177"/>
      <c r="T209" s="177"/>
      <c r="U209" s="177"/>
      <c r="V209" s="177"/>
      <c r="W209" s="177"/>
      <c r="X209" s="177"/>
      <c r="Y209" s="163">
        <v>6</v>
      </c>
      <c r="Z209" s="164"/>
      <c r="AA209" s="164"/>
      <c r="AB209" s="165"/>
      <c r="AC209" s="166" t="s">
        <v>237</v>
      </c>
      <c r="AD209" s="167"/>
      <c r="AE209" s="167"/>
      <c r="AF209" s="167"/>
      <c r="AG209" s="167"/>
      <c r="AH209" s="158">
        <v>2</v>
      </c>
      <c r="AI209" s="158"/>
      <c r="AJ209" s="158"/>
      <c r="AK209" s="158"/>
      <c r="AL209" s="168">
        <v>62.2</v>
      </c>
      <c r="AM209" s="169"/>
      <c r="AN209" s="169"/>
      <c r="AO209" s="170"/>
      <c r="AP209" s="159"/>
      <c r="AQ209" s="159"/>
      <c r="AR209" s="159"/>
      <c r="AS209" s="159"/>
      <c r="AT209" s="159"/>
      <c r="AU209" s="159"/>
      <c r="AV209" s="159"/>
      <c r="AW209" s="159"/>
      <c r="AX209" s="159"/>
      <c r="AY209" s="38">
        <f>COUNTA($C$209)</f>
        <v>1</v>
      </c>
    </row>
    <row r="210" spans="1:51" ht="30" customHeight="1" x14ac:dyDescent="0.15">
      <c r="A210" s="587">
        <v>7</v>
      </c>
      <c r="B210" s="587">
        <v>1</v>
      </c>
      <c r="C210" s="161" t="s">
        <v>735</v>
      </c>
      <c r="D210" s="161"/>
      <c r="E210" s="161"/>
      <c r="F210" s="161"/>
      <c r="G210" s="161"/>
      <c r="H210" s="161"/>
      <c r="I210" s="161"/>
      <c r="J210" s="160">
        <v>3060001004818</v>
      </c>
      <c r="K210" s="160"/>
      <c r="L210" s="160"/>
      <c r="M210" s="160"/>
      <c r="N210" s="160"/>
      <c r="O210" s="160"/>
      <c r="P210" s="177" t="s">
        <v>694</v>
      </c>
      <c r="Q210" s="177"/>
      <c r="R210" s="177"/>
      <c r="S210" s="177"/>
      <c r="T210" s="177"/>
      <c r="U210" s="177"/>
      <c r="V210" s="177"/>
      <c r="W210" s="177"/>
      <c r="X210" s="177"/>
      <c r="Y210" s="163">
        <v>6</v>
      </c>
      <c r="Z210" s="164"/>
      <c r="AA210" s="164"/>
      <c r="AB210" s="165"/>
      <c r="AC210" s="166" t="s">
        <v>236</v>
      </c>
      <c r="AD210" s="167"/>
      <c r="AE210" s="167"/>
      <c r="AF210" s="167"/>
      <c r="AG210" s="167"/>
      <c r="AH210" s="158">
        <v>3</v>
      </c>
      <c r="AI210" s="158"/>
      <c r="AJ210" s="158"/>
      <c r="AK210" s="158"/>
      <c r="AL210" s="168">
        <v>82.1</v>
      </c>
      <c r="AM210" s="169"/>
      <c r="AN210" s="169"/>
      <c r="AO210" s="170"/>
      <c r="AP210" s="159"/>
      <c r="AQ210" s="159"/>
      <c r="AR210" s="159"/>
      <c r="AS210" s="159"/>
      <c r="AT210" s="159"/>
      <c r="AU210" s="159"/>
      <c r="AV210" s="159"/>
      <c r="AW210" s="159"/>
      <c r="AX210" s="159"/>
      <c r="AY210" s="38">
        <f>COUNTA($C$210)</f>
        <v>1</v>
      </c>
    </row>
    <row r="211" spans="1:51" ht="30" customHeight="1" x14ac:dyDescent="0.15">
      <c r="A211" s="587">
        <v>8</v>
      </c>
      <c r="B211" s="587">
        <v>1</v>
      </c>
      <c r="C211" s="161" t="s">
        <v>736</v>
      </c>
      <c r="D211" s="161"/>
      <c r="E211" s="161"/>
      <c r="F211" s="161"/>
      <c r="G211" s="161"/>
      <c r="H211" s="161"/>
      <c r="I211" s="161"/>
      <c r="J211" s="160">
        <v>8020001071378</v>
      </c>
      <c r="K211" s="160"/>
      <c r="L211" s="160"/>
      <c r="M211" s="160"/>
      <c r="N211" s="160"/>
      <c r="O211" s="160"/>
      <c r="P211" s="177" t="s">
        <v>759</v>
      </c>
      <c r="Q211" s="177"/>
      <c r="R211" s="177"/>
      <c r="S211" s="177"/>
      <c r="T211" s="177"/>
      <c r="U211" s="177"/>
      <c r="V211" s="177"/>
      <c r="W211" s="177"/>
      <c r="X211" s="177"/>
      <c r="Y211" s="163">
        <v>6</v>
      </c>
      <c r="Z211" s="164"/>
      <c r="AA211" s="164"/>
      <c r="AB211" s="165"/>
      <c r="AC211" s="166" t="s">
        <v>237</v>
      </c>
      <c r="AD211" s="167"/>
      <c r="AE211" s="167"/>
      <c r="AF211" s="167"/>
      <c r="AG211" s="167"/>
      <c r="AH211" s="158">
        <v>1</v>
      </c>
      <c r="AI211" s="158"/>
      <c r="AJ211" s="158"/>
      <c r="AK211" s="158"/>
      <c r="AL211" s="168">
        <v>74.5</v>
      </c>
      <c r="AM211" s="169"/>
      <c r="AN211" s="169"/>
      <c r="AO211" s="170"/>
      <c r="AP211" s="159"/>
      <c r="AQ211" s="159"/>
      <c r="AR211" s="159"/>
      <c r="AS211" s="159"/>
      <c r="AT211" s="159"/>
      <c r="AU211" s="159"/>
      <c r="AV211" s="159"/>
      <c r="AW211" s="159"/>
      <c r="AX211" s="159"/>
      <c r="AY211" s="38">
        <f>COUNTA($C$211)</f>
        <v>1</v>
      </c>
    </row>
    <row r="212" spans="1:51" ht="30" customHeight="1" x14ac:dyDescent="0.15">
      <c r="A212" s="587">
        <v>9</v>
      </c>
      <c r="B212" s="587">
        <v>1</v>
      </c>
      <c r="C212" s="161" t="s">
        <v>737</v>
      </c>
      <c r="D212" s="161"/>
      <c r="E212" s="161"/>
      <c r="F212" s="161"/>
      <c r="G212" s="161"/>
      <c r="H212" s="161"/>
      <c r="I212" s="161"/>
      <c r="J212" s="160">
        <v>5040001001732</v>
      </c>
      <c r="K212" s="160"/>
      <c r="L212" s="160"/>
      <c r="M212" s="160"/>
      <c r="N212" s="160"/>
      <c r="O212" s="160"/>
      <c r="P212" s="177" t="s">
        <v>697</v>
      </c>
      <c r="Q212" s="177"/>
      <c r="R212" s="177"/>
      <c r="S212" s="177"/>
      <c r="T212" s="177"/>
      <c r="U212" s="177"/>
      <c r="V212" s="177"/>
      <c r="W212" s="177"/>
      <c r="X212" s="177"/>
      <c r="Y212" s="163">
        <v>5</v>
      </c>
      <c r="Z212" s="164"/>
      <c r="AA212" s="164"/>
      <c r="AB212" s="165"/>
      <c r="AC212" s="166" t="s">
        <v>236</v>
      </c>
      <c r="AD212" s="167"/>
      <c r="AE212" s="167"/>
      <c r="AF212" s="167"/>
      <c r="AG212" s="167"/>
      <c r="AH212" s="158">
        <v>2</v>
      </c>
      <c r="AI212" s="158"/>
      <c r="AJ212" s="158"/>
      <c r="AK212" s="158"/>
      <c r="AL212" s="168">
        <v>97.6</v>
      </c>
      <c r="AM212" s="169"/>
      <c r="AN212" s="169"/>
      <c r="AO212" s="170"/>
      <c r="AP212" s="159"/>
      <c r="AQ212" s="159"/>
      <c r="AR212" s="159"/>
      <c r="AS212" s="159"/>
      <c r="AT212" s="159"/>
      <c r="AU212" s="159"/>
      <c r="AV212" s="159"/>
      <c r="AW212" s="159"/>
      <c r="AX212" s="159"/>
      <c r="AY212" s="38">
        <f>COUNTA($C$212)</f>
        <v>1</v>
      </c>
    </row>
    <row r="213" spans="1:51" ht="42" customHeight="1" x14ac:dyDescent="0.15">
      <c r="A213" s="587">
        <v>10</v>
      </c>
      <c r="B213" s="587">
        <v>1</v>
      </c>
      <c r="C213" s="161" t="s">
        <v>758</v>
      </c>
      <c r="D213" s="161"/>
      <c r="E213" s="161"/>
      <c r="F213" s="161"/>
      <c r="G213" s="161"/>
      <c r="H213" s="161"/>
      <c r="I213" s="161"/>
      <c r="J213" s="160">
        <v>9010005018193</v>
      </c>
      <c r="K213" s="160"/>
      <c r="L213" s="160"/>
      <c r="M213" s="160"/>
      <c r="N213" s="160"/>
      <c r="O213" s="160"/>
      <c r="P213" s="162" t="s">
        <v>757</v>
      </c>
      <c r="Q213" s="162"/>
      <c r="R213" s="162"/>
      <c r="S213" s="162"/>
      <c r="T213" s="162"/>
      <c r="U213" s="162"/>
      <c r="V213" s="162"/>
      <c r="W213" s="162"/>
      <c r="X213" s="162"/>
      <c r="Y213" s="163">
        <v>4</v>
      </c>
      <c r="Z213" s="164"/>
      <c r="AA213" s="164"/>
      <c r="AB213" s="165"/>
      <c r="AC213" s="166" t="s">
        <v>236</v>
      </c>
      <c r="AD213" s="167"/>
      <c r="AE213" s="167"/>
      <c r="AF213" s="167"/>
      <c r="AG213" s="167"/>
      <c r="AH213" s="158">
        <v>6</v>
      </c>
      <c r="AI213" s="158"/>
      <c r="AJ213" s="158"/>
      <c r="AK213" s="158"/>
      <c r="AL213" s="168">
        <v>57.5</v>
      </c>
      <c r="AM213" s="169"/>
      <c r="AN213" s="169"/>
      <c r="AO213" s="170"/>
      <c r="AP213" s="159"/>
      <c r="AQ213" s="159"/>
      <c r="AR213" s="159"/>
      <c r="AS213" s="159"/>
      <c r="AT213" s="159"/>
      <c r="AU213" s="159"/>
      <c r="AV213" s="159"/>
      <c r="AW213" s="159"/>
      <c r="AX213" s="159"/>
      <c r="AY213" s="38">
        <f>COUNTA($C$213)</f>
        <v>1</v>
      </c>
    </row>
    <row r="214" spans="1:51" ht="24.75" customHeight="1" x14ac:dyDescent="0.15">
      <c r="A214" s="73"/>
      <c r="B214" s="73"/>
      <c r="C214" s="73"/>
      <c r="D214" s="73"/>
      <c r="E214" s="73"/>
      <c r="F214" s="73"/>
      <c r="G214" s="73"/>
      <c r="H214" s="73"/>
      <c r="I214" s="73"/>
      <c r="J214" s="73"/>
      <c r="K214" s="73"/>
      <c r="L214" s="73"/>
      <c r="M214" s="73"/>
      <c r="N214" s="73"/>
      <c r="O214" s="73"/>
      <c r="P214" s="77"/>
      <c r="Q214" s="77"/>
      <c r="R214" s="77"/>
      <c r="S214" s="77"/>
      <c r="T214" s="77"/>
      <c r="U214" s="77"/>
      <c r="V214" s="77"/>
      <c r="W214" s="77"/>
      <c r="X214" s="77"/>
      <c r="Y214" s="78"/>
      <c r="Z214" s="78"/>
      <c r="AA214" s="78"/>
      <c r="AB214" s="78"/>
      <c r="AC214" s="78"/>
      <c r="AD214" s="78"/>
      <c r="AE214" s="78"/>
      <c r="AF214" s="78"/>
      <c r="AG214" s="78"/>
      <c r="AH214" s="78"/>
      <c r="AI214" s="78"/>
      <c r="AJ214" s="78"/>
      <c r="AK214" s="78"/>
      <c r="AL214" s="78"/>
      <c r="AM214" s="78"/>
      <c r="AN214" s="78"/>
      <c r="AO214" s="78"/>
      <c r="AP214" s="77"/>
      <c r="AQ214" s="77"/>
      <c r="AR214" s="77"/>
      <c r="AS214" s="77"/>
      <c r="AT214" s="77"/>
      <c r="AU214" s="77"/>
      <c r="AV214" s="77"/>
      <c r="AW214" s="77"/>
      <c r="AX214" s="77"/>
      <c r="AY214" s="38">
        <f>COUNTA($C$217)</f>
        <v>1</v>
      </c>
    </row>
    <row r="215" spans="1:51" ht="24.75" customHeight="1" x14ac:dyDescent="0.15">
      <c r="A215" s="73"/>
      <c r="B215" s="39" t="s">
        <v>171</v>
      </c>
      <c r="C215" s="73"/>
      <c r="D215" s="73"/>
      <c r="E215" s="73"/>
      <c r="F215" s="73"/>
      <c r="G215" s="73"/>
      <c r="H215" s="73"/>
      <c r="I215" s="73"/>
      <c r="J215" s="73"/>
      <c r="K215" s="73"/>
      <c r="L215" s="73"/>
      <c r="M215" s="73"/>
      <c r="N215" s="73"/>
      <c r="O215" s="73"/>
      <c r="P215" s="77"/>
      <c r="Q215" s="77"/>
      <c r="R215" s="77"/>
      <c r="S215" s="77"/>
      <c r="T215" s="77"/>
      <c r="U215" s="77"/>
      <c r="V215" s="77"/>
      <c r="W215" s="77"/>
      <c r="X215" s="77"/>
      <c r="Y215" s="78"/>
      <c r="Z215" s="78"/>
      <c r="AA215" s="78"/>
      <c r="AB215" s="78"/>
      <c r="AC215" s="78"/>
      <c r="AD215" s="78"/>
      <c r="AE215" s="78"/>
      <c r="AF215" s="78"/>
      <c r="AG215" s="78"/>
      <c r="AH215" s="78"/>
      <c r="AI215" s="78"/>
      <c r="AJ215" s="78"/>
      <c r="AK215" s="78"/>
      <c r="AL215" s="78"/>
      <c r="AM215" s="78"/>
      <c r="AN215" s="78"/>
      <c r="AO215" s="78"/>
      <c r="AP215" s="77"/>
      <c r="AQ215" s="77"/>
      <c r="AR215" s="77"/>
      <c r="AS215" s="77"/>
      <c r="AT215" s="77"/>
      <c r="AU215" s="77"/>
      <c r="AV215" s="77"/>
      <c r="AW215" s="77"/>
      <c r="AX215" s="77"/>
      <c r="AY215" s="38">
        <f>$AY$214</f>
        <v>1</v>
      </c>
    </row>
    <row r="216" spans="1:51" ht="59.25" customHeight="1" x14ac:dyDescent="0.15">
      <c r="A216" s="171"/>
      <c r="B216" s="171"/>
      <c r="C216" s="171" t="s">
        <v>25</v>
      </c>
      <c r="D216" s="171"/>
      <c r="E216" s="171"/>
      <c r="F216" s="171"/>
      <c r="G216" s="171"/>
      <c r="H216" s="171"/>
      <c r="I216" s="171"/>
      <c r="J216" s="172" t="s">
        <v>188</v>
      </c>
      <c r="K216" s="173"/>
      <c r="L216" s="173"/>
      <c r="M216" s="173"/>
      <c r="N216" s="173"/>
      <c r="O216" s="173"/>
      <c r="P216" s="171" t="s">
        <v>177</v>
      </c>
      <c r="Q216" s="171"/>
      <c r="R216" s="171"/>
      <c r="S216" s="171"/>
      <c r="T216" s="171"/>
      <c r="U216" s="171"/>
      <c r="V216" s="171"/>
      <c r="W216" s="171"/>
      <c r="X216" s="171"/>
      <c r="Y216" s="174" t="s">
        <v>187</v>
      </c>
      <c r="Z216" s="174"/>
      <c r="AA216" s="174"/>
      <c r="AB216" s="174"/>
      <c r="AC216" s="172" t="s">
        <v>215</v>
      </c>
      <c r="AD216" s="172"/>
      <c r="AE216" s="172"/>
      <c r="AF216" s="172"/>
      <c r="AG216" s="172"/>
      <c r="AH216" s="174" t="s">
        <v>234</v>
      </c>
      <c r="AI216" s="171"/>
      <c r="AJ216" s="171"/>
      <c r="AK216" s="171"/>
      <c r="AL216" s="171" t="s">
        <v>20</v>
      </c>
      <c r="AM216" s="171"/>
      <c r="AN216" s="171"/>
      <c r="AO216" s="175"/>
      <c r="AP216" s="172" t="s">
        <v>189</v>
      </c>
      <c r="AQ216" s="172"/>
      <c r="AR216" s="172"/>
      <c r="AS216" s="172"/>
      <c r="AT216" s="172"/>
      <c r="AU216" s="172"/>
      <c r="AV216" s="172"/>
      <c r="AW216" s="172"/>
      <c r="AX216" s="172"/>
      <c r="AY216" s="38">
        <f t="shared" ref="AY216:AY217" si="13">$AY$214</f>
        <v>1</v>
      </c>
    </row>
    <row r="217" spans="1:51" ht="42" customHeight="1" x14ac:dyDescent="0.15">
      <c r="A217" s="587">
        <v>1</v>
      </c>
      <c r="B217" s="587">
        <v>1</v>
      </c>
      <c r="C217" s="161" t="s">
        <v>738</v>
      </c>
      <c r="D217" s="161"/>
      <c r="E217" s="161"/>
      <c r="F217" s="161"/>
      <c r="G217" s="161"/>
      <c r="H217" s="161"/>
      <c r="I217" s="161"/>
      <c r="J217" s="160">
        <v>8010001057832</v>
      </c>
      <c r="K217" s="160"/>
      <c r="L217" s="160"/>
      <c r="M217" s="160"/>
      <c r="N217" s="160"/>
      <c r="O217" s="160"/>
      <c r="P217" s="162" t="s">
        <v>709</v>
      </c>
      <c r="Q217" s="162"/>
      <c r="R217" s="162"/>
      <c r="S217" s="162"/>
      <c r="T217" s="162"/>
      <c r="U217" s="162"/>
      <c r="V217" s="162"/>
      <c r="W217" s="162"/>
      <c r="X217" s="162"/>
      <c r="Y217" s="163">
        <v>187</v>
      </c>
      <c r="Z217" s="164"/>
      <c r="AA217" s="164"/>
      <c r="AB217" s="165"/>
      <c r="AC217" s="166" t="s">
        <v>243</v>
      </c>
      <c r="AD217" s="167"/>
      <c r="AE217" s="167"/>
      <c r="AF217" s="167"/>
      <c r="AG217" s="167"/>
      <c r="AH217" s="178" t="s">
        <v>264</v>
      </c>
      <c r="AI217" s="178"/>
      <c r="AJ217" s="178"/>
      <c r="AK217" s="178"/>
      <c r="AL217" s="178" t="s">
        <v>264</v>
      </c>
      <c r="AM217" s="178"/>
      <c r="AN217" s="178"/>
      <c r="AO217" s="178"/>
      <c r="AP217" s="159"/>
      <c r="AQ217" s="159"/>
      <c r="AR217" s="159"/>
      <c r="AS217" s="159"/>
      <c r="AT217" s="159"/>
      <c r="AU217" s="159"/>
      <c r="AV217" s="159"/>
      <c r="AW217" s="159"/>
      <c r="AX217" s="159"/>
      <c r="AY217" s="38">
        <f t="shared" si="13"/>
        <v>1</v>
      </c>
    </row>
    <row r="218" spans="1:51" ht="42" customHeight="1" x14ac:dyDescent="0.15">
      <c r="A218" s="587">
        <v>2</v>
      </c>
      <c r="B218" s="587">
        <v>1</v>
      </c>
      <c r="C218" s="161" t="s">
        <v>739</v>
      </c>
      <c r="D218" s="161"/>
      <c r="E218" s="161"/>
      <c r="F218" s="161"/>
      <c r="G218" s="161"/>
      <c r="H218" s="161"/>
      <c r="I218" s="161"/>
      <c r="J218" s="160">
        <v>2430001016743</v>
      </c>
      <c r="K218" s="160"/>
      <c r="L218" s="160"/>
      <c r="M218" s="160"/>
      <c r="N218" s="160"/>
      <c r="O218" s="160"/>
      <c r="P218" s="177" t="s">
        <v>653</v>
      </c>
      <c r="Q218" s="177"/>
      <c r="R218" s="177"/>
      <c r="S218" s="177"/>
      <c r="T218" s="177"/>
      <c r="U218" s="177"/>
      <c r="V218" s="177"/>
      <c r="W218" s="177"/>
      <c r="X218" s="177"/>
      <c r="Y218" s="163">
        <v>12</v>
      </c>
      <c r="Z218" s="164"/>
      <c r="AA218" s="164"/>
      <c r="AB218" s="165"/>
      <c r="AC218" s="166" t="s">
        <v>243</v>
      </c>
      <c r="AD218" s="167"/>
      <c r="AE218" s="167"/>
      <c r="AF218" s="167"/>
      <c r="AG218" s="167"/>
      <c r="AH218" s="179" t="s">
        <v>687</v>
      </c>
      <c r="AI218" s="179"/>
      <c r="AJ218" s="179"/>
      <c r="AK218" s="179"/>
      <c r="AL218" s="168" t="s">
        <v>687</v>
      </c>
      <c r="AM218" s="169"/>
      <c r="AN218" s="169"/>
      <c r="AO218" s="170"/>
      <c r="AP218" s="159"/>
      <c r="AQ218" s="159"/>
      <c r="AR218" s="159"/>
      <c r="AS218" s="159"/>
      <c r="AT218" s="159"/>
      <c r="AU218" s="159"/>
      <c r="AV218" s="159"/>
      <c r="AW218" s="159"/>
      <c r="AX218" s="159"/>
      <c r="AY218" s="38">
        <f>COUNTA($C$218)</f>
        <v>1</v>
      </c>
    </row>
    <row r="219" spans="1:51" ht="30" customHeight="1" x14ac:dyDescent="0.15">
      <c r="A219" s="587">
        <v>3</v>
      </c>
      <c r="B219" s="587">
        <v>1</v>
      </c>
      <c r="C219" s="161" t="s">
        <v>720</v>
      </c>
      <c r="D219" s="161"/>
      <c r="E219" s="161"/>
      <c r="F219" s="161"/>
      <c r="G219" s="161"/>
      <c r="H219" s="161"/>
      <c r="I219" s="161"/>
      <c r="J219" s="160">
        <v>8011101010739</v>
      </c>
      <c r="K219" s="160"/>
      <c r="L219" s="160"/>
      <c r="M219" s="160"/>
      <c r="N219" s="160"/>
      <c r="O219" s="160"/>
      <c r="P219" s="162" t="s">
        <v>654</v>
      </c>
      <c r="Q219" s="162"/>
      <c r="R219" s="162"/>
      <c r="S219" s="162"/>
      <c r="T219" s="162"/>
      <c r="U219" s="162"/>
      <c r="V219" s="162"/>
      <c r="W219" s="162"/>
      <c r="X219" s="162"/>
      <c r="Y219" s="152">
        <v>2</v>
      </c>
      <c r="Z219" s="153"/>
      <c r="AA219" s="153"/>
      <c r="AB219" s="154"/>
      <c r="AC219" s="176" t="s">
        <v>243</v>
      </c>
      <c r="AD219" s="176"/>
      <c r="AE219" s="176"/>
      <c r="AF219" s="176"/>
      <c r="AG219" s="176"/>
      <c r="AH219" s="178" t="s">
        <v>264</v>
      </c>
      <c r="AI219" s="178"/>
      <c r="AJ219" s="178"/>
      <c r="AK219" s="178"/>
      <c r="AL219" s="178" t="s">
        <v>264</v>
      </c>
      <c r="AM219" s="178"/>
      <c r="AN219" s="178"/>
      <c r="AO219" s="178"/>
      <c r="AP219" s="159"/>
      <c r="AQ219" s="159"/>
      <c r="AR219" s="159"/>
      <c r="AS219" s="159"/>
      <c r="AT219" s="159"/>
      <c r="AU219" s="159"/>
      <c r="AV219" s="159"/>
      <c r="AW219" s="159"/>
      <c r="AX219" s="159"/>
      <c r="AY219" s="38">
        <f>COUNTA($C$219)</f>
        <v>1</v>
      </c>
    </row>
    <row r="220" spans="1:51" ht="30" customHeight="1" x14ac:dyDescent="0.15">
      <c r="A220" s="587">
        <v>4</v>
      </c>
      <c r="B220" s="587">
        <v>1</v>
      </c>
      <c r="C220" s="161" t="s">
        <v>752</v>
      </c>
      <c r="D220" s="161"/>
      <c r="E220" s="161"/>
      <c r="F220" s="161"/>
      <c r="G220" s="161"/>
      <c r="H220" s="161"/>
      <c r="I220" s="161"/>
      <c r="J220" s="160" t="s">
        <v>570</v>
      </c>
      <c r="K220" s="160"/>
      <c r="L220" s="160"/>
      <c r="M220" s="160"/>
      <c r="N220" s="160"/>
      <c r="O220" s="160"/>
      <c r="P220" s="162" t="s">
        <v>745</v>
      </c>
      <c r="Q220" s="162"/>
      <c r="R220" s="162"/>
      <c r="S220" s="162"/>
      <c r="T220" s="162"/>
      <c r="U220" s="162"/>
      <c r="V220" s="162"/>
      <c r="W220" s="162"/>
      <c r="X220" s="162"/>
      <c r="Y220" s="152">
        <v>1</v>
      </c>
      <c r="Z220" s="153"/>
      <c r="AA220" s="153"/>
      <c r="AB220" s="154"/>
      <c r="AC220" s="176" t="s">
        <v>74</v>
      </c>
      <c r="AD220" s="176"/>
      <c r="AE220" s="176"/>
      <c r="AF220" s="176"/>
      <c r="AG220" s="176"/>
      <c r="AH220" s="178" t="s">
        <v>264</v>
      </c>
      <c r="AI220" s="178"/>
      <c r="AJ220" s="178"/>
      <c r="AK220" s="178"/>
      <c r="AL220" s="178" t="s">
        <v>264</v>
      </c>
      <c r="AM220" s="178"/>
      <c r="AN220" s="178"/>
      <c r="AO220" s="178"/>
      <c r="AP220" s="159"/>
      <c r="AQ220" s="159"/>
      <c r="AR220" s="159"/>
      <c r="AS220" s="159"/>
      <c r="AT220" s="159"/>
      <c r="AU220" s="159"/>
      <c r="AV220" s="159"/>
      <c r="AW220" s="159"/>
      <c r="AX220" s="159"/>
      <c r="AY220" s="38">
        <f>COUNTA($C$220)</f>
        <v>1</v>
      </c>
    </row>
    <row r="221" spans="1:51" ht="42.6" customHeight="1" x14ac:dyDescent="0.15">
      <c r="A221" s="587">
        <v>5</v>
      </c>
      <c r="B221" s="587">
        <v>1</v>
      </c>
      <c r="C221" s="161" t="s">
        <v>740</v>
      </c>
      <c r="D221" s="161"/>
      <c r="E221" s="161"/>
      <c r="F221" s="161"/>
      <c r="G221" s="161"/>
      <c r="H221" s="161"/>
      <c r="I221" s="161"/>
      <c r="J221" s="160">
        <v>1020001077159</v>
      </c>
      <c r="K221" s="160"/>
      <c r="L221" s="160"/>
      <c r="M221" s="160"/>
      <c r="N221" s="160"/>
      <c r="O221" s="160"/>
      <c r="P221" s="177" t="s">
        <v>657</v>
      </c>
      <c r="Q221" s="177"/>
      <c r="R221" s="177"/>
      <c r="S221" s="177"/>
      <c r="T221" s="177"/>
      <c r="U221" s="177"/>
      <c r="V221" s="177"/>
      <c r="W221" s="177"/>
      <c r="X221" s="177"/>
      <c r="Y221" s="163">
        <v>1</v>
      </c>
      <c r="Z221" s="164"/>
      <c r="AA221" s="164"/>
      <c r="AB221" s="165"/>
      <c r="AC221" s="166" t="s">
        <v>242</v>
      </c>
      <c r="AD221" s="167"/>
      <c r="AE221" s="167"/>
      <c r="AF221" s="167"/>
      <c r="AG221" s="167"/>
      <c r="AH221" s="158" t="s">
        <v>687</v>
      </c>
      <c r="AI221" s="158"/>
      <c r="AJ221" s="158"/>
      <c r="AK221" s="158"/>
      <c r="AL221" s="168" t="s">
        <v>687</v>
      </c>
      <c r="AM221" s="169"/>
      <c r="AN221" s="169"/>
      <c r="AO221" s="170"/>
      <c r="AP221" s="159"/>
      <c r="AQ221" s="159"/>
      <c r="AR221" s="159"/>
      <c r="AS221" s="159"/>
      <c r="AT221" s="159"/>
      <c r="AU221" s="159"/>
      <c r="AV221" s="159"/>
      <c r="AW221" s="159"/>
      <c r="AX221" s="159"/>
      <c r="AY221" s="38">
        <f>COUNTA($C$221)</f>
        <v>1</v>
      </c>
    </row>
    <row r="222" spans="1:51" ht="30" customHeight="1" x14ac:dyDescent="0.15">
      <c r="A222" s="587">
        <v>6</v>
      </c>
      <c r="B222" s="587">
        <v>1</v>
      </c>
      <c r="C222" s="161" t="s">
        <v>656</v>
      </c>
      <c r="D222" s="161"/>
      <c r="E222" s="161"/>
      <c r="F222" s="161"/>
      <c r="G222" s="161"/>
      <c r="H222" s="161"/>
      <c r="I222" s="161"/>
      <c r="J222" s="160" t="s">
        <v>570</v>
      </c>
      <c r="K222" s="160"/>
      <c r="L222" s="160"/>
      <c r="M222" s="160"/>
      <c r="N222" s="160"/>
      <c r="O222" s="160"/>
      <c r="P222" s="177" t="s">
        <v>658</v>
      </c>
      <c r="Q222" s="177"/>
      <c r="R222" s="177"/>
      <c r="S222" s="177"/>
      <c r="T222" s="177"/>
      <c r="U222" s="177"/>
      <c r="V222" s="177"/>
      <c r="W222" s="177"/>
      <c r="X222" s="177"/>
      <c r="Y222" s="163">
        <v>0.6</v>
      </c>
      <c r="Z222" s="164"/>
      <c r="AA222" s="164"/>
      <c r="AB222" s="165"/>
      <c r="AC222" s="176" t="s">
        <v>74</v>
      </c>
      <c r="AD222" s="176"/>
      <c r="AE222" s="176"/>
      <c r="AF222" s="176"/>
      <c r="AG222" s="176"/>
      <c r="AH222" s="178" t="s">
        <v>264</v>
      </c>
      <c r="AI222" s="178"/>
      <c r="AJ222" s="178"/>
      <c r="AK222" s="178"/>
      <c r="AL222" s="178" t="s">
        <v>264</v>
      </c>
      <c r="AM222" s="178"/>
      <c r="AN222" s="178"/>
      <c r="AO222" s="178"/>
      <c r="AP222" s="159"/>
      <c r="AQ222" s="159"/>
      <c r="AR222" s="159"/>
      <c r="AS222" s="159"/>
      <c r="AT222" s="159"/>
      <c r="AU222" s="159"/>
      <c r="AV222" s="159"/>
      <c r="AW222" s="159"/>
      <c r="AX222" s="159"/>
      <c r="AY222" s="38">
        <f>COUNTA($C$222)</f>
        <v>1</v>
      </c>
    </row>
    <row r="223" spans="1:51" ht="30" customHeight="1" x14ac:dyDescent="0.15">
      <c r="A223" s="587">
        <v>7</v>
      </c>
      <c r="B223" s="587">
        <v>1</v>
      </c>
      <c r="C223" s="161" t="s">
        <v>741</v>
      </c>
      <c r="D223" s="161"/>
      <c r="E223" s="161"/>
      <c r="F223" s="161"/>
      <c r="G223" s="161"/>
      <c r="H223" s="161"/>
      <c r="I223" s="161"/>
      <c r="J223" s="160">
        <v>1010401006180</v>
      </c>
      <c r="K223" s="160"/>
      <c r="L223" s="160"/>
      <c r="M223" s="160"/>
      <c r="N223" s="160"/>
      <c r="O223" s="160"/>
      <c r="P223" s="162" t="s">
        <v>640</v>
      </c>
      <c r="Q223" s="162"/>
      <c r="R223" s="162"/>
      <c r="S223" s="162"/>
      <c r="T223" s="162"/>
      <c r="U223" s="162"/>
      <c r="V223" s="162"/>
      <c r="W223" s="162"/>
      <c r="X223" s="162"/>
      <c r="Y223" s="163">
        <v>0.5</v>
      </c>
      <c r="Z223" s="164"/>
      <c r="AA223" s="164"/>
      <c r="AB223" s="165"/>
      <c r="AC223" s="166" t="s">
        <v>243</v>
      </c>
      <c r="AD223" s="167"/>
      <c r="AE223" s="167"/>
      <c r="AF223" s="167"/>
      <c r="AG223" s="167"/>
      <c r="AH223" s="178" t="s">
        <v>264</v>
      </c>
      <c r="AI223" s="178"/>
      <c r="AJ223" s="178"/>
      <c r="AK223" s="178"/>
      <c r="AL223" s="178" t="s">
        <v>264</v>
      </c>
      <c r="AM223" s="178"/>
      <c r="AN223" s="178"/>
      <c r="AO223" s="178"/>
      <c r="AP223" s="159"/>
      <c r="AQ223" s="159"/>
      <c r="AR223" s="159"/>
      <c r="AS223" s="159"/>
      <c r="AT223" s="159"/>
      <c r="AU223" s="159"/>
      <c r="AV223" s="159"/>
      <c r="AW223" s="159"/>
      <c r="AX223" s="159"/>
      <c r="AY223" s="38">
        <f>COUNTA($C$223)</f>
        <v>1</v>
      </c>
    </row>
    <row r="224" spans="1:51" ht="30" customHeight="1" x14ac:dyDescent="0.15">
      <c r="A224" s="587">
        <v>8</v>
      </c>
      <c r="B224" s="587">
        <v>1</v>
      </c>
      <c r="C224" s="161" t="s">
        <v>742</v>
      </c>
      <c r="D224" s="161"/>
      <c r="E224" s="161"/>
      <c r="F224" s="161"/>
      <c r="G224" s="161"/>
      <c r="H224" s="161"/>
      <c r="I224" s="161"/>
      <c r="J224" s="160">
        <v>9013301030086</v>
      </c>
      <c r="K224" s="160"/>
      <c r="L224" s="160"/>
      <c r="M224" s="160"/>
      <c r="N224" s="160"/>
      <c r="O224" s="160"/>
      <c r="P224" s="177" t="s">
        <v>675</v>
      </c>
      <c r="Q224" s="177"/>
      <c r="R224" s="177"/>
      <c r="S224" s="177"/>
      <c r="T224" s="177"/>
      <c r="U224" s="177"/>
      <c r="V224" s="177"/>
      <c r="W224" s="177"/>
      <c r="X224" s="177"/>
      <c r="Y224" s="163">
        <v>0.4</v>
      </c>
      <c r="Z224" s="164"/>
      <c r="AA224" s="164"/>
      <c r="AB224" s="165"/>
      <c r="AC224" s="166" t="s">
        <v>236</v>
      </c>
      <c r="AD224" s="167"/>
      <c r="AE224" s="167"/>
      <c r="AF224" s="167"/>
      <c r="AG224" s="167"/>
      <c r="AH224" s="158">
        <v>2</v>
      </c>
      <c r="AI224" s="158"/>
      <c r="AJ224" s="158"/>
      <c r="AK224" s="158"/>
      <c r="AL224" s="168">
        <v>68.400000000000006</v>
      </c>
      <c r="AM224" s="169"/>
      <c r="AN224" s="169"/>
      <c r="AO224" s="170"/>
      <c r="AP224" s="159"/>
      <c r="AQ224" s="159"/>
      <c r="AR224" s="159"/>
      <c r="AS224" s="159"/>
      <c r="AT224" s="159"/>
      <c r="AU224" s="159"/>
      <c r="AV224" s="159"/>
      <c r="AW224" s="159"/>
      <c r="AX224" s="159"/>
      <c r="AY224" s="38">
        <f>COUNTA($C$224)</f>
        <v>1</v>
      </c>
    </row>
    <row r="225" spans="1:51" ht="30" customHeight="1" x14ac:dyDescent="0.15">
      <c r="A225" s="587">
        <v>9</v>
      </c>
      <c r="B225" s="587">
        <v>1</v>
      </c>
      <c r="C225" s="161" t="s">
        <v>743</v>
      </c>
      <c r="D225" s="161"/>
      <c r="E225" s="161"/>
      <c r="F225" s="161"/>
      <c r="G225" s="161"/>
      <c r="H225" s="161"/>
      <c r="I225" s="161"/>
      <c r="J225" s="160">
        <v>8011101028104</v>
      </c>
      <c r="K225" s="160"/>
      <c r="L225" s="160"/>
      <c r="M225" s="160"/>
      <c r="N225" s="160"/>
      <c r="O225" s="160"/>
      <c r="P225" s="177" t="s">
        <v>645</v>
      </c>
      <c r="Q225" s="177"/>
      <c r="R225" s="177"/>
      <c r="S225" s="177"/>
      <c r="T225" s="177"/>
      <c r="U225" s="177"/>
      <c r="V225" s="177"/>
      <c r="W225" s="177"/>
      <c r="X225" s="177"/>
      <c r="Y225" s="163">
        <v>0.3</v>
      </c>
      <c r="Z225" s="164"/>
      <c r="AA225" s="164"/>
      <c r="AB225" s="165"/>
      <c r="AC225" s="166" t="s">
        <v>243</v>
      </c>
      <c r="AD225" s="167"/>
      <c r="AE225" s="167"/>
      <c r="AF225" s="167"/>
      <c r="AG225" s="167"/>
      <c r="AH225" s="178" t="s">
        <v>264</v>
      </c>
      <c r="AI225" s="178"/>
      <c r="AJ225" s="178"/>
      <c r="AK225" s="178"/>
      <c r="AL225" s="178" t="s">
        <v>264</v>
      </c>
      <c r="AM225" s="178"/>
      <c r="AN225" s="178"/>
      <c r="AO225" s="178"/>
      <c r="AP225" s="159"/>
      <c r="AQ225" s="159"/>
      <c r="AR225" s="159"/>
      <c r="AS225" s="159"/>
      <c r="AT225" s="159"/>
      <c r="AU225" s="159"/>
      <c r="AV225" s="159"/>
      <c r="AW225" s="159"/>
      <c r="AX225" s="159"/>
      <c r="AY225" s="38">
        <f>COUNTA($C$225)</f>
        <v>1</v>
      </c>
    </row>
    <row r="226" spans="1:51" ht="30" customHeight="1" x14ac:dyDescent="0.15">
      <c r="A226" s="587">
        <v>10</v>
      </c>
      <c r="B226" s="587">
        <v>1</v>
      </c>
      <c r="C226" s="161" t="s">
        <v>744</v>
      </c>
      <c r="D226" s="161"/>
      <c r="E226" s="161"/>
      <c r="F226" s="161"/>
      <c r="G226" s="161"/>
      <c r="H226" s="161"/>
      <c r="I226" s="161"/>
      <c r="J226" s="160">
        <v>1010001092605</v>
      </c>
      <c r="K226" s="160"/>
      <c r="L226" s="160"/>
      <c r="M226" s="160"/>
      <c r="N226" s="160"/>
      <c r="O226" s="160"/>
      <c r="P226" s="177" t="s">
        <v>641</v>
      </c>
      <c r="Q226" s="177"/>
      <c r="R226" s="177"/>
      <c r="S226" s="177"/>
      <c r="T226" s="177"/>
      <c r="U226" s="177"/>
      <c r="V226" s="177"/>
      <c r="W226" s="177"/>
      <c r="X226" s="177"/>
      <c r="Y226" s="163">
        <v>0.1</v>
      </c>
      <c r="Z226" s="164"/>
      <c r="AA226" s="164"/>
      <c r="AB226" s="165"/>
      <c r="AC226" s="166" t="s">
        <v>242</v>
      </c>
      <c r="AD226" s="167"/>
      <c r="AE226" s="167"/>
      <c r="AF226" s="167"/>
      <c r="AG226" s="167"/>
      <c r="AH226" s="158" t="s">
        <v>687</v>
      </c>
      <c r="AI226" s="158"/>
      <c r="AJ226" s="158"/>
      <c r="AK226" s="158"/>
      <c r="AL226" s="168" t="s">
        <v>687</v>
      </c>
      <c r="AM226" s="169"/>
      <c r="AN226" s="169"/>
      <c r="AO226" s="170"/>
      <c r="AP226" s="159"/>
      <c r="AQ226" s="159"/>
      <c r="AR226" s="159"/>
      <c r="AS226" s="159"/>
      <c r="AT226" s="159"/>
      <c r="AU226" s="159"/>
      <c r="AV226" s="159"/>
      <c r="AW226" s="159"/>
      <c r="AX226" s="159"/>
      <c r="AY226" s="38">
        <f>COUNTA($C$226)</f>
        <v>1</v>
      </c>
    </row>
    <row r="227" spans="1:51" ht="21.95" customHeight="1" x14ac:dyDescent="0.15">
      <c r="A227" s="73"/>
      <c r="B227" s="73"/>
      <c r="C227" s="73"/>
      <c r="D227" s="73"/>
      <c r="E227" s="73"/>
      <c r="F227" s="73"/>
      <c r="G227" s="73"/>
      <c r="H227" s="73"/>
      <c r="I227" s="73"/>
      <c r="J227" s="73"/>
      <c r="K227" s="73"/>
      <c r="L227" s="73"/>
      <c r="M227" s="73"/>
      <c r="N227" s="73"/>
      <c r="O227" s="73"/>
      <c r="P227" s="77"/>
      <c r="Q227" s="77"/>
      <c r="R227" s="77"/>
      <c r="S227" s="77"/>
      <c r="T227" s="77"/>
      <c r="U227" s="77"/>
      <c r="V227" s="77"/>
      <c r="W227" s="77"/>
      <c r="X227" s="77"/>
      <c r="Y227" s="78"/>
      <c r="Z227" s="78"/>
      <c r="AA227" s="78"/>
      <c r="AB227" s="78"/>
      <c r="AC227" s="78"/>
      <c r="AD227" s="78"/>
      <c r="AE227" s="78"/>
      <c r="AF227" s="78"/>
      <c r="AG227" s="78"/>
      <c r="AH227" s="78"/>
      <c r="AI227" s="78"/>
      <c r="AJ227" s="78"/>
      <c r="AK227" s="78"/>
      <c r="AL227" s="78"/>
      <c r="AM227" s="78"/>
      <c r="AN227" s="78"/>
      <c r="AO227" s="78"/>
      <c r="AP227" s="77"/>
      <c r="AQ227" s="77"/>
      <c r="AR227" s="77"/>
      <c r="AS227" s="77"/>
      <c r="AT227" s="77"/>
      <c r="AU227" s="77"/>
      <c r="AV227" s="77"/>
      <c r="AW227" s="77"/>
      <c r="AX227" s="77"/>
      <c r="AY227" s="38">
        <f>COUNTA($C$230)</f>
        <v>1</v>
      </c>
    </row>
    <row r="228" spans="1:51" ht="24.75" customHeight="1" x14ac:dyDescent="0.15">
      <c r="A228" s="73"/>
      <c r="B228" s="39" t="s">
        <v>172</v>
      </c>
      <c r="C228" s="73"/>
      <c r="D228" s="73"/>
      <c r="E228" s="73"/>
      <c r="F228" s="73"/>
      <c r="G228" s="73"/>
      <c r="H228" s="73"/>
      <c r="I228" s="73"/>
      <c r="J228" s="73"/>
      <c r="K228" s="73"/>
      <c r="L228" s="73"/>
      <c r="M228" s="73"/>
      <c r="N228" s="73"/>
      <c r="O228" s="73"/>
      <c r="P228" s="77"/>
      <c r="Q228" s="77"/>
      <c r="R228" s="77"/>
      <c r="S228" s="77"/>
      <c r="T228" s="77"/>
      <c r="U228" s="77"/>
      <c r="V228" s="77"/>
      <c r="W228" s="77"/>
      <c r="X228" s="77"/>
      <c r="Y228" s="78"/>
      <c r="Z228" s="78"/>
      <c r="AA228" s="78"/>
      <c r="AB228" s="78"/>
      <c r="AC228" s="78"/>
      <c r="AD228" s="78"/>
      <c r="AE228" s="78"/>
      <c r="AF228" s="78"/>
      <c r="AG228" s="78"/>
      <c r="AH228" s="78"/>
      <c r="AI228" s="78"/>
      <c r="AJ228" s="78"/>
      <c r="AK228" s="78"/>
      <c r="AL228" s="78"/>
      <c r="AM228" s="78"/>
      <c r="AN228" s="78"/>
      <c r="AO228" s="78"/>
      <c r="AP228" s="77"/>
      <c r="AQ228" s="77"/>
      <c r="AR228" s="77"/>
      <c r="AS228" s="77"/>
      <c r="AT228" s="77"/>
      <c r="AU228" s="77"/>
      <c r="AV228" s="77"/>
      <c r="AW228" s="77"/>
      <c r="AX228" s="77"/>
      <c r="AY228" s="38">
        <f>$AY$227</f>
        <v>1</v>
      </c>
    </row>
    <row r="229" spans="1:51" ht="59.25" customHeight="1" x14ac:dyDescent="0.15">
      <c r="A229" s="171"/>
      <c r="B229" s="171"/>
      <c r="C229" s="171" t="s">
        <v>25</v>
      </c>
      <c r="D229" s="171"/>
      <c r="E229" s="171"/>
      <c r="F229" s="171"/>
      <c r="G229" s="171"/>
      <c r="H229" s="171"/>
      <c r="I229" s="171"/>
      <c r="J229" s="172" t="s">
        <v>188</v>
      </c>
      <c r="K229" s="173"/>
      <c r="L229" s="173"/>
      <c r="M229" s="173"/>
      <c r="N229" s="173"/>
      <c r="O229" s="173"/>
      <c r="P229" s="171" t="s">
        <v>177</v>
      </c>
      <c r="Q229" s="171"/>
      <c r="R229" s="171"/>
      <c r="S229" s="171"/>
      <c r="T229" s="171"/>
      <c r="U229" s="171"/>
      <c r="V229" s="171"/>
      <c r="W229" s="171"/>
      <c r="X229" s="171"/>
      <c r="Y229" s="174" t="s">
        <v>187</v>
      </c>
      <c r="Z229" s="174"/>
      <c r="AA229" s="174"/>
      <c r="AB229" s="174"/>
      <c r="AC229" s="172" t="s">
        <v>215</v>
      </c>
      <c r="AD229" s="172"/>
      <c r="AE229" s="172"/>
      <c r="AF229" s="172"/>
      <c r="AG229" s="172"/>
      <c r="AH229" s="174" t="s">
        <v>234</v>
      </c>
      <c r="AI229" s="171"/>
      <c r="AJ229" s="171"/>
      <c r="AK229" s="171"/>
      <c r="AL229" s="171" t="s">
        <v>20</v>
      </c>
      <c r="AM229" s="171"/>
      <c r="AN229" s="171"/>
      <c r="AO229" s="175"/>
      <c r="AP229" s="172" t="s">
        <v>189</v>
      </c>
      <c r="AQ229" s="172"/>
      <c r="AR229" s="172"/>
      <c r="AS229" s="172"/>
      <c r="AT229" s="172"/>
      <c r="AU229" s="172"/>
      <c r="AV229" s="172"/>
      <c r="AW229" s="172"/>
      <c r="AX229" s="172"/>
      <c r="AY229" s="38">
        <f t="shared" ref="AY229:AY230" si="14">$AY$227</f>
        <v>1</v>
      </c>
    </row>
    <row r="230" spans="1:51" ht="29.1" customHeight="1" x14ac:dyDescent="0.15">
      <c r="A230" s="587">
        <v>1</v>
      </c>
      <c r="B230" s="587">
        <v>1</v>
      </c>
      <c r="C230" s="161" t="s">
        <v>752</v>
      </c>
      <c r="D230" s="161"/>
      <c r="E230" s="161"/>
      <c r="F230" s="161"/>
      <c r="G230" s="161"/>
      <c r="H230" s="161"/>
      <c r="I230" s="161"/>
      <c r="J230" s="160" t="s">
        <v>701</v>
      </c>
      <c r="K230" s="160"/>
      <c r="L230" s="160"/>
      <c r="M230" s="160"/>
      <c r="N230" s="160"/>
      <c r="O230" s="160"/>
      <c r="P230" s="177" t="s">
        <v>707</v>
      </c>
      <c r="Q230" s="177"/>
      <c r="R230" s="177"/>
      <c r="S230" s="177"/>
      <c r="T230" s="177"/>
      <c r="U230" s="177"/>
      <c r="V230" s="177"/>
      <c r="W230" s="177"/>
      <c r="X230" s="177"/>
      <c r="Y230" s="163">
        <v>143</v>
      </c>
      <c r="Z230" s="164"/>
      <c r="AA230" s="164"/>
      <c r="AB230" s="165"/>
      <c r="AC230" s="166" t="s">
        <v>74</v>
      </c>
      <c r="AD230" s="167"/>
      <c r="AE230" s="167"/>
      <c r="AF230" s="167"/>
      <c r="AG230" s="167"/>
      <c r="AH230" s="158" t="s">
        <v>264</v>
      </c>
      <c r="AI230" s="158"/>
      <c r="AJ230" s="158"/>
      <c r="AK230" s="158"/>
      <c r="AL230" s="168" t="s">
        <v>264</v>
      </c>
      <c r="AM230" s="169"/>
      <c r="AN230" s="169"/>
      <c r="AO230" s="170"/>
      <c r="AP230" s="159"/>
      <c r="AQ230" s="159"/>
      <c r="AR230" s="159"/>
      <c r="AS230" s="159"/>
      <c r="AT230" s="159"/>
      <c r="AU230" s="159"/>
      <c r="AV230" s="159"/>
      <c r="AW230" s="159"/>
      <c r="AX230" s="159"/>
      <c r="AY230" s="38">
        <f t="shared" si="14"/>
        <v>1</v>
      </c>
    </row>
    <row r="231" spans="1:51" ht="29.1" customHeight="1" x14ac:dyDescent="0.15">
      <c r="A231" s="587">
        <v>2</v>
      </c>
      <c r="B231" s="587">
        <v>1</v>
      </c>
      <c r="C231" s="143" t="s">
        <v>691</v>
      </c>
      <c r="D231" s="144"/>
      <c r="E231" s="144"/>
      <c r="F231" s="144"/>
      <c r="G231" s="144"/>
      <c r="H231" s="144"/>
      <c r="I231" s="145"/>
      <c r="J231" s="160" t="s">
        <v>701</v>
      </c>
      <c r="K231" s="160"/>
      <c r="L231" s="160"/>
      <c r="M231" s="160"/>
      <c r="N231" s="160"/>
      <c r="O231" s="160"/>
      <c r="P231" s="177" t="s">
        <v>753</v>
      </c>
      <c r="Q231" s="177"/>
      <c r="R231" s="177"/>
      <c r="S231" s="177"/>
      <c r="T231" s="177"/>
      <c r="U231" s="177"/>
      <c r="V231" s="177"/>
      <c r="W231" s="177"/>
      <c r="X231" s="177"/>
      <c r="Y231" s="163">
        <v>0.1</v>
      </c>
      <c r="Z231" s="164"/>
      <c r="AA231" s="164"/>
      <c r="AB231" s="165"/>
      <c r="AC231" s="166" t="s">
        <v>74</v>
      </c>
      <c r="AD231" s="167"/>
      <c r="AE231" s="167"/>
      <c r="AF231" s="167"/>
      <c r="AG231" s="167"/>
      <c r="AH231" s="158" t="s">
        <v>264</v>
      </c>
      <c r="AI231" s="158"/>
      <c r="AJ231" s="158"/>
      <c r="AK231" s="158"/>
      <c r="AL231" s="168" t="s">
        <v>264</v>
      </c>
      <c r="AM231" s="169"/>
      <c r="AN231" s="169"/>
      <c r="AO231" s="170"/>
      <c r="AP231" s="159"/>
      <c r="AQ231" s="159"/>
      <c r="AR231" s="159"/>
      <c r="AS231" s="159"/>
      <c r="AT231" s="159"/>
      <c r="AU231" s="159"/>
      <c r="AV231" s="159"/>
      <c r="AW231" s="159"/>
      <c r="AX231" s="159"/>
      <c r="AY231" s="38">
        <f>COUNTA($C$231)</f>
        <v>1</v>
      </c>
    </row>
    <row r="232" spans="1:51" ht="29.1" customHeight="1" x14ac:dyDescent="0.15">
      <c r="A232" s="587">
        <v>3</v>
      </c>
      <c r="B232" s="587">
        <v>1</v>
      </c>
      <c r="C232" s="143" t="s">
        <v>696</v>
      </c>
      <c r="D232" s="144"/>
      <c r="E232" s="144"/>
      <c r="F232" s="144"/>
      <c r="G232" s="144"/>
      <c r="H232" s="144"/>
      <c r="I232" s="145"/>
      <c r="J232" s="160" t="s">
        <v>701</v>
      </c>
      <c r="K232" s="160"/>
      <c r="L232" s="160"/>
      <c r="M232" s="160"/>
      <c r="N232" s="160"/>
      <c r="O232" s="160"/>
      <c r="P232" s="177" t="s">
        <v>762</v>
      </c>
      <c r="Q232" s="177"/>
      <c r="R232" s="177"/>
      <c r="S232" s="177"/>
      <c r="T232" s="177"/>
      <c r="U232" s="177"/>
      <c r="V232" s="177"/>
      <c r="W232" s="177"/>
      <c r="X232" s="177"/>
      <c r="Y232" s="163">
        <v>0</v>
      </c>
      <c r="Z232" s="164"/>
      <c r="AA232" s="164"/>
      <c r="AB232" s="165"/>
      <c r="AC232" s="166" t="s">
        <v>74</v>
      </c>
      <c r="AD232" s="167"/>
      <c r="AE232" s="167"/>
      <c r="AF232" s="167"/>
      <c r="AG232" s="167"/>
      <c r="AH232" s="158" t="s">
        <v>264</v>
      </c>
      <c r="AI232" s="158"/>
      <c r="AJ232" s="158"/>
      <c r="AK232" s="158"/>
      <c r="AL232" s="168" t="s">
        <v>264</v>
      </c>
      <c r="AM232" s="169"/>
      <c r="AN232" s="169"/>
      <c r="AO232" s="170"/>
      <c r="AP232" s="159"/>
      <c r="AQ232" s="159"/>
      <c r="AR232" s="159"/>
      <c r="AS232" s="159"/>
      <c r="AT232" s="159"/>
      <c r="AU232" s="159"/>
      <c r="AV232" s="159"/>
      <c r="AW232" s="159"/>
      <c r="AX232" s="159"/>
      <c r="AY232" s="38">
        <f>COUNTA($C$232)</f>
        <v>1</v>
      </c>
    </row>
    <row r="233" spans="1:51" ht="29.1" customHeight="1" x14ac:dyDescent="0.15">
      <c r="A233" s="587">
        <v>4</v>
      </c>
      <c r="B233" s="587">
        <v>1</v>
      </c>
      <c r="C233" s="143" t="s">
        <v>655</v>
      </c>
      <c r="D233" s="144"/>
      <c r="E233" s="144"/>
      <c r="F233" s="144"/>
      <c r="G233" s="144"/>
      <c r="H233" s="144"/>
      <c r="I233" s="145"/>
      <c r="J233" s="160" t="s">
        <v>701</v>
      </c>
      <c r="K233" s="160"/>
      <c r="L233" s="160"/>
      <c r="M233" s="160"/>
      <c r="N233" s="160"/>
      <c r="O233" s="160"/>
      <c r="P233" s="177" t="s">
        <v>762</v>
      </c>
      <c r="Q233" s="177"/>
      <c r="R233" s="177"/>
      <c r="S233" s="177"/>
      <c r="T233" s="177"/>
      <c r="U233" s="177"/>
      <c r="V233" s="177"/>
      <c r="W233" s="177"/>
      <c r="X233" s="177"/>
      <c r="Y233" s="163">
        <v>0</v>
      </c>
      <c r="Z233" s="164"/>
      <c r="AA233" s="164"/>
      <c r="AB233" s="165"/>
      <c r="AC233" s="166" t="s">
        <v>74</v>
      </c>
      <c r="AD233" s="167"/>
      <c r="AE233" s="167"/>
      <c r="AF233" s="167"/>
      <c r="AG233" s="167"/>
      <c r="AH233" s="158" t="s">
        <v>264</v>
      </c>
      <c r="AI233" s="158"/>
      <c r="AJ233" s="158"/>
      <c r="AK233" s="158"/>
      <c r="AL233" s="168" t="s">
        <v>264</v>
      </c>
      <c r="AM233" s="169"/>
      <c r="AN233" s="169"/>
      <c r="AO233" s="170"/>
      <c r="AP233" s="159"/>
      <c r="AQ233" s="159"/>
      <c r="AR233" s="159"/>
      <c r="AS233" s="159"/>
      <c r="AT233" s="159"/>
      <c r="AU233" s="159"/>
      <c r="AV233" s="159"/>
      <c r="AW233" s="159"/>
      <c r="AX233" s="159"/>
      <c r="AY233" s="38">
        <f>COUNTA($C$233)</f>
        <v>1</v>
      </c>
    </row>
    <row r="234" spans="1:51" ht="29.1" customHeight="1" x14ac:dyDescent="0.15">
      <c r="A234" s="587">
        <v>5</v>
      </c>
      <c r="B234" s="587">
        <v>1</v>
      </c>
      <c r="C234" s="143" t="s">
        <v>702</v>
      </c>
      <c r="D234" s="144"/>
      <c r="E234" s="144"/>
      <c r="F234" s="144"/>
      <c r="G234" s="144"/>
      <c r="H234" s="144"/>
      <c r="I234" s="145"/>
      <c r="J234" s="160" t="s">
        <v>701</v>
      </c>
      <c r="K234" s="160"/>
      <c r="L234" s="160"/>
      <c r="M234" s="160"/>
      <c r="N234" s="160"/>
      <c r="O234" s="160"/>
      <c r="P234" s="177" t="s">
        <v>762</v>
      </c>
      <c r="Q234" s="177"/>
      <c r="R234" s="177"/>
      <c r="S234" s="177"/>
      <c r="T234" s="177"/>
      <c r="U234" s="177"/>
      <c r="V234" s="177"/>
      <c r="W234" s="177"/>
      <c r="X234" s="177"/>
      <c r="Y234" s="163">
        <v>0</v>
      </c>
      <c r="Z234" s="164"/>
      <c r="AA234" s="164"/>
      <c r="AB234" s="165"/>
      <c r="AC234" s="166" t="s">
        <v>74</v>
      </c>
      <c r="AD234" s="167"/>
      <c r="AE234" s="167"/>
      <c r="AF234" s="167"/>
      <c r="AG234" s="167"/>
      <c r="AH234" s="158" t="s">
        <v>264</v>
      </c>
      <c r="AI234" s="158"/>
      <c r="AJ234" s="158"/>
      <c r="AK234" s="158"/>
      <c r="AL234" s="168" t="s">
        <v>264</v>
      </c>
      <c r="AM234" s="169"/>
      <c r="AN234" s="169"/>
      <c r="AO234" s="170"/>
      <c r="AP234" s="159"/>
      <c r="AQ234" s="159"/>
      <c r="AR234" s="159"/>
      <c r="AS234" s="159"/>
      <c r="AT234" s="159"/>
      <c r="AU234" s="159"/>
      <c r="AV234" s="159"/>
      <c r="AW234" s="159"/>
      <c r="AX234" s="159"/>
      <c r="AY234" s="38">
        <f>COUNTA($C$234)</f>
        <v>1</v>
      </c>
    </row>
    <row r="235" spans="1:51" ht="29.1" customHeight="1" x14ac:dyDescent="0.15">
      <c r="A235" s="587">
        <v>6</v>
      </c>
      <c r="B235" s="587">
        <v>1</v>
      </c>
      <c r="C235" s="143" t="s">
        <v>703</v>
      </c>
      <c r="D235" s="144"/>
      <c r="E235" s="144"/>
      <c r="F235" s="144"/>
      <c r="G235" s="144"/>
      <c r="H235" s="144"/>
      <c r="I235" s="145"/>
      <c r="J235" s="160" t="s">
        <v>701</v>
      </c>
      <c r="K235" s="160"/>
      <c r="L235" s="160"/>
      <c r="M235" s="160"/>
      <c r="N235" s="160"/>
      <c r="O235" s="160"/>
      <c r="P235" s="177" t="s">
        <v>762</v>
      </c>
      <c r="Q235" s="177"/>
      <c r="R235" s="177"/>
      <c r="S235" s="177"/>
      <c r="T235" s="177"/>
      <c r="U235" s="177"/>
      <c r="V235" s="177"/>
      <c r="W235" s="177"/>
      <c r="X235" s="177"/>
      <c r="Y235" s="163">
        <v>0</v>
      </c>
      <c r="Z235" s="164"/>
      <c r="AA235" s="164"/>
      <c r="AB235" s="165"/>
      <c r="AC235" s="166" t="s">
        <v>74</v>
      </c>
      <c r="AD235" s="167"/>
      <c r="AE235" s="167"/>
      <c r="AF235" s="167"/>
      <c r="AG235" s="167"/>
      <c r="AH235" s="158" t="s">
        <v>264</v>
      </c>
      <c r="AI235" s="158"/>
      <c r="AJ235" s="158"/>
      <c r="AK235" s="158"/>
      <c r="AL235" s="168" t="s">
        <v>264</v>
      </c>
      <c r="AM235" s="169"/>
      <c r="AN235" s="169"/>
      <c r="AO235" s="170"/>
      <c r="AP235" s="159"/>
      <c r="AQ235" s="159"/>
      <c r="AR235" s="159"/>
      <c r="AS235" s="159"/>
      <c r="AT235" s="159"/>
      <c r="AU235" s="159"/>
      <c r="AV235" s="159"/>
      <c r="AW235" s="159"/>
      <c r="AX235" s="159"/>
      <c r="AY235" s="38">
        <f>COUNTA($C$235)</f>
        <v>1</v>
      </c>
    </row>
    <row r="236" spans="1:51" ht="29.1" customHeight="1" x14ac:dyDescent="0.15">
      <c r="A236" s="587">
        <v>7</v>
      </c>
      <c r="B236" s="587">
        <v>1</v>
      </c>
      <c r="C236" s="143" t="s">
        <v>704</v>
      </c>
      <c r="D236" s="144"/>
      <c r="E236" s="144"/>
      <c r="F236" s="144"/>
      <c r="G236" s="144"/>
      <c r="H236" s="144"/>
      <c r="I236" s="145"/>
      <c r="J236" s="160" t="s">
        <v>701</v>
      </c>
      <c r="K236" s="160"/>
      <c r="L236" s="160"/>
      <c r="M236" s="160"/>
      <c r="N236" s="160"/>
      <c r="O236" s="160"/>
      <c r="P236" s="177" t="s">
        <v>762</v>
      </c>
      <c r="Q236" s="177"/>
      <c r="R236" s="177"/>
      <c r="S236" s="177"/>
      <c r="T236" s="177"/>
      <c r="U236" s="177"/>
      <c r="V236" s="177"/>
      <c r="W236" s="177"/>
      <c r="X236" s="177"/>
      <c r="Y236" s="163">
        <v>0</v>
      </c>
      <c r="Z236" s="164"/>
      <c r="AA236" s="164"/>
      <c r="AB236" s="165"/>
      <c r="AC236" s="166" t="s">
        <v>74</v>
      </c>
      <c r="AD236" s="167"/>
      <c r="AE236" s="167"/>
      <c r="AF236" s="167"/>
      <c r="AG236" s="167"/>
      <c r="AH236" s="158" t="s">
        <v>264</v>
      </c>
      <c r="AI236" s="158"/>
      <c r="AJ236" s="158"/>
      <c r="AK236" s="158"/>
      <c r="AL236" s="168" t="s">
        <v>264</v>
      </c>
      <c r="AM236" s="169"/>
      <c r="AN236" s="169"/>
      <c r="AO236" s="170"/>
      <c r="AP236" s="159"/>
      <c r="AQ236" s="159"/>
      <c r="AR236" s="159"/>
      <c r="AS236" s="159"/>
      <c r="AT236" s="159"/>
      <c r="AU236" s="159"/>
      <c r="AV236" s="159"/>
      <c r="AW236" s="159"/>
      <c r="AX236" s="159"/>
      <c r="AY236" s="38">
        <f>COUNTA($C$236)</f>
        <v>1</v>
      </c>
    </row>
    <row r="237" spans="1:51" ht="29.1" customHeight="1" x14ac:dyDescent="0.15">
      <c r="A237" s="587">
        <v>8</v>
      </c>
      <c r="B237" s="587">
        <v>1</v>
      </c>
      <c r="C237" s="143" t="s">
        <v>750</v>
      </c>
      <c r="D237" s="144"/>
      <c r="E237" s="144"/>
      <c r="F237" s="144"/>
      <c r="G237" s="144"/>
      <c r="H237" s="144"/>
      <c r="I237" s="145"/>
      <c r="J237" s="160" t="s">
        <v>701</v>
      </c>
      <c r="K237" s="160"/>
      <c r="L237" s="160"/>
      <c r="M237" s="160"/>
      <c r="N237" s="160"/>
      <c r="O237" s="160"/>
      <c r="P237" s="177" t="s">
        <v>762</v>
      </c>
      <c r="Q237" s="177"/>
      <c r="R237" s="177"/>
      <c r="S237" s="177"/>
      <c r="T237" s="177"/>
      <c r="U237" s="177"/>
      <c r="V237" s="177"/>
      <c r="W237" s="177"/>
      <c r="X237" s="177"/>
      <c r="Y237" s="163">
        <v>0</v>
      </c>
      <c r="Z237" s="164"/>
      <c r="AA237" s="164"/>
      <c r="AB237" s="165"/>
      <c r="AC237" s="166" t="s">
        <v>74</v>
      </c>
      <c r="AD237" s="167"/>
      <c r="AE237" s="167"/>
      <c r="AF237" s="167"/>
      <c r="AG237" s="167"/>
      <c r="AH237" s="158" t="s">
        <v>264</v>
      </c>
      <c r="AI237" s="158"/>
      <c r="AJ237" s="158"/>
      <c r="AK237" s="158"/>
      <c r="AL237" s="168" t="s">
        <v>264</v>
      </c>
      <c r="AM237" s="169"/>
      <c r="AN237" s="169"/>
      <c r="AO237" s="170"/>
      <c r="AP237" s="159"/>
      <c r="AQ237" s="159"/>
      <c r="AR237" s="159"/>
      <c r="AS237" s="159"/>
      <c r="AT237" s="159"/>
      <c r="AU237" s="159"/>
      <c r="AV237" s="159"/>
      <c r="AW237" s="159"/>
      <c r="AX237" s="159"/>
      <c r="AY237" s="38">
        <f>COUNTA($C$237)</f>
        <v>1</v>
      </c>
    </row>
    <row r="238" spans="1:51" ht="29.1" customHeight="1" x14ac:dyDescent="0.15">
      <c r="A238" s="587">
        <v>9</v>
      </c>
      <c r="B238" s="587">
        <v>1</v>
      </c>
      <c r="C238" s="143" t="s">
        <v>751</v>
      </c>
      <c r="D238" s="144"/>
      <c r="E238" s="144"/>
      <c r="F238" s="144"/>
      <c r="G238" s="144"/>
      <c r="H238" s="144"/>
      <c r="I238" s="145"/>
      <c r="J238" s="160" t="s">
        <v>701</v>
      </c>
      <c r="K238" s="160"/>
      <c r="L238" s="160"/>
      <c r="M238" s="160"/>
      <c r="N238" s="160"/>
      <c r="O238" s="160"/>
      <c r="P238" s="177" t="s">
        <v>762</v>
      </c>
      <c r="Q238" s="177"/>
      <c r="R238" s="177"/>
      <c r="S238" s="177"/>
      <c r="T238" s="177"/>
      <c r="U238" s="177"/>
      <c r="V238" s="177"/>
      <c r="W238" s="177"/>
      <c r="X238" s="177"/>
      <c r="Y238" s="163">
        <v>0</v>
      </c>
      <c r="Z238" s="164"/>
      <c r="AA238" s="164"/>
      <c r="AB238" s="165"/>
      <c r="AC238" s="166" t="s">
        <v>74</v>
      </c>
      <c r="AD238" s="167"/>
      <c r="AE238" s="167"/>
      <c r="AF238" s="167"/>
      <c r="AG238" s="167"/>
      <c r="AH238" s="158" t="s">
        <v>264</v>
      </c>
      <c r="AI238" s="158"/>
      <c r="AJ238" s="158"/>
      <c r="AK238" s="158"/>
      <c r="AL238" s="168" t="s">
        <v>264</v>
      </c>
      <c r="AM238" s="169"/>
      <c r="AN238" s="169"/>
      <c r="AO238" s="170"/>
      <c r="AP238" s="159"/>
      <c r="AQ238" s="159"/>
      <c r="AR238" s="159"/>
      <c r="AS238" s="159"/>
      <c r="AT238" s="159"/>
      <c r="AU238" s="159"/>
      <c r="AV238" s="159"/>
      <c r="AW238" s="159"/>
      <c r="AX238" s="159"/>
      <c r="AY238" s="38">
        <f>COUNTA($C$238)</f>
        <v>1</v>
      </c>
    </row>
    <row r="239" spans="1:51" ht="29.1" customHeight="1" x14ac:dyDescent="0.15">
      <c r="A239" s="587">
        <v>10</v>
      </c>
      <c r="B239" s="587">
        <v>1</v>
      </c>
      <c r="C239" s="143" t="s">
        <v>705</v>
      </c>
      <c r="D239" s="144"/>
      <c r="E239" s="144"/>
      <c r="F239" s="144"/>
      <c r="G239" s="144"/>
      <c r="H239" s="144"/>
      <c r="I239" s="145"/>
      <c r="J239" s="160" t="s">
        <v>701</v>
      </c>
      <c r="K239" s="160"/>
      <c r="L239" s="160"/>
      <c r="M239" s="160"/>
      <c r="N239" s="160"/>
      <c r="O239" s="160"/>
      <c r="P239" s="177" t="s">
        <v>762</v>
      </c>
      <c r="Q239" s="177"/>
      <c r="R239" s="177"/>
      <c r="S239" s="177"/>
      <c r="T239" s="177"/>
      <c r="U239" s="177"/>
      <c r="V239" s="177"/>
      <c r="W239" s="177"/>
      <c r="X239" s="177"/>
      <c r="Y239" s="163">
        <v>0</v>
      </c>
      <c r="Z239" s="164"/>
      <c r="AA239" s="164"/>
      <c r="AB239" s="165"/>
      <c r="AC239" s="166" t="s">
        <v>74</v>
      </c>
      <c r="AD239" s="167"/>
      <c r="AE239" s="167"/>
      <c r="AF239" s="167"/>
      <c r="AG239" s="167"/>
      <c r="AH239" s="158" t="s">
        <v>264</v>
      </c>
      <c r="AI239" s="158"/>
      <c r="AJ239" s="158"/>
      <c r="AK239" s="158"/>
      <c r="AL239" s="168" t="s">
        <v>264</v>
      </c>
      <c r="AM239" s="169"/>
      <c r="AN239" s="169"/>
      <c r="AO239" s="170"/>
      <c r="AP239" s="159"/>
      <c r="AQ239" s="159"/>
      <c r="AR239" s="159"/>
      <c r="AS239" s="159"/>
      <c r="AT239" s="159"/>
      <c r="AU239" s="159"/>
      <c r="AV239" s="159"/>
      <c r="AW239" s="159"/>
      <c r="AX239" s="159"/>
      <c r="AY239" s="38">
        <f>COUNTA($C$239)</f>
        <v>1</v>
      </c>
    </row>
    <row r="240" spans="1:51" ht="21.95" customHeight="1" x14ac:dyDescent="0.15">
      <c r="A240" s="73"/>
      <c r="B240" s="73"/>
      <c r="C240" s="73"/>
      <c r="D240" s="73"/>
      <c r="E240" s="73"/>
      <c r="F240" s="73"/>
      <c r="G240" s="73"/>
      <c r="H240" s="73"/>
      <c r="I240" s="73"/>
      <c r="J240" s="73"/>
      <c r="K240" s="73"/>
      <c r="L240" s="73"/>
      <c r="M240" s="73"/>
      <c r="N240" s="73"/>
      <c r="O240" s="73"/>
      <c r="P240" s="77"/>
      <c r="Q240" s="77"/>
      <c r="R240" s="77"/>
      <c r="S240" s="77"/>
      <c r="T240" s="77"/>
      <c r="U240" s="77"/>
      <c r="V240" s="77"/>
      <c r="W240" s="77"/>
      <c r="X240" s="77"/>
      <c r="Y240" s="78"/>
      <c r="Z240" s="78"/>
      <c r="AA240" s="78"/>
      <c r="AB240" s="78"/>
      <c r="AC240" s="78"/>
      <c r="AD240" s="78"/>
      <c r="AE240" s="78"/>
      <c r="AF240" s="78"/>
      <c r="AG240" s="78"/>
      <c r="AH240" s="78"/>
      <c r="AI240" s="78"/>
      <c r="AJ240" s="78"/>
      <c r="AK240" s="78"/>
      <c r="AL240" s="78"/>
      <c r="AM240" s="78"/>
      <c r="AN240" s="78"/>
      <c r="AO240" s="78"/>
      <c r="AP240" s="77"/>
      <c r="AQ240" s="77"/>
      <c r="AR240" s="77"/>
      <c r="AS240" s="77"/>
      <c r="AT240" s="77"/>
      <c r="AU240" s="77"/>
      <c r="AV240" s="77"/>
      <c r="AW240" s="77"/>
      <c r="AX240" s="77"/>
      <c r="AY240" s="38">
        <f>COUNTA($C$243)</f>
        <v>1</v>
      </c>
    </row>
    <row r="241" spans="1:51" ht="24.75" customHeight="1" x14ac:dyDescent="0.15">
      <c r="A241" s="73"/>
      <c r="B241" s="39" t="s">
        <v>173</v>
      </c>
      <c r="C241" s="73"/>
      <c r="D241" s="73"/>
      <c r="E241" s="73"/>
      <c r="F241" s="73"/>
      <c r="G241" s="73"/>
      <c r="H241" s="73"/>
      <c r="I241" s="73"/>
      <c r="J241" s="73"/>
      <c r="K241" s="73"/>
      <c r="L241" s="73"/>
      <c r="M241" s="73"/>
      <c r="N241" s="73"/>
      <c r="O241" s="73"/>
      <c r="P241" s="77"/>
      <c r="Q241" s="77"/>
      <c r="R241" s="77"/>
      <c r="S241" s="77"/>
      <c r="T241" s="77"/>
      <c r="U241" s="77"/>
      <c r="V241" s="77"/>
      <c r="W241" s="77"/>
      <c r="X241" s="77"/>
      <c r="Y241" s="78"/>
      <c r="Z241" s="78"/>
      <c r="AA241" s="78"/>
      <c r="AB241" s="78"/>
      <c r="AC241" s="78"/>
      <c r="AD241" s="78"/>
      <c r="AE241" s="78"/>
      <c r="AF241" s="78"/>
      <c r="AG241" s="78"/>
      <c r="AH241" s="78"/>
      <c r="AI241" s="78"/>
      <c r="AJ241" s="78"/>
      <c r="AK241" s="78"/>
      <c r="AL241" s="78"/>
      <c r="AM241" s="78"/>
      <c r="AN241" s="78"/>
      <c r="AO241" s="78"/>
      <c r="AP241" s="77"/>
      <c r="AQ241" s="77"/>
      <c r="AR241" s="77"/>
      <c r="AS241" s="77"/>
      <c r="AT241" s="77"/>
      <c r="AU241" s="77"/>
      <c r="AV241" s="77"/>
      <c r="AW241" s="77"/>
      <c r="AX241" s="77"/>
      <c r="AY241" s="38">
        <f>$AY$240</f>
        <v>1</v>
      </c>
    </row>
    <row r="242" spans="1:51" ht="59.25" customHeight="1" x14ac:dyDescent="0.15">
      <c r="A242" s="171"/>
      <c r="B242" s="171"/>
      <c r="C242" s="171" t="s">
        <v>25</v>
      </c>
      <c r="D242" s="171"/>
      <c r="E242" s="171"/>
      <c r="F242" s="171"/>
      <c r="G242" s="171"/>
      <c r="H242" s="171"/>
      <c r="I242" s="171"/>
      <c r="J242" s="172" t="s">
        <v>188</v>
      </c>
      <c r="K242" s="173"/>
      <c r="L242" s="173"/>
      <c r="M242" s="173"/>
      <c r="N242" s="173"/>
      <c r="O242" s="173"/>
      <c r="P242" s="171" t="s">
        <v>177</v>
      </c>
      <c r="Q242" s="171"/>
      <c r="R242" s="171"/>
      <c r="S242" s="171"/>
      <c r="T242" s="171"/>
      <c r="U242" s="171"/>
      <c r="V242" s="171"/>
      <c r="W242" s="171"/>
      <c r="X242" s="171"/>
      <c r="Y242" s="174" t="s">
        <v>187</v>
      </c>
      <c r="Z242" s="174"/>
      <c r="AA242" s="174"/>
      <c r="AB242" s="174"/>
      <c r="AC242" s="172" t="s">
        <v>215</v>
      </c>
      <c r="AD242" s="172"/>
      <c r="AE242" s="172"/>
      <c r="AF242" s="172"/>
      <c r="AG242" s="172"/>
      <c r="AH242" s="174" t="s">
        <v>234</v>
      </c>
      <c r="AI242" s="171"/>
      <c r="AJ242" s="171"/>
      <c r="AK242" s="171"/>
      <c r="AL242" s="171" t="s">
        <v>20</v>
      </c>
      <c r="AM242" s="171"/>
      <c r="AN242" s="171"/>
      <c r="AO242" s="175"/>
      <c r="AP242" s="172" t="s">
        <v>189</v>
      </c>
      <c r="AQ242" s="172"/>
      <c r="AR242" s="172"/>
      <c r="AS242" s="172"/>
      <c r="AT242" s="172"/>
      <c r="AU242" s="172"/>
      <c r="AV242" s="172"/>
      <c r="AW242" s="172"/>
      <c r="AX242" s="172"/>
      <c r="AY242" s="38">
        <f t="shared" ref="AY242:AY243" si="15">$AY$240</f>
        <v>1</v>
      </c>
    </row>
    <row r="243" spans="1:51" ht="30" customHeight="1" x14ac:dyDescent="0.15">
      <c r="A243" s="587">
        <v>1</v>
      </c>
      <c r="B243" s="587">
        <v>1</v>
      </c>
      <c r="C243" s="161" t="s">
        <v>720</v>
      </c>
      <c r="D243" s="161"/>
      <c r="E243" s="161"/>
      <c r="F243" s="161"/>
      <c r="G243" s="161"/>
      <c r="H243" s="161"/>
      <c r="I243" s="161"/>
      <c r="J243" s="160">
        <v>8011101010739</v>
      </c>
      <c r="K243" s="160"/>
      <c r="L243" s="160"/>
      <c r="M243" s="160"/>
      <c r="N243" s="160"/>
      <c r="O243" s="160"/>
      <c r="P243" s="162" t="s">
        <v>671</v>
      </c>
      <c r="Q243" s="162"/>
      <c r="R243" s="162"/>
      <c r="S243" s="162"/>
      <c r="T243" s="162"/>
      <c r="U243" s="162"/>
      <c r="V243" s="162"/>
      <c r="W243" s="162"/>
      <c r="X243" s="162"/>
      <c r="Y243" s="152">
        <v>16</v>
      </c>
      <c r="Z243" s="153"/>
      <c r="AA243" s="153"/>
      <c r="AB243" s="154"/>
      <c r="AC243" s="176" t="s">
        <v>243</v>
      </c>
      <c r="AD243" s="176"/>
      <c r="AE243" s="176"/>
      <c r="AF243" s="176"/>
      <c r="AG243" s="176"/>
      <c r="AH243" s="158" t="s">
        <v>264</v>
      </c>
      <c r="AI243" s="158"/>
      <c r="AJ243" s="158"/>
      <c r="AK243" s="158"/>
      <c r="AL243" s="158" t="s">
        <v>264</v>
      </c>
      <c r="AM243" s="158"/>
      <c r="AN243" s="158"/>
      <c r="AO243" s="158"/>
      <c r="AP243" s="159"/>
      <c r="AQ243" s="159"/>
      <c r="AR243" s="159"/>
      <c r="AS243" s="159"/>
      <c r="AT243" s="159"/>
      <c r="AU243" s="159"/>
      <c r="AV243" s="159"/>
      <c r="AW243" s="159"/>
      <c r="AX243" s="159"/>
      <c r="AY243" s="38">
        <f t="shared" si="15"/>
        <v>1</v>
      </c>
    </row>
    <row r="244" spans="1:51" ht="30" customHeight="1" x14ac:dyDescent="0.15">
      <c r="A244" s="587">
        <v>2</v>
      </c>
      <c r="B244" s="587">
        <v>1</v>
      </c>
      <c r="C244" s="161" t="s">
        <v>661</v>
      </c>
      <c r="D244" s="161"/>
      <c r="E244" s="161"/>
      <c r="F244" s="161"/>
      <c r="G244" s="161"/>
      <c r="H244" s="161"/>
      <c r="I244" s="161"/>
      <c r="J244" s="160">
        <v>3011105000996</v>
      </c>
      <c r="K244" s="160"/>
      <c r="L244" s="160"/>
      <c r="M244" s="160"/>
      <c r="N244" s="160"/>
      <c r="O244" s="160"/>
      <c r="P244" s="162" t="s">
        <v>662</v>
      </c>
      <c r="Q244" s="162"/>
      <c r="R244" s="162"/>
      <c r="S244" s="162"/>
      <c r="T244" s="162"/>
      <c r="U244" s="162"/>
      <c r="V244" s="162"/>
      <c r="W244" s="162"/>
      <c r="X244" s="162"/>
      <c r="Y244" s="152">
        <v>3</v>
      </c>
      <c r="Z244" s="153"/>
      <c r="AA244" s="153"/>
      <c r="AB244" s="154"/>
      <c r="AC244" s="180" t="s">
        <v>243</v>
      </c>
      <c r="AD244" s="180"/>
      <c r="AE244" s="180"/>
      <c r="AF244" s="180"/>
      <c r="AG244" s="180"/>
      <c r="AH244" s="158" t="s">
        <v>264</v>
      </c>
      <c r="AI244" s="158"/>
      <c r="AJ244" s="158"/>
      <c r="AK244" s="158"/>
      <c r="AL244" s="158" t="s">
        <v>264</v>
      </c>
      <c r="AM244" s="158"/>
      <c r="AN244" s="158"/>
      <c r="AO244" s="158"/>
      <c r="AP244" s="159"/>
      <c r="AQ244" s="159"/>
      <c r="AR244" s="159"/>
      <c r="AS244" s="159"/>
      <c r="AT244" s="159"/>
      <c r="AU244" s="159"/>
      <c r="AV244" s="159"/>
      <c r="AW244" s="159"/>
      <c r="AX244" s="159"/>
      <c r="AY244" s="38">
        <f>COUNTA($C$244)</f>
        <v>1</v>
      </c>
    </row>
    <row r="245" spans="1:51" ht="30" customHeight="1" x14ac:dyDescent="0.15">
      <c r="A245" s="587">
        <v>3</v>
      </c>
      <c r="B245" s="587">
        <v>1</v>
      </c>
      <c r="C245" s="161" t="s">
        <v>746</v>
      </c>
      <c r="D245" s="161"/>
      <c r="E245" s="161"/>
      <c r="F245" s="161"/>
      <c r="G245" s="161"/>
      <c r="H245" s="161"/>
      <c r="I245" s="161"/>
      <c r="J245" s="160">
        <v>2010401015610</v>
      </c>
      <c r="K245" s="160"/>
      <c r="L245" s="160"/>
      <c r="M245" s="160"/>
      <c r="N245" s="160"/>
      <c r="O245" s="160"/>
      <c r="P245" s="162" t="s">
        <v>663</v>
      </c>
      <c r="Q245" s="162"/>
      <c r="R245" s="162"/>
      <c r="S245" s="162"/>
      <c r="T245" s="162"/>
      <c r="U245" s="162"/>
      <c r="V245" s="162"/>
      <c r="W245" s="162"/>
      <c r="X245" s="162"/>
      <c r="Y245" s="163">
        <v>0.8</v>
      </c>
      <c r="Z245" s="164"/>
      <c r="AA245" s="164"/>
      <c r="AB245" s="165"/>
      <c r="AC245" s="166" t="s">
        <v>242</v>
      </c>
      <c r="AD245" s="167"/>
      <c r="AE245" s="167"/>
      <c r="AF245" s="167"/>
      <c r="AG245" s="167"/>
      <c r="AH245" s="158" t="s">
        <v>687</v>
      </c>
      <c r="AI245" s="158"/>
      <c r="AJ245" s="158"/>
      <c r="AK245" s="158"/>
      <c r="AL245" s="168" t="s">
        <v>687</v>
      </c>
      <c r="AM245" s="169"/>
      <c r="AN245" s="169"/>
      <c r="AO245" s="170"/>
      <c r="AP245" s="159"/>
      <c r="AQ245" s="159"/>
      <c r="AR245" s="159"/>
      <c r="AS245" s="159"/>
      <c r="AT245" s="159"/>
      <c r="AU245" s="159"/>
      <c r="AV245" s="159"/>
      <c r="AW245" s="159"/>
      <c r="AX245" s="159"/>
      <c r="AY245" s="38">
        <f>COUNTA($C$245)</f>
        <v>1</v>
      </c>
    </row>
    <row r="246" spans="1:51" ht="30" customHeight="1" x14ac:dyDescent="0.15">
      <c r="A246" s="587">
        <v>4</v>
      </c>
      <c r="B246" s="587">
        <v>1</v>
      </c>
      <c r="C246" s="161" t="s">
        <v>721</v>
      </c>
      <c r="D246" s="161"/>
      <c r="E246" s="161"/>
      <c r="F246" s="161"/>
      <c r="G246" s="161"/>
      <c r="H246" s="161"/>
      <c r="I246" s="161"/>
      <c r="J246" s="160">
        <v>1010401006180</v>
      </c>
      <c r="K246" s="160"/>
      <c r="L246" s="160"/>
      <c r="M246" s="160"/>
      <c r="N246" s="160"/>
      <c r="O246" s="160"/>
      <c r="P246" s="149" t="s">
        <v>664</v>
      </c>
      <c r="Q246" s="150"/>
      <c r="R246" s="150"/>
      <c r="S246" s="150"/>
      <c r="T246" s="150"/>
      <c r="U246" s="150"/>
      <c r="V246" s="150"/>
      <c r="W246" s="150"/>
      <c r="X246" s="151"/>
      <c r="Y246" s="152">
        <v>0.7</v>
      </c>
      <c r="Z246" s="153"/>
      <c r="AA246" s="153"/>
      <c r="AB246" s="154"/>
      <c r="AC246" s="155" t="s">
        <v>243</v>
      </c>
      <c r="AD246" s="156"/>
      <c r="AE246" s="156"/>
      <c r="AF246" s="156"/>
      <c r="AG246" s="157"/>
      <c r="AH246" s="158" t="s">
        <v>264</v>
      </c>
      <c r="AI246" s="158"/>
      <c r="AJ246" s="158"/>
      <c r="AK246" s="158"/>
      <c r="AL246" s="158" t="s">
        <v>264</v>
      </c>
      <c r="AM246" s="158"/>
      <c r="AN246" s="158"/>
      <c r="AO246" s="158"/>
      <c r="AP246" s="159"/>
      <c r="AQ246" s="159"/>
      <c r="AR246" s="159"/>
      <c r="AS246" s="159"/>
      <c r="AT246" s="159"/>
      <c r="AU246" s="159"/>
      <c r="AV246" s="159"/>
      <c r="AW246" s="159"/>
      <c r="AX246" s="159"/>
      <c r="AY246" s="38">
        <f>COUNTA($C$246)</f>
        <v>1</v>
      </c>
    </row>
    <row r="247" spans="1:51" ht="30" customHeight="1" x14ac:dyDescent="0.15">
      <c r="A247" s="587">
        <v>5</v>
      </c>
      <c r="B247" s="587">
        <v>1</v>
      </c>
      <c r="C247" s="161" t="s">
        <v>747</v>
      </c>
      <c r="D247" s="161"/>
      <c r="E247" s="161"/>
      <c r="F247" s="161"/>
      <c r="G247" s="161"/>
      <c r="H247" s="161"/>
      <c r="I247" s="161"/>
      <c r="J247" s="160">
        <v>4013301005010</v>
      </c>
      <c r="K247" s="160"/>
      <c r="L247" s="160"/>
      <c r="M247" s="160"/>
      <c r="N247" s="160"/>
      <c r="O247" s="160"/>
      <c r="P247" s="162" t="s">
        <v>665</v>
      </c>
      <c r="Q247" s="162"/>
      <c r="R247" s="162"/>
      <c r="S247" s="162"/>
      <c r="T247" s="162"/>
      <c r="U247" s="162"/>
      <c r="V247" s="162"/>
      <c r="W247" s="162"/>
      <c r="X247" s="162"/>
      <c r="Y247" s="152">
        <v>0.6</v>
      </c>
      <c r="Z247" s="153"/>
      <c r="AA247" s="153"/>
      <c r="AB247" s="154"/>
      <c r="AC247" s="180" t="s">
        <v>242</v>
      </c>
      <c r="AD247" s="180"/>
      <c r="AE247" s="180"/>
      <c r="AF247" s="180"/>
      <c r="AG247" s="180"/>
      <c r="AH247" s="158" t="s">
        <v>264</v>
      </c>
      <c r="AI247" s="158"/>
      <c r="AJ247" s="158"/>
      <c r="AK247" s="158"/>
      <c r="AL247" s="158" t="s">
        <v>264</v>
      </c>
      <c r="AM247" s="158"/>
      <c r="AN247" s="158"/>
      <c r="AO247" s="158"/>
      <c r="AP247" s="159"/>
      <c r="AQ247" s="159"/>
      <c r="AR247" s="159"/>
      <c r="AS247" s="159"/>
      <c r="AT247" s="159"/>
      <c r="AU247" s="159"/>
      <c r="AV247" s="159"/>
      <c r="AW247" s="159"/>
      <c r="AX247" s="159"/>
      <c r="AY247" s="38">
        <f>COUNTA($C$247)</f>
        <v>1</v>
      </c>
    </row>
    <row r="248" spans="1:51" ht="30" customHeight="1" x14ac:dyDescent="0.15">
      <c r="A248" s="587">
        <v>6</v>
      </c>
      <c r="B248" s="587">
        <v>1</v>
      </c>
      <c r="C248" s="143" t="s">
        <v>666</v>
      </c>
      <c r="D248" s="144"/>
      <c r="E248" s="144"/>
      <c r="F248" s="144"/>
      <c r="G248" s="144"/>
      <c r="H248" s="144"/>
      <c r="I248" s="145"/>
      <c r="J248" s="146" t="s">
        <v>687</v>
      </c>
      <c r="K248" s="147"/>
      <c r="L248" s="147"/>
      <c r="M248" s="147"/>
      <c r="N248" s="147"/>
      <c r="O248" s="148"/>
      <c r="P248" s="594" t="s">
        <v>685</v>
      </c>
      <c r="Q248" s="595"/>
      <c r="R248" s="595"/>
      <c r="S248" s="595"/>
      <c r="T248" s="595"/>
      <c r="U248" s="595"/>
      <c r="V248" s="595"/>
      <c r="W248" s="595"/>
      <c r="X248" s="596"/>
      <c r="Y248" s="163">
        <v>0.3</v>
      </c>
      <c r="Z248" s="164"/>
      <c r="AA248" s="164"/>
      <c r="AB248" s="165"/>
      <c r="AC248" s="166" t="s">
        <v>242</v>
      </c>
      <c r="AD248" s="167"/>
      <c r="AE248" s="167"/>
      <c r="AF248" s="167"/>
      <c r="AG248" s="167"/>
      <c r="AH248" s="158" t="s">
        <v>687</v>
      </c>
      <c r="AI248" s="158"/>
      <c r="AJ248" s="158"/>
      <c r="AK248" s="158"/>
      <c r="AL248" s="168" t="s">
        <v>687</v>
      </c>
      <c r="AM248" s="169"/>
      <c r="AN248" s="169"/>
      <c r="AO248" s="170"/>
      <c r="AP248" s="159"/>
      <c r="AQ248" s="159"/>
      <c r="AR248" s="159"/>
      <c r="AS248" s="159"/>
      <c r="AT248" s="159"/>
      <c r="AU248" s="159"/>
      <c r="AV248" s="159"/>
      <c r="AW248" s="159"/>
      <c r="AX248" s="159"/>
      <c r="AY248" s="38">
        <f>COUNTA($C$248)</f>
        <v>1</v>
      </c>
    </row>
    <row r="249" spans="1:51" ht="30" customHeight="1" x14ac:dyDescent="0.15">
      <c r="A249" s="587">
        <v>7</v>
      </c>
      <c r="B249" s="587">
        <v>1</v>
      </c>
      <c r="C249" s="143" t="s">
        <v>667</v>
      </c>
      <c r="D249" s="144"/>
      <c r="E249" s="144"/>
      <c r="F249" s="144"/>
      <c r="G249" s="144"/>
      <c r="H249" s="144"/>
      <c r="I249" s="145"/>
      <c r="J249" s="160">
        <v>2010405002019</v>
      </c>
      <c r="K249" s="160"/>
      <c r="L249" s="160"/>
      <c r="M249" s="160"/>
      <c r="N249" s="160"/>
      <c r="O249" s="160"/>
      <c r="P249" s="149" t="s">
        <v>668</v>
      </c>
      <c r="Q249" s="150"/>
      <c r="R249" s="150"/>
      <c r="S249" s="150"/>
      <c r="T249" s="150"/>
      <c r="U249" s="150"/>
      <c r="V249" s="150"/>
      <c r="W249" s="150"/>
      <c r="X249" s="151"/>
      <c r="Y249" s="163">
        <v>0.3</v>
      </c>
      <c r="Z249" s="164"/>
      <c r="AA249" s="164"/>
      <c r="AB249" s="165"/>
      <c r="AC249" s="166" t="s">
        <v>242</v>
      </c>
      <c r="AD249" s="167"/>
      <c r="AE249" s="167"/>
      <c r="AF249" s="167"/>
      <c r="AG249" s="167"/>
      <c r="AH249" s="158" t="s">
        <v>687</v>
      </c>
      <c r="AI249" s="158"/>
      <c r="AJ249" s="158"/>
      <c r="AK249" s="158"/>
      <c r="AL249" s="168" t="s">
        <v>687</v>
      </c>
      <c r="AM249" s="169"/>
      <c r="AN249" s="169"/>
      <c r="AO249" s="170"/>
      <c r="AP249" s="159"/>
      <c r="AQ249" s="159"/>
      <c r="AR249" s="159"/>
      <c r="AS249" s="159"/>
      <c r="AT249" s="159"/>
      <c r="AU249" s="159"/>
      <c r="AV249" s="159"/>
      <c r="AW249" s="159"/>
      <c r="AX249" s="159"/>
      <c r="AY249" s="38">
        <f>COUNTA($C$249)</f>
        <v>1</v>
      </c>
    </row>
    <row r="250" spans="1:51" ht="30" customHeight="1" x14ac:dyDescent="0.15">
      <c r="A250" s="587">
        <v>8</v>
      </c>
      <c r="B250" s="587">
        <v>1</v>
      </c>
      <c r="C250" s="143" t="s">
        <v>748</v>
      </c>
      <c r="D250" s="144"/>
      <c r="E250" s="144"/>
      <c r="F250" s="144"/>
      <c r="G250" s="144"/>
      <c r="H250" s="144"/>
      <c r="I250" s="145"/>
      <c r="J250" s="146">
        <v>5010001008846</v>
      </c>
      <c r="K250" s="147"/>
      <c r="L250" s="147"/>
      <c r="M250" s="147"/>
      <c r="N250" s="147"/>
      <c r="O250" s="148"/>
      <c r="P250" s="149" t="s">
        <v>669</v>
      </c>
      <c r="Q250" s="150"/>
      <c r="R250" s="150"/>
      <c r="S250" s="150"/>
      <c r="T250" s="150"/>
      <c r="U250" s="150"/>
      <c r="V250" s="150"/>
      <c r="W250" s="150"/>
      <c r="X250" s="151"/>
      <c r="Y250" s="152">
        <v>0.3</v>
      </c>
      <c r="Z250" s="153"/>
      <c r="AA250" s="153"/>
      <c r="AB250" s="154"/>
      <c r="AC250" s="155" t="s">
        <v>242</v>
      </c>
      <c r="AD250" s="156"/>
      <c r="AE250" s="156"/>
      <c r="AF250" s="156"/>
      <c r="AG250" s="157"/>
      <c r="AH250" s="158" t="s">
        <v>264</v>
      </c>
      <c r="AI250" s="158"/>
      <c r="AJ250" s="158"/>
      <c r="AK250" s="158"/>
      <c r="AL250" s="158" t="s">
        <v>264</v>
      </c>
      <c r="AM250" s="158"/>
      <c r="AN250" s="158"/>
      <c r="AO250" s="158"/>
      <c r="AP250" s="159"/>
      <c r="AQ250" s="159"/>
      <c r="AR250" s="159"/>
      <c r="AS250" s="159"/>
      <c r="AT250" s="159"/>
      <c r="AU250" s="159"/>
      <c r="AV250" s="159"/>
      <c r="AW250" s="159"/>
      <c r="AX250" s="159"/>
      <c r="AY250" s="38">
        <f>COUNTA($C$250)</f>
        <v>1</v>
      </c>
    </row>
    <row r="251" spans="1:51" ht="30" customHeight="1" x14ac:dyDescent="0.15">
      <c r="A251" s="587">
        <v>9</v>
      </c>
      <c r="B251" s="587">
        <v>1</v>
      </c>
      <c r="C251" s="143" t="s">
        <v>743</v>
      </c>
      <c r="D251" s="144"/>
      <c r="E251" s="144"/>
      <c r="F251" s="144"/>
      <c r="G251" s="144"/>
      <c r="H251" s="144"/>
      <c r="I251" s="145"/>
      <c r="J251" s="160">
        <v>8011101028104</v>
      </c>
      <c r="K251" s="160"/>
      <c r="L251" s="160"/>
      <c r="M251" s="160"/>
      <c r="N251" s="160"/>
      <c r="O251" s="160"/>
      <c r="P251" s="149" t="s">
        <v>686</v>
      </c>
      <c r="Q251" s="150"/>
      <c r="R251" s="150"/>
      <c r="S251" s="150"/>
      <c r="T251" s="150"/>
      <c r="U251" s="150"/>
      <c r="V251" s="150"/>
      <c r="W251" s="150"/>
      <c r="X251" s="151"/>
      <c r="Y251" s="152">
        <v>0.3</v>
      </c>
      <c r="Z251" s="153"/>
      <c r="AA251" s="153"/>
      <c r="AB251" s="154"/>
      <c r="AC251" s="155" t="s">
        <v>242</v>
      </c>
      <c r="AD251" s="156"/>
      <c r="AE251" s="156"/>
      <c r="AF251" s="156"/>
      <c r="AG251" s="157"/>
      <c r="AH251" s="158" t="s">
        <v>264</v>
      </c>
      <c r="AI251" s="158"/>
      <c r="AJ251" s="158"/>
      <c r="AK251" s="158"/>
      <c r="AL251" s="158" t="s">
        <v>264</v>
      </c>
      <c r="AM251" s="158"/>
      <c r="AN251" s="158"/>
      <c r="AO251" s="158"/>
      <c r="AP251" s="159"/>
      <c r="AQ251" s="159"/>
      <c r="AR251" s="159"/>
      <c r="AS251" s="159"/>
      <c r="AT251" s="159"/>
      <c r="AU251" s="159"/>
      <c r="AV251" s="159"/>
      <c r="AW251" s="159"/>
      <c r="AX251" s="159"/>
      <c r="AY251" s="38">
        <f>COUNTA($C$251)</f>
        <v>1</v>
      </c>
    </row>
    <row r="252" spans="1:51" ht="30" customHeight="1" x14ac:dyDescent="0.15">
      <c r="A252" s="587">
        <v>10</v>
      </c>
      <c r="B252" s="587">
        <v>1</v>
      </c>
      <c r="C252" s="161" t="s">
        <v>749</v>
      </c>
      <c r="D252" s="161"/>
      <c r="E252" s="161"/>
      <c r="F252" s="161"/>
      <c r="G252" s="161"/>
      <c r="H252" s="161"/>
      <c r="I252" s="161"/>
      <c r="J252" s="160">
        <v>4010401065760</v>
      </c>
      <c r="K252" s="160"/>
      <c r="L252" s="160"/>
      <c r="M252" s="160"/>
      <c r="N252" s="160"/>
      <c r="O252" s="160"/>
      <c r="P252" s="177" t="s">
        <v>688</v>
      </c>
      <c r="Q252" s="177"/>
      <c r="R252" s="177"/>
      <c r="S252" s="177"/>
      <c r="T252" s="177"/>
      <c r="U252" s="177"/>
      <c r="V252" s="177"/>
      <c r="W252" s="177"/>
      <c r="X252" s="177"/>
      <c r="Y252" s="163">
        <v>0.2</v>
      </c>
      <c r="Z252" s="164"/>
      <c r="AA252" s="164"/>
      <c r="AB252" s="165"/>
      <c r="AC252" s="166" t="s">
        <v>242</v>
      </c>
      <c r="AD252" s="167"/>
      <c r="AE252" s="167"/>
      <c r="AF252" s="167"/>
      <c r="AG252" s="167"/>
      <c r="AH252" s="178" t="s">
        <v>264</v>
      </c>
      <c r="AI252" s="178"/>
      <c r="AJ252" s="178"/>
      <c r="AK252" s="178"/>
      <c r="AL252" s="178" t="s">
        <v>264</v>
      </c>
      <c r="AM252" s="178"/>
      <c r="AN252" s="178"/>
      <c r="AO252" s="178"/>
      <c r="AP252" s="159"/>
      <c r="AQ252" s="159"/>
      <c r="AR252" s="159"/>
      <c r="AS252" s="159"/>
      <c r="AT252" s="159"/>
      <c r="AU252" s="159"/>
      <c r="AV252" s="159"/>
      <c r="AW252" s="159"/>
      <c r="AX252" s="159"/>
      <c r="AY252" s="38">
        <f>COUNTA($C$252)</f>
        <v>1</v>
      </c>
    </row>
  </sheetData>
  <sheetProtection formatRows="0"/>
  <dataConsolidate/>
  <mergeCells count="1231">
    <mergeCell ref="A95:D95"/>
    <mergeCell ref="E95:P95"/>
    <mergeCell ref="Q95:AB95"/>
    <mergeCell ref="AC95:AN95"/>
    <mergeCell ref="AO95:AX95"/>
    <mergeCell ref="E96:P96"/>
    <mergeCell ref="Q96:AB96"/>
    <mergeCell ref="AC96:AN96"/>
    <mergeCell ref="AO96:AX96"/>
    <mergeCell ref="A92:D92"/>
    <mergeCell ref="E92:P92"/>
    <mergeCell ref="Q92:AB92"/>
    <mergeCell ref="AC92:AN92"/>
    <mergeCell ref="AU101:AV101"/>
    <mergeCell ref="E97:P97"/>
    <mergeCell ref="Q97:AB97"/>
    <mergeCell ref="AC97:AN97"/>
    <mergeCell ref="AO97:AX97"/>
    <mergeCell ref="E98:P98"/>
    <mergeCell ref="Q98:AB98"/>
    <mergeCell ref="AC98:AN98"/>
    <mergeCell ref="AO98:AX98"/>
    <mergeCell ref="A98:D98"/>
    <mergeCell ref="A99:D99"/>
    <mergeCell ref="E99:P99"/>
    <mergeCell ref="Q99:AB99"/>
    <mergeCell ref="AC99:AN99"/>
    <mergeCell ref="AO99:AX99"/>
    <mergeCell ref="A100:D100"/>
    <mergeCell ref="E100:P100"/>
    <mergeCell ref="Q100:AB100"/>
    <mergeCell ref="AC100:AN100"/>
    <mergeCell ref="A97:D97"/>
    <mergeCell ref="A96:D96"/>
    <mergeCell ref="A102:D102"/>
    <mergeCell ref="E102:G102"/>
    <mergeCell ref="I102:J102"/>
    <mergeCell ref="L102:M102"/>
    <mergeCell ref="Q102:S102"/>
    <mergeCell ref="U102:V102"/>
    <mergeCell ref="X102:Y102"/>
    <mergeCell ref="AC102:AE102"/>
    <mergeCell ref="U101:V101"/>
    <mergeCell ref="X101:Y101"/>
    <mergeCell ref="AA101:AB101"/>
    <mergeCell ref="AC101:AE101"/>
    <mergeCell ref="AG101:AH101"/>
    <mergeCell ref="AJ101:AK101"/>
    <mergeCell ref="AM101:AN101"/>
    <mergeCell ref="O102:P102"/>
    <mergeCell ref="AA102:AB102"/>
    <mergeCell ref="AM102:AN102"/>
    <mergeCell ref="A101:D101"/>
    <mergeCell ref="E101:G101"/>
    <mergeCell ref="I101:J101"/>
    <mergeCell ref="L101:M101"/>
    <mergeCell ref="O101:P101"/>
    <mergeCell ref="Q101:S101"/>
    <mergeCell ref="AO2:AQ2"/>
    <mergeCell ref="AS2:AU2"/>
    <mergeCell ref="P27:V27"/>
    <mergeCell ref="P28:V28"/>
    <mergeCell ref="P29:V29"/>
    <mergeCell ref="W29:AC29"/>
    <mergeCell ref="AO92:AX92"/>
    <mergeCell ref="A93:D93"/>
    <mergeCell ref="E93:P93"/>
    <mergeCell ref="Q93:AB93"/>
    <mergeCell ref="AC93:AN93"/>
    <mergeCell ref="AO93:AX93"/>
    <mergeCell ref="A94:D94"/>
    <mergeCell ref="E94:P94"/>
    <mergeCell ref="Q94:AB94"/>
    <mergeCell ref="AC94:AN94"/>
    <mergeCell ref="AO94:AX94"/>
    <mergeCell ref="W23:AC23"/>
    <mergeCell ref="W24:AC24"/>
    <mergeCell ref="W28:AC28"/>
    <mergeCell ref="A12:F21"/>
    <mergeCell ref="G22:O22"/>
    <mergeCell ref="G23:O23"/>
    <mergeCell ref="G24:O24"/>
    <mergeCell ref="G25:O25"/>
    <mergeCell ref="A22:F29"/>
    <mergeCell ref="AD22:AX22"/>
    <mergeCell ref="AD23:AX29"/>
    <mergeCell ref="W22:AC22"/>
    <mergeCell ref="P22:V22"/>
    <mergeCell ref="P23:V23"/>
    <mergeCell ref="P24:V24"/>
    <mergeCell ref="P25:V25"/>
    <mergeCell ref="P26:V26"/>
    <mergeCell ref="G26:O26"/>
    <mergeCell ref="G27:O27"/>
    <mergeCell ref="G28:O28"/>
    <mergeCell ref="G29:O29"/>
    <mergeCell ref="W25:AC25"/>
    <mergeCell ref="W26:AC26"/>
    <mergeCell ref="AD2:AH2"/>
    <mergeCell ref="AJ2:AM2"/>
    <mergeCell ref="G8:X8"/>
    <mergeCell ref="C68:AC68"/>
    <mergeCell ref="AD68:AF68"/>
    <mergeCell ref="W27:AC27"/>
    <mergeCell ref="A252:B252"/>
    <mergeCell ref="C252:I252"/>
    <mergeCell ref="J252:O252"/>
    <mergeCell ref="P252:X252"/>
    <mergeCell ref="Y252:AB252"/>
    <mergeCell ref="AC252:AG252"/>
    <mergeCell ref="AH252:AK252"/>
    <mergeCell ref="AL252:AO252"/>
    <mergeCell ref="AP252:AX252"/>
    <mergeCell ref="G163:K163"/>
    <mergeCell ref="L163:X163"/>
    <mergeCell ref="Y163:AB163"/>
    <mergeCell ref="AC163:AG163"/>
    <mergeCell ref="AH163:AT163"/>
    <mergeCell ref="AU163:AX163"/>
    <mergeCell ref="AW2:AX2"/>
    <mergeCell ref="AH154:AT154"/>
    <mergeCell ref="AU154:AX154"/>
    <mergeCell ref="AU32:AX32"/>
    <mergeCell ref="AU33:AX33"/>
    <mergeCell ref="AU34:AX34"/>
    <mergeCell ref="AE7:AX7"/>
    <mergeCell ref="AE30:AH31"/>
    <mergeCell ref="AI30:AL31"/>
    <mergeCell ref="AM30:AP31"/>
    <mergeCell ref="AU30:AX30"/>
    <mergeCell ref="AE34:AH34"/>
    <mergeCell ref="AI34:AL34"/>
    <mergeCell ref="AI33:AL33"/>
    <mergeCell ref="AI32:AL32"/>
    <mergeCell ref="AM32:AP32"/>
    <mergeCell ref="AM33:AP33"/>
    <mergeCell ref="A250:B250"/>
    <mergeCell ref="A251:B251"/>
    <mergeCell ref="A248:B248"/>
    <mergeCell ref="A249:B249"/>
    <mergeCell ref="C248:I248"/>
    <mergeCell ref="J248:O248"/>
    <mergeCell ref="P248:X248"/>
    <mergeCell ref="Y248:AB248"/>
    <mergeCell ref="AC248:AG248"/>
    <mergeCell ref="AH248:AK248"/>
    <mergeCell ref="AL248:AO248"/>
    <mergeCell ref="AP248:AX248"/>
    <mergeCell ref="C247:I247"/>
    <mergeCell ref="J247:O247"/>
    <mergeCell ref="P247:X247"/>
    <mergeCell ref="Y247:AB247"/>
    <mergeCell ref="AC247:AG247"/>
    <mergeCell ref="AH247:AK247"/>
    <mergeCell ref="AL247:AO247"/>
    <mergeCell ref="AP247:AX247"/>
    <mergeCell ref="A238:B238"/>
    <mergeCell ref="A239:B239"/>
    <mergeCell ref="C238:I238"/>
    <mergeCell ref="J238:O238"/>
    <mergeCell ref="P238:X238"/>
    <mergeCell ref="Y238:AB238"/>
    <mergeCell ref="AC238:AG238"/>
    <mergeCell ref="AH238:AK238"/>
    <mergeCell ref="AL238:AO238"/>
    <mergeCell ref="AP238:AX238"/>
    <mergeCell ref="A242:B242"/>
    <mergeCell ref="A243:B243"/>
    <mergeCell ref="A246:B246"/>
    <mergeCell ref="A247:B247"/>
    <mergeCell ref="A244:B244"/>
    <mergeCell ref="A245:B245"/>
    <mergeCell ref="C244:I244"/>
    <mergeCell ref="J244:O244"/>
    <mergeCell ref="P244:X244"/>
    <mergeCell ref="Y244:AB244"/>
    <mergeCell ref="AC244:AG244"/>
    <mergeCell ref="AH244:AK244"/>
    <mergeCell ref="AL244:AO244"/>
    <mergeCell ref="AP244:AX244"/>
    <mergeCell ref="A229:B229"/>
    <mergeCell ref="A232:B232"/>
    <mergeCell ref="A233:B233"/>
    <mergeCell ref="A230:B230"/>
    <mergeCell ref="A231:B231"/>
    <mergeCell ref="C230:I230"/>
    <mergeCell ref="J230:O230"/>
    <mergeCell ref="P230:X230"/>
    <mergeCell ref="Y230:AB230"/>
    <mergeCell ref="AC230:AG230"/>
    <mergeCell ref="AH230:AK230"/>
    <mergeCell ref="AL230:AO230"/>
    <mergeCell ref="AP230:AX230"/>
    <mergeCell ref="A236:B236"/>
    <mergeCell ref="A237:B237"/>
    <mergeCell ref="A234:B234"/>
    <mergeCell ref="A235:B235"/>
    <mergeCell ref="C234:I234"/>
    <mergeCell ref="J234:O234"/>
    <mergeCell ref="P234:X234"/>
    <mergeCell ref="Y234:AB234"/>
    <mergeCell ref="AC234:AG234"/>
    <mergeCell ref="AH234:AK234"/>
    <mergeCell ref="AL234:AO234"/>
    <mergeCell ref="AP234:AX234"/>
    <mergeCell ref="C232:I232"/>
    <mergeCell ref="J232:O232"/>
    <mergeCell ref="P232:X232"/>
    <mergeCell ref="Y232:AB232"/>
    <mergeCell ref="AC232:AG232"/>
    <mergeCell ref="AH232:AK232"/>
    <mergeCell ref="AL232:AO232"/>
    <mergeCell ref="A226:B226"/>
    <mergeCell ref="A224:B224"/>
    <mergeCell ref="A225:B225"/>
    <mergeCell ref="C224:I224"/>
    <mergeCell ref="J224:O224"/>
    <mergeCell ref="P224:X224"/>
    <mergeCell ref="Y224:AB224"/>
    <mergeCell ref="AC224:AG224"/>
    <mergeCell ref="AH224:AK224"/>
    <mergeCell ref="AL224:AO224"/>
    <mergeCell ref="AP224:AX224"/>
    <mergeCell ref="C226:I226"/>
    <mergeCell ref="J226:O226"/>
    <mergeCell ref="P226:X226"/>
    <mergeCell ref="Y226:AB226"/>
    <mergeCell ref="AC226:AG226"/>
    <mergeCell ref="AH226:AK226"/>
    <mergeCell ref="AL226:AO226"/>
    <mergeCell ref="AP226:AX226"/>
    <mergeCell ref="A218:B218"/>
    <mergeCell ref="A219:B219"/>
    <mergeCell ref="A216:B216"/>
    <mergeCell ref="A217:B217"/>
    <mergeCell ref="C216:I216"/>
    <mergeCell ref="J216:O216"/>
    <mergeCell ref="P216:X216"/>
    <mergeCell ref="Y216:AB216"/>
    <mergeCell ref="AC216:AG216"/>
    <mergeCell ref="AH216:AK216"/>
    <mergeCell ref="AL216:AO216"/>
    <mergeCell ref="AP216:AX216"/>
    <mergeCell ref="A222:B222"/>
    <mergeCell ref="A223:B223"/>
    <mergeCell ref="A220:B220"/>
    <mergeCell ref="A221:B221"/>
    <mergeCell ref="C220:I220"/>
    <mergeCell ref="J220:O220"/>
    <mergeCell ref="P220:X220"/>
    <mergeCell ref="Y220:AB220"/>
    <mergeCell ref="AC220:AG220"/>
    <mergeCell ref="AH220:AK220"/>
    <mergeCell ref="AL220:AO220"/>
    <mergeCell ref="AP220:AX220"/>
    <mergeCell ref="C217:I217"/>
    <mergeCell ref="J217:O217"/>
    <mergeCell ref="P217:X217"/>
    <mergeCell ref="Y217:AB217"/>
    <mergeCell ref="AC217:AG217"/>
    <mergeCell ref="AH217:AK217"/>
    <mergeCell ref="AL217:AO217"/>
    <mergeCell ref="AP217:AX217"/>
    <mergeCell ref="A212:B212"/>
    <mergeCell ref="A213:B213"/>
    <mergeCell ref="A210:B210"/>
    <mergeCell ref="A211:B211"/>
    <mergeCell ref="C210:I210"/>
    <mergeCell ref="J210:O210"/>
    <mergeCell ref="P210:X210"/>
    <mergeCell ref="Y210:AB210"/>
    <mergeCell ref="AC210:AG210"/>
    <mergeCell ref="AH210:AK210"/>
    <mergeCell ref="AL210:AO210"/>
    <mergeCell ref="AP210:AX210"/>
    <mergeCell ref="C211:I211"/>
    <mergeCell ref="J211:O211"/>
    <mergeCell ref="P211:X211"/>
    <mergeCell ref="Y211:AB211"/>
    <mergeCell ref="AC211:AG211"/>
    <mergeCell ref="AH211:AK211"/>
    <mergeCell ref="AL211:AO211"/>
    <mergeCell ref="AP211:AX211"/>
    <mergeCell ref="A199:B199"/>
    <mergeCell ref="A200:B200"/>
    <mergeCell ref="C199:I199"/>
    <mergeCell ref="J199:O199"/>
    <mergeCell ref="P199:X199"/>
    <mergeCell ref="Y199:AB199"/>
    <mergeCell ref="AC199:AG199"/>
    <mergeCell ref="AH199:AK199"/>
    <mergeCell ref="AL199:AO199"/>
    <mergeCell ref="AP199:AX199"/>
    <mergeCell ref="A204:B204"/>
    <mergeCell ref="A205:B205"/>
    <mergeCell ref="A203:B203"/>
    <mergeCell ref="A208:B208"/>
    <mergeCell ref="A209:B209"/>
    <mergeCell ref="A206:B206"/>
    <mergeCell ref="A207:B207"/>
    <mergeCell ref="C206:I206"/>
    <mergeCell ref="J206:O206"/>
    <mergeCell ref="P206:X206"/>
    <mergeCell ref="Y206:AB206"/>
    <mergeCell ref="AC206:AG206"/>
    <mergeCell ref="AH206:AK206"/>
    <mergeCell ref="AL206:AO206"/>
    <mergeCell ref="AP206:AX206"/>
    <mergeCell ref="C205:I205"/>
    <mergeCell ref="J205:O205"/>
    <mergeCell ref="P205:X205"/>
    <mergeCell ref="Y205:AB205"/>
    <mergeCell ref="AC205:AG205"/>
    <mergeCell ref="AH205:AK205"/>
    <mergeCell ref="AL205:AO205"/>
    <mergeCell ref="A194:B194"/>
    <mergeCell ref="A191:B191"/>
    <mergeCell ref="A192:B192"/>
    <mergeCell ref="C191:I191"/>
    <mergeCell ref="J191:O191"/>
    <mergeCell ref="P191:X191"/>
    <mergeCell ref="Y191:AB191"/>
    <mergeCell ref="AC191:AG191"/>
    <mergeCell ref="AH191:AK191"/>
    <mergeCell ref="AL191:AO191"/>
    <mergeCell ref="AP191:AX191"/>
    <mergeCell ref="A195:B195"/>
    <mergeCell ref="A196:B196"/>
    <mergeCell ref="C195:I195"/>
    <mergeCell ref="J195:O195"/>
    <mergeCell ref="P195:X195"/>
    <mergeCell ref="Y195:AB195"/>
    <mergeCell ref="AC195:AG195"/>
    <mergeCell ref="AH195:AK195"/>
    <mergeCell ref="AL195:AO195"/>
    <mergeCell ref="AP195:AX195"/>
    <mergeCell ref="C193:I193"/>
    <mergeCell ref="J193:O193"/>
    <mergeCell ref="P193:X193"/>
    <mergeCell ref="Y193:AB193"/>
    <mergeCell ref="AC193:AG193"/>
    <mergeCell ref="AH193:AK193"/>
    <mergeCell ref="AL193:AO193"/>
    <mergeCell ref="AP193:AX193"/>
    <mergeCell ref="AH178:AK178"/>
    <mergeCell ref="AL178:AO178"/>
    <mergeCell ref="AP178:AX178"/>
    <mergeCell ref="A186:B186"/>
    <mergeCell ref="A189:B189"/>
    <mergeCell ref="A190:B190"/>
    <mergeCell ref="A187:B187"/>
    <mergeCell ref="A188:B188"/>
    <mergeCell ref="C187:I187"/>
    <mergeCell ref="J187:O187"/>
    <mergeCell ref="P187:X187"/>
    <mergeCell ref="Y187:AB187"/>
    <mergeCell ref="AC187:AG187"/>
    <mergeCell ref="AH187:AK187"/>
    <mergeCell ref="AL187:AO187"/>
    <mergeCell ref="AP187:AX187"/>
    <mergeCell ref="A193:B193"/>
    <mergeCell ref="AC176:AG176"/>
    <mergeCell ref="AH176:AK176"/>
    <mergeCell ref="AL176:AO176"/>
    <mergeCell ref="AP176:AX176"/>
    <mergeCell ref="A179:B179"/>
    <mergeCell ref="A180:B180"/>
    <mergeCell ref="A177:B177"/>
    <mergeCell ref="A178:B178"/>
    <mergeCell ref="C177:I177"/>
    <mergeCell ref="J177:O177"/>
    <mergeCell ref="P177:X177"/>
    <mergeCell ref="Y177:AB177"/>
    <mergeCell ref="AC177:AG177"/>
    <mergeCell ref="AH177:AK177"/>
    <mergeCell ref="AL177:AO177"/>
    <mergeCell ref="AP177:AX177"/>
    <mergeCell ref="A183:B183"/>
    <mergeCell ref="A181:B181"/>
    <mergeCell ref="A182:B182"/>
    <mergeCell ref="C181:I181"/>
    <mergeCell ref="J181:O181"/>
    <mergeCell ref="P181:X181"/>
    <mergeCell ref="Y181:AB181"/>
    <mergeCell ref="AC181:AG181"/>
    <mergeCell ref="AH181:AK181"/>
    <mergeCell ref="AL181:AO181"/>
    <mergeCell ref="AP181:AX181"/>
    <mergeCell ref="C178:I178"/>
    <mergeCell ref="J178:O178"/>
    <mergeCell ref="P178:X178"/>
    <mergeCell ref="Y178:AB178"/>
    <mergeCell ref="AC178:AG178"/>
    <mergeCell ref="A175:B175"/>
    <mergeCell ref="AL174:AO174"/>
    <mergeCell ref="C175:I175"/>
    <mergeCell ref="J175:O175"/>
    <mergeCell ref="P175:X175"/>
    <mergeCell ref="Y175:AB175"/>
    <mergeCell ref="A176:B176"/>
    <mergeCell ref="A173:B173"/>
    <mergeCell ref="A174:B174"/>
    <mergeCell ref="C173:I173"/>
    <mergeCell ref="J173:O173"/>
    <mergeCell ref="P173:X173"/>
    <mergeCell ref="Y173:AB173"/>
    <mergeCell ref="AC173:AG173"/>
    <mergeCell ref="AH173:AK173"/>
    <mergeCell ref="AL173:AO173"/>
    <mergeCell ref="AP173:AX173"/>
    <mergeCell ref="C174:I174"/>
    <mergeCell ref="J174:O174"/>
    <mergeCell ref="P174:X174"/>
    <mergeCell ref="Y174:AB174"/>
    <mergeCell ref="AC174:AG174"/>
    <mergeCell ref="AH174:AK174"/>
    <mergeCell ref="AP174:AX174"/>
    <mergeCell ref="AC175:AG175"/>
    <mergeCell ref="AH175:AK175"/>
    <mergeCell ref="AL175:AO175"/>
    <mergeCell ref="AP175:AX175"/>
    <mergeCell ref="C176:I176"/>
    <mergeCell ref="J176:O176"/>
    <mergeCell ref="P176:X176"/>
    <mergeCell ref="Y176:AB176"/>
    <mergeCell ref="AC169:AG169"/>
    <mergeCell ref="AC170:AG170"/>
    <mergeCell ref="A164:AK164"/>
    <mergeCell ref="AU159:AX159"/>
    <mergeCell ref="AU161:AX161"/>
    <mergeCell ref="G160:AB160"/>
    <mergeCell ref="AC160:AX160"/>
    <mergeCell ref="G161:K161"/>
    <mergeCell ref="L161:X161"/>
    <mergeCell ref="Y161:AB161"/>
    <mergeCell ref="AH170:AK170"/>
    <mergeCell ref="AL170:AO170"/>
    <mergeCell ref="J169:O169"/>
    <mergeCell ref="J170:O170"/>
    <mergeCell ref="Y170:AB170"/>
    <mergeCell ref="AP169:AX169"/>
    <mergeCell ref="AP170:AX170"/>
    <mergeCell ref="P170:X170"/>
    <mergeCell ref="Y169:AB169"/>
    <mergeCell ref="C169:I169"/>
    <mergeCell ref="P169:X169"/>
    <mergeCell ref="A170:B170"/>
    <mergeCell ref="A169:B169"/>
    <mergeCell ref="Y37:AA37"/>
    <mergeCell ref="Y49:AA49"/>
    <mergeCell ref="AB47:AD47"/>
    <mergeCell ref="Y48:AA48"/>
    <mergeCell ref="AB50:AD50"/>
    <mergeCell ref="G44:X45"/>
    <mergeCell ref="Y44:AA44"/>
    <mergeCell ref="AB44:AD44"/>
    <mergeCell ref="Y45:AA45"/>
    <mergeCell ref="AB45:AD45"/>
    <mergeCell ref="AH159:AT159"/>
    <mergeCell ref="AU162:AX162"/>
    <mergeCell ref="AE49:AH49"/>
    <mergeCell ref="AI49:AL49"/>
    <mergeCell ref="AM49:AP49"/>
    <mergeCell ref="AE46:AH46"/>
    <mergeCell ref="AM46:AP46"/>
    <mergeCell ref="AE54:AH54"/>
    <mergeCell ref="AE47:AH47"/>
    <mergeCell ref="AI47:AL47"/>
    <mergeCell ref="AM47:AP47"/>
    <mergeCell ref="AI52:AL52"/>
    <mergeCell ref="AM54:AP54"/>
    <mergeCell ref="G156:AB156"/>
    <mergeCell ref="AC156:AX156"/>
    <mergeCell ref="G157:K157"/>
    <mergeCell ref="AH169:AK169"/>
    <mergeCell ref="AL169:AO169"/>
    <mergeCell ref="AC162:AG162"/>
    <mergeCell ref="AH162:AT162"/>
    <mergeCell ref="A3:AH3"/>
    <mergeCell ref="AJ3:AW3"/>
    <mergeCell ref="AG63:AX63"/>
    <mergeCell ref="A57:B59"/>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40:F42"/>
    <mergeCell ref="AB40:AD40"/>
    <mergeCell ref="G50:X51"/>
    <mergeCell ref="Y43:AA43"/>
    <mergeCell ref="AB43:AD43"/>
    <mergeCell ref="AE39:AH39"/>
    <mergeCell ref="AI39:AL39"/>
    <mergeCell ref="AM39:AP39"/>
    <mergeCell ref="A55:AX55"/>
    <mergeCell ref="AM34:AP34"/>
    <mergeCell ref="AQ34:AT34"/>
    <mergeCell ref="AQ33:AT33"/>
    <mergeCell ref="AQ32:AT32"/>
    <mergeCell ref="AC159:AG159"/>
    <mergeCell ref="AC161:AG161"/>
    <mergeCell ref="AH161:AT161"/>
    <mergeCell ref="G162:K162"/>
    <mergeCell ref="L162:X162"/>
    <mergeCell ref="Y162:AB162"/>
    <mergeCell ref="G5:L5"/>
    <mergeCell ref="M5:R5"/>
    <mergeCell ref="S5:X5"/>
    <mergeCell ref="Y8:AD8"/>
    <mergeCell ref="A9:F9"/>
    <mergeCell ref="G9:AX9"/>
    <mergeCell ref="I15:O15"/>
    <mergeCell ref="P15:V15"/>
    <mergeCell ref="W15:AC15"/>
    <mergeCell ref="Y30:AA31"/>
    <mergeCell ref="Y32:AA32"/>
    <mergeCell ref="Y33:AA33"/>
    <mergeCell ref="P30:X31"/>
    <mergeCell ref="AB30:AD31"/>
    <mergeCell ref="AB32:AD32"/>
    <mergeCell ref="A30:F34"/>
    <mergeCell ref="G159:K159"/>
    <mergeCell ref="L159:X159"/>
    <mergeCell ref="Y159:AB159"/>
    <mergeCell ref="AB33:AD33"/>
    <mergeCell ref="AD17:AJ17"/>
    <mergeCell ref="AK17:AQ17"/>
    <mergeCell ref="AR17:AX17"/>
    <mergeCell ref="AK13:AQ13"/>
    <mergeCell ref="AR13:AX13"/>
    <mergeCell ref="Y7:AD7"/>
    <mergeCell ref="Y157:AB157"/>
    <mergeCell ref="AC157:AG157"/>
    <mergeCell ref="AH157:AT157"/>
    <mergeCell ref="AU157:AX157"/>
    <mergeCell ref="G158:K158"/>
    <mergeCell ref="L158:X158"/>
    <mergeCell ref="Y158:AB158"/>
    <mergeCell ref="AC158:AG158"/>
    <mergeCell ref="AH158:AT158"/>
    <mergeCell ref="AU158:AX158"/>
    <mergeCell ref="G155:K155"/>
    <mergeCell ref="L155:X155"/>
    <mergeCell ref="Y155:AB155"/>
    <mergeCell ref="AC155:AG155"/>
    <mergeCell ref="AH155:AT155"/>
    <mergeCell ref="AU155:AX155"/>
    <mergeCell ref="L157:X157"/>
    <mergeCell ref="Y154:AB154"/>
    <mergeCell ref="AC154:AG154"/>
    <mergeCell ref="G151:K151"/>
    <mergeCell ref="L151:X151"/>
    <mergeCell ref="Y151:AB151"/>
    <mergeCell ref="AC151:AG151"/>
    <mergeCell ref="AH151:AT151"/>
    <mergeCell ref="AU151:AX151"/>
    <mergeCell ref="G152:K152"/>
    <mergeCell ref="L152:X152"/>
    <mergeCell ref="Y152:AB152"/>
    <mergeCell ref="AC152:AG152"/>
    <mergeCell ref="AH152:AT152"/>
    <mergeCell ref="AU152:AX152"/>
    <mergeCell ref="G153:K153"/>
    <mergeCell ref="L153:X153"/>
    <mergeCell ref="Y153:AB153"/>
    <mergeCell ref="AC153:AG153"/>
    <mergeCell ref="AH153:AT153"/>
    <mergeCell ref="AU153:AX153"/>
    <mergeCell ref="G154:K154"/>
    <mergeCell ref="L154:X154"/>
    <mergeCell ref="G147:K147"/>
    <mergeCell ref="L147:X147"/>
    <mergeCell ref="Y147:AB147"/>
    <mergeCell ref="AC147:AG147"/>
    <mergeCell ref="AH147:AT147"/>
    <mergeCell ref="AU147:AX147"/>
    <mergeCell ref="G150:K150"/>
    <mergeCell ref="L150:X150"/>
    <mergeCell ref="Y150:AB150"/>
    <mergeCell ref="AC150:AG150"/>
    <mergeCell ref="AH150:AT150"/>
    <mergeCell ref="Y149:AB149"/>
    <mergeCell ref="AC149:AG149"/>
    <mergeCell ref="AH149:AT149"/>
    <mergeCell ref="AU149:AX149"/>
    <mergeCell ref="AD62:AF62"/>
    <mergeCell ref="AD59:AF59"/>
    <mergeCell ref="AC144:AG144"/>
    <mergeCell ref="L144:X144"/>
    <mergeCell ref="AC143:AG143"/>
    <mergeCell ref="G148:AB148"/>
    <mergeCell ref="AC148:AX148"/>
    <mergeCell ref="G149:K149"/>
    <mergeCell ref="L149:X149"/>
    <mergeCell ref="AG102:AH102"/>
    <mergeCell ref="AJ102:AK102"/>
    <mergeCell ref="AO101:AP101"/>
    <mergeCell ref="AR101:AS101"/>
    <mergeCell ref="AO102:AP102"/>
    <mergeCell ref="AR102:AS102"/>
    <mergeCell ref="AU102:AV102"/>
    <mergeCell ref="AO100:AX100"/>
    <mergeCell ref="L146:X146"/>
    <mergeCell ref="Y146:AB146"/>
    <mergeCell ref="AC146:AG146"/>
    <mergeCell ref="AU146:AX146"/>
    <mergeCell ref="AU145:AX145"/>
    <mergeCell ref="A90:AX90"/>
    <mergeCell ref="AC142:AX142"/>
    <mergeCell ref="C61:D62"/>
    <mergeCell ref="Y143:AB143"/>
    <mergeCell ref="A86:E86"/>
    <mergeCell ref="A81:B82"/>
    <mergeCell ref="Y144:AB144"/>
    <mergeCell ref="AH145:AT145"/>
    <mergeCell ref="A87:AX87"/>
    <mergeCell ref="AR15:AX15"/>
    <mergeCell ref="C66:AC66"/>
    <mergeCell ref="AD69:AF69"/>
    <mergeCell ref="AG67:AX67"/>
    <mergeCell ref="C63:AC63"/>
    <mergeCell ref="G143:K143"/>
    <mergeCell ref="L143:X143"/>
    <mergeCell ref="C58:AC58"/>
    <mergeCell ref="C59:AC59"/>
    <mergeCell ref="C60:AC60"/>
    <mergeCell ref="AG56:AX56"/>
    <mergeCell ref="C81:F81"/>
    <mergeCell ref="Y34:AA34"/>
    <mergeCell ref="AE32:AH32"/>
    <mergeCell ref="AQ31:AR31"/>
    <mergeCell ref="AE33:AH33"/>
    <mergeCell ref="AS31:AT31"/>
    <mergeCell ref="AW31:AX31"/>
    <mergeCell ref="P32:X34"/>
    <mergeCell ref="G12:O12"/>
    <mergeCell ref="P14:V14"/>
    <mergeCell ref="I14:O14"/>
    <mergeCell ref="I17:O17"/>
    <mergeCell ref="I13:O13"/>
    <mergeCell ref="AQ30:AT30"/>
    <mergeCell ref="G30:O31"/>
    <mergeCell ref="AD13:AJ13"/>
    <mergeCell ref="A74:B80"/>
    <mergeCell ref="AD67:AF67"/>
    <mergeCell ref="Y52:AA52"/>
    <mergeCell ref="AB52:AD52"/>
    <mergeCell ref="G53:X54"/>
    <mergeCell ref="Y53:AA53"/>
    <mergeCell ref="A70:B73"/>
    <mergeCell ref="C70:AC70"/>
    <mergeCell ref="AR14:AX14"/>
    <mergeCell ref="AK15:AQ15"/>
    <mergeCell ref="AG72:AX72"/>
    <mergeCell ref="AD63:AF63"/>
    <mergeCell ref="AD15:AJ15"/>
    <mergeCell ref="P19:V19"/>
    <mergeCell ref="AU31:AV31"/>
    <mergeCell ref="AE40:AH40"/>
    <mergeCell ref="AQ49:AT49"/>
    <mergeCell ref="AU46:AX46"/>
    <mergeCell ref="AQ47:AT47"/>
    <mergeCell ref="AU47:AX47"/>
    <mergeCell ref="AQ53:AX53"/>
    <mergeCell ref="AE51:AH51"/>
    <mergeCell ref="AM51:AP51"/>
    <mergeCell ref="G4:X4"/>
    <mergeCell ref="Y4:AD4"/>
    <mergeCell ref="AE4:AP4"/>
    <mergeCell ref="AQ4:AX4"/>
    <mergeCell ref="A5:F5"/>
    <mergeCell ref="C64:AC64"/>
    <mergeCell ref="G11:AX11"/>
    <mergeCell ref="Y5:AD5"/>
    <mergeCell ref="AE5:AP5"/>
    <mergeCell ref="AQ5:AX5"/>
    <mergeCell ref="A4:F4"/>
    <mergeCell ref="A6:F6"/>
    <mergeCell ref="AK12:AQ12"/>
    <mergeCell ref="W14:AC14"/>
    <mergeCell ref="AG59:AX59"/>
    <mergeCell ref="AG64:AX64"/>
    <mergeCell ref="C57:AC57"/>
    <mergeCell ref="I16:O16"/>
    <mergeCell ref="P16:V16"/>
    <mergeCell ref="AD60:AF60"/>
    <mergeCell ref="I18:O18"/>
    <mergeCell ref="AD12:AJ12"/>
    <mergeCell ref="AE8:AX8"/>
    <mergeCell ref="W16:AC16"/>
    <mergeCell ref="A10:F10"/>
    <mergeCell ref="AR12:AX12"/>
    <mergeCell ref="G13:H18"/>
    <mergeCell ref="E61:AC61"/>
    <mergeCell ref="E62:AC62"/>
    <mergeCell ref="AD58:AF58"/>
    <mergeCell ref="W12:AC12"/>
    <mergeCell ref="AR20:AX20"/>
    <mergeCell ref="G146:K146"/>
    <mergeCell ref="AD71:AF71"/>
    <mergeCell ref="A142:F163"/>
    <mergeCell ref="AH146:AT146"/>
    <mergeCell ref="A84:AX84"/>
    <mergeCell ref="F88:AX88"/>
    <mergeCell ref="A60:B69"/>
    <mergeCell ref="C69:AC69"/>
    <mergeCell ref="A91:AX91"/>
    <mergeCell ref="AD73:AF73"/>
    <mergeCell ref="AG60:AX62"/>
    <mergeCell ref="AU150:AX150"/>
    <mergeCell ref="C65:AC65"/>
    <mergeCell ref="AU143:AX143"/>
    <mergeCell ref="AD70:AF70"/>
    <mergeCell ref="W13:AC13"/>
    <mergeCell ref="G32:O34"/>
    <mergeCell ref="AD61:AF61"/>
    <mergeCell ref="G145:K145"/>
    <mergeCell ref="L145:X145"/>
    <mergeCell ref="AH144:AT144"/>
    <mergeCell ref="Y145:AB145"/>
    <mergeCell ref="AC145:AG145"/>
    <mergeCell ref="AH143:AT143"/>
    <mergeCell ref="G144:K144"/>
    <mergeCell ref="A88:E88"/>
    <mergeCell ref="Y50:AA50"/>
    <mergeCell ref="AB34:AD34"/>
    <mergeCell ref="F86:AX86"/>
    <mergeCell ref="AG69:AX69"/>
    <mergeCell ref="A85:AX85"/>
    <mergeCell ref="AG70:AX70"/>
    <mergeCell ref="G82:AX82"/>
    <mergeCell ref="G81:AX81"/>
    <mergeCell ref="AD64:AF64"/>
    <mergeCell ref="AB39:AD39"/>
    <mergeCell ref="AI54:AL54"/>
    <mergeCell ref="G41:X42"/>
    <mergeCell ref="AQ54:AX54"/>
    <mergeCell ref="AM45:AP45"/>
    <mergeCell ref="AQ52:AX52"/>
    <mergeCell ref="AE53:AH53"/>
    <mergeCell ref="AI53:AL53"/>
    <mergeCell ref="G142:AB142"/>
    <mergeCell ref="AD74:AF74"/>
    <mergeCell ref="AG73:AX73"/>
    <mergeCell ref="C67:AC67"/>
    <mergeCell ref="A103:F141"/>
    <mergeCell ref="AG74:AX80"/>
    <mergeCell ref="C71:AC71"/>
    <mergeCell ref="AG71:AX71"/>
    <mergeCell ref="C74:AC74"/>
    <mergeCell ref="AD72:AF72"/>
    <mergeCell ref="AG66:AX66"/>
    <mergeCell ref="A83:AX83"/>
    <mergeCell ref="C82:F82"/>
    <mergeCell ref="A89:AX89"/>
    <mergeCell ref="AD65:AF65"/>
    <mergeCell ref="C73:AC73"/>
    <mergeCell ref="AE50:AH50"/>
    <mergeCell ref="AI50:AL50"/>
    <mergeCell ref="AM50:AP50"/>
    <mergeCell ref="AE52:AH52"/>
    <mergeCell ref="AM43:AP43"/>
    <mergeCell ref="AM52:AP52"/>
    <mergeCell ref="AE45:AH45"/>
    <mergeCell ref="AI45:AL45"/>
    <mergeCell ref="AB53:AD53"/>
    <mergeCell ref="G49:X49"/>
    <mergeCell ref="AB49:AD49"/>
    <mergeCell ref="Y41:AA41"/>
    <mergeCell ref="AB41:AD41"/>
    <mergeCell ref="Y42:AA42"/>
    <mergeCell ref="AB42:AD42"/>
    <mergeCell ref="AI51:AL51"/>
    <mergeCell ref="AE44:AH44"/>
    <mergeCell ref="AI44:AL44"/>
    <mergeCell ref="AM44:AP44"/>
    <mergeCell ref="AI43:AL43"/>
    <mergeCell ref="AI40:AL40"/>
    <mergeCell ref="AM40:AP40"/>
    <mergeCell ref="AE41:AH41"/>
    <mergeCell ref="AI41:AL41"/>
    <mergeCell ref="AM41:AP41"/>
    <mergeCell ref="Y51:AA51"/>
    <mergeCell ref="AB51:AD51"/>
    <mergeCell ref="G43:X43"/>
    <mergeCell ref="AM53:AP53"/>
    <mergeCell ref="AB37:AD37"/>
    <mergeCell ref="A7:F7"/>
    <mergeCell ref="G7:X7"/>
    <mergeCell ref="A8:F8"/>
    <mergeCell ref="A37:F39"/>
    <mergeCell ref="G37:X37"/>
    <mergeCell ref="AQ46:AT46"/>
    <mergeCell ref="AQ48:AT48"/>
    <mergeCell ref="AU48:AX48"/>
    <mergeCell ref="AE38:AH38"/>
    <mergeCell ref="AI38:AL38"/>
    <mergeCell ref="AM38:AP38"/>
    <mergeCell ref="AE42:AH42"/>
    <mergeCell ref="AI42:AL42"/>
    <mergeCell ref="AM42:AP42"/>
    <mergeCell ref="AE43:AH43"/>
    <mergeCell ref="AE37:AH37"/>
    <mergeCell ref="AI37:AL37"/>
    <mergeCell ref="AM37:AP37"/>
    <mergeCell ref="Y38:AA38"/>
    <mergeCell ref="G38:X39"/>
    <mergeCell ref="A11:F11"/>
    <mergeCell ref="P12:V12"/>
    <mergeCell ref="G10:AX10"/>
    <mergeCell ref="AD14:AJ14"/>
    <mergeCell ref="AK14:AQ14"/>
    <mergeCell ref="P13:V13"/>
    <mergeCell ref="P17:V17"/>
    <mergeCell ref="W17:AC17"/>
    <mergeCell ref="AD16:AJ16"/>
    <mergeCell ref="AR16:AX16"/>
    <mergeCell ref="AK16:AQ16"/>
    <mergeCell ref="J179:O179"/>
    <mergeCell ref="P179:X179"/>
    <mergeCell ref="Y179:AB179"/>
    <mergeCell ref="AC179:AG179"/>
    <mergeCell ref="AH179:AK179"/>
    <mergeCell ref="AL179:AO179"/>
    <mergeCell ref="AP179:AX179"/>
    <mergeCell ref="J180:O180"/>
    <mergeCell ref="AU144:AX144"/>
    <mergeCell ref="AC182:AG182"/>
    <mergeCell ref="C72:AC72"/>
    <mergeCell ref="G6:AX6"/>
    <mergeCell ref="AI46:AL46"/>
    <mergeCell ref="AE48:AH48"/>
    <mergeCell ref="AI48:AL48"/>
    <mergeCell ref="AM48:AP48"/>
    <mergeCell ref="A49:F51"/>
    <mergeCell ref="A43:F45"/>
    <mergeCell ref="A52:F54"/>
    <mergeCell ref="G52:X52"/>
    <mergeCell ref="Y39:AA39"/>
    <mergeCell ref="AB38:AD38"/>
    <mergeCell ref="G40:X40"/>
    <mergeCell ref="Y40:AA40"/>
    <mergeCell ref="A46:F48"/>
    <mergeCell ref="G46:X46"/>
    <mergeCell ref="Y46:AA46"/>
    <mergeCell ref="AB46:AD46"/>
    <mergeCell ref="G47:X48"/>
    <mergeCell ref="Y47:AA47"/>
    <mergeCell ref="AB48:AD48"/>
    <mergeCell ref="Y54:AA54"/>
    <mergeCell ref="C186:I186"/>
    <mergeCell ref="J186:O186"/>
    <mergeCell ref="P186:X186"/>
    <mergeCell ref="Y186:AB186"/>
    <mergeCell ref="AC186:AG186"/>
    <mergeCell ref="AH186:AK186"/>
    <mergeCell ref="AL186:AO186"/>
    <mergeCell ref="AP186:AX186"/>
    <mergeCell ref="C170:I170"/>
    <mergeCell ref="AH182:AK182"/>
    <mergeCell ref="AL182:AO182"/>
    <mergeCell ref="AP182:AX182"/>
    <mergeCell ref="P180:X180"/>
    <mergeCell ref="Y180:AB180"/>
    <mergeCell ref="AC180:AG180"/>
    <mergeCell ref="AH180:AK180"/>
    <mergeCell ref="AL180:AO180"/>
    <mergeCell ref="AP180:AX180"/>
    <mergeCell ref="C183:I183"/>
    <mergeCell ref="C182:I182"/>
    <mergeCell ref="J182:O182"/>
    <mergeCell ref="P182:X182"/>
    <mergeCell ref="Y182:AB182"/>
    <mergeCell ref="J183:O183"/>
    <mergeCell ref="P183:X183"/>
    <mergeCell ref="Y183:AB183"/>
    <mergeCell ref="AC183:AG183"/>
    <mergeCell ref="AH183:AK183"/>
    <mergeCell ref="AL183:AO183"/>
    <mergeCell ref="AP183:AX183"/>
    <mergeCell ref="C180:I180"/>
    <mergeCell ref="C179:I179"/>
    <mergeCell ref="C194:I194"/>
    <mergeCell ref="J194:O194"/>
    <mergeCell ref="P194:X194"/>
    <mergeCell ref="Y194:AB194"/>
    <mergeCell ref="AC194:AG194"/>
    <mergeCell ref="AH194:AK194"/>
    <mergeCell ref="AL194:AO194"/>
    <mergeCell ref="AP194:AX194"/>
    <mergeCell ref="C188:I188"/>
    <mergeCell ref="J188:O188"/>
    <mergeCell ref="P188:X188"/>
    <mergeCell ref="Y188:AB188"/>
    <mergeCell ref="AC188:AG188"/>
    <mergeCell ref="AH188:AK188"/>
    <mergeCell ref="AL188:AO188"/>
    <mergeCell ref="AP188:AX188"/>
    <mergeCell ref="C189:I189"/>
    <mergeCell ref="J189:O189"/>
    <mergeCell ref="P189:X189"/>
    <mergeCell ref="Y189:AB189"/>
    <mergeCell ref="AC189:AG189"/>
    <mergeCell ref="AH189:AK189"/>
    <mergeCell ref="AL189:AO189"/>
    <mergeCell ref="AP189:AX189"/>
    <mergeCell ref="C200:I200"/>
    <mergeCell ref="J200:O200"/>
    <mergeCell ref="P200:X200"/>
    <mergeCell ref="Y200:AB200"/>
    <mergeCell ref="AC200:AG200"/>
    <mergeCell ref="AH200:AK200"/>
    <mergeCell ref="AL200:AO200"/>
    <mergeCell ref="AP200:AX200"/>
    <mergeCell ref="C196:I196"/>
    <mergeCell ref="J196:O196"/>
    <mergeCell ref="P196:X196"/>
    <mergeCell ref="Y196:AB196"/>
    <mergeCell ref="AC196:AG196"/>
    <mergeCell ref="AH196:AK196"/>
    <mergeCell ref="AL196:AO196"/>
    <mergeCell ref="AP196:AX196"/>
    <mergeCell ref="C190:I190"/>
    <mergeCell ref="J190:O190"/>
    <mergeCell ref="P190:X190"/>
    <mergeCell ref="Y190:AB190"/>
    <mergeCell ref="AC190:AG190"/>
    <mergeCell ref="AH190:AK190"/>
    <mergeCell ref="AL190:AO190"/>
    <mergeCell ref="AP190:AX190"/>
    <mergeCell ref="C192:I192"/>
    <mergeCell ref="J192:O192"/>
    <mergeCell ref="P192:X192"/>
    <mergeCell ref="Y192:AB192"/>
    <mergeCell ref="AC192:AG192"/>
    <mergeCell ref="AH192:AK192"/>
    <mergeCell ref="AL192:AO192"/>
    <mergeCell ref="AP192:AX192"/>
    <mergeCell ref="C203:I203"/>
    <mergeCell ref="J203:O203"/>
    <mergeCell ref="P203:X203"/>
    <mergeCell ref="Y203:AB203"/>
    <mergeCell ref="AC203:AG203"/>
    <mergeCell ref="AH203:AK203"/>
    <mergeCell ref="AL203:AO203"/>
    <mergeCell ref="AP203:AX203"/>
    <mergeCell ref="C204:I204"/>
    <mergeCell ref="J204:O204"/>
    <mergeCell ref="P204:X204"/>
    <mergeCell ref="Y204:AB204"/>
    <mergeCell ref="AC204:AG204"/>
    <mergeCell ref="AH204:AK204"/>
    <mergeCell ref="AL204:AO204"/>
    <mergeCell ref="AP204:AX204"/>
    <mergeCell ref="C207:I207"/>
    <mergeCell ref="J207:O207"/>
    <mergeCell ref="P207:X207"/>
    <mergeCell ref="Y207:AB207"/>
    <mergeCell ref="AC207:AG207"/>
    <mergeCell ref="AH207:AK207"/>
    <mergeCell ref="AL207:AO207"/>
    <mergeCell ref="AP207:AX207"/>
    <mergeCell ref="AP205:AX205"/>
    <mergeCell ref="C208:I208"/>
    <mergeCell ref="J208:O208"/>
    <mergeCell ref="P208:X208"/>
    <mergeCell ref="Y208:AB208"/>
    <mergeCell ref="AC208:AG208"/>
    <mergeCell ref="AH208:AK208"/>
    <mergeCell ref="AL208:AO208"/>
    <mergeCell ref="AP208:AX208"/>
    <mergeCell ref="C209:I209"/>
    <mergeCell ref="J209:O209"/>
    <mergeCell ref="P209:X209"/>
    <mergeCell ref="Y209:AB209"/>
    <mergeCell ref="AC209:AG209"/>
    <mergeCell ref="AH209:AK209"/>
    <mergeCell ref="AL209:AO209"/>
    <mergeCell ref="AP209:AX209"/>
    <mergeCell ref="C212:I212"/>
    <mergeCell ref="J212:O212"/>
    <mergeCell ref="P212:X212"/>
    <mergeCell ref="Y212:AB212"/>
    <mergeCell ref="AC212:AG212"/>
    <mergeCell ref="AH212:AK212"/>
    <mergeCell ref="AL212:AO212"/>
    <mergeCell ref="AP212:AX212"/>
    <mergeCell ref="C222:I222"/>
    <mergeCell ref="J222:O222"/>
    <mergeCell ref="P222:X222"/>
    <mergeCell ref="Y222:AB222"/>
    <mergeCell ref="AC222:AG222"/>
    <mergeCell ref="AH222:AK222"/>
    <mergeCell ref="AL222:AO222"/>
    <mergeCell ref="AP222:AX222"/>
    <mergeCell ref="C218:I218"/>
    <mergeCell ref="J218:O218"/>
    <mergeCell ref="P218:X218"/>
    <mergeCell ref="Y218:AB218"/>
    <mergeCell ref="AC218:AG218"/>
    <mergeCell ref="AH218:AK218"/>
    <mergeCell ref="AL218:AO218"/>
    <mergeCell ref="AP218:AX218"/>
    <mergeCell ref="C213:I213"/>
    <mergeCell ref="J213:O213"/>
    <mergeCell ref="P213:X213"/>
    <mergeCell ref="Y213:AB213"/>
    <mergeCell ref="AC213:AG213"/>
    <mergeCell ref="AH213:AK213"/>
    <mergeCell ref="AL213:AO213"/>
    <mergeCell ref="AP213:AX213"/>
    <mergeCell ref="C223:I223"/>
    <mergeCell ref="J223:O223"/>
    <mergeCell ref="P223:X223"/>
    <mergeCell ref="Y223:AB223"/>
    <mergeCell ref="AC223:AG223"/>
    <mergeCell ref="AH223:AK223"/>
    <mergeCell ref="AL223:AO223"/>
    <mergeCell ref="AP223:AX223"/>
    <mergeCell ref="C225:I225"/>
    <mergeCell ref="J225:O225"/>
    <mergeCell ref="P225:X225"/>
    <mergeCell ref="Y225:AB225"/>
    <mergeCell ref="AC225:AG225"/>
    <mergeCell ref="AH225:AK225"/>
    <mergeCell ref="AL225:AO225"/>
    <mergeCell ref="AP225:AX225"/>
    <mergeCell ref="C219:I219"/>
    <mergeCell ref="J219:O219"/>
    <mergeCell ref="P219:X219"/>
    <mergeCell ref="Y219:AB219"/>
    <mergeCell ref="AC219:AG219"/>
    <mergeCell ref="AH219:AK219"/>
    <mergeCell ref="AL219:AO219"/>
    <mergeCell ref="AP219:AX219"/>
    <mergeCell ref="C221:I221"/>
    <mergeCell ref="J221:O221"/>
    <mergeCell ref="P221:X221"/>
    <mergeCell ref="Y221:AB221"/>
    <mergeCell ref="AC221:AG221"/>
    <mergeCell ref="AH221:AK221"/>
    <mergeCell ref="AL221:AO221"/>
    <mergeCell ref="AP221:AX221"/>
    <mergeCell ref="C229:I229"/>
    <mergeCell ref="J229:O229"/>
    <mergeCell ref="P229:X229"/>
    <mergeCell ref="Y229:AB229"/>
    <mergeCell ref="AC229:AG229"/>
    <mergeCell ref="AH229:AK229"/>
    <mergeCell ref="AL229:AO229"/>
    <mergeCell ref="AP229:AX229"/>
    <mergeCell ref="C231:I231"/>
    <mergeCell ref="J231:O231"/>
    <mergeCell ref="P231:X231"/>
    <mergeCell ref="Y231:AB231"/>
    <mergeCell ref="AC231:AG231"/>
    <mergeCell ref="AH231:AK231"/>
    <mergeCell ref="AL231:AO231"/>
    <mergeCell ref="AP231:AX231"/>
    <mergeCell ref="C233:I233"/>
    <mergeCell ref="J233:O233"/>
    <mergeCell ref="P233:X233"/>
    <mergeCell ref="Y233:AB233"/>
    <mergeCell ref="AC233:AG233"/>
    <mergeCell ref="AH233:AK233"/>
    <mergeCell ref="AL233:AO233"/>
    <mergeCell ref="AP233:AX233"/>
    <mergeCell ref="AP232:AX232"/>
    <mergeCell ref="C239:I239"/>
    <mergeCell ref="J239:O239"/>
    <mergeCell ref="P239:X239"/>
    <mergeCell ref="Y239:AB239"/>
    <mergeCell ref="AC239:AG239"/>
    <mergeCell ref="AH239:AK239"/>
    <mergeCell ref="AL239:AO239"/>
    <mergeCell ref="AP239:AX239"/>
    <mergeCell ref="C235:I235"/>
    <mergeCell ref="J235:O235"/>
    <mergeCell ref="P235:X235"/>
    <mergeCell ref="Y235:AB235"/>
    <mergeCell ref="AC235:AG235"/>
    <mergeCell ref="AH235:AK235"/>
    <mergeCell ref="AL235:AO235"/>
    <mergeCell ref="AP235:AX235"/>
    <mergeCell ref="C236:I236"/>
    <mergeCell ref="J236:O236"/>
    <mergeCell ref="P236:X236"/>
    <mergeCell ref="Y236:AB236"/>
    <mergeCell ref="AC236:AG236"/>
    <mergeCell ref="AH236:AK236"/>
    <mergeCell ref="AL236:AO236"/>
    <mergeCell ref="AP236:AX236"/>
    <mergeCell ref="C237:I237"/>
    <mergeCell ref="J237:O237"/>
    <mergeCell ref="P237:X237"/>
    <mergeCell ref="Y237:AB237"/>
    <mergeCell ref="AC237:AG237"/>
    <mergeCell ref="AH237:AK237"/>
    <mergeCell ref="AL237:AO237"/>
    <mergeCell ref="AP237:AX237"/>
    <mergeCell ref="C249:I249"/>
    <mergeCell ref="J249:O249"/>
    <mergeCell ref="P249:X249"/>
    <mergeCell ref="Y249:AB249"/>
    <mergeCell ref="AC249:AG249"/>
    <mergeCell ref="AH249:AK249"/>
    <mergeCell ref="AL249:AO249"/>
    <mergeCell ref="AP249:AX249"/>
    <mergeCell ref="C242:I242"/>
    <mergeCell ref="J242:O242"/>
    <mergeCell ref="P242:X242"/>
    <mergeCell ref="Y242:AB242"/>
    <mergeCell ref="AC242:AG242"/>
    <mergeCell ref="AH242:AK242"/>
    <mergeCell ref="AL242:AO242"/>
    <mergeCell ref="AP242:AX242"/>
    <mergeCell ref="C243:I243"/>
    <mergeCell ref="J243:O243"/>
    <mergeCell ref="P243:X243"/>
    <mergeCell ref="Y243:AB243"/>
    <mergeCell ref="AC243:AG243"/>
    <mergeCell ref="AH243:AK243"/>
    <mergeCell ref="AL243:AO243"/>
    <mergeCell ref="AP243:AX243"/>
    <mergeCell ref="C250:I250"/>
    <mergeCell ref="J250:O250"/>
    <mergeCell ref="P250:X250"/>
    <mergeCell ref="Y250:AB250"/>
    <mergeCell ref="AC250:AG250"/>
    <mergeCell ref="AH250:AK250"/>
    <mergeCell ref="AL250:AO250"/>
    <mergeCell ref="AP250:AX250"/>
    <mergeCell ref="C251:I251"/>
    <mergeCell ref="J251:O251"/>
    <mergeCell ref="P251:X251"/>
    <mergeCell ref="Y251:AB251"/>
    <mergeCell ref="AC251:AG251"/>
    <mergeCell ref="AH251:AK251"/>
    <mergeCell ref="AL251:AO251"/>
    <mergeCell ref="AP251:AX251"/>
    <mergeCell ref="C245:I245"/>
    <mergeCell ref="J245:O245"/>
    <mergeCell ref="P245:X245"/>
    <mergeCell ref="Y245:AB245"/>
    <mergeCell ref="AC245:AG245"/>
    <mergeCell ref="AH245:AK245"/>
    <mergeCell ref="AL245:AO245"/>
    <mergeCell ref="AP245:AX245"/>
    <mergeCell ref="C246:I246"/>
    <mergeCell ref="J246:O246"/>
    <mergeCell ref="P246:X246"/>
    <mergeCell ref="Y246:AB246"/>
    <mergeCell ref="AC246:AG246"/>
    <mergeCell ref="AH246:AK246"/>
    <mergeCell ref="AL246:AO246"/>
    <mergeCell ref="AP246:AX246"/>
    <mergeCell ref="G21:O21"/>
    <mergeCell ref="P21:V21"/>
    <mergeCell ref="W21:AC21"/>
    <mergeCell ref="AD21:AJ21"/>
    <mergeCell ref="AU45:AX45"/>
    <mergeCell ref="AQ37:AT37"/>
    <mergeCell ref="AU37:AX37"/>
    <mergeCell ref="AQ38:AT38"/>
    <mergeCell ref="AQ39:AT39"/>
    <mergeCell ref="AU38:AX38"/>
    <mergeCell ref="AU39:AX39"/>
    <mergeCell ref="AQ40:AT40"/>
    <mergeCell ref="AU40:AX40"/>
    <mergeCell ref="N76:AF76"/>
    <mergeCell ref="J76:K76"/>
    <mergeCell ref="C77:F77"/>
    <mergeCell ref="C78:F78"/>
    <mergeCell ref="AD66:AF66"/>
    <mergeCell ref="AG65:AX65"/>
    <mergeCell ref="AQ41:AT41"/>
    <mergeCell ref="AU41:AX41"/>
    <mergeCell ref="AQ42:AT42"/>
    <mergeCell ref="AU42:AX42"/>
    <mergeCell ref="AQ43:AT43"/>
    <mergeCell ref="AU43:AX43"/>
    <mergeCell ref="AQ44:AT44"/>
    <mergeCell ref="AU44:AX44"/>
    <mergeCell ref="AQ45:AT45"/>
    <mergeCell ref="AK21:AQ21"/>
    <mergeCell ref="AR21:AX21"/>
    <mergeCell ref="A35:F36"/>
    <mergeCell ref="G35:AX36"/>
    <mergeCell ref="AG68:AX68"/>
    <mergeCell ref="N80:AF80"/>
    <mergeCell ref="AL164:AN164"/>
    <mergeCell ref="AU49:AX49"/>
    <mergeCell ref="AQ50:AT50"/>
    <mergeCell ref="AU50:AX50"/>
    <mergeCell ref="AQ51:AT51"/>
    <mergeCell ref="AU51:AX51"/>
    <mergeCell ref="G77:H77"/>
    <mergeCell ref="G78:H78"/>
    <mergeCell ref="G79:H79"/>
    <mergeCell ref="G80:H80"/>
    <mergeCell ref="J77:K77"/>
    <mergeCell ref="J78:K78"/>
    <mergeCell ref="J79:K79"/>
    <mergeCell ref="J80:K80"/>
    <mergeCell ref="C76:F76"/>
    <mergeCell ref="G75:M75"/>
    <mergeCell ref="N75:AF75"/>
    <mergeCell ref="C75:F75"/>
    <mergeCell ref="G76:H76"/>
    <mergeCell ref="N77:AF77"/>
    <mergeCell ref="N78:AF78"/>
    <mergeCell ref="N79:AF79"/>
    <mergeCell ref="C79:F79"/>
    <mergeCell ref="C80:F80"/>
    <mergeCell ref="AG58:AX58"/>
    <mergeCell ref="AD57:AF57"/>
    <mergeCell ref="AD56:AF56"/>
    <mergeCell ref="C56:AC56"/>
    <mergeCell ref="AG57:AX57"/>
    <mergeCell ref="AB54:AD54"/>
  </mergeCells>
  <phoneticPr fontId="5"/>
  <conditionalFormatting sqref="P14:AQ14">
    <cfRule type="expression" dxfId="313" priority="14103">
      <formula>IF(RIGHT(TEXT(P14,"0.#"),1)=".",FALSE,TRUE)</formula>
    </cfRule>
    <cfRule type="expression" dxfId="312" priority="14104">
      <formula>IF(RIGHT(TEXT(P14,"0.#"),1)=".",TRUE,FALSE)</formula>
    </cfRule>
  </conditionalFormatting>
  <conditionalFormatting sqref="AE32">
    <cfRule type="expression" dxfId="311" priority="14093">
      <formula>IF(RIGHT(TEXT(AE32,"0.#"),1)=".",FALSE,TRUE)</formula>
    </cfRule>
    <cfRule type="expression" dxfId="310" priority="14094">
      <formula>IF(RIGHT(TEXT(AE32,"0.#"),1)=".",TRUE,FALSE)</formula>
    </cfRule>
  </conditionalFormatting>
  <conditionalFormatting sqref="P18:AX18">
    <cfRule type="expression" dxfId="309" priority="13979">
      <formula>IF(RIGHT(TEXT(P18,"0.#"),1)=".",FALSE,TRUE)</formula>
    </cfRule>
    <cfRule type="expression" dxfId="308" priority="13980">
      <formula>IF(RIGHT(TEXT(P18,"0.#"),1)=".",TRUE,FALSE)</formula>
    </cfRule>
  </conditionalFormatting>
  <conditionalFormatting sqref="Y145">
    <cfRule type="expression" dxfId="307" priority="13975">
      <formula>IF(RIGHT(TEXT(Y145,"0.#"),1)=".",FALSE,TRUE)</formula>
    </cfRule>
    <cfRule type="expression" dxfId="306" priority="13976">
      <formula>IF(RIGHT(TEXT(Y145,"0.#"),1)=".",TRUE,FALSE)</formula>
    </cfRule>
  </conditionalFormatting>
  <conditionalFormatting sqref="Y147">
    <cfRule type="expression" dxfId="305" priority="13971">
      <formula>IF(RIGHT(TEXT(Y147,"0.#"),1)=".",FALSE,TRUE)</formula>
    </cfRule>
    <cfRule type="expression" dxfId="304" priority="13972">
      <formula>IF(RIGHT(TEXT(Y147,"0.#"),1)=".",TRUE,FALSE)</formula>
    </cfRule>
  </conditionalFormatting>
  <conditionalFormatting sqref="Y162 Y158 Y152:Y154 Y150">
    <cfRule type="expression" dxfId="303" priority="13753">
      <formula>IF(RIGHT(TEXT(Y150,"0.#"),1)=".",FALSE,TRUE)</formula>
    </cfRule>
    <cfRule type="expression" dxfId="302" priority="13754">
      <formula>IF(RIGHT(TEXT(Y150,"0.#"),1)=".",TRUE,FALSE)</formula>
    </cfRule>
  </conditionalFormatting>
  <conditionalFormatting sqref="P16:AQ17 P15:AX15 P13:AX13">
    <cfRule type="expression" dxfId="301" priority="13801">
      <formula>IF(RIGHT(TEXT(P13,"0.#"),1)=".",FALSE,TRUE)</formula>
    </cfRule>
    <cfRule type="expression" dxfId="300" priority="13802">
      <formula>IF(RIGHT(TEXT(P13,"0.#"),1)=".",TRUE,FALSE)</formula>
    </cfRule>
  </conditionalFormatting>
  <conditionalFormatting sqref="P19:AJ19">
    <cfRule type="expression" dxfId="299" priority="13799">
      <formula>IF(RIGHT(TEXT(P19,"0.#"),1)=".",FALSE,TRUE)</formula>
    </cfRule>
    <cfRule type="expression" dxfId="298" priority="13800">
      <formula>IF(RIGHT(TEXT(P19,"0.#"),1)=".",TRUE,FALSE)</formula>
    </cfRule>
  </conditionalFormatting>
  <conditionalFormatting sqref="AE38 AQ38">
    <cfRule type="expression" dxfId="297" priority="13791">
      <formula>IF(RIGHT(TEXT(AE38,"0.#"),1)=".",FALSE,TRUE)</formula>
    </cfRule>
    <cfRule type="expression" dxfId="296" priority="13792">
      <formula>IF(RIGHT(TEXT(AE38,"0.#"),1)=".",TRUE,FALSE)</formula>
    </cfRule>
  </conditionalFormatting>
  <conditionalFormatting sqref="Y146 Y144">
    <cfRule type="expression" dxfId="295" priority="13777">
      <formula>IF(RIGHT(TEXT(Y144,"0.#"),1)=".",FALSE,TRUE)</formula>
    </cfRule>
    <cfRule type="expression" dxfId="294" priority="13778">
      <formula>IF(RIGHT(TEXT(Y144,"0.#"),1)=".",TRUE,FALSE)</formula>
    </cfRule>
  </conditionalFormatting>
  <conditionalFormatting sqref="AU145">
    <cfRule type="expression" dxfId="293" priority="13775">
      <formula>IF(RIGHT(TEXT(AU145,"0.#"),1)=".",FALSE,TRUE)</formula>
    </cfRule>
    <cfRule type="expression" dxfId="292" priority="13776">
      <formula>IF(RIGHT(TEXT(AU145,"0.#"),1)=".",TRUE,FALSE)</formula>
    </cfRule>
  </conditionalFormatting>
  <conditionalFormatting sqref="AU147">
    <cfRule type="expression" dxfId="291" priority="13773">
      <formula>IF(RIGHT(TEXT(AU147,"0.#"),1)=".",FALSE,TRUE)</formula>
    </cfRule>
    <cfRule type="expression" dxfId="290" priority="13774">
      <formula>IF(RIGHT(TEXT(AU147,"0.#"),1)=".",TRUE,FALSE)</formula>
    </cfRule>
  </conditionalFormatting>
  <conditionalFormatting sqref="AU146">
    <cfRule type="expression" dxfId="289" priority="13771">
      <formula>IF(RIGHT(TEXT(AU146,"0.#"),1)=".",FALSE,TRUE)</formula>
    </cfRule>
    <cfRule type="expression" dxfId="288" priority="13772">
      <formula>IF(RIGHT(TEXT(AU146,"0.#"),1)=".",TRUE,FALSE)</formula>
    </cfRule>
  </conditionalFormatting>
  <conditionalFormatting sqref="Y151">
    <cfRule type="expression" dxfId="287" priority="13757">
      <formula>IF(RIGHT(TEXT(Y151,"0.#"),1)=".",FALSE,TRUE)</formula>
    </cfRule>
    <cfRule type="expression" dxfId="286" priority="13758">
      <formula>IF(RIGHT(TEXT(Y151,"0.#"),1)=".",TRUE,FALSE)</formula>
    </cfRule>
  </conditionalFormatting>
  <conditionalFormatting sqref="Y163 Y159 Y155">
    <cfRule type="expression" dxfId="285" priority="13755">
      <formula>IF(RIGHT(TEXT(Y155,"0.#"),1)=".",FALSE,TRUE)</formula>
    </cfRule>
    <cfRule type="expression" dxfId="284" priority="13756">
      <formula>IF(RIGHT(TEXT(Y155,"0.#"),1)=".",TRUE,FALSE)</formula>
    </cfRule>
  </conditionalFormatting>
  <conditionalFormatting sqref="AU151">
    <cfRule type="expression" dxfId="283" priority="13751">
      <formula>IF(RIGHT(TEXT(AU151,"0.#"),1)=".",FALSE,TRUE)</formula>
    </cfRule>
    <cfRule type="expression" dxfId="282" priority="13752">
      <formula>IF(RIGHT(TEXT(AU151,"0.#"),1)=".",TRUE,FALSE)</formula>
    </cfRule>
  </conditionalFormatting>
  <conditionalFormatting sqref="AU163 AU159 AU155">
    <cfRule type="expression" dxfId="281" priority="13749">
      <formula>IF(RIGHT(TEXT(AU155,"0.#"),1)=".",FALSE,TRUE)</formula>
    </cfRule>
    <cfRule type="expression" dxfId="280" priority="13750">
      <formula>IF(RIGHT(TEXT(AU155,"0.#"),1)=".",TRUE,FALSE)</formula>
    </cfRule>
  </conditionalFormatting>
  <conditionalFormatting sqref="AU158 AU152:AU154 AU150">
    <cfRule type="expression" dxfId="279" priority="13747">
      <formula>IF(RIGHT(TEXT(AU150,"0.#"),1)=".",FALSE,TRUE)</formula>
    </cfRule>
    <cfRule type="expression" dxfId="278" priority="13748">
      <formula>IF(RIGHT(TEXT(AU150,"0.#"),1)=".",TRUE,FALSE)</formula>
    </cfRule>
  </conditionalFormatting>
  <conditionalFormatting sqref="AE33">
    <cfRule type="expression" dxfId="277" priority="13561">
      <formula>IF(RIGHT(TEXT(AE33,"0.#"),1)=".",FALSE,TRUE)</formula>
    </cfRule>
    <cfRule type="expression" dxfId="276" priority="13562">
      <formula>IF(RIGHT(TEXT(AE33,"0.#"),1)=".",TRUE,FALSE)</formula>
    </cfRule>
  </conditionalFormatting>
  <conditionalFormatting sqref="AE34">
    <cfRule type="expression" dxfId="275" priority="13559">
      <formula>IF(RIGHT(TEXT(AE34,"0.#"),1)=".",FALSE,TRUE)</formula>
    </cfRule>
    <cfRule type="expression" dxfId="274" priority="13560">
      <formula>IF(RIGHT(TEXT(AE34,"0.#"),1)=".",TRUE,FALSE)</formula>
    </cfRule>
  </conditionalFormatting>
  <conditionalFormatting sqref="AI34">
    <cfRule type="expression" dxfId="273" priority="13557">
      <formula>IF(RIGHT(TEXT(AI34,"0.#"),1)=".",FALSE,TRUE)</formula>
    </cfRule>
    <cfRule type="expression" dxfId="272" priority="13558">
      <formula>IF(RIGHT(TEXT(AI34,"0.#"),1)=".",TRUE,FALSE)</formula>
    </cfRule>
  </conditionalFormatting>
  <conditionalFormatting sqref="AI33">
    <cfRule type="expression" dxfId="271" priority="13555">
      <formula>IF(RIGHT(TEXT(AI33,"0.#"),1)=".",FALSE,TRUE)</formula>
    </cfRule>
    <cfRule type="expression" dxfId="270" priority="13556">
      <formula>IF(RIGHT(TEXT(AI33,"0.#"),1)=".",TRUE,FALSE)</formula>
    </cfRule>
  </conditionalFormatting>
  <conditionalFormatting sqref="AI32">
    <cfRule type="expression" dxfId="269" priority="13553">
      <formula>IF(RIGHT(TEXT(AI32,"0.#"),1)=".",FALSE,TRUE)</formula>
    </cfRule>
    <cfRule type="expression" dxfId="268" priority="13554">
      <formula>IF(RIGHT(TEXT(AI32,"0.#"),1)=".",TRUE,FALSE)</formula>
    </cfRule>
  </conditionalFormatting>
  <conditionalFormatting sqref="AQ32:AQ34">
    <cfRule type="expression" dxfId="267" priority="13541">
      <formula>IF(RIGHT(TEXT(AQ32,"0.#"),1)=".",FALSE,TRUE)</formula>
    </cfRule>
    <cfRule type="expression" dxfId="266" priority="13542">
      <formula>IF(RIGHT(TEXT(AQ32,"0.#"),1)=".",TRUE,FALSE)</formula>
    </cfRule>
  </conditionalFormatting>
  <conditionalFormatting sqref="AU32:AU34">
    <cfRule type="expression" dxfId="265" priority="13539">
      <formula>IF(RIGHT(TEXT(AU32,"0.#"),1)=".",FALSE,TRUE)</formula>
    </cfRule>
    <cfRule type="expression" dxfId="264" priority="13540">
      <formula>IF(RIGHT(TEXT(AU32,"0.#"),1)=".",TRUE,FALSE)</formula>
    </cfRule>
  </conditionalFormatting>
  <conditionalFormatting sqref="AI38">
    <cfRule type="expression" dxfId="263" priority="13323">
      <formula>IF(RIGHT(TEXT(AI38,"0.#"),1)=".",FALSE,TRUE)</formula>
    </cfRule>
    <cfRule type="expression" dxfId="262" priority="13324">
      <formula>IF(RIGHT(TEXT(AI38,"0.#"),1)=".",TRUE,FALSE)</formula>
    </cfRule>
  </conditionalFormatting>
  <conditionalFormatting sqref="AM38">
    <cfRule type="expression" dxfId="261" priority="13321">
      <formula>IF(RIGHT(TEXT(AM38,"0.#"),1)=".",FALSE,TRUE)</formula>
    </cfRule>
    <cfRule type="expression" dxfId="260" priority="13322">
      <formula>IF(RIGHT(TEXT(AM38,"0.#"),1)=".",TRUE,FALSE)</formula>
    </cfRule>
  </conditionalFormatting>
  <conditionalFormatting sqref="AE39">
    <cfRule type="expression" dxfId="259" priority="13319">
      <formula>IF(RIGHT(TEXT(AE39,"0.#"),1)=".",FALSE,TRUE)</formula>
    </cfRule>
    <cfRule type="expression" dxfId="258" priority="13320">
      <formula>IF(RIGHT(TEXT(AE39,"0.#"),1)=".",TRUE,FALSE)</formula>
    </cfRule>
  </conditionalFormatting>
  <conditionalFormatting sqref="AI39">
    <cfRule type="expression" dxfId="257" priority="13317">
      <formula>IF(RIGHT(TEXT(AI39,"0.#"),1)=".",FALSE,TRUE)</formula>
    </cfRule>
    <cfRule type="expression" dxfId="256" priority="13318">
      <formula>IF(RIGHT(TEXT(AI39,"0.#"),1)=".",TRUE,FALSE)</formula>
    </cfRule>
  </conditionalFormatting>
  <conditionalFormatting sqref="AM39">
    <cfRule type="expression" dxfId="255" priority="13315">
      <formula>IF(RIGHT(TEXT(AM39,"0.#"),1)=".",FALSE,TRUE)</formula>
    </cfRule>
    <cfRule type="expression" dxfId="254" priority="13316">
      <formula>IF(RIGHT(TEXT(AM39,"0.#"),1)=".",TRUE,FALSE)</formula>
    </cfRule>
  </conditionalFormatting>
  <conditionalFormatting sqref="AQ39">
    <cfRule type="expression" dxfId="253" priority="13313">
      <formula>IF(RIGHT(TEXT(AQ39,"0.#"),1)=".",FALSE,TRUE)</formula>
    </cfRule>
    <cfRule type="expression" dxfId="252" priority="13314">
      <formula>IF(RIGHT(TEXT(AQ39,"0.#"),1)=".",TRUE,FALSE)</formula>
    </cfRule>
  </conditionalFormatting>
  <conditionalFormatting sqref="AE41">
    <cfRule type="expression" dxfId="251" priority="13311">
      <formula>IF(RIGHT(TEXT(AE41,"0.#"),1)=".",FALSE,TRUE)</formula>
    </cfRule>
    <cfRule type="expression" dxfId="250" priority="13312">
      <formula>IF(RIGHT(TEXT(AE41,"0.#"),1)=".",TRUE,FALSE)</formula>
    </cfRule>
  </conditionalFormatting>
  <conditionalFormatting sqref="AI41">
    <cfRule type="expression" dxfId="249" priority="13309">
      <formula>IF(RIGHT(TEXT(AI41,"0.#"),1)=".",FALSE,TRUE)</formula>
    </cfRule>
    <cfRule type="expression" dxfId="248" priority="13310">
      <formula>IF(RIGHT(TEXT(AI41,"0.#"),1)=".",TRUE,FALSE)</formula>
    </cfRule>
  </conditionalFormatting>
  <conditionalFormatting sqref="AM41">
    <cfRule type="expression" dxfId="247" priority="13307">
      <formula>IF(RIGHT(TEXT(AM41,"0.#"),1)=".",FALSE,TRUE)</formula>
    </cfRule>
    <cfRule type="expression" dxfId="246" priority="13308">
      <formula>IF(RIGHT(TEXT(AM41,"0.#"),1)=".",TRUE,FALSE)</formula>
    </cfRule>
  </conditionalFormatting>
  <conditionalFormatting sqref="AE42">
    <cfRule type="expression" dxfId="245" priority="13305">
      <formula>IF(RIGHT(TEXT(AE42,"0.#"),1)=".",FALSE,TRUE)</formula>
    </cfRule>
    <cfRule type="expression" dxfId="244" priority="13306">
      <formula>IF(RIGHT(TEXT(AE42,"0.#"),1)=".",TRUE,FALSE)</formula>
    </cfRule>
  </conditionalFormatting>
  <conditionalFormatting sqref="AI42">
    <cfRule type="expression" dxfId="243" priority="13303">
      <formula>IF(RIGHT(TEXT(AI42,"0.#"),1)=".",FALSE,TRUE)</formula>
    </cfRule>
    <cfRule type="expression" dxfId="242" priority="13304">
      <formula>IF(RIGHT(TEXT(AI42,"0.#"),1)=".",TRUE,FALSE)</formula>
    </cfRule>
  </conditionalFormatting>
  <conditionalFormatting sqref="AM42">
    <cfRule type="expression" dxfId="241" priority="13301">
      <formula>IF(RIGHT(TEXT(AM42,"0.#"),1)=".",FALSE,TRUE)</formula>
    </cfRule>
    <cfRule type="expression" dxfId="240" priority="13302">
      <formula>IF(RIGHT(TEXT(AM42,"0.#"),1)=".",TRUE,FALSE)</formula>
    </cfRule>
  </conditionalFormatting>
  <conditionalFormatting sqref="AE44">
    <cfRule type="expression" dxfId="239" priority="13297">
      <formula>IF(RIGHT(TEXT(AE44,"0.#"),1)=".",FALSE,TRUE)</formula>
    </cfRule>
    <cfRule type="expression" dxfId="238" priority="13298">
      <formula>IF(RIGHT(TEXT(AE44,"0.#"),1)=".",TRUE,FALSE)</formula>
    </cfRule>
  </conditionalFormatting>
  <conditionalFormatting sqref="AI44">
    <cfRule type="expression" dxfId="237" priority="13295">
      <formula>IF(RIGHT(TEXT(AI44,"0.#"),1)=".",FALSE,TRUE)</formula>
    </cfRule>
    <cfRule type="expression" dxfId="236" priority="13296">
      <formula>IF(RIGHT(TEXT(AI44,"0.#"),1)=".",TRUE,FALSE)</formula>
    </cfRule>
  </conditionalFormatting>
  <conditionalFormatting sqref="AM44">
    <cfRule type="expression" dxfId="235" priority="13293">
      <formula>IF(RIGHT(TEXT(AM44,"0.#"),1)=".",FALSE,TRUE)</formula>
    </cfRule>
    <cfRule type="expression" dxfId="234" priority="13294">
      <formula>IF(RIGHT(TEXT(AM44,"0.#"),1)=".",TRUE,FALSE)</formula>
    </cfRule>
  </conditionalFormatting>
  <conditionalFormatting sqref="AE45">
    <cfRule type="expression" dxfId="233" priority="13291">
      <formula>IF(RIGHT(TEXT(AE45,"0.#"),1)=".",FALSE,TRUE)</formula>
    </cfRule>
    <cfRule type="expression" dxfId="232" priority="13292">
      <formula>IF(RIGHT(TEXT(AE45,"0.#"),1)=".",TRUE,FALSE)</formula>
    </cfRule>
  </conditionalFormatting>
  <conditionalFormatting sqref="AI45">
    <cfRule type="expression" dxfId="231" priority="13289">
      <formula>IF(RIGHT(TEXT(AI45,"0.#"),1)=".",FALSE,TRUE)</formula>
    </cfRule>
    <cfRule type="expression" dxfId="230" priority="13290">
      <formula>IF(RIGHT(TEXT(AI45,"0.#"),1)=".",TRUE,FALSE)</formula>
    </cfRule>
  </conditionalFormatting>
  <conditionalFormatting sqref="AM45">
    <cfRule type="expression" dxfId="229" priority="13287">
      <formula>IF(RIGHT(TEXT(AM45,"0.#"),1)=".",FALSE,TRUE)</formula>
    </cfRule>
    <cfRule type="expression" dxfId="228" priority="13288">
      <formula>IF(RIGHT(TEXT(AM45,"0.#"),1)=".",TRUE,FALSE)</formula>
    </cfRule>
  </conditionalFormatting>
  <conditionalFormatting sqref="AE47">
    <cfRule type="expression" dxfId="227" priority="13283">
      <formula>IF(RIGHT(TEXT(AE47,"0.#"),1)=".",FALSE,TRUE)</formula>
    </cfRule>
    <cfRule type="expression" dxfId="226" priority="13284">
      <formula>IF(RIGHT(TEXT(AE47,"0.#"),1)=".",TRUE,FALSE)</formula>
    </cfRule>
  </conditionalFormatting>
  <conditionalFormatting sqref="AI47">
    <cfRule type="expression" dxfId="225" priority="13281">
      <formula>IF(RIGHT(TEXT(AI47,"0.#"),1)=".",FALSE,TRUE)</formula>
    </cfRule>
    <cfRule type="expression" dxfId="224" priority="13282">
      <formula>IF(RIGHT(TEXT(AI47,"0.#"),1)=".",TRUE,FALSE)</formula>
    </cfRule>
  </conditionalFormatting>
  <conditionalFormatting sqref="AM47">
    <cfRule type="expression" dxfId="223" priority="13279">
      <formula>IF(RIGHT(TEXT(AM47,"0.#"),1)=".",FALSE,TRUE)</formula>
    </cfRule>
    <cfRule type="expression" dxfId="222" priority="13280">
      <formula>IF(RIGHT(TEXT(AM47,"0.#"),1)=".",TRUE,FALSE)</formula>
    </cfRule>
  </conditionalFormatting>
  <conditionalFormatting sqref="AE48">
    <cfRule type="expression" dxfId="221" priority="13277">
      <formula>IF(RIGHT(TEXT(AE48,"0.#"),1)=".",FALSE,TRUE)</formula>
    </cfRule>
    <cfRule type="expression" dxfId="220" priority="13278">
      <formula>IF(RIGHT(TEXT(AE48,"0.#"),1)=".",TRUE,FALSE)</formula>
    </cfRule>
  </conditionalFormatting>
  <conditionalFormatting sqref="AI48">
    <cfRule type="expression" dxfId="219" priority="13275">
      <formula>IF(RIGHT(TEXT(AI48,"0.#"),1)=".",FALSE,TRUE)</formula>
    </cfRule>
    <cfRule type="expression" dxfId="218" priority="13276">
      <formula>IF(RIGHT(TEXT(AI48,"0.#"),1)=".",TRUE,FALSE)</formula>
    </cfRule>
  </conditionalFormatting>
  <conditionalFormatting sqref="AM48">
    <cfRule type="expression" dxfId="217" priority="13273">
      <formula>IF(RIGHT(TEXT(AM48,"0.#"),1)=".",FALSE,TRUE)</formula>
    </cfRule>
    <cfRule type="expression" dxfId="216" priority="13274">
      <formula>IF(RIGHT(TEXT(AM48,"0.#"),1)=".",TRUE,FALSE)</formula>
    </cfRule>
  </conditionalFormatting>
  <conditionalFormatting sqref="AE50">
    <cfRule type="expression" dxfId="215" priority="13269">
      <formula>IF(RIGHT(TEXT(AE50,"0.#"),1)=".",FALSE,TRUE)</formula>
    </cfRule>
    <cfRule type="expression" dxfId="214" priority="13270">
      <formula>IF(RIGHT(TEXT(AE50,"0.#"),1)=".",TRUE,FALSE)</formula>
    </cfRule>
  </conditionalFormatting>
  <conditionalFormatting sqref="AI50">
    <cfRule type="expression" dxfId="213" priority="13267">
      <formula>IF(RIGHT(TEXT(AI50,"0.#"),1)=".",FALSE,TRUE)</formula>
    </cfRule>
    <cfRule type="expression" dxfId="212" priority="13268">
      <formula>IF(RIGHT(TEXT(AI50,"0.#"),1)=".",TRUE,FALSE)</formula>
    </cfRule>
  </conditionalFormatting>
  <conditionalFormatting sqref="AM50">
    <cfRule type="expression" dxfId="211" priority="13265">
      <formula>IF(RIGHT(TEXT(AM50,"0.#"),1)=".",FALSE,TRUE)</formula>
    </cfRule>
    <cfRule type="expression" dxfId="210" priority="13266">
      <formula>IF(RIGHT(TEXT(AM50,"0.#"),1)=".",TRUE,FALSE)</formula>
    </cfRule>
  </conditionalFormatting>
  <conditionalFormatting sqref="AE51">
    <cfRule type="expression" dxfId="209" priority="13263">
      <formula>IF(RIGHT(TEXT(AE51,"0.#"),1)=".",FALSE,TRUE)</formula>
    </cfRule>
    <cfRule type="expression" dxfId="208" priority="13264">
      <formula>IF(RIGHT(TEXT(AE51,"0.#"),1)=".",TRUE,FALSE)</formula>
    </cfRule>
  </conditionalFormatting>
  <conditionalFormatting sqref="AI51">
    <cfRule type="expression" dxfId="207" priority="13261">
      <formula>IF(RIGHT(TEXT(AI51,"0.#"),1)=".",FALSE,TRUE)</formula>
    </cfRule>
    <cfRule type="expression" dxfId="206" priority="13262">
      <formula>IF(RIGHT(TEXT(AI51,"0.#"),1)=".",TRUE,FALSE)</formula>
    </cfRule>
  </conditionalFormatting>
  <conditionalFormatting sqref="AM51">
    <cfRule type="expression" dxfId="205" priority="13259">
      <formula>IF(RIGHT(TEXT(AM51,"0.#"),1)=".",FALSE,TRUE)</formula>
    </cfRule>
    <cfRule type="expression" dxfId="204" priority="13260">
      <formula>IF(RIGHT(TEXT(AM51,"0.#"),1)=".",TRUE,FALSE)</formula>
    </cfRule>
  </conditionalFormatting>
  <conditionalFormatting sqref="AE53 AQ53">
    <cfRule type="expression" dxfId="203" priority="13255">
      <formula>IF(RIGHT(TEXT(AE53,"0.#"),1)=".",FALSE,TRUE)</formula>
    </cfRule>
    <cfRule type="expression" dxfId="202" priority="13256">
      <formula>IF(RIGHT(TEXT(AE53,"0.#"),1)=".",TRUE,FALSE)</formula>
    </cfRule>
  </conditionalFormatting>
  <conditionalFormatting sqref="AI53">
    <cfRule type="expression" dxfId="201" priority="13253">
      <formula>IF(RIGHT(TEXT(AI53,"0.#"),1)=".",FALSE,TRUE)</formula>
    </cfRule>
    <cfRule type="expression" dxfId="200" priority="13254">
      <formula>IF(RIGHT(TEXT(AI53,"0.#"),1)=".",TRUE,FALSE)</formula>
    </cfRule>
  </conditionalFormatting>
  <conditionalFormatting sqref="AE54">
    <cfRule type="expression" dxfId="199" priority="13249">
      <formula>IF(RIGHT(TEXT(AE54,"0.#"),1)=".",FALSE,TRUE)</formula>
    </cfRule>
    <cfRule type="expression" dxfId="198" priority="13250">
      <formula>IF(RIGHT(TEXT(AE54,"0.#"),1)=".",TRUE,FALSE)</formula>
    </cfRule>
  </conditionalFormatting>
  <conditionalFormatting sqref="AI54">
    <cfRule type="expression" dxfId="197" priority="13247">
      <formula>IF(RIGHT(TEXT(AI54,"0.#"),1)=".",FALSE,TRUE)</formula>
    </cfRule>
    <cfRule type="expression" dxfId="196" priority="13248">
      <formula>IF(RIGHT(TEXT(AI54,"0.#"),1)=".",TRUE,FALSE)</formula>
    </cfRule>
  </conditionalFormatting>
  <conditionalFormatting sqref="AQ54">
    <cfRule type="expression" dxfId="195" priority="13243">
      <formula>IF(RIGHT(TEXT(AQ54,"0.#"),1)=".",FALSE,TRUE)</formula>
    </cfRule>
    <cfRule type="expression" dxfId="194" priority="13244">
      <formula>IF(RIGHT(TEXT(AQ54,"0.#"),1)=".",TRUE,FALSE)</formula>
    </cfRule>
  </conditionalFormatting>
  <conditionalFormatting sqref="AL170:AO170">
    <cfRule type="expression" dxfId="193" priority="2911">
      <formula>IF(AND(AL170&gt;=0, RIGHT(TEXT(AL170,"0.#"),1)&lt;&gt;"."),TRUE,FALSE)</formula>
    </cfRule>
    <cfRule type="expression" dxfId="192" priority="2912">
      <formula>IF(AND(AL170&gt;=0, RIGHT(TEXT(AL170,"0.#"),1)="."),TRUE,FALSE)</formula>
    </cfRule>
    <cfRule type="expression" dxfId="191" priority="2913">
      <formula>IF(AND(AL170&lt;0, RIGHT(TEXT(AL170,"0.#"),1)&lt;&gt;"."),TRUE,FALSE)</formula>
    </cfRule>
    <cfRule type="expression" dxfId="190" priority="2914">
      <formula>IF(AND(AL170&lt;0, RIGHT(TEXT(AL170,"0.#"),1)="."),TRUE,FALSE)</formula>
    </cfRule>
  </conditionalFormatting>
  <conditionalFormatting sqref="Y170">
    <cfRule type="expression" dxfId="189" priority="2909">
      <formula>IF(RIGHT(TEXT(Y170,"0.#"),1)=".",FALSE,TRUE)</formula>
    </cfRule>
    <cfRule type="expression" dxfId="188" priority="2910">
      <formula>IF(RIGHT(TEXT(Y170,"0.#"),1)=".",TRUE,FALSE)</formula>
    </cfRule>
  </conditionalFormatting>
  <conditionalFormatting sqref="Y176:Y183">
    <cfRule type="expression" dxfId="187" priority="2169">
      <formula>IF(RIGHT(TEXT(Y176,"0.#"),1)=".",FALSE,TRUE)</formula>
    </cfRule>
    <cfRule type="expression" dxfId="186" priority="2170">
      <formula>IF(RIGHT(TEXT(Y176,"0.#"),1)=".",TRUE,FALSE)</formula>
    </cfRule>
  </conditionalFormatting>
  <conditionalFormatting sqref="Y175">
    <cfRule type="expression" dxfId="185" priority="2163">
      <formula>IF(RIGHT(TEXT(Y175,"0.#"),1)=".",FALSE,TRUE)</formula>
    </cfRule>
    <cfRule type="expression" dxfId="184" priority="2164">
      <formula>IF(RIGHT(TEXT(Y175,"0.#"),1)=".",TRUE,FALSE)</formula>
    </cfRule>
  </conditionalFormatting>
  <conditionalFormatting sqref="Y189:Y195">
    <cfRule type="expression" dxfId="183" priority="2157">
      <formula>IF(RIGHT(TEXT(Y189,"0.#"),1)=".",FALSE,TRUE)</formula>
    </cfRule>
    <cfRule type="expression" dxfId="182" priority="2158">
      <formula>IF(RIGHT(TEXT(Y189,"0.#"),1)=".",TRUE,FALSE)</formula>
    </cfRule>
  </conditionalFormatting>
  <conditionalFormatting sqref="Y187:Y188">
    <cfRule type="expression" dxfId="181" priority="2151">
      <formula>IF(RIGHT(TEXT(Y187,"0.#"),1)=".",FALSE,TRUE)</formula>
    </cfRule>
    <cfRule type="expression" dxfId="180" priority="2152">
      <formula>IF(RIGHT(TEXT(Y187,"0.#"),1)=".",TRUE,FALSE)</formula>
    </cfRule>
  </conditionalFormatting>
  <conditionalFormatting sqref="Y206:Y213">
    <cfRule type="expression" dxfId="179" priority="2133">
      <formula>IF(RIGHT(TEXT(Y206,"0.#"),1)=".",FALSE,TRUE)</formula>
    </cfRule>
    <cfRule type="expression" dxfId="178" priority="2134">
      <formula>IF(RIGHT(TEXT(Y206,"0.#"),1)=".",TRUE,FALSE)</formula>
    </cfRule>
  </conditionalFormatting>
  <conditionalFormatting sqref="Y204:Y205">
    <cfRule type="expression" dxfId="177" priority="2127">
      <formula>IF(RIGHT(TEXT(Y204,"0.#"),1)=".",FALSE,TRUE)</formula>
    </cfRule>
    <cfRule type="expression" dxfId="176" priority="2128">
      <formula>IF(RIGHT(TEXT(Y204,"0.#"),1)=".",TRUE,FALSE)</formula>
    </cfRule>
  </conditionalFormatting>
  <conditionalFormatting sqref="Y221:Y222 Y224">
    <cfRule type="expression" dxfId="175" priority="2121">
      <formula>IF(RIGHT(TEXT(Y221,"0.#"),1)=".",FALSE,TRUE)</formula>
    </cfRule>
    <cfRule type="expression" dxfId="174" priority="2122">
      <formula>IF(RIGHT(TEXT(Y221,"0.#"),1)=".",TRUE,FALSE)</formula>
    </cfRule>
  </conditionalFormatting>
  <conditionalFormatting sqref="W23">
    <cfRule type="expression" dxfId="173" priority="2405">
      <formula>IF(RIGHT(TEXT(W23,"0.#"),1)=".",FALSE,TRUE)</formula>
    </cfRule>
    <cfRule type="expression" dxfId="172" priority="2406">
      <formula>IF(RIGHT(TEXT(W23,"0.#"),1)=".",TRUE,FALSE)</formula>
    </cfRule>
  </conditionalFormatting>
  <conditionalFormatting sqref="W24:W27">
    <cfRule type="expression" dxfId="171" priority="2403">
      <formula>IF(RIGHT(TEXT(W24,"0.#"),1)=".",FALSE,TRUE)</formula>
    </cfRule>
    <cfRule type="expression" dxfId="170" priority="2404">
      <formula>IF(RIGHT(TEXT(W24,"0.#"),1)=".",TRUE,FALSE)</formula>
    </cfRule>
  </conditionalFormatting>
  <conditionalFormatting sqref="W28">
    <cfRule type="expression" dxfId="169" priority="2395">
      <formula>IF(RIGHT(TEXT(W28,"0.#"),1)=".",FALSE,TRUE)</formula>
    </cfRule>
    <cfRule type="expression" dxfId="168" priority="2396">
      <formula>IF(RIGHT(TEXT(W28,"0.#"),1)=".",TRUE,FALSE)</formula>
    </cfRule>
  </conditionalFormatting>
  <conditionalFormatting sqref="P23">
    <cfRule type="expression" dxfId="167" priority="2393">
      <formula>IF(RIGHT(TEXT(P23,"0.#"),1)=".",FALSE,TRUE)</formula>
    </cfRule>
    <cfRule type="expression" dxfId="166" priority="2394">
      <formula>IF(RIGHT(TEXT(P23,"0.#"),1)=".",TRUE,FALSE)</formula>
    </cfRule>
  </conditionalFormatting>
  <conditionalFormatting sqref="P24:P27">
    <cfRule type="expression" dxfId="165" priority="2391">
      <formula>IF(RIGHT(TEXT(P24,"0.#"),1)=".",FALSE,TRUE)</formula>
    </cfRule>
    <cfRule type="expression" dxfId="164" priority="2392">
      <formula>IF(RIGHT(TEXT(P24,"0.#"),1)=".",TRUE,FALSE)</formula>
    </cfRule>
  </conditionalFormatting>
  <conditionalFormatting sqref="P28">
    <cfRule type="expression" dxfId="163" priority="2389">
      <formula>IF(RIGHT(TEXT(P28,"0.#"),1)=".",FALSE,TRUE)</formula>
    </cfRule>
    <cfRule type="expression" dxfId="162" priority="2390">
      <formula>IF(RIGHT(TEXT(P28,"0.#"),1)=".",TRUE,FALSE)</formula>
    </cfRule>
  </conditionalFormatting>
  <conditionalFormatting sqref="AQ51">
    <cfRule type="expression" dxfId="161" priority="2373">
      <formula>IF(RIGHT(TEXT(AQ51,"0.#"),1)=".",FALSE,TRUE)</formula>
    </cfRule>
    <cfRule type="expression" dxfId="160" priority="2374">
      <formula>IF(RIGHT(TEXT(AQ51,"0.#"),1)=".",TRUE,FALSE)</formula>
    </cfRule>
  </conditionalFormatting>
  <conditionalFormatting sqref="AQ41">
    <cfRule type="expression" dxfId="159" priority="2387">
      <formula>IF(RIGHT(TEXT(AQ41,"0.#"),1)=".",FALSE,TRUE)</formula>
    </cfRule>
    <cfRule type="expression" dxfId="158" priority="2388">
      <formula>IF(RIGHT(TEXT(AQ41,"0.#"),1)=".",TRUE,FALSE)</formula>
    </cfRule>
  </conditionalFormatting>
  <conditionalFormatting sqref="AQ42">
    <cfRule type="expression" dxfId="157" priority="2385">
      <formula>IF(RIGHT(TEXT(AQ42,"0.#"),1)=".",FALSE,TRUE)</formula>
    </cfRule>
    <cfRule type="expression" dxfId="156" priority="2386">
      <formula>IF(RIGHT(TEXT(AQ42,"0.#"),1)=".",TRUE,FALSE)</formula>
    </cfRule>
  </conditionalFormatting>
  <conditionalFormatting sqref="AQ44">
    <cfRule type="expression" dxfId="155" priority="2383">
      <formula>IF(RIGHT(TEXT(AQ44,"0.#"),1)=".",FALSE,TRUE)</formula>
    </cfRule>
    <cfRule type="expression" dxfId="154" priority="2384">
      <formula>IF(RIGHT(TEXT(AQ44,"0.#"),1)=".",TRUE,FALSE)</formula>
    </cfRule>
  </conditionalFormatting>
  <conditionalFormatting sqref="AQ45">
    <cfRule type="expression" dxfId="153" priority="2381">
      <formula>IF(RIGHT(TEXT(AQ45,"0.#"),1)=".",FALSE,TRUE)</formula>
    </cfRule>
    <cfRule type="expression" dxfId="152" priority="2382">
      <formula>IF(RIGHT(TEXT(AQ45,"0.#"),1)=".",TRUE,FALSE)</formula>
    </cfRule>
  </conditionalFormatting>
  <conditionalFormatting sqref="AQ47">
    <cfRule type="expression" dxfId="151" priority="2379">
      <formula>IF(RIGHT(TEXT(AQ47,"0.#"),1)=".",FALSE,TRUE)</formula>
    </cfRule>
    <cfRule type="expression" dxfId="150" priority="2380">
      <formula>IF(RIGHT(TEXT(AQ47,"0.#"),1)=".",TRUE,FALSE)</formula>
    </cfRule>
  </conditionalFormatting>
  <conditionalFormatting sqref="AQ48">
    <cfRule type="expression" dxfId="149" priority="2377">
      <formula>IF(RIGHT(TEXT(AQ48,"0.#"),1)=".",FALSE,TRUE)</formula>
    </cfRule>
    <cfRule type="expression" dxfId="148" priority="2378">
      <formula>IF(RIGHT(TEXT(AQ48,"0.#"),1)=".",TRUE,FALSE)</formula>
    </cfRule>
  </conditionalFormatting>
  <conditionalFormatting sqref="AQ50">
    <cfRule type="expression" dxfId="147" priority="2375">
      <formula>IF(RIGHT(TEXT(AQ50,"0.#"),1)=".",FALSE,TRUE)</formula>
    </cfRule>
    <cfRule type="expression" dxfId="146" priority="2376">
      <formula>IF(RIGHT(TEXT(AQ50,"0.#"),1)=".",TRUE,FALSE)</formula>
    </cfRule>
  </conditionalFormatting>
  <conditionalFormatting sqref="AL206:AO213">
    <cfRule type="expression" dxfId="145" priority="2135">
      <formula>IF(AND(AL206&gt;=0, RIGHT(TEXT(AL206,"0.#"),1)&lt;&gt;"."),TRUE,FALSE)</formula>
    </cfRule>
    <cfRule type="expression" dxfId="144" priority="2136">
      <formula>IF(AND(AL206&gt;=0, RIGHT(TEXT(AL206,"0.#"),1)="."),TRUE,FALSE)</formula>
    </cfRule>
    <cfRule type="expression" dxfId="143" priority="2137">
      <formula>IF(AND(AL206&lt;0, RIGHT(TEXT(AL206,"0.#"),1)&lt;&gt;"."),TRUE,FALSE)</formula>
    </cfRule>
    <cfRule type="expression" dxfId="142" priority="2138">
      <formula>IF(AND(AL206&lt;0, RIGHT(TEXT(AL206,"0.#"),1)="."),TRUE,FALSE)</formula>
    </cfRule>
  </conditionalFormatting>
  <conditionalFormatting sqref="AL204:AO205">
    <cfRule type="expression" dxfId="141" priority="2129">
      <formula>IF(AND(AL204&gt;=0, RIGHT(TEXT(AL204,"0.#"),1)&lt;&gt;"."),TRUE,FALSE)</formula>
    </cfRule>
    <cfRule type="expression" dxfId="140" priority="2130">
      <formula>IF(AND(AL204&gt;=0, RIGHT(TEXT(AL204,"0.#"),1)="."),TRUE,FALSE)</formula>
    </cfRule>
    <cfRule type="expression" dxfId="139" priority="2131">
      <formula>IF(AND(AL204&lt;0, RIGHT(TEXT(AL204,"0.#"),1)&lt;&gt;"."),TRUE,FALSE)</formula>
    </cfRule>
    <cfRule type="expression" dxfId="138" priority="2132">
      <formula>IF(AND(AL204&lt;0, RIGHT(TEXT(AL204,"0.#"),1)="."),TRUE,FALSE)</formula>
    </cfRule>
  </conditionalFormatting>
  <conditionalFormatting sqref="AL221:AO221 AL224:AO224">
    <cfRule type="expression" dxfId="137" priority="2123">
      <formula>IF(AND(AL221&gt;=0, RIGHT(TEXT(AL221,"0.#"),1)&lt;&gt;"."),TRUE,FALSE)</formula>
    </cfRule>
    <cfRule type="expression" dxfId="136" priority="2124">
      <formula>IF(AND(AL221&gt;=0, RIGHT(TEXT(AL221,"0.#"),1)="."),TRUE,FALSE)</formula>
    </cfRule>
    <cfRule type="expression" dxfId="135" priority="2125">
      <formula>IF(AND(AL221&lt;0, RIGHT(TEXT(AL221,"0.#"),1)&lt;&gt;"."),TRUE,FALSE)</formula>
    </cfRule>
    <cfRule type="expression" dxfId="134" priority="2126">
      <formula>IF(AND(AL221&lt;0, RIGHT(TEXT(AL221,"0.#"),1)="."),TRUE,FALSE)</formula>
    </cfRule>
  </conditionalFormatting>
  <conditionalFormatting sqref="AL218:AO218">
    <cfRule type="expression" dxfId="133" priority="2117">
      <formula>IF(AND(AL218&gt;=0, RIGHT(TEXT(AL218,"0.#"),1)&lt;&gt;"."),TRUE,FALSE)</formula>
    </cfRule>
    <cfRule type="expression" dxfId="132" priority="2118">
      <formula>IF(AND(AL218&gt;=0, RIGHT(TEXT(AL218,"0.#"),1)="."),TRUE,FALSE)</formula>
    </cfRule>
    <cfRule type="expression" dxfId="131" priority="2119">
      <formula>IF(AND(AL218&lt;0, RIGHT(TEXT(AL218,"0.#"),1)&lt;&gt;"."),TRUE,FALSE)</formula>
    </cfRule>
    <cfRule type="expression" dxfId="130" priority="2120">
      <formula>IF(AND(AL218&lt;0, RIGHT(TEXT(AL218,"0.#"),1)="."),TRUE,FALSE)</formula>
    </cfRule>
  </conditionalFormatting>
  <conditionalFormatting sqref="Y217:Y218">
    <cfRule type="expression" dxfId="129" priority="2115">
      <formula>IF(RIGHT(TEXT(Y217,"0.#"),1)=".",FALSE,TRUE)</formula>
    </cfRule>
    <cfRule type="expression" dxfId="128" priority="2116">
      <formula>IF(RIGHT(TEXT(Y217,"0.#"),1)=".",TRUE,FALSE)</formula>
    </cfRule>
  </conditionalFormatting>
  <conditionalFormatting sqref="Y232:Y239">
    <cfRule type="expression" dxfId="127" priority="2109">
      <formula>IF(RIGHT(TEXT(Y232,"0.#"),1)=".",FALSE,TRUE)</formula>
    </cfRule>
    <cfRule type="expression" dxfId="126" priority="2110">
      <formula>IF(RIGHT(TEXT(Y232,"0.#"),1)=".",TRUE,FALSE)</formula>
    </cfRule>
  </conditionalFormatting>
  <conditionalFormatting sqref="Y230:Y231">
    <cfRule type="expression" dxfId="125" priority="2103">
      <formula>IF(RIGHT(TEXT(Y230,"0.#"),1)=".",FALSE,TRUE)</formula>
    </cfRule>
    <cfRule type="expression" dxfId="124" priority="2104">
      <formula>IF(RIGHT(TEXT(Y230,"0.#"),1)=".",TRUE,FALSE)</formula>
    </cfRule>
  </conditionalFormatting>
  <conditionalFormatting sqref="AL245:AO245 AL248:AO249">
    <cfRule type="expression" dxfId="123" priority="2099">
      <formula>IF(AND(AL245&gt;=0, RIGHT(TEXT(AL245,"0.#"),1)&lt;&gt;"."),TRUE,FALSE)</formula>
    </cfRule>
    <cfRule type="expression" dxfId="122" priority="2100">
      <formula>IF(AND(AL245&gt;=0, RIGHT(TEXT(AL245,"0.#"),1)="."),TRUE,FALSE)</formula>
    </cfRule>
    <cfRule type="expression" dxfId="121" priority="2101">
      <formula>IF(AND(AL245&lt;0, RIGHT(TEXT(AL245,"0.#"),1)&lt;&gt;"."),TRUE,FALSE)</formula>
    </cfRule>
    <cfRule type="expression" dxfId="120" priority="2102">
      <formula>IF(AND(AL245&lt;0, RIGHT(TEXT(AL245,"0.#"),1)="."),TRUE,FALSE)</formula>
    </cfRule>
  </conditionalFormatting>
  <conditionalFormatting sqref="Y245 Y248:Y249">
    <cfRule type="expression" dxfId="119" priority="2097">
      <formula>IF(RIGHT(TEXT(Y245,"0.#"),1)=".",FALSE,TRUE)</formula>
    </cfRule>
    <cfRule type="expression" dxfId="118" priority="2098">
      <formula>IF(RIGHT(TEXT(Y245,"0.#"),1)=".",TRUE,FALSE)</formula>
    </cfRule>
  </conditionalFormatting>
  <conditionalFormatting sqref="AU38">
    <cfRule type="expression" dxfId="117" priority="557">
      <formula>IF(RIGHT(TEXT(AU38,"0.#"),1)=".",FALSE,TRUE)</formula>
    </cfRule>
    <cfRule type="expression" dxfId="116" priority="558">
      <formula>IF(RIGHT(TEXT(AU38,"0.#"),1)=".",TRUE,FALSE)</formula>
    </cfRule>
  </conditionalFormatting>
  <conditionalFormatting sqref="AU39">
    <cfRule type="expression" dxfId="115" priority="555">
      <formula>IF(RIGHT(TEXT(AU39,"0.#"),1)=".",FALSE,TRUE)</formula>
    </cfRule>
    <cfRule type="expression" dxfId="114" priority="556">
      <formula>IF(RIGHT(TEXT(AU39,"0.#"),1)=".",TRUE,FALSE)</formula>
    </cfRule>
  </conditionalFormatting>
  <conditionalFormatting sqref="AU41">
    <cfRule type="expression" dxfId="113" priority="551">
      <formula>IF(RIGHT(TEXT(AU41,"0.#"),1)=".",FALSE,TRUE)</formula>
    </cfRule>
    <cfRule type="expression" dxfId="112" priority="552">
      <formula>IF(RIGHT(TEXT(AU41,"0.#"),1)=".",TRUE,FALSE)</formula>
    </cfRule>
  </conditionalFormatting>
  <conditionalFormatting sqref="AU42">
    <cfRule type="expression" dxfId="111" priority="549">
      <formula>IF(RIGHT(TEXT(AU42,"0.#"),1)=".",FALSE,TRUE)</formula>
    </cfRule>
    <cfRule type="expression" dxfId="110" priority="550">
      <formula>IF(RIGHT(TEXT(AU42,"0.#"),1)=".",TRUE,FALSE)</formula>
    </cfRule>
  </conditionalFormatting>
  <conditionalFormatting sqref="AU44">
    <cfRule type="expression" dxfId="109" priority="545">
      <formula>IF(RIGHT(TEXT(AU44,"0.#"),1)=".",FALSE,TRUE)</formula>
    </cfRule>
    <cfRule type="expression" dxfId="108" priority="546">
      <formula>IF(RIGHT(TEXT(AU44,"0.#"),1)=".",TRUE,FALSE)</formula>
    </cfRule>
  </conditionalFormatting>
  <conditionalFormatting sqref="AU45">
    <cfRule type="expression" dxfId="107" priority="543">
      <formula>IF(RIGHT(TEXT(AU45,"0.#"),1)=".",FALSE,TRUE)</formula>
    </cfRule>
    <cfRule type="expression" dxfId="106" priority="544">
      <formula>IF(RIGHT(TEXT(AU45,"0.#"),1)=".",TRUE,FALSE)</formula>
    </cfRule>
  </conditionalFormatting>
  <conditionalFormatting sqref="AU47">
    <cfRule type="expression" dxfId="105" priority="541">
      <formula>IF(RIGHT(TEXT(AU47,"0.#"),1)=".",FALSE,TRUE)</formula>
    </cfRule>
    <cfRule type="expression" dxfId="104" priority="542">
      <formula>IF(RIGHT(TEXT(AU47,"0.#"),1)=".",TRUE,FALSE)</formula>
    </cfRule>
  </conditionalFormatting>
  <conditionalFormatting sqref="AU48">
    <cfRule type="expression" dxfId="103" priority="539">
      <formula>IF(RIGHT(TEXT(AU48,"0.#"),1)=".",FALSE,TRUE)</formula>
    </cfRule>
    <cfRule type="expression" dxfId="102" priority="540">
      <formula>IF(RIGHT(TEXT(AU48,"0.#"),1)=".",TRUE,FALSE)</formula>
    </cfRule>
  </conditionalFormatting>
  <conditionalFormatting sqref="AU50">
    <cfRule type="expression" dxfId="101" priority="537">
      <formula>IF(RIGHT(TEXT(AU50,"0.#"),1)=".",FALSE,TRUE)</formula>
    </cfRule>
    <cfRule type="expression" dxfId="100" priority="538">
      <formula>IF(RIGHT(TEXT(AU50,"0.#"),1)=".",TRUE,FALSE)</formula>
    </cfRule>
  </conditionalFormatting>
  <conditionalFormatting sqref="AU51">
    <cfRule type="expression" dxfId="99" priority="535">
      <formula>IF(RIGHT(TEXT(AU51,"0.#"),1)=".",FALSE,TRUE)</formula>
    </cfRule>
    <cfRule type="expression" dxfId="98" priority="536">
      <formula>IF(RIGHT(TEXT(AU51,"0.#"),1)=".",TRUE,FALSE)</formula>
    </cfRule>
  </conditionalFormatting>
  <conditionalFormatting sqref="P29:AC29">
    <cfRule type="expression" dxfId="97" priority="101">
      <formula>IF(RIGHT(TEXT(P29,"0.#"),1)=".",FALSE,TRUE)</formula>
    </cfRule>
    <cfRule type="expression" dxfId="96" priority="102">
      <formula>IF(RIGHT(TEXT(P29,"0.#"),1)=".",TRUE,FALSE)</formula>
    </cfRule>
  </conditionalFormatting>
  <conditionalFormatting sqref="AM53">
    <cfRule type="expression" dxfId="95" priority="99">
      <formula>IF(RIGHT(TEXT(AM53,"0.#"),1)=".",FALSE,TRUE)</formula>
    </cfRule>
    <cfRule type="expression" dxfId="94" priority="100">
      <formula>IF(RIGHT(TEXT(AM53,"0.#"),1)=".",TRUE,FALSE)</formula>
    </cfRule>
  </conditionalFormatting>
  <conditionalFormatting sqref="AM54">
    <cfRule type="expression" dxfId="93" priority="97">
      <formula>IF(RIGHT(TEXT(AM54,"0.#"),1)=".",FALSE,TRUE)</formula>
    </cfRule>
    <cfRule type="expression" dxfId="92" priority="98">
      <formula>IF(RIGHT(TEXT(AM54,"0.#"),1)=".",TRUE,FALSE)</formula>
    </cfRule>
  </conditionalFormatting>
  <conditionalFormatting sqref="AU144">
    <cfRule type="expression" dxfId="91" priority="95">
      <formula>IF(RIGHT(TEXT(AU144,"0.#"),1)=".",FALSE,TRUE)</formula>
    </cfRule>
    <cfRule type="expression" dxfId="90" priority="96">
      <formula>IF(RIGHT(TEXT(AU144,"0.#"),1)=".",TRUE,FALSE)</formula>
    </cfRule>
  </conditionalFormatting>
  <conditionalFormatting sqref="Y174">
    <cfRule type="expression" dxfId="89" priority="89">
      <formula>IF(RIGHT(TEXT(Y174,"0.#"),1)=".",FALSE,TRUE)</formula>
    </cfRule>
    <cfRule type="expression" dxfId="88" priority="90">
      <formula>IF(RIGHT(TEXT(Y174,"0.#"),1)=".",TRUE,FALSE)</formula>
    </cfRule>
  </conditionalFormatting>
  <conditionalFormatting sqref="AL174:AO174">
    <cfRule type="expression" dxfId="87" priority="91">
      <formula>IF(AND(AL174&gt;=0, RIGHT(TEXT(AL174,"0.#"),1)&lt;&gt;"."),TRUE,FALSE)</formula>
    </cfRule>
    <cfRule type="expression" dxfId="86" priority="92">
      <formula>IF(AND(AL174&gt;=0, RIGHT(TEXT(AL174,"0.#"),1)="."),TRUE,FALSE)</formula>
    </cfRule>
    <cfRule type="expression" dxfId="85" priority="93">
      <formula>IF(AND(AL174&lt;0, RIGHT(TEXT(AL174,"0.#"),1)&lt;&gt;"."),TRUE,FALSE)</formula>
    </cfRule>
    <cfRule type="expression" dxfId="84" priority="94">
      <formula>IF(AND(AL174&lt;0, RIGHT(TEXT(AL174,"0.#"),1)="."),TRUE,FALSE)</formula>
    </cfRule>
  </conditionalFormatting>
  <conditionalFormatting sqref="AL175:AO183">
    <cfRule type="expression" dxfId="83" priority="85">
      <formula>IF(AND(AL175&gt;=0, RIGHT(TEXT(AL175,"0.#"),1)&lt;&gt;"."),TRUE,FALSE)</formula>
    </cfRule>
    <cfRule type="expression" dxfId="82" priority="86">
      <formula>IF(AND(AL175&gt;=0, RIGHT(TEXT(AL175,"0.#"),1)="."),TRUE,FALSE)</formula>
    </cfRule>
    <cfRule type="expression" dxfId="81" priority="87">
      <formula>IF(AND(AL175&lt;0, RIGHT(TEXT(AL175,"0.#"),1)&lt;&gt;"."),TRUE,FALSE)</formula>
    </cfRule>
    <cfRule type="expression" dxfId="80" priority="88">
      <formula>IF(AND(AL175&lt;0, RIGHT(TEXT(AL175,"0.#"),1)="."),TRUE,FALSE)</formula>
    </cfRule>
  </conditionalFormatting>
  <conditionalFormatting sqref="Y200">
    <cfRule type="expression" dxfId="79" priority="83">
      <formula>IF(RIGHT(TEXT(Y200,"0.#"),1)=".",FALSE,TRUE)</formula>
    </cfRule>
    <cfRule type="expression" dxfId="78" priority="84">
      <formula>IF(RIGHT(TEXT(Y200,"0.#"),1)=".",TRUE,FALSE)</formula>
    </cfRule>
  </conditionalFormatting>
  <conditionalFormatting sqref="Y219">
    <cfRule type="expression" dxfId="77" priority="81">
      <formula>IF(RIGHT(TEXT(Y219,"0.#"),1)=".",FALSE,TRUE)</formula>
    </cfRule>
    <cfRule type="expression" dxfId="76" priority="82">
      <formula>IF(RIGHT(TEXT(Y219,"0.#"),1)=".",TRUE,FALSE)</formula>
    </cfRule>
  </conditionalFormatting>
  <conditionalFormatting sqref="Y220">
    <cfRule type="expression" dxfId="75" priority="79">
      <formula>IF(RIGHT(TEXT(Y220,"0.#"),1)=".",FALSE,TRUE)</formula>
    </cfRule>
    <cfRule type="expression" dxfId="74" priority="80">
      <formula>IF(RIGHT(TEXT(Y220,"0.#"),1)=".",TRUE,FALSE)</formula>
    </cfRule>
  </conditionalFormatting>
  <conditionalFormatting sqref="Y223">
    <cfRule type="expression" dxfId="73" priority="77">
      <formula>IF(RIGHT(TEXT(Y223,"0.#"),1)=".",FALSE,TRUE)</formula>
    </cfRule>
    <cfRule type="expression" dxfId="72" priority="78">
      <formula>IF(RIGHT(TEXT(Y223,"0.#"),1)=".",TRUE,FALSE)</formula>
    </cfRule>
  </conditionalFormatting>
  <conditionalFormatting sqref="Y225">
    <cfRule type="expression" dxfId="71" priority="75">
      <formula>IF(RIGHT(TEXT(Y225,"0.#"),1)=".",FALSE,TRUE)</formula>
    </cfRule>
    <cfRule type="expression" dxfId="70" priority="76">
      <formula>IF(RIGHT(TEXT(Y225,"0.#"),1)=".",TRUE,FALSE)</formula>
    </cfRule>
  </conditionalFormatting>
  <conditionalFormatting sqref="AU162">
    <cfRule type="expression" dxfId="69" priority="71">
      <formula>IF(RIGHT(TEXT(AU162,"0.#"),1)=".",FALSE,TRUE)</formula>
    </cfRule>
    <cfRule type="expression" dxfId="68" priority="72">
      <formula>IF(RIGHT(TEXT(AU162,"0.#"),1)=".",TRUE,FALSE)</formula>
    </cfRule>
  </conditionalFormatting>
  <conditionalFormatting sqref="Y243">
    <cfRule type="expression" dxfId="67" priority="69">
      <formula>IF(RIGHT(TEXT(Y243,"0.#"),1)=".",FALSE,TRUE)</formula>
    </cfRule>
    <cfRule type="expression" dxfId="66" priority="70">
      <formula>IF(RIGHT(TEXT(Y243,"0.#"),1)=".",TRUE,FALSE)</formula>
    </cfRule>
  </conditionalFormatting>
  <conditionalFormatting sqref="Y244">
    <cfRule type="expression" dxfId="65" priority="67">
      <formula>IF(RIGHT(TEXT(Y244,"0.#"),1)=".",FALSE,TRUE)</formula>
    </cfRule>
    <cfRule type="expression" dxfId="64" priority="68">
      <formula>IF(RIGHT(TEXT(Y244,"0.#"),1)=".",TRUE,FALSE)</formula>
    </cfRule>
  </conditionalFormatting>
  <conditionalFormatting sqref="Y246">
    <cfRule type="expression" dxfId="63" priority="65">
      <formula>IF(RIGHT(TEXT(Y246,"0.#"),1)=".",FALSE,TRUE)</formula>
    </cfRule>
    <cfRule type="expression" dxfId="62" priority="66">
      <formula>IF(RIGHT(TEXT(Y246,"0.#"),1)=".",TRUE,FALSE)</formula>
    </cfRule>
  </conditionalFormatting>
  <conditionalFormatting sqref="Y247">
    <cfRule type="expression" dxfId="61" priority="63">
      <formula>IF(RIGHT(TEXT(Y247,"0.#"),1)=".",FALSE,TRUE)</formula>
    </cfRule>
    <cfRule type="expression" dxfId="60" priority="64">
      <formula>IF(RIGHT(TEXT(Y247,"0.#"),1)=".",TRUE,FALSE)</formula>
    </cfRule>
  </conditionalFormatting>
  <conditionalFormatting sqref="Y250">
    <cfRule type="expression" dxfId="59" priority="61">
      <formula>IF(RIGHT(TEXT(Y250,"0.#"),1)=".",FALSE,TRUE)</formula>
    </cfRule>
    <cfRule type="expression" dxfId="58" priority="62">
      <formula>IF(RIGHT(TEXT(Y250,"0.#"),1)=".",TRUE,FALSE)</formula>
    </cfRule>
  </conditionalFormatting>
  <conditionalFormatting sqref="Y226">
    <cfRule type="expression" dxfId="57" priority="53">
      <formula>IF(RIGHT(TEXT(Y226,"0.#"),1)=".",FALSE,TRUE)</formula>
    </cfRule>
    <cfRule type="expression" dxfId="56" priority="54">
      <formula>IF(RIGHT(TEXT(Y226,"0.#"),1)=".",TRUE,FALSE)</formula>
    </cfRule>
  </conditionalFormatting>
  <conditionalFormatting sqref="AL226:AO226">
    <cfRule type="expression" dxfId="55" priority="55">
      <formula>IF(AND(AL226&gt;=0, RIGHT(TEXT(AL226,"0.#"),1)&lt;&gt;"."),TRUE,FALSE)</formula>
    </cfRule>
    <cfRule type="expression" dxfId="54" priority="56">
      <formula>IF(AND(AL226&gt;=0, RIGHT(TEXT(AL226,"0.#"),1)="."),TRUE,FALSE)</formula>
    </cfRule>
    <cfRule type="expression" dxfId="53" priority="57">
      <formula>IF(AND(AL226&lt;0, RIGHT(TEXT(AL226,"0.#"),1)&lt;&gt;"."),TRUE,FALSE)</formula>
    </cfRule>
    <cfRule type="expression" dxfId="52" priority="58">
      <formula>IF(AND(AL226&lt;0, RIGHT(TEXT(AL226,"0.#"),1)="."),TRUE,FALSE)</formula>
    </cfRule>
  </conditionalFormatting>
  <conditionalFormatting sqref="Y196">
    <cfRule type="expression" dxfId="51" priority="51">
      <formula>IF(RIGHT(TEXT(Y196,"0.#"),1)=".",FALSE,TRUE)</formula>
    </cfRule>
    <cfRule type="expression" dxfId="50" priority="52">
      <formula>IF(RIGHT(TEXT(Y196,"0.#"),1)=".",TRUE,FALSE)</formula>
    </cfRule>
  </conditionalFormatting>
  <conditionalFormatting sqref="Y251">
    <cfRule type="expression" dxfId="49" priority="49">
      <formula>IF(RIGHT(TEXT(Y251,"0.#"),1)=".",FALSE,TRUE)</formula>
    </cfRule>
    <cfRule type="expression" dxfId="48" priority="50">
      <formula>IF(RIGHT(TEXT(Y251,"0.#"),1)=".",TRUE,FALSE)</formula>
    </cfRule>
  </conditionalFormatting>
  <conditionalFormatting sqref="Y252">
    <cfRule type="expression" dxfId="47" priority="47">
      <formula>IF(RIGHT(TEXT(Y252,"0.#"),1)=".",FALSE,TRUE)</formula>
    </cfRule>
    <cfRule type="expression" dxfId="46" priority="48">
      <formula>IF(RIGHT(TEXT(Y252,"0.#"),1)=".",TRUE,FALSE)</formula>
    </cfRule>
  </conditionalFormatting>
  <conditionalFormatting sqref="AL230:AO230">
    <cfRule type="expression" dxfId="45" priority="43">
      <formula>IF(AND(AL230&gt;=0, RIGHT(TEXT(AL230,"0.#"),1)&lt;&gt;"."),TRUE,FALSE)</formula>
    </cfRule>
    <cfRule type="expression" dxfId="44" priority="44">
      <formula>IF(AND(AL230&gt;=0, RIGHT(TEXT(AL230,"0.#"),1)="."),TRUE,FALSE)</formula>
    </cfRule>
    <cfRule type="expression" dxfId="43" priority="45">
      <formula>IF(AND(AL230&lt;0, RIGHT(TEXT(AL230,"0.#"),1)&lt;&gt;"."),TRUE,FALSE)</formula>
    </cfRule>
    <cfRule type="expression" dxfId="42" priority="46">
      <formula>IF(AND(AL230&lt;0, RIGHT(TEXT(AL230,"0.#"),1)="."),TRUE,FALSE)</formula>
    </cfRule>
  </conditionalFormatting>
  <conditionalFormatting sqref="AL231:AO231">
    <cfRule type="expression" dxfId="41" priority="39">
      <formula>IF(AND(AL231&gt;=0, RIGHT(TEXT(AL231,"0.#"),1)&lt;&gt;"."),TRUE,FALSE)</formula>
    </cfRule>
    <cfRule type="expression" dxfId="40" priority="40">
      <formula>IF(AND(AL231&gt;=0, RIGHT(TEXT(AL231,"0.#"),1)="."),TRUE,FALSE)</formula>
    </cfRule>
    <cfRule type="expression" dxfId="39" priority="41">
      <formula>IF(AND(AL231&lt;0, RIGHT(TEXT(AL231,"0.#"),1)&lt;&gt;"."),TRUE,FALSE)</formula>
    </cfRule>
    <cfRule type="expression" dxfId="38" priority="42">
      <formula>IF(AND(AL231&lt;0, RIGHT(TEXT(AL231,"0.#"),1)="."),TRUE,FALSE)</formula>
    </cfRule>
  </conditionalFormatting>
  <conditionalFormatting sqref="AL232:AO232">
    <cfRule type="expression" dxfId="37" priority="35">
      <formula>IF(AND(AL232&gt;=0, RIGHT(TEXT(AL232,"0.#"),1)&lt;&gt;"."),TRUE,FALSE)</formula>
    </cfRule>
    <cfRule type="expression" dxfId="36" priority="36">
      <formula>IF(AND(AL232&gt;=0, RIGHT(TEXT(AL232,"0.#"),1)="."),TRUE,FALSE)</formula>
    </cfRule>
    <cfRule type="expression" dxfId="35" priority="37">
      <formula>IF(AND(AL232&lt;0, RIGHT(TEXT(AL232,"0.#"),1)&lt;&gt;"."),TRUE,FALSE)</formula>
    </cfRule>
    <cfRule type="expression" dxfId="34" priority="38">
      <formula>IF(AND(AL232&lt;0, RIGHT(TEXT(AL232,"0.#"),1)="."),TRUE,FALSE)</formula>
    </cfRule>
  </conditionalFormatting>
  <conditionalFormatting sqref="AL233:AO233">
    <cfRule type="expression" dxfId="33" priority="31">
      <formula>IF(AND(AL233&gt;=0, RIGHT(TEXT(AL233,"0.#"),1)&lt;&gt;"."),TRUE,FALSE)</formula>
    </cfRule>
    <cfRule type="expression" dxfId="32" priority="32">
      <formula>IF(AND(AL233&gt;=0, RIGHT(TEXT(AL233,"0.#"),1)="."),TRUE,FALSE)</formula>
    </cfRule>
    <cfRule type="expression" dxfId="31" priority="33">
      <formula>IF(AND(AL233&lt;0, RIGHT(TEXT(AL233,"0.#"),1)&lt;&gt;"."),TRUE,FALSE)</formula>
    </cfRule>
    <cfRule type="expression" dxfId="30" priority="34">
      <formula>IF(AND(AL233&lt;0, RIGHT(TEXT(AL233,"0.#"),1)="."),TRUE,FALSE)</formula>
    </cfRule>
  </conditionalFormatting>
  <conditionalFormatting sqref="AL235:AO235">
    <cfRule type="expression" dxfId="29" priority="27">
      <formula>IF(AND(AL235&gt;=0, RIGHT(TEXT(AL235,"0.#"),1)&lt;&gt;"."),TRUE,FALSE)</formula>
    </cfRule>
    <cfRule type="expression" dxfId="28" priority="28">
      <formula>IF(AND(AL235&gt;=0, RIGHT(TEXT(AL235,"0.#"),1)="."),TRUE,FALSE)</formula>
    </cfRule>
    <cfRule type="expression" dxfId="27" priority="29">
      <formula>IF(AND(AL235&lt;0, RIGHT(TEXT(AL235,"0.#"),1)&lt;&gt;"."),TRUE,FALSE)</formula>
    </cfRule>
    <cfRule type="expression" dxfId="26" priority="30">
      <formula>IF(AND(AL235&lt;0, RIGHT(TEXT(AL235,"0.#"),1)="."),TRUE,FALSE)</formula>
    </cfRule>
  </conditionalFormatting>
  <conditionalFormatting sqref="AL234:AO234">
    <cfRule type="expression" dxfId="25" priority="23">
      <formula>IF(AND(AL234&gt;=0, RIGHT(TEXT(AL234,"0.#"),1)&lt;&gt;"."),TRUE,FALSE)</formula>
    </cfRule>
    <cfRule type="expression" dxfId="24" priority="24">
      <formula>IF(AND(AL234&gt;=0, RIGHT(TEXT(AL234,"0.#"),1)="."),TRUE,FALSE)</formula>
    </cfRule>
    <cfRule type="expression" dxfId="23" priority="25">
      <formula>IF(AND(AL234&lt;0, RIGHT(TEXT(AL234,"0.#"),1)&lt;&gt;"."),TRUE,FALSE)</formula>
    </cfRule>
    <cfRule type="expression" dxfId="22" priority="26">
      <formula>IF(AND(AL234&lt;0, RIGHT(TEXT(AL234,"0.#"),1)="."),TRUE,FALSE)</formula>
    </cfRule>
  </conditionalFormatting>
  <conditionalFormatting sqref="AL236:AO236">
    <cfRule type="expression" dxfId="21" priority="19">
      <formula>IF(AND(AL236&gt;=0, RIGHT(TEXT(AL236,"0.#"),1)&lt;&gt;"."),TRUE,FALSE)</formula>
    </cfRule>
    <cfRule type="expression" dxfId="20" priority="20">
      <formula>IF(AND(AL236&gt;=0, RIGHT(TEXT(AL236,"0.#"),1)="."),TRUE,FALSE)</formula>
    </cfRule>
    <cfRule type="expression" dxfId="19" priority="21">
      <formula>IF(AND(AL236&lt;0, RIGHT(TEXT(AL236,"0.#"),1)&lt;&gt;"."),TRUE,FALSE)</formula>
    </cfRule>
    <cfRule type="expression" dxfId="18" priority="22">
      <formula>IF(AND(AL236&lt;0, RIGHT(TEXT(AL236,"0.#"),1)="."),TRUE,FALSE)</formula>
    </cfRule>
  </conditionalFormatting>
  <conditionalFormatting sqref="AL237:AO237">
    <cfRule type="expression" dxfId="17" priority="15">
      <formula>IF(AND(AL237&gt;=0, RIGHT(TEXT(AL237,"0.#"),1)&lt;&gt;"."),TRUE,FALSE)</formula>
    </cfRule>
    <cfRule type="expression" dxfId="16" priority="16">
      <formula>IF(AND(AL237&gt;=0, RIGHT(TEXT(AL237,"0.#"),1)="."),TRUE,FALSE)</formula>
    </cfRule>
    <cfRule type="expression" dxfId="15" priority="17">
      <formula>IF(AND(AL237&lt;0, RIGHT(TEXT(AL237,"0.#"),1)&lt;&gt;"."),TRUE,FALSE)</formula>
    </cfRule>
    <cfRule type="expression" dxfId="14" priority="18">
      <formula>IF(AND(AL237&lt;0, RIGHT(TEXT(AL237,"0.#"),1)="."),TRUE,FALSE)</formula>
    </cfRule>
  </conditionalFormatting>
  <conditionalFormatting sqref="AL238:AO238">
    <cfRule type="expression" dxfId="13" priority="11">
      <formula>IF(AND(AL238&gt;=0, RIGHT(TEXT(AL238,"0.#"),1)&lt;&gt;"."),TRUE,FALSE)</formula>
    </cfRule>
    <cfRule type="expression" dxfId="12" priority="12">
      <formula>IF(AND(AL238&gt;=0, RIGHT(TEXT(AL238,"0.#"),1)="."),TRUE,FALSE)</formula>
    </cfRule>
    <cfRule type="expression" dxfId="11" priority="13">
      <formula>IF(AND(AL238&lt;0, RIGHT(TEXT(AL238,"0.#"),1)&lt;&gt;"."),TRUE,FALSE)</formula>
    </cfRule>
    <cfRule type="expression" dxfId="10" priority="14">
      <formula>IF(AND(AL238&lt;0, RIGHT(TEXT(AL238,"0.#"),1)="."),TRUE,FALSE)</formula>
    </cfRule>
  </conditionalFormatting>
  <conditionalFormatting sqref="AL239:AO239">
    <cfRule type="expression" dxfId="9" priority="7">
      <formula>IF(AND(AL239&gt;=0, RIGHT(TEXT(AL239,"0.#"),1)&lt;&gt;"."),TRUE,FALSE)</formula>
    </cfRule>
    <cfRule type="expression" dxfId="8" priority="8">
      <formula>IF(AND(AL239&gt;=0, RIGHT(TEXT(AL239,"0.#"),1)="."),TRUE,FALSE)</formula>
    </cfRule>
    <cfRule type="expression" dxfId="7" priority="9">
      <formula>IF(AND(AL239&lt;0, RIGHT(TEXT(AL239,"0.#"),1)&lt;&gt;"."),TRUE,FALSE)</formula>
    </cfRule>
    <cfRule type="expression" dxfId="6" priority="10">
      <formula>IF(AND(AL239&lt;0, RIGHT(TEXT(AL239,"0.#"),1)="."),TRUE,FALSE)</formula>
    </cfRule>
  </conditionalFormatting>
  <conditionalFormatting sqref="AM34">
    <cfRule type="expression" dxfId="5" priority="5">
      <formula>IF(RIGHT(TEXT(AM34,"0.#"),1)=".",FALSE,TRUE)</formula>
    </cfRule>
    <cfRule type="expression" dxfId="4" priority="6">
      <formula>IF(RIGHT(TEXT(AM34,"0.#"),1)=".",TRUE,FALSE)</formula>
    </cfRule>
  </conditionalFormatting>
  <conditionalFormatting sqref="AM33">
    <cfRule type="expression" dxfId="3" priority="3">
      <formula>IF(RIGHT(TEXT(AM33,"0.#"),1)=".",FALSE,TRUE)</formula>
    </cfRule>
    <cfRule type="expression" dxfId="2" priority="4">
      <formula>IF(RIGHT(TEXT(AM33,"0.#"),1)=".",TRUE,FALSE)</formula>
    </cfRule>
  </conditionalFormatting>
  <conditionalFormatting sqref="AM32">
    <cfRule type="expression" dxfId="1" priority="1">
      <formula>IF(RIGHT(TEXT(AM32,"0.#"),1)=".",FALSE,TRUE)</formula>
    </cfRule>
    <cfRule type="expression" dxfId="0" priority="2">
      <formula>IF(RIGHT(TEXT(AM32,"0.#"),1)=".",TRUE,FALSE)</formula>
    </cfRule>
  </conditionalFormatting>
  <dataValidations count="18">
    <dataValidation type="custom" imeMode="disabled" allowBlank="1" showInputMessage="1" showErrorMessage="1" sqref="AY23 J76:K80 P13:AX13 AR15:AX15 P14:AQ18 AR18:AX18 P19:AJ19 P23:AC29 AQ31:AR31 AU31:AX31 AE32:AX34 AE38:AX39 AE41:AX42 AE44:AX45 AE47:AX48 AE50:AX51 AE53:AX53 Y144:AB146 AU144:AX146 Y150:AB154 AU150:AX154 Y158:AB158 AU158:AX158 Y162:AB162 AU162:AX162 Y170:AB170 AL170:AO170 Y174:AB183 AL174:AO183 Y187:AB196 AL187:AO196 Y200:AB200 AL200:AO200 Y204:AB213 AL204:AO213 Y217:AB226 AL217:AO226 Y230:AB239 AL230:AO239 Y243:AB252 AL243:AO252">
      <formula1>OR(ISNUMBER(J13), J13="-")</formula1>
    </dataValidation>
    <dataValidation type="list" allowBlank="1" showInputMessage="1" showErrorMessage="1" sqref="G76:H80">
      <formula1>T事業番号</formula1>
    </dataValidation>
    <dataValidation type="list" allowBlank="1" showInputMessage="1" showErrorMessage="1" sqref="S5:X5">
      <formula1>T終了年度</formula1>
    </dataValidation>
    <dataValidation type="list" allowBlank="1" showInputMessage="1" showErrorMessage="1" sqref="AO164">
      <formula1>"　, ☑"</formula1>
    </dataValidation>
    <dataValidation type="list" allowBlank="1" showInputMessage="1" showErrorMessage="1" error="プルダウンリストから選択してください。" sqref="AD57:AF60 AD63:AD74 AE63:AF67 AE69:AF74">
      <formula1>"○,△,×,‐"</formula1>
    </dataValidation>
    <dataValidation type="list" allowBlank="1" showInputMessage="1" showErrorMessage="1" error="プルダウンリストから選択してください。" sqref="AD61:AF62">
      <formula1>"有,無"</formula1>
    </dataValidation>
    <dataValidation type="list" allowBlank="1" showInputMessage="1" showErrorMessage="1" sqref="A88:E88">
      <formula1>T所見を踏まえた改善点</formula1>
    </dataValidation>
    <dataValidation imeMode="disabled" allowBlank="1" showInputMessage="1" showErrorMessage="1" sqref="L76:L80"/>
    <dataValidation type="whole" imeMode="disabled" allowBlank="1" showInputMessage="1" showErrorMessage="1" sqref="M76:M80 AW2:AX2">
      <formula1>0</formula1>
      <formula2>99</formula2>
    </dataValidation>
    <dataValidation type="custom" imeMode="off" allowBlank="1" showInputMessage="1" showErrorMessage="1" sqref="J170:O170 J174:O183 J187:O196 J200:O200 J204:O213 J217:O226 J230:O239 J243:O252">
      <formula1>OR(ISNUMBER(J170), J170="-")</formula1>
    </dataValidation>
    <dataValidation type="custom" imeMode="disabled" allowBlank="1" showInputMessage="1" showErrorMessage="1" sqref="AH170:AK170 AH174:AK183 AH187:AK196 AH200:AK200 AH204:AK213 AH217:AK226 AH230:AK239 AH243:AK252">
      <formula1>OR(AND(MOD(IF(ISNUMBER(AH170), AH170, 0.5),1)=0, 0&lt;=AH170), AH170="-")</formula1>
    </dataValidation>
    <dataValidation type="list" allowBlank="1" showInputMessage="1" showErrorMessage="1" sqref="A86:E8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6:F80">
      <formula1>T省庁</formula1>
    </dataValidation>
    <dataValidation type="whole" imeMode="disabled" allowBlank="1" showInputMessage="1" showErrorMessage="1" sqref="AS2:AU2">
      <formula1>0</formula1>
      <formula2>9999</formula2>
    </dataValidation>
    <dataValidation type="whole" allowBlank="1" showInputMessage="1" showErrorMessage="1" sqref="L101:M101 L102:M102 X101:Y101 X102:Y102 AJ101:AK101 AJ102:AK102 AU101:AV101 AU102:AV102">
      <formula1>0</formula1>
      <formula2>9999</formula2>
    </dataValidation>
    <dataValidation type="whole" allowBlank="1" showInputMessage="1" showErrorMessage="1" sqref="O101:P101 O102:P102 AA101:AB101 AA102:AB102 AM101:AN101 AM102:AN102 AX101 AX102">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42" max="49" man="1"/>
    <brk id="73" max="49" man="1"/>
    <brk id="102" max="49" man="1"/>
    <brk id="141" max="49" man="1"/>
    <brk id="184" max="49" man="1"/>
    <brk id="214"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AO102 E101:G102 Q101:S102 AC101:AE102 AO101:AP101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AC170:AG170 AC174:AG183 AC187:AG196 AC200:AG200 AC204:AG213 AC217:AG226 AC230:AG239 AC243:AG252</xm:sqref>
        </x14:dataValidation>
        <x14:dataValidation type="list" allowBlank="1" showInputMessage="1" showErrorMessage="1">
          <x14:formula1>
            <xm:f>入力規則等!$U$37:$U$39</xm:f>
          </x14:formula1>
          <xm:sqref>I101:J101 U101:V101 AG101:AH101 AR101:AS101</xm:sqref>
        </x14:dataValidation>
        <x14:dataValidation type="list" allowBlank="1" showInputMessage="1" showErrorMessage="1">
          <x14:formula1>
            <xm:f>入力規則等!$U$7:$U$9</xm:f>
          </x14:formula1>
          <xm:sqref>I102:J102 U102:V102 AG102:AH102 AR102:AS102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25" style="27" customWidth="1"/>
    <col min="29" max="29" width="24.125" style="27" bestFit="1" customWidth="1"/>
    <col min="30" max="30" width="3.75" style="27" customWidth="1"/>
    <col min="31" max="31" width="33.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77</v>
      </c>
      <c r="B1" s="19" t="s">
        <v>78</v>
      </c>
      <c r="F1" s="20" t="s">
        <v>4</v>
      </c>
      <c r="G1" s="20" t="s">
        <v>67</v>
      </c>
      <c r="K1" s="21" t="s">
        <v>96</v>
      </c>
      <c r="L1" s="19" t="s">
        <v>78</v>
      </c>
      <c r="O1" s="9"/>
      <c r="P1" s="20" t="s">
        <v>5</v>
      </c>
      <c r="Q1" s="20" t="s">
        <v>67</v>
      </c>
      <c r="T1" s="9"/>
      <c r="U1" s="23" t="s">
        <v>160</v>
      </c>
      <c r="W1" s="23" t="s">
        <v>159</v>
      </c>
      <c r="Y1" s="23" t="s">
        <v>75</v>
      </c>
      <c r="Z1" s="23" t="s">
        <v>400</v>
      </c>
      <c r="AA1" s="23" t="s">
        <v>76</v>
      </c>
      <c r="AB1" s="23" t="s">
        <v>401</v>
      </c>
      <c r="AC1" s="23" t="s">
        <v>31</v>
      </c>
      <c r="AD1" s="22"/>
      <c r="AE1" s="23" t="s">
        <v>43</v>
      </c>
      <c r="AF1" s="24"/>
      <c r="AG1" s="36" t="s">
        <v>178</v>
      </c>
      <c r="AI1" s="36" t="s">
        <v>180</v>
      </c>
      <c r="AK1" s="36" t="s">
        <v>184</v>
      </c>
      <c r="AM1" s="46"/>
      <c r="AN1" s="46"/>
      <c r="AP1" s="22" t="s">
        <v>227</v>
      </c>
    </row>
    <row r="2" spans="1:42" ht="13.5" customHeight="1" x14ac:dyDescent="0.15">
      <c r="A2" s="10" t="s">
        <v>79</v>
      </c>
      <c r="B2" s="11"/>
      <c r="C2" s="9" t="str">
        <f>IF(B2="","",A2)</f>
        <v/>
      </c>
      <c r="D2" s="9" t="str">
        <f>IF(C2="","",IF(D1&lt;&gt;"",CONCATENATE(D1,"、",C2),C2))</f>
        <v/>
      </c>
      <c r="F2" s="8" t="s">
        <v>66</v>
      </c>
      <c r="G2" s="13" t="s">
        <v>591</v>
      </c>
      <c r="H2" s="9" t="str">
        <f>IF(G2="","",F2)</f>
        <v>一般会計</v>
      </c>
      <c r="I2" s="9" t="str">
        <f>IF(H2="","",IF(I1&lt;&gt;"",CONCATENATE(I1,"、",H2),H2))</f>
        <v>一般会計</v>
      </c>
      <c r="K2" s="10" t="s">
        <v>97</v>
      </c>
      <c r="L2" s="11"/>
      <c r="M2" s="9" t="str">
        <f>IF(L2="","",K2)</f>
        <v/>
      </c>
      <c r="N2" s="9" t="str">
        <f>IF(M2="","",IF(N1&lt;&gt;"",CONCATENATE(N1,"、",M2),M2))</f>
        <v/>
      </c>
      <c r="O2" s="9"/>
      <c r="P2" s="8" t="s">
        <v>68</v>
      </c>
      <c r="Q2" s="13"/>
      <c r="R2" s="9" t="str">
        <f>IF(Q2="","",P2)</f>
        <v/>
      </c>
      <c r="S2" s="9" t="str">
        <f>IF(R2="","",IF(S1&lt;&gt;"",CONCATENATE(S1,"、",R2),R2))</f>
        <v/>
      </c>
      <c r="T2" s="9"/>
      <c r="U2" s="62">
        <v>20</v>
      </c>
      <c r="W2" s="26" t="s">
        <v>165</v>
      </c>
      <c r="Y2" s="26" t="s">
        <v>62</v>
      </c>
      <c r="Z2" s="26" t="s">
        <v>62</v>
      </c>
      <c r="AA2" s="55" t="s">
        <v>267</v>
      </c>
      <c r="AB2" s="55" t="s">
        <v>495</v>
      </c>
      <c r="AC2" s="56" t="s">
        <v>129</v>
      </c>
      <c r="AD2" s="22"/>
      <c r="AE2" s="28" t="s">
        <v>161</v>
      </c>
      <c r="AF2" s="24"/>
      <c r="AG2" s="37" t="s">
        <v>236</v>
      </c>
      <c r="AI2" s="36" t="s">
        <v>264</v>
      </c>
      <c r="AK2" s="36" t="s">
        <v>185</v>
      </c>
      <c r="AM2" s="46"/>
      <c r="AN2" s="46"/>
      <c r="AP2" s="37" t="s">
        <v>236</v>
      </c>
    </row>
    <row r="3" spans="1:42" ht="13.5" customHeight="1" x14ac:dyDescent="0.15">
      <c r="A3" s="10" t="s">
        <v>80</v>
      </c>
      <c r="B3" s="11"/>
      <c r="C3" s="9" t="str">
        <f t="shared" ref="C3:C11" si="0">IF(B3="","",A3)</f>
        <v/>
      </c>
      <c r="D3" s="9" t="str">
        <f>IF(C3="",D2,IF(D2&lt;&gt;"",CONCATENATE(D2,"、",C3),C3))</f>
        <v/>
      </c>
      <c r="F3" s="14" t="s">
        <v>106</v>
      </c>
      <c r="G3" s="13"/>
      <c r="H3" s="9" t="str">
        <f t="shared" ref="H3:H37" si="1">IF(G3="","",F3)</f>
        <v/>
      </c>
      <c r="I3" s="9" t="str">
        <f>IF(H3="",I2,IF(I2&lt;&gt;"",CONCATENATE(I2,"、",H3),H3))</f>
        <v>一般会計</v>
      </c>
      <c r="K3" s="10" t="s">
        <v>98</v>
      </c>
      <c r="L3" s="11"/>
      <c r="M3" s="9" t="str">
        <f t="shared" ref="M3:M11" si="2">IF(L3="","",K3)</f>
        <v/>
      </c>
      <c r="N3" s="9" t="str">
        <f>IF(M3="",N2,IF(N2&lt;&gt;"",CONCATENATE(N2,"、",M3),M3))</f>
        <v/>
      </c>
      <c r="O3" s="9"/>
      <c r="P3" s="8" t="s">
        <v>69</v>
      </c>
      <c r="Q3" s="13"/>
      <c r="R3" s="9" t="str">
        <f t="shared" ref="R3:R8" si="3">IF(Q3="","",P3)</f>
        <v/>
      </c>
      <c r="S3" s="9" t="str">
        <f t="shared" ref="S3:S8" si="4">IF(R3="",S2,IF(S2&lt;&gt;"",CONCATENATE(S2,"、",R3),R3))</f>
        <v/>
      </c>
      <c r="T3" s="9"/>
      <c r="U3" s="26" t="s">
        <v>526</v>
      </c>
      <c r="W3" s="26" t="s">
        <v>140</v>
      </c>
      <c r="Y3" s="26" t="s">
        <v>63</v>
      </c>
      <c r="Z3" s="26" t="s">
        <v>402</v>
      </c>
      <c r="AA3" s="55" t="s">
        <v>367</v>
      </c>
      <c r="AB3" s="55" t="s">
        <v>496</v>
      </c>
      <c r="AC3" s="56" t="s">
        <v>130</v>
      </c>
      <c r="AD3" s="22"/>
      <c r="AE3" s="28" t="s">
        <v>162</v>
      </c>
      <c r="AF3" s="24"/>
      <c r="AG3" s="37" t="s">
        <v>237</v>
      </c>
      <c r="AI3" s="36" t="s">
        <v>179</v>
      </c>
      <c r="AK3" s="36" t="str">
        <f>CHAR(CODE(AK2)+1)</f>
        <v>B</v>
      </c>
      <c r="AM3" s="46"/>
      <c r="AN3" s="46"/>
      <c r="AP3" s="37" t="s">
        <v>237</v>
      </c>
    </row>
    <row r="4" spans="1:42" ht="13.5" customHeight="1" x14ac:dyDescent="0.15">
      <c r="A4" s="10" t="s">
        <v>81</v>
      </c>
      <c r="B4" s="11"/>
      <c r="C4" s="9" t="str">
        <f t="shared" si="0"/>
        <v/>
      </c>
      <c r="D4" s="9" t="str">
        <f>IF(C4="",D3,IF(D3&lt;&gt;"",CONCATENATE(D3,"、",C4),C4))</f>
        <v/>
      </c>
      <c r="F4" s="14" t="s">
        <v>107</v>
      </c>
      <c r="G4" s="13"/>
      <c r="H4" s="9" t="str">
        <f t="shared" si="1"/>
        <v/>
      </c>
      <c r="I4" s="9" t="str">
        <f t="shared" ref="I4:I37" si="5">IF(H4="",I3,IF(I3&lt;&gt;"",CONCATENATE(I3,"、",H4),H4))</f>
        <v>一般会計</v>
      </c>
      <c r="K4" s="10" t="s">
        <v>99</v>
      </c>
      <c r="L4" s="11"/>
      <c r="M4" s="9" t="str">
        <f t="shared" si="2"/>
        <v/>
      </c>
      <c r="N4" s="9" t="str">
        <f t="shared" ref="N4:N11" si="6">IF(M4="",N3,IF(N3&lt;&gt;"",CONCATENATE(N3,"、",M4),M4))</f>
        <v/>
      </c>
      <c r="O4" s="9"/>
      <c r="P4" s="8" t="s">
        <v>70</v>
      </c>
      <c r="Q4" s="13"/>
      <c r="R4" s="9" t="str">
        <f t="shared" si="3"/>
        <v/>
      </c>
      <c r="S4" s="9" t="str">
        <f t="shared" si="4"/>
        <v/>
      </c>
      <c r="T4" s="9"/>
      <c r="U4" s="26" t="s">
        <v>527</v>
      </c>
      <c r="W4" s="26" t="s">
        <v>141</v>
      </c>
      <c r="Y4" s="26" t="s">
        <v>274</v>
      </c>
      <c r="Z4" s="26" t="s">
        <v>403</v>
      </c>
      <c r="AA4" s="55" t="s">
        <v>368</v>
      </c>
      <c r="AB4" s="55" t="s">
        <v>497</v>
      </c>
      <c r="AC4" s="55" t="s">
        <v>131</v>
      </c>
      <c r="AD4" s="22"/>
      <c r="AE4" s="28" t="s">
        <v>163</v>
      </c>
      <c r="AF4" s="24"/>
      <c r="AG4" s="37" t="s">
        <v>238</v>
      </c>
      <c r="AI4" s="36" t="s">
        <v>181</v>
      </c>
      <c r="AK4" s="36" t="str">
        <f t="shared" ref="AK4:AK49" si="7">CHAR(CODE(AK3)+1)</f>
        <v>C</v>
      </c>
      <c r="AM4" s="46"/>
      <c r="AN4" s="46"/>
      <c r="AP4" s="37" t="s">
        <v>238</v>
      </c>
    </row>
    <row r="5" spans="1:42" ht="13.5" customHeight="1" x14ac:dyDescent="0.15">
      <c r="A5" s="10" t="s">
        <v>82</v>
      </c>
      <c r="B5" s="11"/>
      <c r="C5" s="9" t="str">
        <f t="shared" si="0"/>
        <v/>
      </c>
      <c r="D5" s="9" t="str">
        <f>IF(C5="",D4,IF(D4&lt;&gt;"",CONCATENATE(D4,"、",C5),C5))</f>
        <v/>
      </c>
      <c r="F5" s="14" t="s">
        <v>108</v>
      </c>
      <c r="G5" s="13"/>
      <c r="H5" s="9" t="str">
        <f t="shared" si="1"/>
        <v/>
      </c>
      <c r="I5" s="9" t="str">
        <f t="shared" si="5"/>
        <v>一般会計</v>
      </c>
      <c r="K5" s="10" t="s">
        <v>100</v>
      </c>
      <c r="L5" s="11"/>
      <c r="M5" s="9" t="str">
        <f t="shared" si="2"/>
        <v/>
      </c>
      <c r="N5" s="9" t="str">
        <f t="shared" si="6"/>
        <v/>
      </c>
      <c r="O5" s="9"/>
      <c r="P5" s="8" t="s">
        <v>71</v>
      </c>
      <c r="Q5" s="13"/>
      <c r="R5" s="9" t="str">
        <f t="shared" si="3"/>
        <v/>
      </c>
      <c r="S5" s="9" t="str">
        <f t="shared" si="4"/>
        <v/>
      </c>
      <c r="T5" s="9"/>
      <c r="W5" s="26" t="s">
        <v>551</v>
      </c>
      <c r="Y5" s="26" t="s">
        <v>275</v>
      </c>
      <c r="Z5" s="26" t="s">
        <v>404</v>
      </c>
      <c r="AA5" s="55" t="s">
        <v>369</v>
      </c>
      <c r="AB5" s="55" t="s">
        <v>498</v>
      </c>
      <c r="AC5" s="55" t="s">
        <v>164</v>
      </c>
      <c r="AD5" s="25"/>
      <c r="AE5" s="28" t="s">
        <v>248</v>
      </c>
      <c r="AF5" s="24"/>
      <c r="AG5" s="37" t="s">
        <v>239</v>
      </c>
      <c r="AI5" s="36" t="s">
        <v>271</v>
      </c>
      <c r="AK5" s="36" t="str">
        <f t="shared" si="7"/>
        <v>D</v>
      </c>
      <c r="AP5" s="37" t="s">
        <v>239</v>
      </c>
    </row>
    <row r="6" spans="1:42" ht="13.5" customHeight="1" x14ac:dyDescent="0.15">
      <c r="A6" s="10" t="s">
        <v>83</v>
      </c>
      <c r="B6" s="11"/>
      <c r="C6" s="9" t="str">
        <f t="shared" si="0"/>
        <v/>
      </c>
      <c r="D6" s="9" t="str">
        <f t="shared" ref="D6:D21" si="8">IF(C6="",D5,IF(D5&lt;&gt;"",CONCATENATE(D5,"、",C6),C6))</f>
        <v/>
      </c>
      <c r="F6" s="14" t="s">
        <v>109</v>
      </c>
      <c r="G6" s="13"/>
      <c r="H6" s="9" t="str">
        <f t="shared" si="1"/>
        <v/>
      </c>
      <c r="I6" s="9" t="str">
        <f t="shared" si="5"/>
        <v>一般会計</v>
      </c>
      <c r="K6" s="10" t="s">
        <v>101</v>
      </c>
      <c r="L6" s="11"/>
      <c r="M6" s="9" t="str">
        <f t="shared" si="2"/>
        <v/>
      </c>
      <c r="N6" s="9" t="str">
        <f t="shared" si="6"/>
        <v/>
      </c>
      <c r="O6" s="9"/>
      <c r="P6" s="8" t="s">
        <v>72</v>
      </c>
      <c r="Q6" s="13" t="s">
        <v>591</v>
      </c>
      <c r="R6" s="9" t="str">
        <f t="shared" si="3"/>
        <v>交付</v>
      </c>
      <c r="S6" s="9" t="str">
        <f t="shared" si="4"/>
        <v>交付</v>
      </c>
      <c r="T6" s="9"/>
      <c r="U6" s="26" t="s">
        <v>249</v>
      </c>
      <c r="W6" s="26" t="s">
        <v>142</v>
      </c>
      <c r="Y6" s="26" t="s">
        <v>276</v>
      </c>
      <c r="Z6" s="26" t="s">
        <v>405</v>
      </c>
      <c r="AA6" s="55" t="s">
        <v>370</v>
      </c>
      <c r="AB6" s="55" t="s">
        <v>499</v>
      </c>
      <c r="AC6" s="55" t="s">
        <v>132</v>
      </c>
      <c r="AD6" s="25"/>
      <c r="AE6" s="28" t="s">
        <v>246</v>
      </c>
      <c r="AF6" s="24"/>
      <c r="AG6" s="37" t="s">
        <v>240</v>
      </c>
      <c r="AI6" s="36" t="s">
        <v>272</v>
      </c>
      <c r="AK6" s="36" t="str">
        <f>CHAR(CODE(AK5)+1)</f>
        <v>E</v>
      </c>
      <c r="AP6" s="37" t="s">
        <v>240</v>
      </c>
    </row>
    <row r="7" spans="1:42" ht="13.5" customHeight="1" x14ac:dyDescent="0.15">
      <c r="A7" s="10" t="s">
        <v>84</v>
      </c>
      <c r="B7" s="11"/>
      <c r="C7" s="9" t="str">
        <f t="shared" si="0"/>
        <v/>
      </c>
      <c r="D7" s="9" t="str">
        <f t="shared" si="8"/>
        <v/>
      </c>
      <c r="F7" s="14" t="s">
        <v>190</v>
      </c>
      <c r="G7" s="13"/>
      <c r="H7" s="9" t="str">
        <f t="shared" si="1"/>
        <v/>
      </c>
      <c r="I7" s="9" t="str">
        <f t="shared" si="5"/>
        <v>一般会計</v>
      </c>
      <c r="K7" s="10" t="s">
        <v>102</v>
      </c>
      <c r="L7" s="11"/>
      <c r="M7" s="9" t="str">
        <f t="shared" si="2"/>
        <v/>
      </c>
      <c r="N7" s="9" t="str">
        <f t="shared" si="6"/>
        <v/>
      </c>
      <c r="O7" s="9"/>
      <c r="P7" s="8" t="s">
        <v>73</v>
      </c>
      <c r="Q7" s="13"/>
      <c r="R7" s="9" t="str">
        <f t="shared" si="3"/>
        <v/>
      </c>
      <c r="S7" s="9" t="str">
        <f t="shared" si="4"/>
        <v>交付</v>
      </c>
      <c r="T7" s="9"/>
      <c r="U7" s="26"/>
      <c r="W7" s="26" t="s">
        <v>143</v>
      </c>
      <c r="Y7" s="26" t="s">
        <v>277</v>
      </c>
      <c r="Z7" s="26" t="s">
        <v>406</v>
      </c>
      <c r="AA7" s="55" t="s">
        <v>371</v>
      </c>
      <c r="AB7" s="55" t="s">
        <v>500</v>
      </c>
      <c r="AC7" s="25"/>
      <c r="AD7" s="25"/>
      <c r="AE7" s="26" t="s">
        <v>132</v>
      </c>
      <c r="AF7" s="24"/>
      <c r="AG7" s="37" t="s">
        <v>241</v>
      </c>
      <c r="AH7" s="49"/>
      <c r="AI7" s="37" t="s">
        <v>261</v>
      </c>
      <c r="AK7" s="36" t="str">
        <f>CHAR(CODE(AK6)+1)</f>
        <v>F</v>
      </c>
      <c r="AP7" s="37" t="s">
        <v>241</v>
      </c>
    </row>
    <row r="8" spans="1:42" ht="13.5" customHeight="1" x14ac:dyDescent="0.15">
      <c r="A8" s="10" t="s">
        <v>85</v>
      </c>
      <c r="B8" s="11"/>
      <c r="C8" s="9" t="str">
        <f t="shared" si="0"/>
        <v/>
      </c>
      <c r="D8" s="9" t="str">
        <f t="shared" si="8"/>
        <v/>
      </c>
      <c r="F8" s="14" t="s">
        <v>110</v>
      </c>
      <c r="G8" s="13"/>
      <c r="H8" s="9" t="str">
        <f t="shared" si="1"/>
        <v/>
      </c>
      <c r="I8" s="9" t="str">
        <f t="shared" si="5"/>
        <v>一般会計</v>
      </c>
      <c r="K8" s="10" t="s">
        <v>103</v>
      </c>
      <c r="L8" s="11"/>
      <c r="M8" s="9" t="str">
        <f t="shared" si="2"/>
        <v/>
      </c>
      <c r="N8" s="9" t="str">
        <f t="shared" si="6"/>
        <v/>
      </c>
      <c r="O8" s="9"/>
      <c r="P8" s="8" t="s">
        <v>74</v>
      </c>
      <c r="Q8" s="13"/>
      <c r="R8" s="9" t="str">
        <f t="shared" si="3"/>
        <v/>
      </c>
      <c r="S8" s="9" t="str">
        <f t="shared" si="4"/>
        <v>交付</v>
      </c>
      <c r="T8" s="9"/>
      <c r="U8" s="26" t="s">
        <v>269</v>
      </c>
      <c r="W8" s="26" t="s">
        <v>144</v>
      </c>
      <c r="Y8" s="26" t="s">
        <v>278</v>
      </c>
      <c r="Z8" s="26" t="s">
        <v>407</v>
      </c>
      <c r="AA8" s="55" t="s">
        <v>372</v>
      </c>
      <c r="AB8" s="55" t="s">
        <v>501</v>
      </c>
      <c r="AC8" s="25"/>
      <c r="AD8" s="25"/>
      <c r="AE8" s="25"/>
      <c r="AF8" s="24"/>
      <c r="AG8" s="37" t="s">
        <v>242</v>
      </c>
      <c r="AI8" s="36" t="s">
        <v>262</v>
      </c>
      <c r="AK8" s="36" t="str">
        <f t="shared" si="7"/>
        <v>G</v>
      </c>
      <c r="AP8" s="37" t="s">
        <v>242</v>
      </c>
    </row>
    <row r="9" spans="1:42" ht="13.5" customHeight="1" x14ac:dyDescent="0.15">
      <c r="A9" s="10" t="s">
        <v>86</v>
      </c>
      <c r="B9" s="11"/>
      <c r="C9" s="9" t="str">
        <f t="shared" si="0"/>
        <v/>
      </c>
      <c r="D9" s="9" t="str">
        <f t="shared" si="8"/>
        <v/>
      </c>
      <c r="F9" s="14" t="s">
        <v>191</v>
      </c>
      <c r="G9" s="13"/>
      <c r="H9" s="9" t="str">
        <f t="shared" si="1"/>
        <v/>
      </c>
      <c r="I9" s="9" t="str">
        <f t="shared" si="5"/>
        <v>一般会計</v>
      </c>
      <c r="K9" s="10" t="s">
        <v>104</v>
      </c>
      <c r="L9" s="11"/>
      <c r="M9" s="9" t="str">
        <f t="shared" si="2"/>
        <v/>
      </c>
      <c r="N9" s="9" t="str">
        <f t="shared" si="6"/>
        <v/>
      </c>
      <c r="O9" s="9"/>
      <c r="P9" s="9"/>
      <c r="Q9" s="15"/>
      <c r="T9" s="9"/>
      <c r="U9" s="26" t="s">
        <v>270</v>
      </c>
      <c r="W9" s="26" t="s">
        <v>145</v>
      </c>
      <c r="Y9" s="26" t="s">
        <v>279</v>
      </c>
      <c r="Z9" s="26" t="s">
        <v>408</v>
      </c>
      <c r="AA9" s="55" t="s">
        <v>373</v>
      </c>
      <c r="AB9" s="55" t="s">
        <v>502</v>
      </c>
      <c r="AC9" s="25"/>
      <c r="AD9" s="25"/>
      <c r="AE9" s="25"/>
      <c r="AF9" s="24"/>
      <c r="AG9" s="37" t="s">
        <v>243</v>
      </c>
      <c r="AI9" s="45"/>
      <c r="AK9" s="36" t="str">
        <f t="shared" si="7"/>
        <v>H</v>
      </c>
      <c r="AP9" s="37" t="s">
        <v>243</v>
      </c>
    </row>
    <row r="10" spans="1:42" ht="13.5" customHeight="1" x14ac:dyDescent="0.15">
      <c r="A10" s="10" t="s">
        <v>209</v>
      </c>
      <c r="B10" s="11"/>
      <c r="C10" s="9" t="str">
        <f t="shared" si="0"/>
        <v/>
      </c>
      <c r="D10" s="9" t="str">
        <f t="shared" si="8"/>
        <v/>
      </c>
      <c r="F10" s="14" t="s">
        <v>111</v>
      </c>
      <c r="G10" s="13"/>
      <c r="H10" s="9" t="str">
        <f t="shared" si="1"/>
        <v/>
      </c>
      <c r="I10" s="9" t="str">
        <f t="shared" si="5"/>
        <v>一般会計</v>
      </c>
      <c r="K10" s="10" t="s">
        <v>210</v>
      </c>
      <c r="L10" s="11"/>
      <c r="M10" s="9" t="str">
        <f t="shared" si="2"/>
        <v/>
      </c>
      <c r="N10" s="9" t="str">
        <f t="shared" si="6"/>
        <v/>
      </c>
      <c r="O10" s="9"/>
      <c r="P10" s="9" t="str">
        <f>S8</f>
        <v>交付</v>
      </c>
      <c r="Q10" s="15"/>
      <c r="T10" s="9"/>
      <c r="W10" s="26" t="s">
        <v>146</v>
      </c>
      <c r="Y10" s="26" t="s">
        <v>280</v>
      </c>
      <c r="Z10" s="26" t="s">
        <v>409</v>
      </c>
      <c r="AA10" s="55" t="s">
        <v>374</v>
      </c>
      <c r="AB10" s="55" t="s">
        <v>503</v>
      </c>
      <c r="AC10" s="25"/>
      <c r="AD10" s="25"/>
      <c r="AE10" s="25"/>
      <c r="AF10" s="24"/>
      <c r="AG10" s="37" t="s">
        <v>230</v>
      </c>
      <c r="AK10" s="36" t="str">
        <f t="shared" si="7"/>
        <v>I</v>
      </c>
      <c r="AP10" s="36" t="s">
        <v>228</v>
      </c>
    </row>
    <row r="11" spans="1:42" ht="13.5" customHeight="1" x14ac:dyDescent="0.15">
      <c r="A11" s="10" t="s">
        <v>87</v>
      </c>
      <c r="B11" s="11"/>
      <c r="C11" s="9" t="str">
        <f t="shared" si="0"/>
        <v/>
      </c>
      <c r="D11" s="9" t="str">
        <f t="shared" si="8"/>
        <v/>
      </c>
      <c r="F11" s="14" t="s">
        <v>112</v>
      </c>
      <c r="G11" s="13"/>
      <c r="H11" s="9" t="str">
        <f t="shared" si="1"/>
        <v/>
      </c>
      <c r="I11" s="9" t="str">
        <f t="shared" si="5"/>
        <v>一般会計</v>
      </c>
      <c r="K11" s="10" t="s">
        <v>105</v>
      </c>
      <c r="L11" s="11" t="s">
        <v>591</v>
      </c>
      <c r="M11" s="9" t="str">
        <f t="shared" si="2"/>
        <v>その他の事項経費</v>
      </c>
      <c r="N11" s="9" t="str">
        <f t="shared" si="6"/>
        <v>その他の事項経費</v>
      </c>
      <c r="O11" s="9"/>
      <c r="P11" s="9"/>
      <c r="Q11" s="15"/>
      <c r="T11" s="9"/>
      <c r="W11" s="26" t="s">
        <v>147</v>
      </c>
      <c r="Y11" s="26" t="s">
        <v>281</v>
      </c>
      <c r="Z11" s="26" t="s">
        <v>410</v>
      </c>
      <c r="AA11" s="55" t="s">
        <v>375</v>
      </c>
      <c r="AB11" s="55" t="s">
        <v>504</v>
      </c>
      <c r="AC11" s="25"/>
      <c r="AD11" s="25"/>
      <c r="AE11" s="25"/>
      <c r="AF11" s="24"/>
      <c r="AG11" s="36" t="s">
        <v>233</v>
      </c>
      <c r="AK11" s="36" t="str">
        <f t="shared" si="7"/>
        <v>J</v>
      </c>
    </row>
    <row r="12" spans="1:42" ht="13.5" customHeight="1" x14ac:dyDescent="0.15">
      <c r="A12" s="10" t="s">
        <v>88</v>
      </c>
      <c r="B12" s="11"/>
      <c r="C12" s="9" t="str">
        <f t="shared" ref="C12:C24" si="9">IF(B12="","",A12)</f>
        <v/>
      </c>
      <c r="D12" s="9" t="str">
        <f t="shared" si="8"/>
        <v/>
      </c>
      <c r="F12" s="14" t="s">
        <v>113</v>
      </c>
      <c r="G12" s="13"/>
      <c r="H12" s="9" t="str">
        <f t="shared" si="1"/>
        <v/>
      </c>
      <c r="I12" s="9" t="str">
        <f t="shared" si="5"/>
        <v>一般会計</v>
      </c>
      <c r="K12" s="9"/>
      <c r="L12" s="9"/>
      <c r="O12" s="9"/>
      <c r="P12" s="9"/>
      <c r="Q12" s="15"/>
      <c r="T12" s="9"/>
      <c r="U12" s="23" t="s">
        <v>528</v>
      </c>
      <c r="W12" s="26" t="s">
        <v>148</v>
      </c>
      <c r="Y12" s="26" t="s">
        <v>282</v>
      </c>
      <c r="Z12" s="26" t="s">
        <v>411</v>
      </c>
      <c r="AA12" s="55" t="s">
        <v>376</v>
      </c>
      <c r="AB12" s="55" t="s">
        <v>505</v>
      </c>
      <c r="AC12" s="25"/>
      <c r="AD12" s="25"/>
      <c r="AE12" s="25"/>
      <c r="AF12" s="24"/>
      <c r="AG12" s="36" t="s">
        <v>231</v>
      </c>
      <c r="AK12" s="36" t="str">
        <f t="shared" si="7"/>
        <v>K</v>
      </c>
    </row>
    <row r="13" spans="1:42" ht="13.5" customHeight="1" x14ac:dyDescent="0.15">
      <c r="A13" s="10" t="s">
        <v>89</v>
      </c>
      <c r="B13" s="11"/>
      <c r="C13" s="9" t="str">
        <f t="shared" si="9"/>
        <v/>
      </c>
      <c r="D13" s="9" t="str">
        <f t="shared" si="8"/>
        <v/>
      </c>
      <c r="F13" s="14" t="s">
        <v>114</v>
      </c>
      <c r="G13" s="13"/>
      <c r="H13" s="9" t="str">
        <f t="shared" si="1"/>
        <v/>
      </c>
      <c r="I13" s="9" t="str">
        <f t="shared" si="5"/>
        <v>一般会計</v>
      </c>
      <c r="K13" s="9" t="str">
        <f>N11</f>
        <v>その他の事項経費</v>
      </c>
      <c r="L13" s="9"/>
      <c r="O13" s="9"/>
      <c r="P13" s="9"/>
      <c r="Q13" s="15"/>
      <c r="T13" s="9"/>
      <c r="U13" s="26" t="s">
        <v>165</v>
      </c>
      <c r="W13" s="26" t="s">
        <v>149</v>
      </c>
      <c r="Y13" s="26" t="s">
        <v>283</v>
      </c>
      <c r="Z13" s="26" t="s">
        <v>412</v>
      </c>
      <c r="AA13" s="55" t="s">
        <v>377</v>
      </c>
      <c r="AB13" s="55" t="s">
        <v>506</v>
      </c>
      <c r="AC13" s="25"/>
      <c r="AD13" s="25"/>
      <c r="AE13" s="25"/>
      <c r="AF13" s="24"/>
      <c r="AG13" s="36" t="s">
        <v>232</v>
      </c>
      <c r="AK13" s="36" t="str">
        <f t="shared" si="7"/>
        <v>L</v>
      </c>
    </row>
    <row r="14" spans="1:42" ht="13.5" customHeight="1" x14ac:dyDescent="0.15">
      <c r="A14" s="10" t="s">
        <v>90</v>
      </c>
      <c r="B14" s="11"/>
      <c r="C14" s="9" t="str">
        <f t="shared" si="9"/>
        <v/>
      </c>
      <c r="D14" s="9" t="str">
        <f t="shared" si="8"/>
        <v/>
      </c>
      <c r="F14" s="14" t="s">
        <v>115</v>
      </c>
      <c r="G14" s="13"/>
      <c r="H14" s="9" t="str">
        <f t="shared" si="1"/>
        <v/>
      </c>
      <c r="I14" s="9" t="str">
        <f t="shared" si="5"/>
        <v>一般会計</v>
      </c>
      <c r="K14" s="9"/>
      <c r="L14" s="9"/>
      <c r="O14" s="9"/>
      <c r="P14" s="9"/>
      <c r="Q14" s="15"/>
      <c r="T14" s="9"/>
      <c r="U14" s="26" t="s">
        <v>529</v>
      </c>
      <c r="W14" s="26" t="s">
        <v>150</v>
      </c>
      <c r="Y14" s="26" t="s">
        <v>284</v>
      </c>
      <c r="Z14" s="26" t="s">
        <v>413</v>
      </c>
      <c r="AA14" s="55" t="s">
        <v>378</v>
      </c>
      <c r="AB14" s="55" t="s">
        <v>507</v>
      </c>
      <c r="AC14" s="25"/>
      <c r="AD14" s="25"/>
      <c r="AE14" s="25"/>
      <c r="AF14" s="24"/>
      <c r="AG14" s="45"/>
      <c r="AK14" s="36" t="str">
        <f t="shared" si="7"/>
        <v>M</v>
      </c>
    </row>
    <row r="15" spans="1:42" ht="13.5" customHeight="1" x14ac:dyDescent="0.15">
      <c r="A15" s="10" t="s">
        <v>91</v>
      </c>
      <c r="B15" s="11"/>
      <c r="C15" s="9" t="str">
        <f t="shared" si="9"/>
        <v/>
      </c>
      <c r="D15" s="9" t="str">
        <f t="shared" si="8"/>
        <v/>
      </c>
      <c r="F15" s="14" t="s">
        <v>116</v>
      </c>
      <c r="G15" s="13"/>
      <c r="H15" s="9" t="str">
        <f t="shared" si="1"/>
        <v/>
      </c>
      <c r="I15" s="9" t="str">
        <f t="shared" si="5"/>
        <v>一般会計</v>
      </c>
      <c r="K15" s="9"/>
      <c r="L15" s="9"/>
      <c r="O15" s="9"/>
      <c r="P15" s="9"/>
      <c r="Q15" s="15"/>
      <c r="T15" s="9"/>
      <c r="U15" s="26" t="s">
        <v>530</v>
      </c>
      <c r="W15" s="26" t="s">
        <v>151</v>
      </c>
      <c r="Y15" s="26" t="s">
        <v>285</v>
      </c>
      <c r="Z15" s="26" t="s">
        <v>414</v>
      </c>
      <c r="AA15" s="55" t="s">
        <v>379</v>
      </c>
      <c r="AB15" s="55" t="s">
        <v>508</v>
      </c>
      <c r="AC15" s="25"/>
      <c r="AD15" s="25"/>
      <c r="AE15" s="25"/>
      <c r="AF15" s="24"/>
      <c r="AG15" s="46"/>
      <c r="AK15" s="36" t="str">
        <f t="shared" si="7"/>
        <v>N</v>
      </c>
    </row>
    <row r="16" spans="1:42" ht="13.5" customHeight="1" x14ac:dyDescent="0.15">
      <c r="A16" s="10" t="s">
        <v>92</v>
      </c>
      <c r="B16" s="11"/>
      <c r="C16" s="9" t="str">
        <f t="shared" si="9"/>
        <v/>
      </c>
      <c r="D16" s="9" t="str">
        <f t="shared" si="8"/>
        <v/>
      </c>
      <c r="F16" s="14" t="s">
        <v>117</v>
      </c>
      <c r="G16" s="13"/>
      <c r="H16" s="9" t="str">
        <f t="shared" si="1"/>
        <v/>
      </c>
      <c r="I16" s="9" t="str">
        <f t="shared" si="5"/>
        <v>一般会計</v>
      </c>
      <c r="K16" s="9"/>
      <c r="L16" s="9"/>
      <c r="O16" s="9"/>
      <c r="P16" s="9"/>
      <c r="Q16" s="15"/>
      <c r="T16" s="9"/>
      <c r="U16" s="26" t="s">
        <v>531</v>
      </c>
      <c r="W16" s="26" t="s">
        <v>152</v>
      </c>
      <c r="Y16" s="26" t="s">
        <v>286</v>
      </c>
      <c r="Z16" s="26" t="s">
        <v>415</v>
      </c>
      <c r="AA16" s="55" t="s">
        <v>380</v>
      </c>
      <c r="AB16" s="55" t="s">
        <v>509</v>
      </c>
      <c r="AC16" s="25"/>
      <c r="AD16" s="25"/>
      <c r="AE16" s="25"/>
      <c r="AF16" s="24"/>
      <c r="AG16" s="46"/>
      <c r="AK16" s="36" t="str">
        <f t="shared" si="7"/>
        <v>O</v>
      </c>
    </row>
    <row r="17" spans="1:37" ht="13.5" customHeight="1" x14ac:dyDescent="0.15">
      <c r="A17" s="10" t="s">
        <v>93</v>
      </c>
      <c r="B17" s="11"/>
      <c r="C17" s="9" t="str">
        <f t="shared" si="9"/>
        <v/>
      </c>
      <c r="D17" s="9" t="str">
        <f t="shared" si="8"/>
        <v/>
      </c>
      <c r="F17" s="14" t="s">
        <v>118</v>
      </c>
      <c r="G17" s="13"/>
      <c r="H17" s="9" t="str">
        <f t="shared" si="1"/>
        <v/>
      </c>
      <c r="I17" s="9" t="str">
        <f t="shared" si="5"/>
        <v>一般会計</v>
      </c>
      <c r="K17" s="9"/>
      <c r="L17" s="9"/>
      <c r="O17" s="9"/>
      <c r="P17" s="9"/>
      <c r="Q17" s="15"/>
      <c r="T17" s="9"/>
      <c r="U17" s="26" t="s">
        <v>532</v>
      </c>
      <c r="W17" s="26" t="s">
        <v>153</v>
      </c>
      <c r="Y17" s="26" t="s">
        <v>287</v>
      </c>
      <c r="Z17" s="26" t="s">
        <v>416</v>
      </c>
      <c r="AA17" s="55" t="s">
        <v>381</v>
      </c>
      <c r="AB17" s="55" t="s">
        <v>510</v>
      </c>
      <c r="AC17" s="25"/>
      <c r="AD17" s="25"/>
      <c r="AE17" s="25"/>
      <c r="AF17" s="24"/>
      <c r="AG17" s="46"/>
      <c r="AK17" s="36" t="str">
        <f t="shared" si="7"/>
        <v>P</v>
      </c>
    </row>
    <row r="18" spans="1:37" ht="13.5" customHeight="1" x14ac:dyDescent="0.15">
      <c r="A18" s="10" t="s">
        <v>94</v>
      </c>
      <c r="B18" s="11"/>
      <c r="C18" s="9" t="str">
        <f t="shared" si="9"/>
        <v/>
      </c>
      <c r="D18" s="9" t="str">
        <f t="shared" si="8"/>
        <v/>
      </c>
      <c r="F18" s="14" t="s">
        <v>119</v>
      </c>
      <c r="G18" s="13"/>
      <c r="H18" s="9" t="str">
        <f t="shared" si="1"/>
        <v/>
      </c>
      <c r="I18" s="9" t="str">
        <f t="shared" si="5"/>
        <v>一般会計</v>
      </c>
      <c r="K18" s="9"/>
      <c r="L18" s="9"/>
      <c r="O18" s="9"/>
      <c r="P18" s="9"/>
      <c r="Q18" s="15"/>
      <c r="T18" s="9"/>
      <c r="U18" s="26" t="s">
        <v>533</v>
      </c>
      <c r="W18" s="26" t="s">
        <v>154</v>
      </c>
      <c r="Y18" s="26" t="s">
        <v>288</v>
      </c>
      <c r="Z18" s="26" t="s">
        <v>417</v>
      </c>
      <c r="AA18" s="55" t="s">
        <v>382</v>
      </c>
      <c r="AB18" s="55" t="s">
        <v>511</v>
      </c>
      <c r="AC18" s="25"/>
      <c r="AD18" s="25"/>
      <c r="AE18" s="25"/>
      <c r="AF18" s="24"/>
      <c r="AK18" s="36" t="str">
        <f t="shared" si="7"/>
        <v>Q</v>
      </c>
    </row>
    <row r="19" spans="1:37" ht="13.5" customHeight="1" x14ac:dyDescent="0.15">
      <c r="A19" s="10" t="s">
        <v>95</v>
      </c>
      <c r="B19" s="11"/>
      <c r="C19" s="9" t="str">
        <f t="shared" si="9"/>
        <v/>
      </c>
      <c r="D19" s="9" t="str">
        <f t="shared" si="8"/>
        <v/>
      </c>
      <c r="F19" s="14" t="s">
        <v>120</v>
      </c>
      <c r="G19" s="13"/>
      <c r="H19" s="9" t="str">
        <f t="shared" si="1"/>
        <v/>
      </c>
      <c r="I19" s="9" t="str">
        <f t="shared" si="5"/>
        <v>一般会計</v>
      </c>
      <c r="K19" s="9"/>
      <c r="L19" s="9"/>
      <c r="O19" s="9"/>
      <c r="P19" s="9"/>
      <c r="Q19" s="15"/>
      <c r="T19" s="9"/>
      <c r="U19" s="26" t="s">
        <v>534</v>
      </c>
      <c r="W19" s="26" t="s">
        <v>155</v>
      </c>
      <c r="Y19" s="26" t="s">
        <v>289</v>
      </c>
      <c r="Z19" s="26" t="s">
        <v>418</v>
      </c>
      <c r="AA19" s="55" t="s">
        <v>383</v>
      </c>
      <c r="AB19" s="55" t="s">
        <v>512</v>
      </c>
      <c r="AC19" s="25"/>
      <c r="AD19" s="25"/>
      <c r="AE19" s="25"/>
      <c r="AF19" s="24"/>
      <c r="AK19" s="36" t="str">
        <f t="shared" si="7"/>
        <v>R</v>
      </c>
    </row>
    <row r="20" spans="1:37" ht="13.5" customHeight="1" x14ac:dyDescent="0.15">
      <c r="A20" s="10" t="s">
        <v>201</v>
      </c>
      <c r="B20" s="11"/>
      <c r="C20" s="9" t="str">
        <f t="shared" si="9"/>
        <v/>
      </c>
      <c r="D20" s="9" t="str">
        <f t="shared" si="8"/>
        <v/>
      </c>
      <c r="F20" s="14" t="s">
        <v>200</v>
      </c>
      <c r="G20" s="13"/>
      <c r="H20" s="9" t="str">
        <f t="shared" si="1"/>
        <v/>
      </c>
      <c r="I20" s="9" t="str">
        <f t="shared" si="5"/>
        <v>一般会計</v>
      </c>
      <c r="K20" s="9"/>
      <c r="L20" s="9"/>
      <c r="O20" s="9"/>
      <c r="P20" s="9"/>
      <c r="Q20" s="15"/>
      <c r="T20" s="9"/>
      <c r="U20" s="26" t="s">
        <v>535</v>
      </c>
      <c r="W20" s="26" t="s">
        <v>156</v>
      </c>
      <c r="Y20" s="26" t="s">
        <v>290</v>
      </c>
      <c r="Z20" s="26" t="s">
        <v>419</v>
      </c>
      <c r="AA20" s="55" t="s">
        <v>384</v>
      </c>
      <c r="AB20" s="55" t="s">
        <v>513</v>
      </c>
      <c r="AC20" s="25"/>
      <c r="AD20" s="25"/>
      <c r="AE20" s="25"/>
      <c r="AF20" s="24"/>
      <c r="AK20" s="36" t="str">
        <f t="shared" si="7"/>
        <v>S</v>
      </c>
    </row>
    <row r="21" spans="1:37" ht="13.5" customHeight="1" x14ac:dyDescent="0.15">
      <c r="A21" s="10" t="s">
        <v>202</v>
      </c>
      <c r="B21" s="11"/>
      <c r="C21" s="9" t="str">
        <f t="shared" si="9"/>
        <v/>
      </c>
      <c r="D21" s="9" t="str">
        <f t="shared" si="8"/>
        <v/>
      </c>
      <c r="F21" s="14" t="s">
        <v>121</v>
      </c>
      <c r="G21" s="13"/>
      <c r="H21" s="9" t="str">
        <f t="shared" si="1"/>
        <v/>
      </c>
      <c r="I21" s="9" t="str">
        <f t="shared" si="5"/>
        <v>一般会計</v>
      </c>
      <c r="K21" s="9"/>
      <c r="L21" s="9"/>
      <c r="O21" s="9"/>
      <c r="P21" s="9"/>
      <c r="Q21" s="15"/>
      <c r="T21" s="9"/>
      <c r="U21" s="26" t="s">
        <v>536</v>
      </c>
      <c r="W21" s="26" t="s">
        <v>157</v>
      </c>
      <c r="Y21" s="26" t="s">
        <v>291</v>
      </c>
      <c r="Z21" s="26" t="s">
        <v>420</v>
      </c>
      <c r="AA21" s="55" t="s">
        <v>385</v>
      </c>
      <c r="AB21" s="55" t="s">
        <v>514</v>
      </c>
      <c r="AC21" s="25"/>
      <c r="AD21" s="25"/>
      <c r="AE21" s="25"/>
      <c r="AF21" s="24"/>
      <c r="AK21" s="36" t="str">
        <f t="shared" si="7"/>
        <v>T</v>
      </c>
    </row>
    <row r="22" spans="1:37" ht="13.5" customHeight="1" x14ac:dyDescent="0.15">
      <c r="A22" s="10" t="s">
        <v>203</v>
      </c>
      <c r="B22" s="11"/>
      <c r="C22" s="9" t="str">
        <f t="shared" si="9"/>
        <v/>
      </c>
      <c r="D22" s="9" t="str">
        <f>IF(C22="",D21,IF(D21&lt;&gt;"",CONCATENATE(D21,"、",C22),C22))</f>
        <v/>
      </c>
      <c r="F22" s="14" t="s">
        <v>122</v>
      </c>
      <c r="G22" s="13"/>
      <c r="H22" s="9" t="str">
        <f t="shared" si="1"/>
        <v/>
      </c>
      <c r="I22" s="9" t="str">
        <f t="shared" si="5"/>
        <v>一般会計</v>
      </c>
      <c r="K22" s="9"/>
      <c r="L22" s="9"/>
      <c r="O22" s="9"/>
      <c r="P22" s="9"/>
      <c r="Q22" s="15"/>
      <c r="T22" s="9"/>
      <c r="U22" s="26" t="s">
        <v>537</v>
      </c>
      <c r="W22" s="26" t="s">
        <v>158</v>
      </c>
      <c r="Y22" s="26" t="s">
        <v>292</v>
      </c>
      <c r="Z22" s="26" t="s">
        <v>421</v>
      </c>
      <c r="AA22" s="55" t="s">
        <v>386</v>
      </c>
      <c r="AB22" s="55" t="s">
        <v>515</v>
      </c>
      <c r="AC22" s="25"/>
      <c r="AD22" s="25"/>
      <c r="AE22" s="25"/>
      <c r="AF22" s="24"/>
      <c r="AK22" s="36" t="str">
        <f t="shared" si="7"/>
        <v>U</v>
      </c>
    </row>
    <row r="23" spans="1:37" ht="13.5" customHeight="1" x14ac:dyDescent="0.15">
      <c r="A23" s="10" t="s">
        <v>204</v>
      </c>
      <c r="B23" s="11"/>
      <c r="C23" s="9" t="str">
        <f t="shared" si="9"/>
        <v/>
      </c>
      <c r="D23" s="9" t="str">
        <f>IF(C23="",D22,IF(D22&lt;&gt;"",CONCATENATE(D22,"、",C23),C23))</f>
        <v/>
      </c>
      <c r="F23" s="14" t="s">
        <v>123</v>
      </c>
      <c r="G23" s="13"/>
      <c r="H23" s="9" t="str">
        <f t="shared" si="1"/>
        <v/>
      </c>
      <c r="I23" s="9" t="str">
        <f t="shared" si="5"/>
        <v>一般会計</v>
      </c>
      <c r="K23" s="9"/>
      <c r="L23" s="9"/>
      <c r="O23" s="9"/>
      <c r="P23" s="9"/>
      <c r="Q23" s="15"/>
      <c r="T23" s="9"/>
      <c r="U23" s="26" t="s">
        <v>538</v>
      </c>
      <c r="W23" s="26" t="s">
        <v>553</v>
      </c>
      <c r="Y23" s="26" t="s">
        <v>293</v>
      </c>
      <c r="Z23" s="26" t="s">
        <v>422</v>
      </c>
      <c r="AA23" s="55" t="s">
        <v>387</v>
      </c>
      <c r="AB23" s="55" t="s">
        <v>516</v>
      </c>
      <c r="AC23" s="25"/>
      <c r="AD23" s="25"/>
      <c r="AE23" s="25"/>
      <c r="AF23" s="24"/>
      <c r="AK23" s="36" t="str">
        <f t="shared" si="7"/>
        <v>V</v>
      </c>
    </row>
    <row r="24" spans="1:37" ht="13.5" customHeight="1" x14ac:dyDescent="0.15">
      <c r="A24" s="52" t="s">
        <v>263</v>
      </c>
      <c r="B24" s="11"/>
      <c r="C24" s="9" t="str">
        <f t="shared" si="9"/>
        <v/>
      </c>
      <c r="D24" s="9" t="str">
        <f>IF(C24="",D23,IF(D23&lt;&gt;"",CONCATENATE(D23,"、",C24),C24))</f>
        <v/>
      </c>
      <c r="F24" s="14" t="s">
        <v>265</v>
      </c>
      <c r="G24" s="13"/>
      <c r="H24" s="9" t="str">
        <f t="shared" si="1"/>
        <v/>
      </c>
      <c r="I24" s="9" t="str">
        <f t="shared" si="5"/>
        <v>一般会計</v>
      </c>
      <c r="K24" s="9"/>
      <c r="L24" s="9"/>
      <c r="O24" s="9"/>
      <c r="P24" s="9"/>
      <c r="Q24" s="15"/>
      <c r="T24" s="9"/>
      <c r="U24" s="26" t="s">
        <v>539</v>
      </c>
      <c r="Y24" s="26" t="s">
        <v>294</v>
      </c>
      <c r="Z24" s="26" t="s">
        <v>423</v>
      </c>
      <c r="AA24" s="55" t="s">
        <v>388</v>
      </c>
      <c r="AB24" s="55" t="s">
        <v>517</v>
      </c>
      <c r="AC24" s="25"/>
      <c r="AD24" s="25"/>
      <c r="AE24" s="25"/>
      <c r="AF24" s="24"/>
      <c r="AK24" s="36" t="str">
        <f>CHAR(CODE(AK23)+1)</f>
        <v>W</v>
      </c>
    </row>
    <row r="25" spans="1:37" ht="13.5" customHeight="1" x14ac:dyDescent="0.15">
      <c r="A25" s="54"/>
      <c r="B25" s="53"/>
      <c r="F25" s="14" t="s">
        <v>124</v>
      </c>
      <c r="G25" s="13"/>
      <c r="H25" s="9" t="str">
        <f t="shared" si="1"/>
        <v/>
      </c>
      <c r="I25" s="9" t="str">
        <f t="shared" si="5"/>
        <v>一般会計</v>
      </c>
      <c r="K25" s="9"/>
      <c r="L25" s="9"/>
      <c r="O25" s="9"/>
      <c r="P25" s="9"/>
      <c r="Q25" s="15"/>
      <c r="T25" s="9"/>
      <c r="U25" s="26" t="s">
        <v>540</v>
      </c>
      <c r="Y25" s="26" t="s">
        <v>295</v>
      </c>
      <c r="Z25" s="26" t="s">
        <v>424</v>
      </c>
      <c r="AA25" s="55" t="s">
        <v>389</v>
      </c>
      <c r="AB25" s="55" t="s">
        <v>518</v>
      </c>
      <c r="AC25" s="25"/>
      <c r="AD25" s="25"/>
      <c r="AE25" s="25"/>
      <c r="AF25" s="24"/>
      <c r="AK25" s="36" t="str">
        <f t="shared" si="7"/>
        <v>X</v>
      </c>
    </row>
    <row r="26" spans="1:37" ht="13.5" customHeight="1" x14ac:dyDescent="0.15">
      <c r="A26" s="51"/>
      <c r="B26" s="50"/>
      <c r="F26" s="14" t="s">
        <v>125</v>
      </c>
      <c r="G26" s="13"/>
      <c r="H26" s="9" t="str">
        <f t="shared" si="1"/>
        <v/>
      </c>
      <c r="I26" s="9" t="str">
        <f t="shared" si="5"/>
        <v>一般会計</v>
      </c>
      <c r="K26" s="9"/>
      <c r="L26" s="9"/>
      <c r="O26" s="9"/>
      <c r="P26" s="9"/>
      <c r="Q26" s="15"/>
      <c r="T26" s="9"/>
      <c r="U26" s="26" t="s">
        <v>541</v>
      </c>
      <c r="Y26" s="26" t="s">
        <v>296</v>
      </c>
      <c r="Z26" s="26" t="s">
        <v>425</v>
      </c>
      <c r="AA26" s="55" t="s">
        <v>390</v>
      </c>
      <c r="AB26" s="55" t="s">
        <v>519</v>
      </c>
      <c r="AC26" s="25"/>
      <c r="AD26" s="25"/>
      <c r="AE26" s="25"/>
      <c r="AF26" s="24"/>
      <c r="AK26" s="36" t="str">
        <f t="shared" si="7"/>
        <v>Y</v>
      </c>
    </row>
    <row r="27" spans="1:37" ht="13.5" customHeight="1" x14ac:dyDescent="0.15">
      <c r="A27" s="9" t="str">
        <f>IF(D24="", "-", D24)</f>
        <v>-</v>
      </c>
      <c r="B27" s="9"/>
      <c r="F27" s="14" t="s">
        <v>126</v>
      </c>
      <c r="G27" s="13"/>
      <c r="H27" s="9" t="str">
        <f t="shared" si="1"/>
        <v/>
      </c>
      <c r="I27" s="9" t="str">
        <f t="shared" si="5"/>
        <v>一般会計</v>
      </c>
      <c r="K27" s="9"/>
      <c r="L27" s="9"/>
      <c r="O27" s="9"/>
      <c r="P27" s="9"/>
      <c r="Q27" s="15"/>
      <c r="T27" s="9"/>
      <c r="U27" s="26" t="s">
        <v>542</v>
      </c>
      <c r="Y27" s="26" t="s">
        <v>297</v>
      </c>
      <c r="Z27" s="26" t="s">
        <v>426</v>
      </c>
      <c r="AA27" s="55" t="s">
        <v>391</v>
      </c>
      <c r="AB27" s="55" t="s">
        <v>520</v>
      </c>
      <c r="AC27" s="25"/>
      <c r="AD27" s="25"/>
      <c r="AE27" s="25"/>
      <c r="AF27" s="24"/>
      <c r="AK27" s="36" t="str">
        <f>CHAR(CODE(AK26)+1)</f>
        <v>Z</v>
      </c>
    </row>
    <row r="28" spans="1:37" ht="13.5" customHeight="1" x14ac:dyDescent="0.15">
      <c r="B28" s="9"/>
      <c r="F28" s="14" t="s">
        <v>127</v>
      </c>
      <c r="G28" s="13"/>
      <c r="H28" s="9" t="str">
        <f t="shared" si="1"/>
        <v/>
      </c>
      <c r="I28" s="9" t="str">
        <f t="shared" si="5"/>
        <v>一般会計</v>
      </c>
      <c r="K28" s="9"/>
      <c r="L28" s="9"/>
      <c r="O28" s="9"/>
      <c r="P28" s="9"/>
      <c r="Q28" s="15"/>
      <c r="T28" s="9"/>
      <c r="U28" s="26" t="s">
        <v>543</v>
      </c>
      <c r="Y28" s="26" t="s">
        <v>298</v>
      </c>
      <c r="Z28" s="26" t="s">
        <v>427</v>
      </c>
      <c r="AA28" s="55" t="s">
        <v>392</v>
      </c>
      <c r="AB28" s="55" t="s">
        <v>521</v>
      </c>
      <c r="AC28" s="25"/>
      <c r="AD28" s="25"/>
      <c r="AE28" s="25"/>
      <c r="AF28" s="24"/>
      <c r="AK28" s="36" t="s">
        <v>186</v>
      </c>
    </row>
    <row r="29" spans="1:37" ht="13.5" customHeight="1" x14ac:dyDescent="0.15">
      <c r="A29" s="9"/>
      <c r="B29" s="9"/>
      <c r="F29" s="14" t="s">
        <v>192</v>
      </c>
      <c r="G29" s="13"/>
      <c r="H29" s="9" t="str">
        <f t="shared" si="1"/>
        <v/>
      </c>
      <c r="I29" s="9" t="str">
        <f t="shared" si="5"/>
        <v>一般会計</v>
      </c>
      <c r="K29" s="9"/>
      <c r="L29" s="9"/>
      <c r="O29" s="9"/>
      <c r="P29" s="9"/>
      <c r="Q29" s="15"/>
      <c r="T29" s="9"/>
      <c r="U29" s="26" t="s">
        <v>544</v>
      </c>
      <c r="Y29" s="26" t="s">
        <v>299</v>
      </c>
      <c r="Z29" s="26" t="s">
        <v>428</v>
      </c>
      <c r="AA29" s="55" t="s">
        <v>393</v>
      </c>
      <c r="AB29" s="55" t="s">
        <v>522</v>
      </c>
      <c r="AC29" s="25"/>
      <c r="AD29" s="25"/>
      <c r="AE29" s="25"/>
      <c r="AF29" s="24"/>
      <c r="AK29" s="36" t="str">
        <f t="shared" si="7"/>
        <v>b</v>
      </c>
    </row>
    <row r="30" spans="1:37" ht="13.5" customHeight="1" x14ac:dyDescent="0.15">
      <c r="A30" s="9"/>
      <c r="B30" s="9"/>
      <c r="F30" s="14" t="s">
        <v>193</v>
      </c>
      <c r="G30" s="13"/>
      <c r="H30" s="9" t="str">
        <f t="shared" si="1"/>
        <v/>
      </c>
      <c r="I30" s="9" t="str">
        <f t="shared" si="5"/>
        <v>一般会計</v>
      </c>
      <c r="K30" s="9"/>
      <c r="L30" s="9"/>
      <c r="O30" s="9"/>
      <c r="P30" s="9"/>
      <c r="Q30" s="15"/>
      <c r="T30" s="9"/>
      <c r="U30" s="26" t="s">
        <v>545</v>
      </c>
      <c r="Y30" s="26" t="s">
        <v>300</v>
      </c>
      <c r="Z30" s="26" t="s">
        <v>429</v>
      </c>
      <c r="AA30" s="55" t="s">
        <v>394</v>
      </c>
      <c r="AB30" s="55" t="s">
        <v>523</v>
      </c>
      <c r="AC30" s="25"/>
      <c r="AD30" s="25"/>
      <c r="AE30" s="25"/>
      <c r="AF30" s="24"/>
      <c r="AK30" s="36" t="str">
        <f t="shared" si="7"/>
        <v>c</v>
      </c>
    </row>
    <row r="31" spans="1:37" ht="13.5" customHeight="1" x14ac:dyDescent="0.15">
      <c r="A31" s="9"/>
      <c r="B31" s="9"/>
      <c r="F31" s="14" t="s">
        <v>194</v>
      </c>
      <c r="G31" s="13"/>
      <c r="H31" s="9" t="str">
        <f t="shared" si="1"/>
        <v/>
      </c>
      <c r="I31" s="9" t="str">
        <f t="shared" si="5"/>
        <v>一般会計</v>
      </c>
      <c r="K31" s="9"/>
      <c r="L31" s="9"/>
      <c r="O31" s="9"/>
      <c r="P31" s="9"/>
      <c r="Q31" s="15"/>
      <c r="T31" s="9"/>
      <c r="U31" s="26" t="s">
        <v>546</v>
      </c>
      <c r="Y31" s="26" t="s">
        <v>301</v>
      </c>
      <c r="Z31" s="26" t="s">
        <v>430</v>
      </c>
      <c r="AA31" s="55" t="s">
        <v>395</v>
      </c>
      <c r="AB31" s="55" t="s">
        <v>524</v>
      </c>
      <c r="AC31" s="25"/>
      <c r="AD31" s="25"/>
      <c r="AE31" s="25"/>
      <c r="AF31" s="24"/>
      <c r="AK31" s="36" t="str">
        <f t="shared" si="7"/>
        <v>d</v>
      </c>
    </row>
    <row r="32" spans="1:37" ht="13.5" customHeight="1" x14ac:dyDescent="0.15">
      <c r="A32" s="9"/>
      <c r="B32" s="9"/>
      <c r="F32" s="14" t="s">
        <v>195</v>
      </c>
      <c r="G32" s="13"/>
      <c r="H32" s="9" t="str">
        <f t="shared" si="1"/>
        <v/>
      </c>
      <c r="I32" s="9" t="str">
        <f t="shared" si="5"/>
        <v>一般会計</v>
      </c>
      <c r="K32" s="9"/>
      <c r="L32" s="9"/>
      <c r="O32" s="9"/>
      <c r="P32" s="9"/>
      <c r="Q32" s="15"/>
      <c r="T32" s="9"/>
      <c r="U32" s="26" t="s">
        <v>547</v>
      </c>
      <c r="Y32" s="26" t="s">
        <v>302</v>
      </c>
      <c r="Z32" s="26" t="s">
        <v>431</v>
      </c>
      <c r="AA32" s="55" t="s">
        <v>64</v>
      </c>
      <c r="AB32" s="55" t="s">
        <v>64</v>
      </c>
      <c r="AC32" s="25"/>
      <c r="AD32" s="25"/>
      <c r="AE32" s="25"/>
      <c r="AF32" s="24"/>
      <c r="AK32" s="36" t="str">
        <f t="shared" si="7"/>
        <v>e</v>
      </c>
    </row>
    <row r="33" spans="1:37" ht="13.5" customHeight="1" x14ac:dyDescent="0.15">
      <c r="A33" s="9"/>
      <c r="B33" s="9"/>
      <c r="F33" s="14" t="s">
        <v>196</v>
      </c>
      <c r="G33" s="13"/>
      <c r="H33" s="9" t="str">
        <f t="shared" si="1"/>
        <v/>
      </c>
      <c r="I33" s="9" t="str">
        <f t="shared" si="5"/>
        <v>一般会計</v>
      </c>
      <c r="K33" s="9"/>
      <c r="L33" s="9"/>
      <c r="O33" s="9"/>
      <c r="P33" s="9"/>
      <c r="Q33" s="15"/>
      <c r="T33" s="9"/>
      <c r="U33" s="26" t="s">
        <v>548</v>
      </c>
      <c r="Y33" s="26" t="s">
        <v>303</v>
      </c>
      <c r="Z33" s="26" t="s">
        <v>432</v>
      </c>
      <c r="AA33" s="40"/>
      <c r="AB33" s="25"/>
      <c r="AC33" s="25"/>
      <c r="AD33" s="25"/>
      <c r="AE33" s="25"/>
      <c r="AF33" s="24"/>
      <c r="AK33" s="36" t="str">
        <f t="shared" si="7"/>
        <v>f</v>
      </c>
    </row>
    <row r="34" spans="1:37" ht="13.5" customHeight="1" x14ac:dyDescent="0.15">
      <c r="A34" s="9"/>
      <c r="B34" s="9"/>
      <c r="F34" s="14" t="s">
        <v>197</v>
      </c>
      <c r="G34" s="13"/>
      <c r="H34" s="9" t="str">
        <f t="shared" si="1"/>
        <v/>
      </c>
      <c r="I34" s="9" t="str">
        <f t="shared" si="5"/>
        <v>一般会計</v>
      </c>
      <c r="K34" s="9"/>
      <c r="L34" s="9"/>
      <c r="O34" s="9"/>
      <c r="P34" s="9"/>
      <c r="Q34" s="15"/>
      <c r="T34" s="9"/>
      <c r="U34" s="26" t="s">
        <v>549</v>
      </c>
      <c r="Y34" s="26" t="s">
        <v>304</v>
      </c>
      <c r="Z34" s="26" t="s">
        <v>433</v>
      </c>
      <c r="AB34" s="25"/>
      <c r="AC34" s="25"/>
      <c r="AD34" s="25"/>
      <c r="AE34" s="25"/>
      <c r="AF34" s="24"/>
      <c r="AK34" s="36" t="str">
        <f t="shared" si="7"/>
        <v>g</v>
      </c>
    </row>
    <row r="35" spans="1:37" ht="13.5" customHeight="1" x14ac:dyDescent="0.15">
      <c r="A35" s="9"/>
      <c r="B35" s="9"/>
      <c r="F35" s="14" t="s">
        <v>198</v>
      </c>
      <c r="G35" s="13"/>
      <c r="H35" s="9" t="str">
        <f t="shared" si="1"/>
        <v/>
      </c>
      <c r="I35" s="9" t="str">
        <f t="shared" si="5"/>
        <v>一般会計</v>
      </c>
      <c r="K35" s="9"/>
      <c r="L35" s="9"/>
      <c r="O35" s="9"/>
      <c r="P35" s="9"/>
      <c r="Q35" s="15"/>
      <c r="T35" s="9"/>
      <c r="Y35" s="26" t="s">
        <v>305</v>
      </c>
      <c r="Z35" s="26" t="s">
        <v>434</v>
      </c>
      <c r="AC35" s="25"/>
      <c r="AF35" s="24"/>
      <c r="AK35" s="36" t="str">
        <f t="shared" si="7"/>
        <v>h</v>
      </c>
    </row>
    <row r="36" spans="1:37" ht="13.5" customHeight="1" x14ac:dyDescent="0.15">
      <c r="A36" s="9"/>
      <c r="B36" s="9"/>
      <c r="F36" s="14" t="s">
        <v>199</v>
      </c>
      <c r="G36" s="13"/>
      <c r="H36" s="9" t="str">
        <f t="shared" si="1"/>
        <v/>
      </c>
      <c r="I36" s="9" t="str">
        <f t="shared" si="5"/>
        <v>一般会計</v>
      </c>
      <c r="K36" s="9"/>
      <c r="L36" s="9"/>
      <c r="O36" s="9"/>
      <c r="P36" s="9"/>
      <c r="Q36" s="15"/>
      <c r="T36" s="9"/>
      <c r="U36" s="26" t="s">
        <v>550</v>
      </c>
      <c r="Y36" s="26" t="s">
        <v>306</v>
      </c>
      <c r="Z36" s="26" t="s">
        <v>435</v>
      </c>
      <c r="AF36" s="24"/>
      <c r="AK36" s="36" t="str">
        <f t="shared" si="7"/>
        <v>i</v>
      </c>
    </row>
    <row r="37" spans="1:37" ht="13.5" customHeight="1" x14ac:dyDescent="0.15">
      <c r="A37" s="9"/>
      <c r="B37" s="9"/>
      <c r="F37" s="9"/>
      <c r="G37" s="15"/>
      <c r="H37" s="9" t="str">
        <f t="shared" si="1"/>
        <v/>
      </c>
      <c r="I37" s="9" t="str">
        <f t="shared" si="5"/>
        <v>一般会計</v>
      </c>
      <c r="K37" s="9"/>
      <c r="L37" s="9"/>
      <c r="O37" s="9"/>
      <c r="P37" s="9"/>
      <c r="Q37" s="15"/>
      <c r="T37" s="9"/>
      <c r="U37" s="26"/>
      <c r="Y37" s="26" t="s">
        <v>307</v>
      </c>
      <c r="Z37" s="26" t="s">
        <v>436</v>
      </c>
      <c r="AF37" s="24"/>
      <c r="AK37" s="36" t="str">
        <f t="shared" si="7"/>
        <v>j</v>
      </c>
    </row>
    <row r="38" spans="1:37" x14ac:dyDescent="0.15">
      <c r="A38" s="9"/>
      <c r="B38" s="9"/>
      <c r="F38" s="9"/>
      <c r="G38" s="15"/>
      <c r="K38" s="9"/>
      <c r="L38" s="9"/>
      <c r="O38" s="9"/>
      <c r="P38" s="9"/>
      <c r="Q38" s="15"/>
      <c r="T38" s="9"/>
      <c r="U38" s="26" t="s">
        <v>250</v>
      </c>
      <c r="Y38" s="26" t="s">
        <v>308</v>
      </c>
      <c r="Z38" s="26" t="s">
        <v>437</v>
      </c>
      <c r="AF38" s="24"/>
      <c r="AK38" s="36" t="str">
        <f t="shared" si="7"/>
        <v>k</v>
      </c>
    </row>
    <row r="39" spans="1:37" x14ac:dyDescent="0.15">
      <c r="A39" s="9"/>
      <c r="B39" s="9"/>
      <c r="F39" s="9" t="str">
        <f>I37</f>
        <v>一般会計</v>
      </c>
      <c r="G39" s="15"/>
      <c r="K39" s="9"/>
      <c r="L39" s="9"/>
      <c r="O39" s="9"/>
      <c r="P39" s="9"/>
      <c r="Q39" s="15"/>
      <c r="T39" s="9"/>
      <c r="U39" s="26" t="s">
        <v>260</v>
      </c>
      <c r="Y39" s="26" t="s">
        <v>309</v>
      </c>
      <c r="Z39" s="26" t="s">
        <v>438</v>
      </c>
      <c r="AF39" s="24"/>
      <c r="AK39" s="36" t="str">
        <f t="shared" si="7"/>
        <v>l</v>
      </c>
    </row>
    <row r="40" spans="1:37" x14ac:dyDescent="0.15">
      <c r="A40" s="9"/>
      <c r="B40" s="9"/>
      <c r="F40" s="9"/>
      <c r="G40" s="15"/>
      <c r="K40" s="9"/>
      <c r="L40" s="9"/>
      <c r="O40" s="9"/>
      <c r="P40" s="9"/>
      <c r="Q40" s="15"/>
      <c r="T40" s="9"/>
      <c r="Y40" s="26" t="s">
        <v>310</v>
      </c>
      <c r="Z40" s="26" t="s">
        <v>439</v>
      </c>
      <c r="AF40" s="24"/>
      <c r="AK40" s="36" t="str">
        <f t="shared" si="7"/>
        <v>m</v>
      </c>
    </row>
    <row r="41" spans="1:37" x14ac:dyDescent="0.15">
      <c r="A41" s="9"/>
      <c r="B41" s="9"/>
      <c r="F41" s="9"/>
      <c r="G41" s="15"/>
      <c r="K41" s="9"/>
      <c r="L41" s="9"/>
      <c r="O41" s="9"/>
      <c r="P41" s="9"/>
      <c r="Q41" s="15"/>
      <c r="T41" s="9"/>
      <c r="Y41" s="26" t="s">
        <v>311</v>
      </c>
      <c r="Z41" s="26" t="s">
        <v>440</v>
      </c>
      <c r="AF41" s="24"/>
      <c r="AK41" s="36" t="str">
        <f t="shared" si="7"/>
        <v>n</v>
      </c>
    </row>
    <row r="42" spans="1:37" x14ac:dyDescent="0.15">
      <c r="A42" s="9"/>
      <c r="B42" s="9"/>
      <c r="F42" s="9"/>
      <c r="G42" s="15"/>
      <c r="K42" s="9"/>
      <c r="L42" s="9"/>
      <c r="O42" s="9"/>
      <c r="P42" s="9"/>
      <c r="Q42" s="15"/>
      <c r="T42" s="9"/>
      <c r="Y42" s="26" t="s">
        <v>312</v>
      </c>
      <c r="Z42" s="26" t="s">
        <v>441</v>
      </c>
      <c r="AF42" s="24"/>
      <c r="AK42" s="36" t="str">
        <f t="shared" si="7"/>
        <v>o</v>
      </c>
    </row>
    <row r="43" spans="1:37" x14ac:dyDescent="0.15">
      <c r="A43" s="9"/>
      <c r="B43" s="9"/>
      <c r="F43" s="9"/>
      <c r="G43" s="15"/>
      <c r="K43" s="9"/>
      <c r="L43" s="9"/>
      <c r="O43" s="9"/>
      <c r="P43" s="9"/>
      <c r="Q43" s="15"/>
      <c r="T43" s="9"/>
      <c r="Y43" s="26" t="s">
        <v>313</v>
      </c>
      <c r="Z43" s="26" t="s">
        <v>442</v>
      </c>
      <c r="AF43" s="24"/>
      <c r="AK43" s="36" t="str">
        <f t="shared" si="7"/>
        <v>p</v>
      </c>
    </row>
    <row r="44" spans="1:37" x14ac:dyDescent="0.15">
      <c r="A44" s="9"/>
      <c r="B44" s="9"/>
      <c r="F44" s="9"/>
      <c r="G44" s="15"/>
      <c r="K44" s="9"/>
      <c r="L44" s="9"/>
      <c r="O44" s="9"/>
      <c r="P44" s="9"/>
      <c r="Q44" s="15"/>
      <c r="T44" s="9"/>
      <c r="Y44" s="26" t="s">
        <v>314</v>
      </c>
      <c r="Z44" s="26" t="s">
        <v>443</v>
      </c>
      <c r="AF44" s="24"/>
      <c r="AK44" s="36" t="str">
        <f t="shared" si="7"/>
        <v>q</v>
      </c>
    </row>
    <row r="45" spans="1:37" x14ac:dyDescent="0.15">
      <c r="A45" s="9"/>
      <c r="B45" s="9"/>
      <c r="F45" s="9"/>
      <c r="G45" s="15"/>
      <c r="K45" s="9"/>
      <c r="L45" s="9"/>
      <c r="O45" s="9"/>
      <c r="P45" s="9"/>
      <c r="Q45" s="15"/>
      <c r="T45" s="9"/>
      <c r="Y45" s="26" t="s">
        <v>315</v>
      </c>
      <c r="Z45" s="26" t="s">
        <v>444</v>
      </c>
      <c r="AF45" s="24"/>
      <c r="AK45" s="36" t="str">
        <f t="shared" si="7"/>
        <v>r</v>
      </c>
    </row>
    <row r="46" spans="1:37" x14ac:dyDescent="0.15">
      <c r="A46" s="9"/>
      <c r="B46" s="9"/>
      <c r="F46" s="9"/>
      <c r="G46" s="15"/>
      <c r="K46" s="9"/>
      <c r="L46" s="9"/>
      <c r="O46" s="9"/>
      <c r="P46" s="9"/>
      <c r="Q46" s="15"/>
      <c r="T46" s="9"/>
      <c r="Y46" s="26" t="s">
        <v>316</v>
      </c>
      <c r="Z46" s="26" t="s">
        <v>445</v>
      </c>
      <c r="AF46" s="24"/>
      <c r="AK46" s="36" t="str">
        <f t="shared" si="7"/>
        <v>s</v>
      </c>
    </row>
    <row r="47" spans="1:37" x14ac:dyDescent="0.15">
      <c r="A47" s="9"/>
      <c r="B47" s="9"/>
      <c r="F47" s="9"/>
      <c r="G47" s="15"/>
      <c r="K47" s="9"/>
      <c r="L47" s="9"/>
      <c r="O47" s="9"/>
      <c r="P47" s="9"/>
      <c r="Q47" s="15"/>
      <c r="T47" s="9"/>
      <c r="Y47" s="26" t="s">
        <v>317</v>
      </c>
      <c r="Z47" s="26" t="s">
        <v>446</v>
      </c>
      <c r="AF47" s="24"/>
      <c r="AK47" s="36" t="str">
        <f t="shared" si="7"/>
        <v>t</v>
      </c>
    </row>
    <row r="48" spans="1:37" x14ac:dyDescent="0.15">
      <c r="A48" s="9"/>
      <c r="B48" s="9"/>
      <c r="F48" s="9"/>
      <c r="G48" s="15"/>
      <c r="K48" s="9"/>
      <c r="L48" s="9"/>
      <c r="O48" s="9"/>
      <c r="P48" s="9"/>
      <c r="Q48" s="15"/>
      <c r="T48" s="9"/>
      <c r="Y48" s="26" t="s">
        <v>318</v>
      </c>
      <c r="Z48" s="26" t="s">
        <v>447</v>
      </c>
      <c r="AF48" s="24"/>
      <c r="AK48" s="36" t="str">
        <f t="shared" si="7"/>
        <v>u</v>
      </c>
    </row>
    <row r="49" spans="1:37" x14ac:dyDescent="0.15">
      <c r="A49" s="9"/>
      <c r="B49" s="9"/>
      <c r="F49" s="9"/>
      <c r="G49" s="15"/>
      <c r="K49" s="9"/>
      <c r="L49" s="9"/>
      <c r="O49" s="9"/>
      <c r="P49" s="9"/>
      <c r="Q49" s="15"/>
      <c r="T49" s="9"/>
      <c r="Y49" s="26" t="s">
        <v>319</v>
      </c>
      <c r="Z49" s="26" t="s">
        <v>448</v>
      </c>
      <c r="AF49" s="24"/>
      <c r="AK49" s="36" t="str">
        <f t="shared" si="7"/>
        <v>v</v>
      </c>
    </row>
    <row r="50" spans="1:37" x14ac:dyDescent="0.15">
      <c r="A50" s="9"/>
      <c r="B50" s="9"/>
      <c r="F50" s="9"/>
      <c r="G50" s="15"/>
      <c r="K50" s="9"/>
      <c r="L50" s="9"/>
      <c r="O50" s="9"/>
      <c r="P50" s="9"/>
      <c r="Q50" s="15"/>
      <c r="T50" s="9"/>
      <c r="Y50" s="26" t="s">
        <v>320</v>
      </c>
      <c r="Z50" s="26" t="s">
        <v>449</v>
      </c>
      <c r="AF50" s="24"/>
    </row>
    <row r="51" spans="1:37" x14ac:dyDescent="0.15">
      <c r="A51" s="9"/>
      <c r="B51" s="9"/>
      <c r="F51" s="9"/>
      <c r="G51" s="15"/>
      <c r="K51" s="9"/>
      <c r="L51" s="9"/>
      <c r="O51" s="9"/>
      <c r="P51" s="9"/>
      <c r="Q51" s="15"/>
      <c r="T51" s="9"/>
      <c r="Y51" s="26" t="s">
        <v>321</v>
      </c>
      <c r="Z51" s="26" t="s">
        <v>450</v>
      </c>
      <c r="AF51" s="24"/>
    </row>
    <row r="52" spans="1:37" x14ac:dyDescent="0.15">
      <c r="A52" s="9"/>
      <c r="B52" s="9"/>
      <c r="F52" s="9"/>
      <c r="G52" s="15"/>
      <c r="K52" s="9"/>
      <c r="L52" s="9"/>
      <c r="O52" s="9"/>
      <c r="P52" s="9"/>
      <c r="Q52" s="15"/>
      <c r="T52" s="9"/>
      <c r="Y52" s="26" t="s">
        <v>322</v>
      </c>
      <c r="Z52" s="26" t="s">
        <v>451</v>
      </c>
      <c r="AF52" s="24"/>
    </row>
    <row r="53" spans="1:37" x14ac:dyDescent="0.15">
      <c r="A53" s="9"/>
      <c r="B53" s="9"/>
      <c r="F53" s="9"/>
      <c r="G53" s="15"/>
      <c r="K53" s="9"/>
      <c r="L53" s="9"/>
      <c r="O53" s="9"/>
      <c r="P53" s="9"/>
      <c r="Q53" s="15"/>
      <c r="T53" s="9"/>
      <c r="Y53" s="26" t="s">
        <v>323</v>
      </c>
      <c r="Z53" s="26" t="s">
        <v>452</v>
      </c>
      <c r="AF53" s="24"/>
    </row>
    <row r="54" spans="1:37" x14ac:dyDescent="0.15">
      <c r="A54" s="9"/>
      <c r="B54" s="9"/>
      <c r="F54" s="9"/>
      <c r="G54" s="15"/>
      <c r="K54" s="9"/>
      <c r="L54" s="9"/>
      <c r="O54" s="9"/>
      <c r="P54" s="16"/>
      <c r="Q54" s="15"/>
      <c r="T54" s="9"/>
      <c r="Y54" s="26" t="s">
        <v>324</v>
      </c>
      <c r="Z54" s="26" t="s">
        <v>453</v>
      </c>
      <c r="AF54" s="24"/>
    </row>
    <row r="55" spans="1:37" x14ac:dyDescent="0.15">
      <c r="A55" s="9"/>
      <c r="B55" s="9"/>
      <c r="F55" s="9"/>
      <c r="G55" s="15"/>
      <c r="K55" s="9"/>
      <c r="L55" s="9"/>
      <c r="O55" s="9"/>
      <c r="P55" s="9"/>
      <c r="Q55" s="15"/>
      <c r="T55" s="9"/>
      <c r="Y55" s="26" t="s">
        <v>325</v>
      </c>
      <c r="Z55" s="26" t="s">
        <v>454</v>
      </c>
      <c r="AF55" s="24"/>
    </row>
    <row r="56" spans="1:37" x14ac:dyDescent="0.15">
      <c r="A56" s="9"/>
      <c r="B56" s="9"/>
      <c r="F56" s="9"/>
      <c r="G56" s="15"/>
      <c r="K56" s="9"/>
      <c r="L56" s="9"/>
      <c r="O56" s="9"/>
      <c r="P56" s="9"/>
      <c r="Q56" s="15"/>
      <c r="T56" s="9"/>
      <c r="Y56" s="26" t="s">
        <v>326</v>
      </c>
      <c r="Z56" s="26" t="s">
        <v>455</v>
      </c>
      <c r="AF56" s="24"/>
    </row>
    <row r="57" spans="1:37" x14ac:dyDescent="0.15">
      <c r="A57" s="9"/>
      <c r="B57" s="9"/>
      <c r="F57" s="9"/>
      <c r="G57" s="15"/>
      <c r="K57" s="9"/>
      <c r="L57" s="9"/>
      <c r="O57" s="9"/>
      <c r="P57" s="9"/>
      <c r="Q57" s="15"/>
      <c r="T57" s="9"/>
      <c r="Y57" s="26" t="s">
        <v>327</v>
      </c>
      <c r="Z57" s="26" t="s">
        <v>456</v>
      </c>
      <c r="AF57" s="24"/>
    </row>
    <row r="58" spans="1:37" x14ac:dyDescent="0.15">
      <c r="A58" s="9"/>
      <c r="B58" s="9"/>
      <c r="F58" s="9"/>
      <c r="G58" s="15"/>
      <c r="K58" s="9"/>
      <c r="L58" s="9"/>
      <c r="O58" s="9"/>
      <c r="P58" s="9"/>
      <c r="Q58" s="15"/>
      <c r="T58" s="9"/>
      <c r="Y58" s="26" t="s">
        <v>328</v>
      </c>
      <c r="Z58" s="26" t="s">
        <v>457</v>
      </c>
      <c r="AF58" s="24"/>
    </row>
    <row r="59" spans="1:37" x14ac:dyDescent="0.15">
      <c r="A59" s="9"/>
      <c r="B59" s="9"/>
      <c r="F59" s="9"/>
      <c r="G59" s="15"/>
      <c r="K59" s="9"/>
      <c r="L59" s="9"/>
      <c r="O59" s="9"/>
      <c r="P59" s="9"/>
      <c r="Q59" s="15"/>
      <c r="T59" s="9"/>
      <c r="Y59" s="26" t="s">
        <v>329</v>
      </c>
      <c r="Z59" s="26" t="s">
        <v>458</v>
      </c>
      <c r="AF59" s="24"/>
    </row>
    <row r="60" spans="1:37" x14ac:dyDescent="0.15">
      <c r="A60" s="9"/>
      <c r="B60" s="9"/>
      <c r="F60" s="9"/>
      <c r="G60" s="15"/>
      <c r="K60" s="9"/>
      <c r="L60" s="9"/>
      <c r="O60" s="9"/>
      <c r="P60" s="9"/>
      <c r="Q60" s="15"/>
      <c r="T60" s="9"/>
      <c r="Y60" s="26" t="s">
        <v>330</v>
      </c>
      <c r="Z60" s="26" t="s">
        <v>459</v>
      </c>
      <c r="AF60" s="24"/>
    </row>
    <row r="61" spans="1:37" x14ac:dyDescent="0.15">
      <c r="A61" s="9"/>
      <c r="B61" s="9"/>
      <c r="F61" s="9"/>
      <c r="G61" s="15"/>
      <c r="K61" s="9"/>
      <c r="L61" s="9"/>
      <c r="O61" s="9"/>
      <c r="P61" s="9"/>
      <c r="Q61" s="15"/>
      <c r="T61" s="9"/>
      <c r="Y61" s="26" t="s">
        <v>331</v>
      </c>
      <c r="Z61" s="26" t="s">
        <v>460</v>
      </c>
      <c r="AF61" s="24"/>
    </row>
    <row r="62" spans="1:37" x14ac:dyDescent="0.15">
      <c r="A62" s="9"/>
      <c r="B62" s="9"/>
      <c r="F62" s="9"/>
      <c r="G62" s="15"/>
      <c r="K62" s="9"/>
      <c r="L62" s="9"/>
      <c r="O62" s="9"/>
      <c r="P62" s="9"/>
      <c r="Q62" s="15"/>
      <c r="T62" s="9"/>
      <c r="Y62" s="26" t="s">
        <v>332</v>
      </c>
      <c r="Z62" s="26" t="s">
        <v>461</v>
      </c>
      <c r="AF62" s="24"/>
    </row>
    <row r="63" spans="1:37" x14ac:dyDescent="0.15">
      <c r="A63" s="9"/>
      <c r="B63" s="9"/>
      <c r="F63" s="9"/>
      <c r="G63" s="15"/>
      <c r="K63" s="9"/>
      <c r="L63" s="9"/>
      <c r="O63" s="9"/>
      <c r="P63" s="9"/>
      <c r="Q63" s="15"/>
      <c r="T63" s="9"/>
      <c r="Y63" s="26" t="s">
        <v>333</v>
      </c>
      <c r="Z63" s="26" t="s">
        <v>462</v>
      </c>
      <c r="AF63" s="24"/>
    </row>
    <row r="64" spans="1:37" x14ac:dyDescent="0.15">
      <c r="A64" s="9"/>
      <c r="B64" s="9"/>
      <c r="F64" s="9"/>
      <c r="G64" s="15"/>
      <c r="K64" s="9"/>
      <c r="L64" s="9"/>
      <c r="O64" s="9"/>
      <c r="P64" s="9"/>
      <c r="Q64" s="15"/>
      <c r="T64" s="9"/>
      <c r="Y64" s="26" t="s">
        <v>334</v>
      </c>
      <c r="Z64" s="26" t="s">
        <v>463</v>
      </c>
      <c r="AF64" s="24"/>
    </row>
    <row r="65" spans="1:32" x14ac:dyDescent="0.15">
      <c r="A65" s="9"/>
      <c r="B65" s="9"/>
      <c r="F65" s="9"/>
      <c r="G65" s="15"/>
      <c r="K65" s="9"/>
      <c r="L65" s="9"/>
      <c r="O65" s="9"/>
      <c r="P65" s="9"/>
      <c r="Q65" s="15"/>
      <c r="T65" s="9"/>
      <c r="Y65" s="26" t="s">
        <v>335</v>
      </c>
      <c r="Z65" s="26" t="s">
        <v>464</v>
      </c>
      <c r="AF65" s="24"/>
    </row>
    <row r="66" spans="1:32" x14ac:dyDescent="0.15">
      <c r="A66" s="9"/>
      <c r="B66" s="9"/>
      <c r="F66" s="9"/>
      <c r="G66" s="15"/>
      <c r="K66" s="9"/>
      <c r="L66" s="9"/>
      <c r="O66" s="9"/>
      <c r="P66" s="9"/>
      <c r="Q66" s="15"/>
      <c r="T66" s="9"/>
      <c r="Y66" s="26" t="s">
        <v>65</v>
      </c>
      <c r="Z66" s="26" t="s">
        <v>465</v>
      </c>
      <c r="AF66" s="24"/>
    </row>
    <row r="67" spans="1:32" x14ac:dyDescent="0.15">
      <c r="A67" s="9"/>
      <c r="B67" s="9"/>
      <c r="F67" s="9"/>
      <c r="G67" s="15"/>
      <c r="K67" s="9"/>
      <c r="L67" s="9"/>
      <c r="O67" s="9"/>
      <c r="P67" s="9"/>
      <c r="Q67" s="15"/>
      <c r="T67" s="9"/>
      <c r="Y67" s="26" t="s">
        <v>336</v>
      </c>
      <c r="Z67" s="26" t="s">
        <v>466</v>
      </c>
      <c r="AF67" s="24"/>
    </row>
    <row r="68" spans="1:32" x14ac:dyDescent="0.15">
      <c r="A68" s="9"/>
      <c r="B68" s="9"/>
      <c r="F68" s="9"/>
      <c r="G68" s="15"/>
      <c r="K68" s="9"/>
      <c r="L68" s="9"/>
      <c r="O68" s="9"/>
      <c r="P68" s="9"/>
      <c r="Q68" s="15"/>
      <c r="T68" s="9"/>
      <c r="Y68" s="26" t="s">
        <v>337</v>
      </c>
      <c r="Z68" s="26" t="s">
        <v>467</v>
      </c>
      <c r="AF68" s="24"/>
    </row>
    <row r="69" spans="1:32" x14ac:dyDescent="0.15">
      <c r="A69" s="9"/>
      <c r="B69" s="9"/>
      <c r="F69" s="9"/>
      <c r="G69" s="15"/>
      <c r="K69" s="9"/>
      <c r="L69" s="9"/>
      <c r="O69" s="9"/>
      <c r="P69" s="9"/>
      <c r="Q69" s="15"/>
      <c r="T69" s="9"/>
      <c r="Y69" s="26" t="s">
        <v>338</v>
      </c>
      <c r="Z69" s="26" t="s">
        <v>468</v>
      </c>
      <c r="AF69" s="24"/>
    </row>
    <row r="70" spans="1:32" x14ac:dyDescent="0.15">
      <c r="A70" s="9"/>
      <c r="B70" s="9"/>
      <c r="Y70" s="26" t="s">
        <v>339</v>
      </c>
      <c r="Z70" s="26" t="s">
        <v>469</v>
      </c>
    </row>
    <row r="71" spans="1:32" x14ac:dyDescent="0.15">
      <c r="Y71" s="26" t="s">
        <v>340</v>
      </c>
      <c r="Z71" s="26" t="s">
        <v>470</v>
      </c>
    </row>
    <row r="72" spans="1:32" x14ac:dyDescent="0.15">
      <c r="Y72" s="26" t="s">
        <v>341</v>
      </c>
      <c r="Z72" s="26" t="s">
        <v>471</v>
      </c>
    </row>
    <row r="73" spans="1:32" x14ac:dyDescent="0.15">
      <c r="Y73" s="26" t="s">
        <v>342</v>
      </c>
      <c r="Z73" s="26" t="s">
        <v>472</v>
      </c>
    </row>
    <row r="74" spans="1:32" x14ac:dyDescent="0.15">
      <c r="Y74" s="26" t="s">
        <v>343</v>
      </c>
      <c r="Z74" s="26" t="s">
        <v>473</v>
      </c>
    </row>
    <row r="75" spans="1:32" x14ac:dyDescent="0.15">
      <c r="Y75" s="26" t="s">
        <v>344</v>
      </c>
      <c r="Z75" s="26" t="s">
        <v>474</v>
      </c>
    </row>
    <row r="76" spans="1:32" x14ac:dyDescent="0.15">
      <c r="Y76" s="26" t="s">
        <v>345</v>
      </c>
      <c r="Z76" s="26" t="s">
        <v>475</v>
      </c>
    </row>
    <row r="77" spans="1:32" x14ac:dyDescent="0.15">
      <c r="Y77" s="26" t="s">
        <v>346</v>
      </c>
      <c r="Z77" s="26" t="s">
        <v>476</v>
      </c>
    </row>
    <row r="78" spans="1:32" x14ac:dyDescent="0.15">
      <c r="Y78" s="26" t="s">
        <v>347</v>
      </c>
      <c r="Z78" s="26" t="s">
        <v>477</v>
      </c>
    </row>
    <row r="79" spans="1:32" x14ac:dyDescent="0.15">
      <c r="Y79" s="26" t="s">
        <v>348</v>
      </c>
      <c r="Z79" s="26" t="s">
        <v>478</v>
      </c>
    </row>
    <row r="80" spans="1:32" x14ac:dyDescent="0.15">
      <c r="Y80" s="26" t="s">
        <v>349</v>
      </c>
      <c r="Z80" s="26" t="s">
        <v>479</v>
      </c>
    </row>
    <row r="81" spans="25:26" x14ac:dyDescent="0.15">
      <c r="Y81" s="26" t="s">
        <v>350</v>
      </c>
      <c r="Z81" s="26" t="s">
        <v>480</v>
      </c>
    </row>
    <row r="82" spans="25:26" x14ac:dyDescent="0.15">
      <c r="Y82" s="26" t="s">
        <v>351</v>
      </c>
      <c r="Z82" s="26" t="s">
        <v>481</v>
      </c>
    </row>
    <row r="83" spans="25:26" x14ac:dyDescent="0.15">
      <c r="Y83" s="26" t="s">
        <v>352</v>
      </c>
      <c r="Z83" s="26" t="s">
        <v>482</v>
      </c>
    </row>
    <row r="84" spans="25:26" x14ac:dyDescent="0.15">
      <c r="Y84" s="26" t="s">
        <v>353</v>
      </c>
      <c r="Z84" s="26" t="s">
        <v>483</v>
      </c>
    </row>
    <row r="85" spans="25:26" x14ac:dyDescent="0.15">
      <c r="Y85" s="26" t="s">
        <v>354</v>
      </c>
      <c r="Z85" s="26" t="s">
        <v>484</v>
      </c>
    </row>
    <row r="86" spans="25:26" x14ac:dyDescent="0.15">
      <c r="Y86" s="26" t="s">
        <v>355</v>
      </c>
      <c r="Z86" s="26" t="s">
        <v>485</v>
      </c>
    </row>
    <row r="87" spans="25:26" x14ac:dyDescent="0.15">
      <c r="Y87" s="26" t="s">
        <v>356</v>
      </c>
      <c r="Z87" s="26" t="s">
        <v>486</v>
      </c>
    </row>
    <row r="88" spans="25:26" x14ac:dyDescent="0.15">
      <c r="Y88" s="26" t="s">
        <v>357</v>
      </c>
      <c r="Z88" s="26" t="s">
        <v>487</v>
      </c>
    </row>
    <row r="89" spans="25:26" x14ac:dyDescent="0.15">
      <c r="Y89" s="26" t="s">
        <v>358</v>
      </c>
      <c r="Z89" s="26" t="s">
        <v>488</v>
      </c>
    </row>
    <row r="90" spans="25:26" x14ac:dyDescent="0.15">
      <c r="Y90" s="26" t="s">
        <v>359</v>
      </c>
      <c r="Z90" s="26" t="s">
        <v>489</v>
      </c>
    </row>
    <row r="91" spans="25:26" x14ac:dyDescent="0.15">
      <c r="Y91" s="26" t="s">
        <v>360</v>
      </c>
      <c r="Z91" s="26" t="s">
        <v>490</v>
      </c>
    </row>
    <row r="92" spans="25:26" x14ac:dyDescent="0.15">
      <c r="Y92" s="26" t="s">
        <v>361</v>
      </c>
      <c r="Z92" s="26" t="s">
        <v>491</v>
      </c>
    </row>
    <row r="93" spans="25:26" x14ac:dyDescent="0.15">
      <c r="Y93" s="26" t="s">
        <v>362</v>
      </c>
      <c r="Z93" s="26" t="s">
        <v>492</v>
      </c>
    </row>
    <row r="94" spans="25:26" x14ac:dyDescent="0.15">
      <c r="Y94" s="26" t="s">
        <v>363</v>
      </c>
      <c r="Z94" s="26" t="s">
        <v>493</v>
      </c>
    </row>
    <row r="95" spans="25:26" x14ac:dyDescent="0.15">
      <c r="Y95" s="26" t="s">
        <v>364</v>
      </c>
      <c r="Z95" s="26" t="s">
        <v>494</v>
      </c>
    </row>
    <row r="96" spans="25:26" x14ac:dyDescent="0.15">
      <c r="Y96" s="26" t="s">
        <v>266</v>
      </c>
      <c r="Z96" s="26" t="s">
        <v>495</v>
      </c>
    </row>
    <row r="97" spans="25:26" x14ac:dyDescent="0.15">
      <c r="Y97" s="26" t="s">
        <v>365</v>
      </c>
      <c r="Z97" s="26" t="s">
        <v>496</v>
      </c>
    </row>
    <row r="98" spans="25:26" x14ac:dyDescent="0.15">
      <c r="Y98" s="26" t="s">
        <v>366</v>
      </c>
      <c r="Z98" s="26" t="s">
        <v>497</v>
      </c>
    </row>
    <row r="99" spans="25:26" x14ac:dyDescent="0.15">
      <c r="Y99" s="26" t="s">
        <v>396</v>
      </c>
      <c r="Z99" s="26" t="s">
        <v>498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2021-08-24T17:42:03Z</dcterms:created>
  <dcterms:modified xsi:type="dcterms:W3CDTF">2021-08-24T18:36:18Z</dcterms:modified>
</cp:coreProperties>
</file>