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行政事業レビューシート!$BF$1:$BF$227</definedName>
    <definedName name="_xlnm.Print_Area" localSheetId="0">行政事業レビューシート!$A$1:$AY$227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7" i="3" l="1"/>
  <c r="I97" i="3"/>
  <c r="L96" i="3"/>
  <c r="I96" i="3"/>
  <c r="L95" i="3"/>
  <c r="I95" i="3"/>
  <c r="L94" i="3"/>
  <c r="I94" i="3"/>
  <c r="L93" i="3"/>
  <c r="I93" i="3"/>
  <c r="AY227" i="3" l="1"/>
  <c r="AY226" i="3"/>
  <c r="AY225" i="3"/>
  <c r="AY224" i="3"/>
  <c r="AY223" i="3"/>
  <c r="AY222" i="3"/>
  <c r="AY221" i="3"/>
  <c r="AY220" i="3"/>
  <c r="AY219" i="3"/>
  <c r="AY215" i="3"/>
  <c r="AY216" i="3" s="1"/>
  <c r="AY211" i="3"/>
  <c r="AY212" i="3" s="1"/>
  <c r="AY207" i="3"/>
  <c r="AY210" i="3" s="1"/>
  <c r="AY203" i="3"/>
  <c r="AY204" i="3" s="1"/>
  <c r="AY202" i="3"/>
  <c r="AY198" i="3"/>
  <c r="AY199" i="3" s="1"/>
  <c r="AY197" i="3"/>
  <c r="AY179" i="3"/>
  <c r="AY191" i="3" s="1"/>
  <c r="AY166" i="3"/>
  <c r="AY175" i="3" s="1"/>
  <c r="AY69" i="3"/>
  <c r="AY71" i="3" s="1"/>
  <c r="AY64" i="3"/>
  <c r="AY65" i="3" s="1"/>
  <c r="AY59" i="3"/>
  <c r="AY62" i="3" s="1"/>
  <c r="AY58" i="3"/>
  <c r="AY55" i="3"/>
  <c r="AY56" i="3" s="1"/>
  <c r="AY48" i="3"/>
  <c r="AY52" i="3" s="1"/>
  <c r="AY44" i="3"/>
  <c r="AY47" i="3" s="1"/>
  <c r="AY42" i="3"/>
  <c r="AY43" i="3" s="1"/>
  <c r="AY39" i="3"/>
  <c r="AY41" i="3" s="1"/>
  <c r="AY26" i="3"/>
  <c r="AY31" i="3" s="1"/>
  <c r="AY46" i="3" l="1"/>
  <c r="AY67" i="3"/>
  <c r="AY54" i="3"/>
  <c r="AY61" i="3"/>
  <c r="AY184" i="3"/>
  <c r="AY63" i="3"/>
  <c r="AY201" i="3"/>
  <c r="AY213" i="3"/>
  <c r="AY60" i="3"/>
  <c r="AY66" i="3"/>
  <c r="AY183" i="3"/>
  <c r="AY68" i="3"/>
  <c r="AY200" i="3"/>
  <c r="AY205" i="3"/>
  <c r="AY218" i="3"/>
  <c r="AY45" i="3"/>
  <c r="AY53" i="3"/>
  <c r="AY182" i="3"/>
  <c r="AY209" i="3"/>
  <c r="AY214" i="3"/>
  <c r="AY186" i="3"/>
  <c r="AY30" i="3"/>
  <c r="AY70" i="3"/>
  <c r="AY32" i="3"/>
  <c r="AY187" i="3"/>
  <c r="AY188" i="3"/>
  <c r="AY189" i="3"/>
  <c r="AY180" i="3"/>
  <c r="AY181" i="3"/>
  <c r="AY190" i="3"/>
  <c r="AY33" i="3"/>
  <c r="AY27" i="3"/>
  <c r="AY34" i="3"/>
  <c r="AY168" i="3"/>
  <c r="AY28" i="3"/>
  <c r="AY35" i="3"/>
  <c r="AY51" i="3"/>
  <c r="AY49" i="3"/>
  <c r="AY171" i="3"/>
  <c r="AY29" i="3"/>
  <c r="AY50" i="3"/>
  <c r="AY172" i="3"/>
  <c r="AY174" i="3"/>
  <c r="AY57" i="3"/>
  <c r="AY40" i="3"/>
  <c r="AY173" i="3"/>
  <c r="AY167" i="3"/>
  <c r="AY169" i="3"/>
  <c r="AY177" i="3"/>
  <c r="AY170" i="3"/>
  <c r="AY176" i="3"/>
  <c r="AY178" i="3"/>
  <c r="AY206" i="3"/>
  <c r="AY208" i="3"/>
  <c r="AY217" i="3"/>
  <c r="AY185"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P25" i="3" l="1"/>
  <c r="W25" i="3" l="1"/>
  <c r="C23" i="4" l="1"/>
  <c r="C24" i="4"/>
  <c r="W21" i="3" l="1"/>
  <c r="AD21" i="3"/>
  <c r="P21" i="3"/>
  <c r="P18" i="3" l="1"/>
  <c r="P20" i="3" s="1"/>
  <c r="W18" i="3"/>
  <c r="W20" i="3" s="1"/>
  <c r="Y191" i="3"/>
  <c r="AU191" i="3"/>
  <c r="Y178" i="3"/>
  <c r="AU178" i="3"/>
  <c r="AU165" i="3"/>
  <c r="Y16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<sst xmlns="http://schemas.openxmlformats.org/spreadsheetml/2006/main" count="899" uniqueCount="678">
  <si>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</si>
  <si>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</si>
  <si>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</si>
  <si>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</si>
  <si>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</si>
  <si>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</si>
  <si>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</si>
  <si>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</si>
  <si>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</si>
  <si>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</si>
  <si>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</si>
  <si>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</si>
  <si>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</si>
  <si>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</si>
  <si>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</si>
  <si>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</si>
  <si>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</si>
  <si>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</si>
  <si>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</si>
  <si>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</si>
  <si>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</si>
  <si>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</si>
  <si>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</si>
  <si>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</si>
  <si>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</si>
  <si>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</si>
  <si>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</si>
  <si>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</si>
  <si>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</si>
  <si>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</si>
  <si>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</si>
  <si>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</si>
  <si>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</si>
  <si>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</si>
  <si>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</si>
  <si>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</si>
  <si>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</si>
  <si>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</si>
  <si>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</si>
  <si>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</si>
  <si>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</si>
  <si>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</si>
  <si>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</si>
  <si>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</si>
  <si>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</si>
  <si>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</si>
  <si>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</si>
  <si>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</si>
  <si>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</si>
  <si>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</si>
  <si>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</si>
  <si>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</si>
  <si>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</si>
  <si>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</si>
  <si>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</si>
  <si>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</si>
  <si>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</si>
  <si>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</si>
  <si>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</si>
  <si>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</si>
  <si>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</si>
  <si>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</si>
  <si>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</si>
  <si>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</si>
  <si>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</si>
  <si>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</si>
  <si>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</si>
  <si>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</si>
  <si>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</si>
  <si>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</si>
  <si>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</si>
  <si>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</si>
  <si>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</si>
  <si>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</si>
  <si>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</si>
  <si>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</si>
  <si>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</si>
  <si>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</si>
  <si>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</si>
  <si>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</si>
  <si>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</si>
  <si>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</si>
  <si>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</si>
  <si>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</si>
  <si>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</si>
  <si>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</si>
  <si>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</si>
  <si>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</si>
  <si>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</si>
  <si>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</si>
  <si>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</si>
  <si>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</si>
  <si>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</si>
  <si>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</si>
  <si>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</si>
  <si>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</si>
  <si>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</si>
  <si>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</si>
  <si>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</si>
  <si>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</si>
  <si>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</si>
  <si>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</si>
  <si>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</si>
  <si>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</si>
  <si>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</si>
  <si>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</si>
  <si>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</si>
  <si>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</si>
  <si>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</si>
  <si>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</si>
  <si>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</si>
  <si>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</si>
  <si>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</si>
  <si>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</si>
  <si>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</si>
  <si>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</si>
  <si>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</si>
  <si>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</si>
  <si>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</si>
  <si>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</si>
  <si>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</si>
  <si>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</si>
  <si>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</si>
  <si>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</si>
  <si>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</si>
  <si>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</si>
  <si>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</si>
  <si>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</si>
  <si>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</si>
  <si>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</si>
  <si>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</si>
  <si>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</si>
  <si>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</si>
  <si>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</si>
  <si>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</si>
  <si>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</si>
  <si>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</si>
  <si>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</si>
  <si>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</si>
  <si>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</si>
  <si>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</si>
  <si>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</si>
  <si>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</si>
  <si>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</si>
  <si>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</si>
  <si>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</si>
  <si>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</si>
  <si>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</si>
  <si>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</si>
  <si>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</si>
  <si>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</si>
  <si>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</si>
  <si>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</si>
  <si>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</si>
  <si>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</si>
  <si>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</si>
  <si>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</si>
  <si>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</si>
  <si>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</si>
  <si>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</si>
  <si>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</si>
  <si>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</si>
  <si>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</si>
  <si>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</si>
  <si>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</si>
  <si>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</si>
  <si>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</si>
  <si>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</si>
  <si>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</si>
  <si>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</si>
  <si>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</si>
  <si>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</si>
  <si>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</si>
  <si>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</si>
  <si>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</si>
  <si>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</si>
  <si>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</si>
  <si>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</si>
  <si>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</si>
  <si>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</si>
  <si>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</si>
  <si>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</si>
  <si>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</si>
  <si>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</si>
  <si>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</si>
  <si>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</si>
  <si>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</si>
  <si>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</si>
  <si>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</si>
  <si>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</si>
  <si>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</si>
  <si>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</si>
  <si>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</si>
  <si>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</si>
  <si>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</si>
  <si>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</si>
  <si>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</si>
  <si>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</si>
  <si>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</si>
  <si>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</si>
  <si>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</si>
  <si>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</si>
  <si>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</si>
  <si>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</si>
  <si>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</si>
  <si>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</si>
  <si>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</si>
  <si>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</si>
  <si>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</si>
  <si>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</si>
  <si>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</si>
  <si>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</si>
  <si>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</si>
  <si>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</si>
  <si>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</si>
  <si>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</si>
  <si>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</si>
  <si>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</si>
  <si>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</si>
  <si>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</si>
  <si>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</si>
  <si>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</si>
  <si>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</si>
  <si>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</si>
  <si>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</si>
  <si>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</si>
  <si>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</si>
  <si>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</si>
  <si>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</si>
  <si>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</si>
  <si>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</si>
  <si>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</si>
  <si>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</si>
  <si>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</si>
  <si>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</si>
  <si>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</si>
  <si>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</si>
  <si>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</si>
  <si>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</si>
  <si>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</si>
  <si>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</si>
  <si>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</si>
  <si>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</si>
  <si>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</si>
  <si>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</si>
  <si>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</si>
  <si>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</si>
  <si>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</si>
  <si>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</si>
  <si>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</si>
  <si>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</si>
  <si>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</si>
  <si>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</si>
  <si>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</si>
  <si>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</si>
  <si>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</si>
  <si>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</si>
  <si>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</si>
  <si>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</si>
  <si>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</si>
  <si>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</si>
  <si>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</si>
  <si>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</si>
  <si>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</si>
  <si>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</si>
  <si>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</si>
  <si>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</si>
  <si>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</si>
  <si>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</si>
  <si>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</si>
  <si>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</si>
  <si>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</si>
  <si>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</si>
  <si>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</si>
  <si>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</si>
  <si>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</si>
  <si>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</si>
  <si>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</si>
  <si>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</si>
  <si>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</si>
  <si>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</si>
  <si>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</si>
  <si>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</si>
  <si>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</si>
  <si>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</si>
  <si>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</si>
  <si>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</si>
  <si>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</si>
  <si>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</si>
  <si>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</si>
  <si>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</si>
  <si>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</si>
  <si>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</si>
  <si>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</si>
  <si>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</si>
  <si>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</si>
  <si>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</si>
  <si>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</si>
  <si>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</si>
  <si>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</si>
  <si>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</si>
  <si>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</si>
  <si>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</si>
  <si>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</si>
  <si>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</si>
  <si>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</si>
  <si>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</si>
  <si>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</si>
  <si>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</si>
  <si>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</si>
  <si>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</si>
  <si>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</si>
  <si>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</si>
  <si>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</si>
  <si>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</si>
  <si>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</si>
  <si>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</si>
  <si>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</si>
  <si>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</si>
  <si>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</si>
  <si>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</si>
  <si>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</si>
  <si>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</si>
  <si>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</si>
  <si>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</si>
  <si>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</si>
  <si>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</si>
  <si>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</si>
  <si>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</si>
  <si>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</si>
  <si>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</si>
  <si>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</si>
  <si>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</si>
  <si>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</si>
  <si>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</si>
  <si>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</si>
  <si>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</si>
  <si>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</si>
  <si>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</si>
  <si>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</si>
  <si>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</si>
  <si>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</si>
  <si>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</si>
  <si>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</si>
  <si>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</si>
  <si>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</si>
  <si>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</si>
  <si>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</si>
  <si>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</si>
  <si>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</si>
  <si>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</si>
  <si>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</si>
  <si>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</si>
  <si>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</si>
  <si>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</si>
  <si>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</si>
  <si>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</si>
  <si>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</si>
  <si>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</si>
  <si>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</si>
  <si>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</si>
  <si>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</si>
  <si>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</si>
  <si>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</si>
  <si>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</si>
  <si>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</si>
  <si>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</si>
  <si>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</si>
  <si>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</si>
  <si>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</si>
  <si>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</si>
  <si>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</si>
  <si>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</si>
  <si>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</si>
  <si>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</si>
  <si>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</si>
  <si>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</si>
  <si>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</si>
  <si>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</si>
  <si>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</si>
  <si>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</si>
  <si>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</si>
  <si>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</si>
  <si>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</si>
  <si>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</si>
  <si>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</si>
  <si>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</si>
  <si>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</si>
  <si>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</si>
  <si>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</si>
  <si>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</si>
  <si>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</si>
  <si>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</si>
  <si>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</si>
  <si>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</si>
  <si>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</si>
  <si>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</si>
  <si>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</si>
  <si>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</si>
  <si>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</si>
  <si>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</si>
  <si>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</si>
  <si>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</si>
  <si>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</si>
  <si>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</si>
  <si>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</si>
  <si>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</si>
  <si>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</si>
  <si>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</si>
  <si>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</si>
  <si>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</si>
  <si>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</si>
  <si>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</si>
  <si>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</si>
  <si>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</si>
  <si>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</si>
  <si>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</si>
  <si>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</si>
  <si>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</si>
  <si>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</si>
  <si>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</si>
  <si>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</si>
  <si>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</si>
  <si>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</si>
  <si>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</si>
  <si>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</si>
  <si>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</si>
  <si>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</si>
  <si>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</si>
  <si>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</si>
  <si>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</si>
  <si>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</si>
  <si>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</si>
  <si>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</si>
  <si>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</si>
  <si>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</si>
  <si>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</si>
  <si>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</si>
  <si>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</si>
  <si>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</si>
  <si>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</si>
  <si>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</si>
  <si>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</si>
  <si>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</si>
  <si>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</si>
  <si>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</si>
  <si>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</si>
  <si>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</si>
  <si>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</si>
  <si>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</si>
  <si>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</si>
  <si>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</si>
  <si>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</si>
  <si>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</si>
  <si>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</si>
  <si>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</si>
  <si>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</si>
  <si>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</si>
  <si>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</si>
  <si>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</si>
  <si>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</si>
  <si>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</si>
  <si>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</si>
  <si>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</si>
  <si>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</si>
  <si>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</si>
  <si>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</si>
  <si>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</si>
  <si>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</si>
  <si>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</si>
  <si>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</si>
  <si>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</si>
  <si>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</si>
  <si>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</si>
  <si>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</si>
  <si>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</si>
  <si>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</si>
  <si>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</si>
  <si>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</si>
  <si>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</si>
  <si>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</si>
  <si>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</si>
  <si>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</si>
  <si>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</si>
  <si>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</si>
  <si>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</si>
  <si>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</si>
  <si>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</si>
  <si>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</si>
  <si>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</si>
  <si>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</si>
  <si>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</si>
  <si>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</si>
  <si>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</si>
  <si>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</si>
  <si>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</si>
  <si>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</si>
  <si>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</si>
  <si>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</si>
  <si>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</si>
  <si>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</si>
  <si>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</si>
  <si>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</si>
  <si>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</si>
  <si>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</si>
  <si>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</si>
  <si>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</si>
  <si>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</si>
  <si>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</si>
  <si>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</si>
  <si>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</si>
  <si>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</si>
  <si>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</si>
  <si>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</si>
  <si>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</si>
  <si>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</si>
  <si>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</si>
  <si>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</si>
  <si>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</si>
  <si>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</si>
  <si>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</si>
  <si>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</si>
  <si>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</si>
  <si>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</si>
  <si>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</si>
  <si>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</si>
  <si>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</si>
  <si>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</si>
  <si>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</si>
  <si>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</si>
  <si>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</si>
  <si>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</si>
  <si>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</si>
  <si>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</si>
  <si>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</si>
  <si>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</si>
  <si>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</si>
  <si>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</si>
  <si>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</si>
  <si>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</si>
  <si>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</si>
  <si>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</si>
  <si>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</si>
  <si>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</si>
  <si>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</si>
  <si>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</si>
  <si>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</si>
  <si>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</si>
  <si>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</si>
  <si>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</si>
  <si>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</si>
  <si>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</si>
  <si>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</si>
  <si>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</si>
  <si>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</si>
  <si>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</si>
  <si>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</si>
  <si>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</si>
  <si>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</si>
  <si>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</si>
  <si>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</si>
  <si>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</si>
  <si>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</si>
  <si>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</si>
  <si>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</si>
  <si>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</si>
  <si>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</si>
  <si>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</si>
  <si>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</si>
  <si>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</si>
  <si>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</si>
  <si>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</si>
  <si>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</si>
  <si>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</si>
  <si>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</si>
  <si>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</si>
  <si>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</si>
  <si>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</si>
  <si>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</si>
  <si>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</si>
  <si>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</si>
  <si>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</si>
  <si>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</si>
  <si>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</si>
  <si>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</si>
  <si>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</si>
  <si>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</si>
  <si>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</si>
  <si>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（株）エム・シー・アンド・ピー</t>
    <rPh sb="0" eb="3">
      <t>カブ</t>
    </rPh>
    <phoneticPr fontId="5"/>
  </si>
  <si>
    <t>政府図上訓練等における支援業務</t>
    <rPh sb="0" eb="2">
      <t>セイフ</t>
    </rPh>
    <rPh sb="2" eb="4">
      <t>ズジョウ</t>
    </rPh>
    <rPh sb="4" eb="6">
      <t>クンレン</t>
    </rPh>
    <rPh sb="6" eb="7">
      <t>トウ</t>
    </rPh>
    <rPh sb="11" eb="13">
      <t>シエン</t>
    </rPh>
    <rPh sb="13" eb="15">
      <t>ギョウム</t>
    </rPh>
    <phoneticPr fontId="5"/>
  </si>
  <si>
    <t>ランドブレイン(株)</t>
    <rPh sb="7" eb="10">
      <t>カブ</t>
    </rPh>
    <phoneticPr fontId="5"/>
  </si>
  <si>
    <t>地方自治体と連携した避難訓練等業務</t>
    <rPh sb="0" eb="2">
      <t>チホウ</t>
    </rPh>
    <rPh sb="2" eb="5">
      <t>ジチタイ</t>
    </rPh>
    <rPh sb="6" eb="8">
      <t>レンケイ</t>
    </rPh>
    <rPh sb="10" eb="12">
      <t>ヒナン</t>
    </rPh>
    <rPh sb="12" eb="14">
      <t>クンレン</t>
    </rPh>
    <rPh sb="14" eb="15">
      <t>トウ</t>
    </rPh>
    <rPh sb="15" eb="17">
      <t>ギョウム</t>
    </rPh>
    <phoneticPr fontId="5"/>
  </si>
  <si>
    <t>地震・津波防災訓練等業務（北海道・四国・九州）</t>
    <rPh sb="0" eb="2">
      <t>ジシン</t>
    </rPh>
    <rPh sb="3" eb="5">
      <t>ツナミ</t>
    </rPh>
    <rPh sb="5" eb="7">
      <t>ボウサイ</t>
    </rPh>
    <rPh sb="7" eb="9">
      <t>クンレン</t>
    </rPh>
    <rPh sb="9" eb="10">
      <t>トウ</t>
    </rPh>
    <rPh sb="10" eb="12">
      <t>ギョウム</t>
    </rPh>
    <rPh sb="13" eb="16">
      <t>ホッカイドウ</t>
    </rPh>
    <rPh sb="17" eb="19">
      <t>シコク</t>
    </rPh>
    <rPh sb="20" eb="22">
      <t>キュウシュウ</t>
    </rPh>
    <phoneticPr fontId="5"/>
  </si>
  <si>
    <t>(株)総合防災ソリューション</t>
    <rPh sb="0" eb="3">
      <t>カブ</t>
    </rPh>
    <rPh sb="3" eb="5">
      <t>ソウゴウ</t>
    </rPh>
    <rPh sb="5" eb="7">
      <t>ボウサイ</t>
    </rPh>
    <phoneticPr fontId="5"/>
  </si>
  <si>
    <t>地震・津波防災訓練等業務（東海・近畿・中国）</t>
    <rPh sb="0" eb="2">
      <t>ジシン</t>
    </rPh>
    <rPh sb="3" eb="5">
      <t>ツナミ</t>
    </rPh>
    <rPh sb="5" eb="7">
      <t>ボウサイ</t>
    </rPh>
    <rPh sb="7" eb="9">
      <t>クンレン</t>
    </rPh>
    <rPh sb="9" eb="10">
      <t>トウ</t>
    </rPh>
    <rPh sb="10" eb="12">
      <t>ギョウム</t>
    </rPh>
    <rPh sb="13" eb="15">
      <t>トウカイ</t>
    </rPh>
    <rPh sb="16" eb="18">
      <t>キンキ</t>
    </rPh>
    <rPh sb="19" eb="21">
      <t>チュウゴク</t>
    </rPh>
    <phoneticPr fontId="5"/>
  </si>
  <si>
    <t>(株)エム・ビー観光バス</t>
    <rPh sb="0" eb="3">
      <t>カブ</t>
    </rPh>
    <rPh sb="8" eb="10">
      <t>カンコウ</t>
    </rPh>
    <phoneticPr fontId="5"/>
  </si>
  <si>
    <t>総合防災訓練における車両借り上げ</t>
    <rPh sb="0" eb="2">
      <t>ソウゴウ</t>
    </rPh>
    <rPh sb="2" eb="4">
      <t>ボウサイ</t>
    </rPh>
    <rPh sb="4" eb="6">
      <t>クンレン</t>
    </rPh>
    <rPh sb="10" eb="12">
      <t>シャリョウ</t>
    </rPh>
    <rPh sb="12" eb="13">
      <t>カ</t>
    </rPh>
    <rPh sb="14" eb="15">
      <t>ア</t>
    </rPh>
    <phoneticPr fontId="5"/>
  </si>
  <si>
    <t>(株)善光堂印刷所</t>
    <rPh sb="0" eb="3">
      <t>カブ</t>
    </rPh>
    <rPh sb="3" eb="5">
      <t>ゼンコウ</t>
    </rPh>
    <rPh sb="5" eb="6">
      <t>ドウ</t>
    </rPh>
    <rPh sb="6" eb="8">
      <t>インサツ</t>
    </rPh>
    <rPh sb="8" eb="9">
      <t>ショ</t>
    </rPh>
    <phoneticPr fontId="5"/>
  </si>
  <si>
    <t>総合防災訓練実施報告書</t>
    <rPh sb="0" eb="2">
      <t>ソウゴウ</t>
    </rPh>
    <rPh sb="2" eb="4">
      <t>ボウサイ</t>
    </rPh>
    <rPh sb="4" eb="6">
      <t>クンレン</t>
    </rPh>
    <rPh sb="6" eb="8">
      <t>ジッシ</t>
    </rPh>
    <rPh sb="8" eb="11">
      <t>ホウコクショ</t>
    </rPh>
    <phoneticPr fontId="5"/>
  </si>
  <si>
    <t>A.（株）エム・シー・アンド・ピー</t>
    <phoneticPr fontId="5"/>
  </si>
  <si>
    <t>図上訓練等における支援訓練</t>
    <rPh sb="0" eb="2">
      <t>ズジョウ</t>
    </rPh>
    <rPh sb="2" eb="4">
      <t>クンレン</t>
    </rPh>
    <rPh sb="4" eb="5">
      <t>トウ</t>
    </rPh>
    <rPh sb="9" eb="11">
      <t>シエン</t>
    </rPh>
    <rPh sb="11" eb="13">
      <t>クンレン</t>
    </rPh>
    <phoneticPr fontId="5"/>
  </si>
  <si>
    <t>B.(株)総合防災ソリューション</t>
    <phoneticPr fontId="5"/>
  </si>
  <si>
    <t>雑役務費</t>
    <rPh sb="0" eb="1">
      <t>ザツ</t>
    </rPh>
    <rPh sb="1" eb="3">
      <t>エキム</t>
    </rPh>
    <rPh sb="3" eb="4">
      <t>ヒ</t>
    </rPh>
    <phoneticPr fontId="5"/>
  </si>
  <si>
    <t>地震・津波防災訓練</t>
    <rPh sb="0" eb="2">
      <t>ジシン</t>
    </rPh>
    <rPh sb="3" eb="5">
      <t>ツナミ</t>
    </rPh>
    <rPh sb="5" eb="7">
      <t>ボウサイ</t>
    </rPh>
    <rPh sb="7" eb="9">
      <t>クンレン</t>
    </rPh>
    <phoneticPr fontId="5"/>
  </si>
  <si>
    <t>車両借上げ</t>
    <rPh sb="0" eb="2">
      <t>シャリョウ</t>
    </rPh>
    <rPh sb="2" eb="3">
      <t>カ</t>
    </rPh>
    <rPh sb="3" eb="4">
      <t>ア</t>
    </rPh>
    <phoneticPr fontId="5"/>
  </si>
  <si>
    <t>内閣府</t>
  </si>
  <si>
    <t>0156</t>
    <phoneticPr fontId="5"/>
  </si>
  <si>
    <t>0149</t>
    <phoneticPr fontId="5"/>
  </si>
  <si>
    <t>0143</t>
    <phoneticPr fontId="5"/>
  </si>
  <si>
    <t>0150</t>
    <phoneticPr fontId="5"/>
  </si>
  <si>
    <t>新26-0016</t>
    <rPh sb="0" eb="1">
      <t>シン</t>
    </rPh>
    <phoneticPr fontId="5"/>
  </si>
  <si>
    <t>○</t>
  </si>
  <si>
    <t>無</t>
  </si>
  <si>
    <t>‐</t>
  </si>
  <si>
    <t>防災訓練は災害による被害を軽減するために必要不可欠であり、昨今の災害事例を反映した訓練を実施している。</t>
  </si>
  <si>
    <t>防災訓練はあらゆる機関、国民が行なうべきものであり、国としても実施する必要がある。</t>
  </si>
  <si>
    <t>防災訓練は災害時に迅速な行動をとり、被害軽減を図るためのものであり、優先度は非常に高い。</t>
  </si>
  <si>
    <t>有</t>
  </si>
  <si>
    <t>契約金額は予定価格に基づいており、妥当である。</t>
  </si>
  <si>
    <t>訓練の実施に必要な民間企業への請負経費及び訓練参加のための旅費等、必要なものに限定されている。</t>
  </si>
  <si>
    <t>入札の仕様を作成する際にコスト削減を図った結果、予算積算よりも予定価格が安価になったためであり、妥当である。</t>
  </si>
  <si>
    <t>訓練に必要な機材等を精査し、コスト削減や効率化を図っている。</t>
  </si>
  <si>
    <t>総合防災訓練大綱に基づき各種訓練を実施している。
また、前年度の訓練実施において生じた課題は解決を図っており、目標に見合っている。</t>
    <rPh sb="49" eb="50">
      <t>ハカ</t>
    </rPh>
    <phoneticPr fontId="5"/>
  </si>
  <si>
    <t>活動実績は見込みに見合っている。</t>
    <rPh sb="2" eb="4">
      <t>ジッセキ</t>
    </rPh>
    <rPh sb="9" eb="11">
      <t>ミア</t>
    </rPh>
    <phoneticPr fontId="5"/>
  </si>
  <si>
    <t>防災訓練の目的は防災関係機関の災害発生時の応急対策に関する検証・確認と住民の防災意識の高揚であり、政府としても訓練を行うことにより、職員の防災意識の向上を図ることができている。
予算の執行においては、一般競争入札を採用し、競争性、透明性の確保を図っている。</t>
  </si>
  <si>
    <t>訓練実施に当たっては、関係省庁等と連絡調整を密にし、実災害における課題を踏まえつつ、継続的・効果的に実施するよう努め、災害対応業務の改善を図る。
予算執行については、引き続き競争性を確保した契約を行い、効率的な予算執行に取り組む。</t>
    <rPh sb="5" eb="6">
      <t>ア</t>
    </rPh>
    <rPh sb="26" eb="27">
      <t>ジツ</t>
    </rPh>
    <rPh sb="27" eb="29">
      <t>サイガイ</t>
    </rPh>
    <rPh sb="33" eb="35">
      <t>カダイ</t>
    </rPh>
    <rPh sb="36" eb="37">
      <t>フ</t>
    </rPh>
    <rPh sb="42" eb="45">
      <t>ケイゾクテキ</t>
    </rPh>
    <phoneticPr fontId="5"/>
  </si>
  <si>
    <t>総合防災訓練大綱に基づく総合防災訓練に係る経費</t>
    <phoneticPr fontId="5"/>
  </si>
  <si>
    <t>政策統括官（防災担当）</t>
    <rPh sb="0" eb="2">
      <t>セイサク</t>
    </rPh>
    <rPh sb="2" eb="4">
      <t>トウカツ</t>
    </rPh>
    <rPh sb="4" eb="5">
      <t>カン</t>
    </rPh>
    <rPh sb="6" eb="8">
      <t>ボウサイ</t>
    </rPh>
    <rPh sb="8" eb="10">
      <t>タントウ</t>
    </rPh>
    <phoneticPr fontId="5"/>
  </si>
  <si>
    <t>参事官（地方・訓練）</t>
    <rPh sb="0" eb="3">
      <t>サンジカン</t>
    </rPh>
    <rPh sb="4" eb="6">
      <t>チホウ</t>
    </rPh>
    <rPh sb="7" eb="9">
      <t>クンレン</t>
    </rPh>
    <phoneticPr fontId="5"/>
  </si>
  <si>
    <t>宮木　一寛</t>
    <rPh sb="0" eb="2">
      <t>ミヤキ</t>
    </rPh>
    <rPh sb="3" eb="5">
      <t>カズヒロ</t>
    </rPh>
    <phoneticPr fontId="5"/>
  </si>
  <si>
    <t>災害対策基本法第８条第２項１８号
災害対策基本法第４８条</t>
    <rPh sb="0" eb="2">
      <t>サイガイ</t>
    </rPh>
    <rPh sb="2" eb="4">
      <t>タイサク</t>
    </rPh>
    <rPh sb="4" eb="7">
      <t>キホンホウ</t>
    </rPh>
    <rPh sb="7" eb="8">
      <t>ダイ</t>
    </rPh>
    <rPh sb="9" eb="10">
      <t>ジョウ</t>
    </rPh>
    <rPh sb="10" eb="11">
      <t>ダイ</t>
    </rPh>
    <rPh sb="12" eb="13">
      <t>コウ</t>
    </rPh>
    <rPh sb="15" eb="16">
      <t>ゴウ</t>
    </rPh>
    <rPh sb="17" eb="19">
      <t>サイガイ</t>
    </rPh>
    <rPh sb="19" eb="21">
      <t>タイサク</t>
    </rPh>
    <rPh sb="21" eb="24">
      <t>キホンホウ</t>
    </rPh>
    <rPh sb="24" eb="25">
      <t>ダイ</t>
    </rPh>
    <rPh sb="27" eb="28">
      <t>ジョウ</t>
    </rPh>
    <phoneticPr fontId="5"/>
  </si>
  <si>
    <t>令和２年度総合防災訓練大綱</t>
    <rPh sb="0" eb="2">
      <t>レイワ</t>
    </rPh>
    <rPh sb="3" eb="5">
      <t>ネンド</t>
    </rPh>
    <rPh sb="5" eb="7">
      <t>ソウゴウ</t>
    </rPh>
    <rPh sb="7" eb="9">
      <t>ボウサイ</t>
    </rPh>
    <rPh sb="9" eb="11">
      <t>クンレン</t>
    </rPh>
    <rPh sb="11" eb="13">
      <t>タイコウ</t>
    </rPh>
    <phoneticPr fontId="5"/>
  </si>
  <si>
    <t xml:space="preserve">　防災訓練の目的は、防災関係機関の災害発生時の応急対策に関する検証・確認と住民の防災意識の高揚であり、具体的には以下のとおりである。
(1) 防災訓練を通じて、防災関係機関の平時からの組織体制の機能確認、評価等を実施し、実効性について検証すること。
(2) 防災訓練を通じて、災害発生時における各防災関係機関の適切な役割分担と相互に連携協力した実効性ある対応方策を確認するとともに、災害発生に備え、特に国と地方公共団体の関係強化を始め、平時からの防災関係機関等相互の連携強化を図ること。
(3) 防災訓練の実施に当たっては、防災計画等の脆弱点や課題の発見に重点を置き、防災計画等の継続的な改善を図ること。
(4) 住民一人一人が、「自らの命は自らが守る」という意識を持ち、自らの判断で避難行動等をとれる社会の構築に向け、防災訓練に際して、日常及び災害発生時において「自らが何をするべきか」を考え、災害に対して十分な準備を講じることができることとなるよう、住民の防災に関する意識の高揚と知識の向上を図る機会とすること。
(5) 行政機関、民間企業を通じた防災担当者の平時からの自己研鑽・自己啓発等が社会の災害対応力向上に直結することに鑑み、各防災担当者が日常の取組について検証し、評価する機会とすること。 </t>
    <rPh sb="215" eb="216">
      <t>ハジ</t>
    </rPh>
    <rPh sb="311" eb="313">
      <t>ヒトリ</t>
    </rPh>
    <rPh sb="316" eb="317">
      <t>ミズカ</t>
    </rPh>
    <rPh sb="319" eb="320">
      <t>イノチ</t>
    </rPh>
    <rPh sb="321" eb="322">
      <t>ミズカ</t>
    </rPh>
    <rPh sb="324" eb="325">
      <t>マモ</t>
    </rPh>
    <rPh sb="330" eb="332">
      <t>イシキ</t>
    </rPh>
    <rPh sb="333" eb="334">
      <t>モ</t>
    </rPh>
    <rPh sb="336" eb="337">
      <t>ミズカ</t>
    </rPh>
    <rPh sb="339" eb="341">
      <t>ハンダン</t>
    </rPh>
    <rPh sb="342" eb="344">
      <t>ヒナン</t>
    </rPh>
    <rPh sb="344" eb="346">
      <t>コウドウ</t>
    </rPh>
    <rPh sb="346" eb="347">
      <t>トウ</t>
    </rPh>
    <rPh sb="351" eb="353">
      <t>シャカイ</t>
    </rPh>
    <rPh sb="357" eb="358">
      <t>ム</t>
    </rPh>
    <rPh sb="516" eb="517">
      <t>カンガ</t>
    </rPh>
    <phoneticPr fontId="5"/>
  </si>
  <si>
    <t>「令和元年度総合防災訓練大綱」に定める「政府における総合防災訓練等」を実施する。</t>
    <rPh sb="1" eb="3">
      <t>レイワ</t>
    </rPh>
    <rPh sb="3" eb="5">
      <t>ガンネン</t>
    </rPh>
    <phoneticPr fontId="5"/>
  </si>
  <si>
    <t>　防災訓練は災害予防の習熟度を向上させるために実施するものであることから、防災関係機関及び防災関係職員を主な対象として効果的に実施する必要がある。一方で、防災関係職員は人事異動により絶えず入れ替わるため、期間設定の上で定量的な目標を設定する類の事業ではなく、継続的実施が必要な事業であることから定量的指標の設定は困難である。</t>
  </si>
  <si>
    <t>防災関係機関の災害発生時の応急対策に関する検証、確認と住民の防災意識の高揚を図るべく、総合防災訓練大綱に基づく各種訓練を実施する。
平成30年度、令和元年度、令和２年度は総合防災訓練大綱に基づく各種訓練を実施した。</t>
    <rPh sb="74" eb="76">
      <t>レイワ</t>
    </rPh>
    <rPh sb="76" eb="78">
      <t>ガンネン</t>
    </rPh>
    <rPh sb="78" eb="79">
      <t>ド</t>
    </rPh>
    <rPh sb="80" eb="82">
      <t>レイワ</t>
    </rPh>
    <rPh sb="83" eb="85">
      <t>ネンド</t>
    </rPh>
    <phoneticPr fontId="5"/>
  </si>
  <si>
    <t>総合防災訓練大綱に基づき政府が行なったフォローアップにおいて明らかとなった課題の解決を図る。</t>
    <rPh sb="0" eb="2">
      <t>ソウゴウ</t>
    </rPh>
    <phoneticPr fontId="5"/>
  </si>
  <si>
    <t>課題のうち、翌年度の訓練実施において解決を図った課題の割合</t>
  </si>
  <si>
    <t>総合防災訓練大綱に基づき政府が行なったフォローアップにおいて明らかとなった課題の解決を図る。　</t>
  </si>
  <si>
    <t>件</t>
    <rPh sb="0" eb="1">
      <t>ケン</t>
    </rPh>
    <phoneticPr fontId="5"/>
  </si>
  <si>
    <t>災害関係調査費</t>
    <rPh sb="0" eb="2">
      <t>サイガイ</t>
    </rPh>
    <rPh sb="2" eb="4">
      <t>カンケイ</t>
    </rPh>
    <rPh sb="4" eb="6">
      <t>チョウサ</t>
    </rPh>
    <rPh sb="6" eb="7">
      <t>ヒ</t>
    </rPh>
    <phoneticPr fontId="5"/>
  </si>
  <si>
    <t>職員旅費</t>
    <rPh sb="0" eb="2">
      <t>ショクイン</t>
    </rPh>
    <rPh sb="2" eb="4">
      <t>リョヒ</t>
    </rPh>
    <phoneticPr fontId="5"/>
  </si>
  <si>
    <t>令和２年度総合的な防災スペシャリストの養成に関する調査及び企画運営業務</t>
    <rPh sb="0" eb="2">
      <t>レイワ</t>
    </rPh>
    <rPh sb="3" eb="5">
      <t>ネンド</t>
    </rPh>
    <rPh sb="5" eb="7">
      <t>ソウゴウ</t>
    </rPh>
    <rPh sb="7" eb="8">
      <t>テキ</t>
    </rPh>
    <rPh sb="9" eb="11">
      <t>ボウサイ</t>
    </rPh>
    <rPh sb="19" eb="21">
      <t>ヨウセイ</t>
    </rPh>
    <rPh sb="22" eb="23">
      <t>カン</t>
    </rPh>
    <rPh sb="25" eb="27">
      <t>チョウサ</t>
    </rPh>
    <rPh sb="27" eb="28">
      <t>オヨ</t>
    </rPh>
    <rPh sb="29" eb="31">
      <t>キカク</t>
    </rPh>
    <rPh sb="31" eb="33">
      <t>ウンエイ</t>
    </rPh>
    <rPh sb="33" eb="35">
      <t>ギョウム</t>
    </rPh>
    <phoneticPr fontId="5"/>
  </si>
  <si>
    <t>-</t>
    <phoneticPr fontId="5"/>
  </si>
  <si>
    <t>E.(株)エム・ビー観光バス</t>
    <phoneticPr fontId="5"/>
  </si>
  <si>
    <t>D.(株)善光堂印刷所</t>
    <phoneticPr fontId="5"/>
  </si>
  <si>
    <t>(株)サイエンスクラフト</t>
    <rPh sb="0" eb="3">
      <t>カブ</t>
    </rPh>
    <phoneticPr fontId="5"/>
  </si>
  <si>
    <t>C.(株)サイエンスクラフト</t>
    <phoneticPr fontId="5"/>
  </si>
  <si>
    <t>防災スペシャリストの養成に関する調査及び企画運営業務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</si>
  <si>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</si>
  <si>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</si>
  <si>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</si>
  <si>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</si>
  <si>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</si>
  <si>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</si>
  <si>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</si>
  <si>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</si>
  <si>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</si>
  <si>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個人Ｊ</t>
    <rPh sb="0" eb="2">
      <t>コジン</t>
    </rPh>
    <phoneticPr fontId="5"/>
  </si>
  <si>
    <t>国内出張旅費</t>
    <rPh sb="0" eb="2">
      <t>コクナイ</t>
    </rPh>
    <rPh sb="2" eb="4">
      <t>シュッチョウ</t>
    </rPh>
    <rPh sb="4" eb="6">
      <t>リョヒ</t>
    </rPh>
    <phoneticPr fontId="5"/>
  </si>
  <si>
    <t>契約業者の選定は、原則として一般競争入札により行っており競争性は確保されている。ただし、結果的に一者応札となったが、仕様書等における作業内容の明示の工夫や入札期間等への配慮など、発注手続きの改善を図る。
また、少額随意契約についても複数社の見積もりを取り安価な業者と契約している。</t>
    <rPh sb="44" eb="46">
      <t>ケッカ</t>
    </rPh>
    <rPh sb="46" eb="47">
      <t>テキ</t>
    </rPh>
    <rPh sb="48" eb="50">
      <t>イッシャ</t>
    </rPh>
    <rPh sb="50" eb="52">
      <t>オウサツ</t>
    </rPh>
    <rPh sb="58" eb="61">
      <t>シヨウショ</t>
    </rPh>
    <rPh sb="61" eb="62">
      <t>トウ</t>
    </rPh>
    <rPh sb="66" eb="68">
      <t>サギョウ</t>
    </rPh>
    <rPh sb="68" eb="70">
      <t>ナイヨウ</t>
    </rPh>
    <rPh sb="71" eb="73">
      <t>メイジ</t>
    </rPh>
    <rPh sb="74" eb="76">
      <t>クフウ</t>
    </rPh>
    <rPh sb="77" eb="79">
      <t>ニュウサツ</t>
    </rPh>
    <rPh sb="79" eb="81">
      <t>キカン</t>
    </rPh>
    <rPh sb="81" eb="82">
      <t>トウ</t>
    </rPh>
    <rPh sb="84" eb="86">
      <t>ハイリョ</t>
    </rPh>
    <rPh sb="89" eb="91">
      <t>ハッチュウ</t>
    </rPh>
    <rPh sb="91" eb="93">
      <t>テツヅ</t>
    </rPh>
    <rPh sb="95" eb="97">
      <t>カイゼン</t>
    </rPh>
    <rPh sb="98" eb="99">
      <t>ハカ</t>
    </rPh>
    <phoneticPr fontId="5"/>
  </si>
  <si>
    <t>　　　　　　　Ｃ．(株)サイエンスクラフト
　　　　　　　　　　２４百万円</t>
    <rPh sb="10" eb="11">
      <t>カブ</t>
    </rPh>
    <rPh sb="34" eb="36">
      <t>ヒャクマン</t>
    </rPh>
    <rPh sb="36" eb="37">
      <t>エン</t>
    </rPh>
    <phoneticPr fontId="5"/>
  </si>
  <si>
    <t>　　　　　　　　Ｄ．(株)善光堂印刷所
　　　　　　　　　　０．１百万円</t>
    <rPh sb="33" eb="36">
      <t>ヒャクマンエン</t>
    </rPh>
    <phoneticPr fontId="5"/>
  </si>
  <si>
    <t>　　　　　　　　E．(株)エム・ビー観光バス
　　　　　　　　　　０．１百万円</t>
    <rPh sb="36" eb="39">
      <t>ヒャクマンエン</t>
    </rPh>
    <phoneticPr fontId="5"/>
  </si>
  <si>
    <t>　　　　　　　　Ｆ．個人（延べ　45名）
　　　　　　　　　　２百万円</t>
    <rPh sb="10" eb="12">
      <t>コジン</t>
    </rPh>
    <rPh sb="13" eb="14">
      <t>ノ</t>
    </rPh>
    <rPh sb="18" eb="19">
      <t>メイ</t>
    </rPh>
    <rPh sb="32" eb="35">
      <t>ヒャクマンエン</t>
    </rPh>
    <phoneticPr fontId="5"/>
  </si>
  <si>
    <t>　　　　　Ａ．民間企業（２社）
　　　　　　　　　　　２２．５百万円</t>
    <rPh sb="7" eb="9">
      <t>ミンカン</t>
    </rPh>
    <rPh sb="9" eb="11">
      <t>キギョウ</t>
    </rPh>
    <rPh sb="13" eb="14">
      <t>シャ</t>
    </rPh>
    <rPh sb="31" eb="34">
      <t>ヒャクマンエン</t>
    </rPh>
    <phoneticPr fontId="5"/>
  </si>
  <si>
    <t>　　　　　　　Ｂ．民間企業（２社）
　　　　　　　　　　３３．８百万円</t>
    <rPh sb="9" eb="11">
      <t>ミンカン</t>
    </rPh>
    <rPh sb="11" eb="13">
      <t>キギョウ</t>
    </rPh>
    <rPh sb="15" eb="16">
      <t>シャ</t>
    </rPh>
    <rPh sb="32" eb="35">
      <t>ヒャクマンエン</t>
    </rPh>
    <phoneticPr fontId="5"/>
  </si>
  <si>
    <t>　　　　　内閣府
　　　　８２．５百万円</t>
    <rPh sb="5" eb="7">
      <t>ナイカク</t>
    </rPh>
    <rPh sb="7" eb="8">
      <t>フ</t>
    </rPh>
    <rPh sb="17" eb="20">
      <t>ヒャクマンエン</t>
    </rPh>
    <phoneticPr fontId="5"/>
  </si>
  <si>
    <t>図上訓練運営費用（百万円）／契約件数　　　　　　　　　　　　　　　　　</t>
    <phoneticPr fontId="5"/>
  </si>
  <si>
    <t>百万円</t>
    <rPh sb="0" eb="2">
      <t>ヒャクマン</t>
    </rPh>
    <rPh sb="2" eb="3">
      <t>エン</t>
    </rPh>
    <phoneticPr fontId="5"/>
  </si>
  <si>
    <t>百万円/件</t>
    <phoneticPr fontId="5"/>
  </si>
  <si>
    <t>15/1</t>
    <phoneticPr fontId="5"/>
  </si>
  <si>
    <t>17/1</t>
    <phoneticPr fontId="5"/>
  </si>
  <si>
    <t>13/1</t>
    <phoneticPr fontId="5"/>
  </si>
  <si>
    <t>24/1</t>
    <phoneticPr fontId="5"/>
  </si>
  <si>
    <t>過去の有識者の所見を踏まえ、訓練において明らかとなった課題について改善を図り見直しを行うなど、事業の適切な進捗管理を行うとともに、効果的・効率的な事業の実施に努めること。</t>
    <rPh sb="0" eb="2">
      <t>カコ</t>
    </rPh>
    <rPh sb="14" eb="16">
      <t>クンレン</t>
    </rPh>
    <rPh sb="33" eb="35">
      <t>カイゼン</t>
    </rPh>
    <rPh sb="38" eb="40">
      <t>ミナオ</t>
    </rPh>
    <rPh sb="42" eb="43">
      <t>オコナ</t>
    </rPh>
    <rPh sb="47" eb="49">
      <t>ジギョウ</t>
    </rPh>
    <phoneticPr fontId="5"/>
  </si>
  <si>
    <t>過去の有識者の所見も踏まえ、訓練において明らかになった課題に関して、業務の手順や訓練方法の改善等を行いながら事業を進めているところ。
引き続き、事業の適切な進捗管理を行うとともに、競争性を確保した契約を行い予算の効率的かつ適正な執行に努める。</t>
    <phoneticPr fontId="5"/>
  </si>
  <si>
    <t>新たな成長推進枠：17.5</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</si>
</sst>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38" xfId="0" applyBorder="1" applyAlignment="1" applyProtection="1">
      <alignment vertical="center" wrapText="1"/>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0" fillId="0" borderId="61" xfId="0" applyBorder="1" applyAlignment="1" applyProtection="1">
      <alignment vertical="center"/>
      <protection locked="0"/>
    </xf>
    <xf numFmtId="0" fontId="0" fillId="0" borderId="0" xfId="0" applyBorder="1" applyAlignment="1" applyProtection="1">
      <alignment vertical="center"/>
      <protection locked="0"/>
    </xf>
    <xf numFmtId="0" fontId="0" fillId="0" borderId="87"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12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0" fillId="5" borderId="12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26" xfId="0" applyFont="1" applyFill="1" applyBorder="1" applyAlignment="1">
      <alignment horizontal="center" vertical="center"/>
    </xf>
    <xf numFmtId="0" fontId="0" fillId="3" borderId="128" xfId="0" applyFont="1" applyFill="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5" fillId="3" borderId="4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2" xfId="0" applyFont="1" applyFill="1" applyBorder="1" applyAlignment="1">
      <alignment horizontal="center" vertical="center" shrinkToFit="1"/>
    </xf>
    <xf numFmtId="0" fontId="0" fillId="0" borderId="113" xfId="0" applyFont="1" applyFill="1" applyBorder="1" applyAlignment="1">
      <alignment horizontal="center" vertical="center" shrinkToFit="1"/>
    </xf>
    <xf numFmtId="0" fontId="0" fillId="0" borderId="114"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1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40" xfId="0" applyFont="1" applyBorder="1" applyAlignment="1">
      <alignment horizontal="center" vertical="center"/>
    </xf>
    <xf numFmtId="0" fontId="30" fillId="3" borderId="41"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37"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16" fillId="2" borderId="24"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6" xfId="0" applyFont="1" applyFill="1" applyBorder="1" applyAlignment="1">
      <alignment horizontal="left" vertical="center" wrapText="1"/>
    </xf>
    <xf numFmtId="0" fontId="28" fillId="6" borderId="115"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1"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38" xfId="0" applyFont="1" applyFill="1" applyBorder="1" applyAlignment="1">
      <alignment horizontal="center" vertical="center" wrapText="1" shrinkToFit="1"/>
    </xf>
    <xf numFmtId="0" fontId="0" fillId="2" borderId="8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3"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3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0"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6"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124460</xdr:colOff>
      <xdr:row>129</xdr:row>
      <xdr:rowOff>50800</xdr:rowOff>
    </xdr:from>
    <xdr:to>
      <xdr:col>49</xdr:col>
      <xdr:colOff>51470</xdr:colOff>
      <xdr:row>131</xdr:row>
      <xdr:rowOff>228600</xdr:rowOff>
    </xdr:to>
    <xdr:sp macro="" textlink="">
      <xdr:nvSpPr>
        <xdr:cNvPr id="13" name="大かっこ 12"/>
        <xdr:cNvSpPr/>
      </xdr:nvSpPr>
      <xdr:spPr>
        <a:xfrm>
          <a:off x="7125335" y="50800000"/>
          <a:ext cx="2727360" cy="882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地震・津波防災訓練</a:t>
          </a:r>
        </a:p>
      </xdr:txBody>
    </xdr:sp>
    <xdr:clientData/>
  </xdr:twoCellAnchor>
  <xdr:twoCellAnchor>
    <xdr:from>
      <xdr:col>9</xdr:col>
      <xdr:colOff>180975</xdr:colOff>
      <xdr:row>126</xdr:row>
      <xdr:rowOff>174172</xdr:rowOff>
    </xdr:from>
    <xdr:to>
      <xdr:col>21</xdr:col>
      <xdr:colOff>37</xdr:colOff>
      <xdr:row>126</xdr:row>
      <xdr:rowOff>194492</xdr:rowOff>
    </xdr:to>
    <xdr:cxnSp macro="">
      <xdr:nvCxnSpPr>
        <xdr:cNvPr id="14" name="直線矢印コネクタ 13"/>
        <xdr:cNvCxnSpPr/>
      </xdr:nvCxnSpPr>
      <xdr:spPr>
        <a:xfrm flipV="1">
          <a:off x="1981200" y="49866097"/>
          <a:ext cx="2219362" cy="203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181610</xdr:colOff>
      <xdr:row>130</xdr:row>
      <xdr:rowOff>190496</xdr:rowOff>
    </xdr:from>
    <xdr:to>
      <xdr:col>21</xdr:col>
      <xdr:colOff>3202</xdr:colOff>
      <xdr:row>130</xdr:row>
      <xdr:rowOff>206824</xdr:rowOff>
    </xdr:to>
    <xdr:cxnSp macro="">
      <xdr:nvCxnSpPr>
        <xdr:cNvPr id="15" name="直線矢印コネクタ 14"/>
        <xdr:cNvCxnSpPr/>
      </xdr:nvCxnSpPr>
      <xdr:spPr>
        <a:xfrm flipV="1">
          <a:off x="1981835" y="51292121"/>
          <a:ext cx="2221892" cy="163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181610</xdr:colOff>
      <xdr:row>134</xdr:row>
      <xdr:rowOff>152399</xdr:rowOff>
    </xdr:from>
    <xdr:to>
      <xdr:col>21</xdr:col>
      <xdr:colOff>3202</xdr:colOff>
      <xdr:row>134</xdr:row>
      <xdr:rowOff>165099</xdr:rowOff>
    </xdr:to>
    <xdr:cxnSp macro="">
      <xdr:nvCxnSpPr>
        <xdr:cNvPr id="16" name="直線矢印コネクタ 15"/>
        <xdr:cNvCxnSpPr/>
      </xdr:nvCxnSpPr>
      <xdr:spPr>
        <a:xfrm flipV="1">
          <a:off x="1981835" y="52663724"/>
          <a:ext cx="2221892"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4119</xdr:colOff>
      <xdr:row>138</xdr:row>
      <xdr:rowOff>169898</xdr:rowOff>
    </xdr:from>
    <xdr:to>
      <xdr:col>21</xdr:col>
      <xdr:colOff>35270</xdr:colOff>
      <xdr:row>138</xdr:row>
      <xdr:rowOff>170673</xdr:rowOff>
    </xdr:to>
    <xdr:cxnSp macro="">
      <xdr:nvCxnSpPr>
        <xdr:cNvPr id="17" name="直線矢印コネクタ 16"/>
        <xdr:cNvCxnSpPr/>
      </xdr:nvCxnSpPr>
      <xdr:spPr>
        <a:xfrm rot="-480000">
          <a:off x="2004369" y="54719573"/>
          <a:ext cx="2231426"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92710</xdr:colOff>
      <xdr:row>124</xdr:row>
      <xdr:rowOff>324485</xdr:rowOff>
    </xdr:from>
    <xdr:to>
      <xdr:col>49</xdr:col>
      <xdr:colOff>17765</xdr:colOff>
      <xdr:row>127</xdr:row>
      <xdr:rowOff>137228</xdr:rowOff>
    </xdr:to>
    <xdr:sp macro="" textlink="">
      <xdr:nvSpPr>
        <xdr:cNvPr id="18" name="大かっこ 17"/>
        <xdr:cNvSpPr/>
      </xdr:nvSpPr>
      <xdr:spPr>
        <a:xfrm>
          <a:off x="7093585" y="49311560"/>
          <a:ext cx="2725405" cy="8700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緊急災害対策本部事務局運営訓練、緊急災害現地対策本部運営訓練</a:t>
          </a:r>
          <a:endParaRPr kumimoji="1" lang="en-US" altLang="ja-JP" sz="1100"/>
        </a:p>
      </xdr:txBody>
    </xdr:sp>
    <xdr:clientData/>
  </xdr:twoCellAnchor>
  <xdr:twoCellAnchor>
    <xdr:from>
      <xdr:col>9</xdr:col>
      <xdr:colOff>181174</xdr:colOff>
      <xdr:row>142</xdr:row>
      <xdr:rowOff>159716</xdr:rowOff>
    </xdr:from>
    <xdr:to>
      <xdr:col>21</xdr:col>
      <xdr:colOff>1342</xdr:colOff>
      <xdr:row>142</xdr:row>
      <xdr:rowOff>160491</xdr:rowOff>
    </xdr:to>
    <xdr:cxnSp macro="">
      <xdr:nvCxnSpPr>
        <xdr:cNvPr id="19" name="直線矢印コネクタ 18"/>
        <xdr:cNvCxnSpPr/>
      </xdr:nvCxnSpPr>
      <xdr:spPr>
        <a:xfrm rot="-480000">
          <a:off x="1981399" y="56423891"/>
          <a:ext cx="2220468"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115570</xdr:colOff>
      <xdr:row>133</xdr:row>
      <xdr:rowOff>0</xdr:rowOff>
    </xdr:from>
    <xdr:to>
      <xdr:col>49</xdr:col>
      <xdr:colOff>73991</xdr:colOff>
      <xdr:row>135</xdr:row>
      <xdr:rowOff>167562</xdr:rowOff>
    </xdr:to>
    <xdr:sp macro="" textlink="">
      <xdr:nvSpPr>
        <xdr:cNvPr id="20" name="大かっこ 19"/>
        <xdr:cNvSpPr/>
      </xdr:nvSpPr>
      <xdr:spPr>
        <a:xfrm>
          <a:off x="7116445" y="52158900"/>
          <a:ext cx="2758771" cy="8724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令和</a:t>
          </a:r>
          <a:r>
            <a:rPr kumimoji="1" lang="en-US" altLang="ja-JP" sz="1100"/>
            <a:t>2</a:t>
          </a:r>
          <a:r>
            <a:rPr kumimoji="1" lang="ja-JP" altLang="en-US" sz="1100"/>
            <a:t>年度総合的な防災スペシャリストの養成に関する調査及び企画運営業務</a:t>
          </a:r>
          <a:endParaRPr kumimoji="1" lang="en-US" altLang="ja-JP" sz="1100"/>
        </a:p>
      </xdr:txBody>
    </xdr:sp>
    <xdr:clientData/>
  </xdr:twoCellAnchor>
  <xdr:twoCellAnchor>
    <xdr:from>
      <xdr:col>35</xdr:col>
      <xdr:colOff>105410</xdr:colOff>
      <xdr:row>137</xdr:row>
      <xdr:rowOff>0</xdr:rowOff>
    </xdr:from>
    <xdr:to>
      <xdr:col>49</xdr:col>
      <xdr:colOff>51198</xdr:colOff>
      <xdr:row>139</xdr:row>
      <xdr:rowOff>146222</xdr:rowOff>
    </xdr:to>
    <xdr:sp macro="" textlink="">
      <xdr:nvSpPr>
        <xdr:cNvPr id="21" name="大かっこ 20"/>
        <xdr:cNvSpPr/>
      </xdr:nvSpPr>
      <xdr:spPr>
        <a:xfrm>
          <a:off x="7106285" y="53882925"/>
          <a:ext cx="2746138" cy="14797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総合防災訓練実施報告書</a:t>
          </a:r>
          <a:endParaRPr kumimoji="1" lang="en-US" altLang="ja-JP" sz="1100"/>
        </a:p>
        <a:p>
          <a:pPr algn="l"/>
          <a:endParaRPr kumimoji="1" lang="en-US" altLang="ja-JP" sz="1100"/>
        </a:p>
      </xdr:txBody>
    </xdr:sp>
    <xdr:clientData/>
  </xdr:twoCellAnchor>
  <xdr:twoCellAnchor>
    <xdr:from>
      <xdr:col>9</xdr:col>
      <xdr:colOff>190500</xdr:colOff>
      <xdr:row>123</xdr:row>
      <xdr:rowOff>10160</xdr:rowOff>
    </xdr:from>
    <xdr:to>
      <xdr:col>9</xdr:col>
      <xdr:colOff>190500</xdr:colOff>
      <xdr:row>146</xdr:row>
      <xdr:rowOff>161925</xdr:rowOff>
    </xdr:to>
    <xdr:cxnSp macro="">
      <xdr:nvCxnSpPr>
        <xdr:cNvPr id="23" name="直線コネクタ 22"/>
        <xdr:cNvCxnSpPr/>
      </xdr:nvCxnSpPr>
      <xdr:spPr>
        <a:xfrm flipH="1">
          <a:off x="1990725" y="46615985"/>
          <a:ext cx="0" cy="91052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105410</xdr:colOff>
      <xdr:row>141</xdr:row>
      <xdr:rowOff>0</xdr:rowOff>
    </xdr:from>
    <xdr:to>
      <xdr:col>49</xdr:col>
      <xdr:colOff>51198</xdr:colOff>
      <xdr:row>143</xdr:row>
      <xdr:rowOff>146222</xdr:rowOff>
    </xdr:to>
    <xdr:sp macro="" textlink="">
      <xdr:nvSpPr>
        <xdr:cNvPr id="26" name="大かっこ 25"/>
        <xdr:cNvSpPr/>
      </xdr:nvSpPr>
      <xdr:spPr>
        <a:xfrm>
          <a:off x="7249160" y="243050786"/>
          <a:ext cx="2803288" cy="14797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車両借上げ</a:t>
          </a:r>
        </a:p>
      </xdr:txBody>
    </xdr:sp>
    <xdr:clientData/>
  </xdr:twoCellAnchor>
  <xdr:twoCellAnchor>
    <xdr:from>
      <xdr:col>35</xdr:col>
      <xdr:colOff>127000</xdr:colOff>
      <xdr:row>145</xdr:row>
      <xdr:rowOff>0</xdr:rowOff>
    </xdr:from>
    <xdr:to>
      <xdr:col>49</xdr:col>
      <xdr:colOff>88663</xdr:colOff>
      <xdr:row>148</xdr:row>
      <xdr:rowOff>31922</xdr:rowOff>
    </xdr:to>
    <xdr:sp macro="" textlink="">
      <xdr:nvSpPr>
        <xdr:cNvPr id="24" name="大かっこ 23"/>
        <xdr:cNvSpPr/>
      </xdr:nvSpPr>
      <xdr:spPr>
        <a:xfrm>
          <a:off x="6572250" y="55194200"/>
          <a:ext cx="2539763" cy="9653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訓練参加旅費</a:t>
          </a:r>
        </a:p>
      </xdr:txBody>
    </xdr:sp>
    <xdr:clientData/>
  </xdr:twoCellAnchor>
  <xdr:twoCellAnchor>
    <xdr:from>
      <xdr:col>10</xdr:col>
      <xdr:colOff>0</xdr:colOff>
      <xdr:row>146</xdr:row>
      <xdr:rowOff>161925</xdr:rowOff>
    </xdr:from>
    <xdr:to>
      <xdr:col>21</xdr:col>
      <xdr:colOff>20193</xdr:colOff>
      <xdr:row>146</xdr:row>
      <xdr:rowOff>162700</xdr:rowOff>
    </xdr:to>
    <xdr:cxnSp macro="">
      <xdr:nvCxnSpPr>
        <xdr:cNvPr id="30" name="直線矢印コネクタ 29"/>
        <xdr:cNvCxnSpPr/>
      </xdr:nvCxnSpPr>
      <xdr:spPr>
        <a:xfrm rot="21120000">
          <a:off x="2000250" y="55721250"/>
          <a:ext cx="2220468"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2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2" t="s">
        <v>0</v>
      </c>
      <c r="Y2" s="61"/>
      <c r="Z2" s="42"/>
      <c r="AA2" s="42"/>
      <c r="AB2" s="42"/>
      <c r="AC2" s="42"/>
      <c r="AD2" s="196">
        <v>2021</v>
      </c>
      <c r="AE2" s="196"/>
      <c r="AF2" s="196"/>
      <c r="AG2" s="196"/>
      <c r="AH2" s="196"/>
      <c r="AI2" s="74" t="s">
        <v>284</v>
      </c>
      <c r="AJ2" s="196" t="s">
        <v>587</v>
      </c>
      <c r="AK2" s="196"/>
      <c r="AL2" s="196"/>
      <c r="AM2" s="196"/>
      <c r="AN2" s="74" t="s">
        <v>284</v>
      </c>
      <c r="AO2" s="196">
        <v>20</v>
      </c>
      <c r="AP2" s="196"/>
      <c r="AQ2" s="196"/>
      <c r="AR2" s="75" t="s">
        <v>586</v>
      </c>
      <c r="AS2" s="197">
        <v>189</v>
      </c>
      <c r="AT2" s="197"/>
      <c r="AU2" s="197"/>
      <c r="AV2" s="74" t="str">
        <f>IF(AW2="","","-")</f>
        <v/>
      </c>
      <c r="AW2" s="343"/>
      <c r="AX2" s="343"/>
    </row>
    <row r="3" spans="1:50" ht="21" customHeight="1" thickBot="1" x14ac:dyDescent="0.2">
      <c r="A3" s="434" t="s">
        <v>579</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21" t="s">
        <v>61</v>
      </c>
      <c r="AJ3" s="436" t="s">
        <v>605</v>
      </c>
      <c r="AK3" s="436"/>
      <c r="AL3" s="436"/>
      <c r="AM3" s="436"/>
      <c r="AN3" s="436"/>
      <c r="AO3" s="436"/>
      <c r="AP3" s="436"/>
      <c r="AQ3" s="436"/>
      <c r="AR3" s="436"/>
      <c r="AS3" s="436"/>
      <c r="AT3" s="436"/>
      <c r="AU3" s="436"/>
      <c r="AV3" s="436"/>
      <c r="AW3" s="436"/>
      <c r="AX3" s="22" t="s">
        <v>62</v>
      </c>
    </row>
    <row r="4" spans="1:50" ht="24.75" customHeight="1" x14ac:dyDescent="0.15">
      <c r="A4" s="604" t="s">
        <v>25</v>
      </c>
      <c r="B4" s="605"/>
      <c r="C4" s="605"/>
      <c r="D4" s="605"/>
      <c r="E4" s="605"/>
      <c r="F4" s="605"/>
      <c r="G4" s="580" t="s">
        <v>626</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627</v>
      </c>
      <c r="AF4" s="586"/>
      <c r="AG4" s="586"/>
      <c r="AH4" s="586"/>
      <c r="AI4" s="586"/>
      <c r="AJ4" s="586"/>
      <c r="AK4" s="586"/>
      <c r="AL4" s="586"/>
      <c r="AM4" s="586"/>
      <c r="AN4" s="586"/>
      <c r="AO4" s="586"/>
      <c r="AP4" s="587"/>
      <c r="AQ4" s="588" t="s">
        <v>2</v>
      </c>
      <c r="AR4" s="583"/>
      <c r="AS4" s="583"/>
      <c r="AT4" s="583"/>
      <c r="AU4" s="583"/>
      <c r="AV4" s="583"/>
      <c r="AW4" s="583"/>
      <c r="AX4" s="589"/>
    </row>
    <row r="5" spans="1:50" ht="30" customHeight="1" x14ac:dyDescent="0.15">
      <c r="A5" s="590" t="s">
        <v>64</v>
      </c>
      <c r="B5" s="591"/>
      <c r="C5" s="591"/>
      <c r="D5" s="591"/>
      <c r="E5" s="591"/>
      <c r="F5" s="592"/>
      <c r="G5" s="458" t="s">
        <v>381</v>
      </c>
      <c r="H5" s="459"/>
      <c r="I5" s="459"/>
      <c r="J5" s="459"/>
      <c r="K5" s="459"/>
      <c r="L5" s="459"/>
      <c r="M5" s="460" t="s">
        <v>63</v>
      </c>
      <c r="N5" s="461"/>
      <c r="O5" s="461"/>
      <c r="P5" s="461"/>
      <c r="Q5" s="461"/>
      <c r="R5" s="462"/>
      <c r="S5" s="463" t="s">
        <v>67</v>
      </c>
      <c r="T5" s="459"/>
      <c r="U5" s="459"/>
      <c r="V5" s="459"/>
      <c r="W5" s="459"/>
      <c r="X5" s="464"/>
      <c r="Y5" s="596" t="s">
        <v>3</v>
      </c>
      <c r="Z5" s="597"/>
      <c r="AA5" s="597"/>
      <c r="AB5" s="597"/>
      <c r="AC5" s="597"/>
      <c r="AD5" s="598"/>
      <c r="AE5" s="599" t="s">
        <v>628</v>
      </c>
      <c r="AF5" s="599"/>
      <c r="AG5" s="599"/>
      <c r="AH5" s="599"/>
      <c r="AI5" s="599"/>
      <c r="AJ5" s="599"/>
      <c r="AK5" s="599"/>
      <c r="AL5" s="599"/>
      <c r="AM5" s="599"/>
      <c r="AN5" s="599"/>
      <c r="AO5" s="599"/>
      <c r="AP5" s="600"/>
      <c r="AQ5" s="601" t="s">
        <v>629</v>
      </c>
      <c r="AR5" s="602"/>
      <c r="AS5" s="602"/>
      <c r="AT5" s="602"/>
      <c r="AU5" s="602"/>
      <c r="AV5" s="602"/>
      <c r="AW5" s="602"/>
      <c r="AX5" s="603"/>
    </row>
    <row r="6" spans="1:50" ht="39" customHeight="1" x14ac:dyDescent="0.15">
      <c r="A6" s="606" t="s">
        <v>4</v>
      </c>
      <c r="B6" s="607"/>
      <c r="C6" s="607"/>
      <c r="D6" s="607"/>
      <c r="E6" s="607"/>
      <c r="F6" s="607"/>
      <c r="G6" s="699" t="str">
        <f>入力規則等!F39</f>
        <v>一般会計</v>
      </c>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row>
    <row r="7" spans="1:50" ht="49.5" customHeight="1" x14ac:dyDescent="0.15">
      <c r="A7" s="682" t="s">
        <v>22</v>
      </c>
      <c r="B7" s="683"/>
      <c r="C7" s="683"/>
      <c r="D7" s="683"/>
      <c r="E7" s="683"/>
      <c r="F7" s="684"/>
      <c r="G7" s="685" t="s">
        <v>630</v>
      </c>
      <c r="H7" s="686"/>
      <c r="I7" s="686"/>
      <c r="J7" s="686"/>
      <c r="K7" s="686"/>
      <c r="L7" s="686"/>
      <c r="M7" s="686"/>
      <c r="N7" s="686"/>
      <c r="O7" s="686"/>
      <c r="P7" s="686"/>
      <c r="Q7" s="686"/>
      <c r="R7" s="686"/>
      <c r="S7" s="686"/>
      <c r="T7" s="686"/>
      <c r="U7" s="686"/>
      <c r="V7" s="686"/>
      <c r="W7" s="686"/>
      <c r="X7" s="687"/>
      <c r="Y7" s="341" t="s">
        <v>269</v>
      </c>
      <c r="Z7" s="266"/>
      <c r="AA7" s="266"/>
      <c r="AB7" s="266"/>
      <c r="AC7" s="266"/>
      <c r="AD7" s="342"/>
      <c r="AE7" s="335" t="s">
        <v>631</v>
      </c>
      <c r="AF7" s="336"/>
      <c r="AG7" s="336"/>
      <c r="AH7" s="336"/>
      <c r="AI7" s="336"/>
      <c r="AJ7" s="336"/>
      <c r="AK7" s="336"/>
      <c r="AL7" s="336"/>
      <c r="AM7" s="336"/>
      <c r="AN7" s="336"/>
      <c r="AO7" s="336"/>
      <c r="AP7" s="336"/>
      <c r="AQ7" s="336"/>
      <c r="AR7" s="336"/>
      <c r="AS7" s="336"/>
      <c r="AT7" s="336"/>
      <c r="AU7" s="336"/>
      <c r="AV7" s="336"/>
      <c r="AW7" s="336"/>
      <c r="AX7" s="337"/>
    </row>
    <row r="8" spans="1:50" ht="53.25" customHeight="1" x14ac:dyDescent="0.15">
      <c r="A8" s="682" t="s">
        <v>198</v>
      </c>
      <c r="B8" s="683"/>
      <c r="C8" s="683"/>
      <c r="D8" s="683"/>
      <c r="E8" s="683"/>
      <c r="F8" s="684"/>
      <c r="G8" s="203" t="str">
        <f>入力規則等!A27</f>
        <v>国土強靱化施策</v>
      </c>
      <c r="H8" s="204"/>
      <c r="I8" s="204"/>
      <c r="J8" s="204"/>
      <c r="K8" s="204"/>
      <c r="L8" s="204"/>
      <c r="M8" s="204"/>
      <c r="N8" s="204"/>
      <c r="O8" s="204"/>
      <c r="P8" s="204"/>
      <c r="Q8" s="204"/>
      <c r="R8" s="204"/>
      <c r="S8" s="204"/>
      <c r="T8" s="204"/>
      <c r="U8" s="204"/>
      <c r="V8" s="204"/>
      <c r="W8" s="204"/>
      <c r="X8" s="205"/>
      <c r="Y8" s="467" t="s">
        <v>199</v>
      </c>
      <c r="Z8" s="468"/>
      <c r="AA8" s="468"/>
      <c r="AB8" s="468"/>
      <c r="AC8" s="468"/>
      <c r="AD8" s="469"/>
      <c r="AE8" s="619"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620"/>
    </row>
    <row r="9" spans="1:50" ht="127.5" customHeight="1" x14ac:dyDescent="0.15">
      <c r="A9" s="108" t="s">
        <v>23</v>
      </c>
      <c r="B9" s="109"/>
      <c r="C9" s="109"/>
      <c r="D9" s="109"/>
      <c r="E9" s="109"/>
      <c r="F9" s="109"/>
      <c r="G9" s="470" t="s">
        <v>632</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2"/>
    </row>
    <row r="10" spans="1:50" ht="80.25" customHeight="1" x14ac:dyDescent="0.15">
      <c r="A10" s="621" t="s">
        <v>28</v>
      </c>
      <c r="B10" s="622"/>
      <c r="C10" s="622"/>
      <c r="D10" s="622"/>
      <c r="E10" s="622"/>
      <c r="F10" s="622"/>
      <c r="G10" s="554" t="s">
        <v>633</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42" customHeight="1" x14ac:dyDescent="0.15">
      <c r="A11" s="621" t="s">
        <v>5</v>
      </c>
      <c r="B11" s="622"/>
      <c r="C11" s="622"/>
      <c r="D11" s="622"/>
      <c r="E11" s="622"/>
      <c r="F11" s="630"/>
      <c r="G11" s="593" t="str">
        <f>入力規則等!P10</f>
        <v>委託・請負</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102" t="s">
        <v>24</v>
      </c>
      <c r="B12" s="103"/>
      <c r="C12" s="103"/>
      <c r="D12" s="103"/>
      <c r="E12" s="103"/>
      <c r="F12" s="104"/>
      <c r="G12" s="560"/>
      <c r="H12" s="561"/>
      <c r="I12" s="561"/>
      <c r="J12" s="561"/>
      <c r="K12" s="561"/>
      <c r="L12" s="561"/>
      <c r="M12" s="561"/>
      <c r="N12" s="561"/>
      <c r="O12" s="561"/>
      <c r="P12" s="273" t="s">
        <v>270</v>
      </c>
      <c r="Q12" s="268"/>
      <c r="R12" s="268"/>
      <c r="S12" s="268"/>
      <c r="T12" s="268"/>
      <c r="U12" s="268"/>
      <c r="V12" s="269"/>
      <c r="W12" s="273" t="s">
        <v>289</v>
      </c>
      <c r="X12" s="268"/>
      <c r="Y12" s="268"/>
      <c r="Z12" s="268"/>
      <c r="AA12" s="268"/>
      <c r="AB12" s="268"/>
      <c r="AC12" s="269"/>
      <c r="AD12" s="273" t="s">
        <v>576</v>
      </c>
      <c r="AE12" s="268"/>
      <c r="AF12" s="268"/>
      <c r="AG12" s="268"/>
      <c r="AH12" s="268"/>
      <c r="AI12" s="268"/>
      <c r="AJ12" s="269"/>
      <c r="AK12" s="273" t="s">
        <v>580</v>
      </c>
      <c r="AL12" s="268"/>
      <c r="AM12" s="268"/>
      <c r="AN12" s="268"/>
      <c r="AO12" s="268"/>
      <c r="AP12" s="268"/>
      <c r="AQ12" s="269"/>
      <c r="AR12" s="273" t="s">
        <v>581</v>
      </c>
      <c r="AS12" s="268"/>
      <c r="AT12" s="268"/>
      <c r="AU12" s="268"/>
      <c r="AV12" s="268"/>
      <c r="AW12" s="268"/>
      <c r="AX12" s="623"/>
    </row>
    <row r="13" spans="1:50" ht="21" customHeight="1" x14ac:dyDescent="0.15">
      <c r="A13" s="105"/>
      <c r="B13" s="106"/>
      <c r="C13" s="106"/>
      <c r="D13" s="106"/>
      <c r="E13" s="106"/>
      <c r="F13" s="107"/>
      <c r="G13" s="624" t="s">
        <v>6</v>
      </c>
      <c r="H13" s="625"/>
      <c r="I13" s="527" t="s">
        <v>7</v>
      </c>
      <c r="J13" s="528"/>
      <c r="K13" s="528"/>
      <c r="L13" s="528"/>
      <c r="M13" s="528"/>
      <c r="N13" s="528"/>
      <c r="O13" s="529"/>
      <c r="P13" s="145">
        <v>91.8</v>
      </c>
      <c r="Q13" s="146"/>
      <c r="R13" s="146"/>
      <c r="S13" s="146"/>
      <c r="T13" s="146"/>
      <c r="U13" s="146"/>
      <c r="V13" s="147"/>
      <c r="W13" s="145">
        <v>66.400000000000006</v>
      </c>
      <c r="X13" s="146"/>
      <c r="Y13" s="146"/>
      <c r="Z13" s="146"/>
      <c r="AA13" s="146"/>
      <c r="AB13" s="146"/>
      <c r="AC13" s="147"/>
      <c r="AD13" s="145">
        <v>85.221999999999994</v>
      </c>
      <c r="AE13" s="146"/>
      <c r="AF13" s="146"/>
      <c r="AG13" s="146"/>
      <c r="AH13" s="146"/>
      <c r="AI13" s="146"/>
      <c r="AJ13" s="147"/>
      <c r="AK13" s="145">
        <v>78.47</v>
      </c>
      <c r="AL13" s="146"/>
      <c r="AM13" s="146"/>
      <c r="AN13" s="146"/>
      <c r="AO13" s="146"/>
      <c r="AP13" s="146"/>
      <c r="AQ13" s="147"/>
      <c r="AR13" s="142">
        <v>88.100999999999999</v>
      </c>
      <c r="AS13" s="143"/>
      <c r="AT13" s="143"/>
      <c r="AU13" s="143"/>
      <c r="AV13" s="143"/>
      <c r="AW13" s="143"/>
      <c r="AX13" s="340"/>
    </row>
    <row r="14" spans="1:50" ht="21" customHeight="1" x14ac:dyDescent="0.15">
      <c r="A14" s="105"/>
      <c r="B14" s="106"/>
      <c r="C14" s="106"/>
      <c r="D14" s="106"/>
      <c r="E14" s="106"/>
      <c r="F14" s="107"/>
      <c r="G14" s="626"/>
      <c r="H14" s="627"/>
      <c r="I14" s="473" t="s">
        <v>8</v>
      </c>
      <c r="J14" s="525"/>
      <c r="K14" s="525"/>
      <c r="L14" s="525"/>
      <c r="M14" s="525"/>
      <c r="N14" s="525"/>
      <c r="O14" s="526"/>
      <c r="P14" s="145"/>
      <c r="Q14" s="146"/>
      <c r="R14" s="146"/>
      <c r="S14" s="146"/>
      <c r="T14" s="146"/>
      <c r="U14" s="146"/>
      <c r="V14" s="147"/>
      <c r="W14" s="145"/>
      <c r="X14" s="146"/>
      <c r="Y14" s="146"/>
      <c r="Z14" s="146"/>
      <c r="AA14" s="146"/>
      <c r="AB14" s="146"/>
      <c r="AC14" s="147"/>
      <c r="AD14" s="145"/>
      <c r="AE14" s="146"/>
      <c r="AF14" s="146"/>
      <c r="AG14" s="146"/>
      <c r="AH14" s="146"/>
      <c r="AI14" s="146"/>
      <c r="AJ14" s="147"/>
      <c r="AK14" s="145"/>
      <c r="AL14" s="146"/>
      <c r="AM14" s="146"/>
      <c r="AN14" s="146"/>
      <c r="AO14" s="146"/>
      <c r="AP14" s="146"/>
      <c r="AQ14" s="147"/>
      <c r="AR14" s="544"/>
      <c r="AS14" s="544"/>
      <c r="AT14" s="544"/>
      <c r="AU14" s="544"/>
      <c r="AV14" s="544"/>
      <c r="AW14" s="544"/>
      <c r="AX14" s="545"/>
    </row>
    <row r="15" spans="1:50" ht="21" customHeight="1" x14ac:dyDescent="0.15">
      <c r="A15" s="105"/>
      <c r="B15" s="106"/>
      <c r="C15" s="106"/>
      <c r="D15" s="106"/>
      <c r="E15" s="106"/>
      <c r="F15" s="107"/>
      <c r="G15" s="626"/>
      <c r="H15" s="627"/>
      <c r="I15" s="473" t="s">
        <v>49</v>
      </c>
      <c r="J15" s="474"/>
      <c r="K15" s="474"/>
      <c r="L15" s="474"/>
      <c r="M15" s="474"/>
      <c r="N15" s="474"/>
      <c r="O15" s="475"/>
      <c r="P15" s="145"/>
      <c r="Q15" s="146"/>
      <c r="R15" s="146"/>
      <c r="S15" s="146"/>
      <c r="T15" s="146"/>
      <c r="U15" s="146"/>
      <c r="V15" s="147"/>
      <c r="W15" s="145"/>
      <c r="X15" s="146"/>
      <c r="Y15" s="146"/>
      <c r="Z15" s="146"/>
      <c r="AA15" s="146"/>
      <c r="AB15" s="146"/>
      <c r="AC15" s="147"/>
      <c r="AD15" s="145"/>
      <c r="AE15" s="146"/>
      <c r="AF15" s="146"/>
      <c r="AG15" s="146"/>
      <c r="AH15" s="146"/>
      <c r="AI15" s="146"/>
      <c r="AJ15" s="147"/>
      <c r="AK15" s="145"/>
      <c r="AL15" s="146"/>
      <c r="AM15" s="146"/>
      <c r="AN15" s="146"/>
      <c r="AO15" s="146"/>
      <c r="AP15" s="146"/>
      <c r="AQ15" s="147"/>
      <c r="AR15" s="145"/>
      <c r="AS15" s="146"/>
      <c r="AT15" s="146"/>
      <c r="AU15" s="146"/>
      <c r="AV15" s="146"/>
      <c r="AW15" s="146"/>
      <c r="AX15" s="524"/>
    </row>
    <row r="16" spans="1:50" ht="21" customHeight="1" x14ac:dyDescent="0.15">
      <c r="A16" s="105"/>
      <c r="B16" s="106"/>
      <c r="C16" s="106"/>
      <c r="D16" s="106"/>
      <c r="E16" s="106"/>
      <c r="F16" s="107"/>
      <c r="G16" s="626"/>
      <c r="H16" s="627"/>
      <c r="I16" s="473" t="s">
        <v>50</v>
      </c>
      <c r="J16" s="474"/>
      <c r="K16" s="474"/>
      <c r="L16" s="474"/>
      <c r="M16" s="474"/>
      <c r="N16" s="474"/>
      <c r="O16" s="475"/>
      <c r="P16" s="145"/>
      <c r="Q16" s="146"/>
      <c r="R16" s="146"/>
      <c r="S16" s="146"/>
      <c r="T16" s="146"/>
      <c r="U16" s="146"/>
      <c r="V16" s="147"/>
      <c r="W16" s="145"/>
      <c r="X16" s="146"/>
      <c r="Y16" s="146"/>
      <c r="Z16" s="146"/>
      <c r="AA16" s="146"/>
      <c r="AB16" s="146"/>
      <c r="AC16" s="147"/>
      <c r="AD16" s="145"/>
      <c r="AE16" s="146"/>
      <c r="AF16" s="146"/>
      <c r="AG16" s="146"/>
      <c r="AH16" s="146"/>
      <c r="AI16" s="146"/>
      <c r="AJ16" s="147"/>
      <c r="AK16" s="145"/>
      <c r="AL16" s="146"/>
      <c r="AM16" s="146"/>
      <c r="AN16" s="146"/>
      <c r="AO16" s="146"/>
      <c r="AP16" s="146"/>
      <c r="AQ16" s="147"/>
      <c r="AR16" s="557"/>
      <c r="AS16" s="558"/>
      <c r="AT16" s="558"/>
      <c r="AU16" s="558"/>
      <c r="AV16" s="558"/>
      <c r="AW16" s="558"/>
      <c r="AX16" s="559"/>
    </row>
    <row r="17" spans="1:60" ht="24.75" customHeight="1" x14ac:dyDescent="0.15">
      <c r="A17" s="105"/>
      <c r="B17" s="106"/>
      <c r="C17" s="106"/>
      <c r="D17" s="106"/>
      <c r="E17" s="106"/>
      <c r="F17" s="107"/>
      <c r="G17" s="626"/>
      <c r="H17" s="627"/>
      <c r="I17" s="473" t="s">
        <v>48</v>
      </c>
      <c r="J17" s="525"/>
      <c r="K17" s="525"/>
      <c r="L17" s="525"/>
      <c r="M17" s="525"/>
      <c r="N17" s="525"/>
      <c r="O17" s="526"/>
      <c r="P17" s="145"/>
      <c r="Q17" s="146"/>
      <c r="R17" s="146"/>
      <c r="S17" s="146"/>
      <c r="T17" s="146"/>
      <c r="U17" s="146"/>
      <c r="V17" s="147"/>
      <c r="W17" s="145"/>
      <c r="X17" s="146"/>
      <c r="Y17" s="146"/>
      <c r="Z17" s="146"/>
      <c r="AA17" s="146"/>
      <c r="AB17" s="146"/>
      <c r="AC17" s="147"/>
      <c r="AD17" s="145"/>
      <c r="AE17" s="146"/>
      <c r="AF17" s="146"/>
      <c r="AG17" s="146"/>
      <c r="AH17" s="146"/>
      <c r="AI17" s="146"/>
      <c r="AJ17" s="147"/>
      <c r="AK17" s="145"/>
      <c r="AL17" s="146"/>
      <c r="AM17" s="146"/>
      <c r="AN17" s="146"/>
      <c r="AO17" s="146"/>
      <c r="AP17" s="146"/>
      <c r="AQ17" s="147"/>
      <c r="AR17" s="338"/>
      <c r="AS17" s="338"/>
      <c r="AT17" s="338"/>
      <c r="AU17" s="338"/>
      <c r="AV17" s="338"/>
      <c r="AW17" s="338"/>
      <c r="AX17" s="339"/>
    </row>
    <row r="18" spans="1:60" ht="24.75" customHeight="1" x14ac:dyDescent="0.15">
      <c r="A18" s="105"/>
      <c r="B18" s="106"/>
      <c r="C18" s="106"/>
      <c r="D18" s="106"/>
      <c r="E18" s="106"/>
      <c r="F18" s="107"/>
      <c r="G18" s="628"/>
      <c r="H18" s="629"/>
      <c r="I18" s="616" t="s">
        <v>20</v>
      </c>
      <c r="J18" s="617"/>
      <c r="K18" s="617"/>
      <c r="L18" s="617"/>
      <c r="M18" s="617"/>
      <c r="N18" s="617"/>
      <c r="O18" s="618"/>
      <c r="P18" s="151">
        <f>SUM(P13:V17)</f>
        <v>91.8</v>
      </c>
      <c r="Q18" s="152"/>
      <c r="R18" s="152"/>
      <c r="S18" s="152"/>
      <c r="T18" s="152"/>
      <c r="U18" s="152"/>
      <c r="V18" s="153"/>
      <c r="W18" s="151">
        <f>SUM(W13:AC17)</f>
        <v>66.400000000000006</v>
      </c>
      <c r="X18" s="152"/>
      <c r="Y18" s="152"/>
      <c r="Z18" s="152"/>
      <c r="AA18" s="152"/>
      <c r="AB18" s="152"/>
      <c r="AC18" s="153"/>
      <c r="AD18" s="151">
        <f>SUM(AD13:AJ17)</f>
        <v>85.221999999999994</v>
      </c>
      <c r="AE18" s="152"/>
      <c r="AF18" s="152"/>
      <c r="AG18" s="152"/>
      <c r="AH18" s="152"/>
      <c r="AI18" s="152"/>
      <c r="AJ18" s="153"/>
      <c r="AK18" s="151">
        <f>SUM(AK13:AQ17)</f>
        <v>78.47</v>
      </c>
      <c r="AL18" s="152"/>
      <c r="AM18" s="152"/>
      <c r="AN18" s="152"/>
      <c r="AO18" s="152"/>
      <c r="AP18" s="152"/>
      <c r="AQ18" s="153"/>
      <c r="AR18" s="151">
        <f>SUM(AR13:AX17)</f>
        <v>88.100999999999999</v>
      </c>
      <c r="AS18" s="152"/>
      <c r="AT18" s="152"/>
      <c r="AU18" s="152"/>
      <c r="AV18" s="152"/>
      <c r="AW18" s="152"/>
      <c r="AX18" s="448"/>
    </row>
    <row r="19" spans="1:60" ht="24.75" customHeight="1" x14ac:dyDescent="0.15">
      <c r="A19" s="105"/>
      <c r="B19" s="106"/>
      <c r="C19" s="106"/>
      <c r="D19" s="106"/>
      <c r="E19" s="106"/>
      <c r="F19" s="107"/>
      <c r="G19" s="446" t="s">
        <v>9</v>
      </c>
      <c r="H19" s="447"/>
      <c r="I19" s="447"/>
      <c r="J19" s="447"/>
      <c r="K19" s="447"/>
      <c r="L19" s="447"/>
      <c r="M19" s="447"/>
      <c r="N19" s="447"/>
      <c r="O19" s="447"/>
      <c r="P19" s="145">
        <v>71.400000000000006</v>
      </c>
      <c r="Q19" s="146"/>
      <c r="R19" s="146"/>
      <c r="S19" s="146"/>
      <c r="T19" s="146"/>
      <c r="U19" s="146"/>
      <c r="V19" s="147"/>
      <c r="W19" s="145">
        <v>57</v>
      </c>
      <c r="X19" s="146"/>
      <c r="Y19" s="146"/>
      <c r="Z19" s="146"/>
      <c r="AA19" s="146"/>
      <c r="AB19" s="146"/>
      <c r="AC19" s="147"/>
      <c r="AD19" s="145">
        <v>82.5</v>
      </c>
      <c r="AE19" s="146"/>
      <c r="AF19" s="146"/>
      <c r="AG19" s="146"/>
      <c r="AH19" s="146"/>
      <c r="AI19" s="146"/>
      <c r="AJ19" s="147"/>
      <c r="AK19" s="414"/>
      <c r="AL19" s="414"/>
      <c r="AM19" s="414"/>
      <c r="AN19" s="414"/>
      <c r="AO19" s="414"/>
      <c r="AP19" s="414"/>
      <c r="AQ19" s="414"/>
      <c r="AR19" s="414"/>
      <c r="AS19" s="414"/>
      <c r="AT19" s="414"/>
      <c r="AU19" s="414"/>
      <c r="AV19" s="414"/>
      <c r="AW19" s="414"/>
      <c r="AX19" s="449"/>
    </row>
    <row r="20" spans="1:60" ht="24.75" customHeight="1" x14ac:dyDescent="0.15">
      <c r="A20" s="105"/>
      <c r="B20" s="106"/>
      <c r="C20" s="106"/>
      <c r="D20" s="106"/>
      <c r="E20" s="106"/>
      <c r="F20" s="107"/>
      <c r="G20" s="446" t="s">
        <v>10</v>
      </c>
      <c r="H20" s="447"/>
      <c r="I20" s="447"/>
      <c r="J20" s="447"/>
      <c r="K20" s="447"/>
      <c r="L20" s="447"/>
      <c r="M20" s="447"/>
      <c r="N20" s="447"/>
      <c r="O20" s="447"/>
      <c r="P20" s="450">
        <f>IF(P18=0, "-", SUM(P19)/P18)</f>
        <v>0.7777777777777779</v>
      </c>
      <c r="Q20" s="450"/>
      <c r="R20" s="450"/>
      <c r="S20" s="450"/>
      <c r="T20" s="450"/>
      <c r="U20" s="450"/>
      <c r="V20" s="450"/>
      <c r="W20" s="450">
        <f t="shared" ref="W20" si="0">IF(W18=0, "-", SUM(W19)/W18)</f>
        <v>0.85843373493975894</v>
      </c>
      <c r="X20" s="450"/>
      <c r="Y20" s="450"/>
      <c r="Z20" s="450"/>
      <c r="AA20" s="450"/>
      <c r="AB20" s="450"/>
      <c r="AC20" s="450"/>
      <c r="AD20" s="450">
        <f t="shared" ref="AD20" si="1">IF(AD18=0, "-", SUM(AD19)/AD18)</f>
        <v>0.96805989063856757</v>
      </c>
      <c r="AE20" s="450"/>
      <c r="AF20" s="450"/>
      <c r="AG20" s="450"/>
      <c r="AH20" s="450"/>
      <c r="AI20" s="450"/>
      <c r="AJ20" s="450"/>
      <c r="AK20" s="414"/>
      <c r="AL20" s="414"/>
      <c r="AM20" s="414"/>
      <c r="AN20" s="414"/>
      <c r="AO20" s="414"/>
      <c r="AP20" s="414"/>
      <c r="AQ20" s="415"/>
      <c r="AR20" s="415"/>
      <c r="AS20" s="415"/>
      <c r="AT20" s="415"/>
      <c r="AU20" s="414"/>
      <c r="AV20" s="414"/>
      <c r="AW20" s="414"/>
      <c r="AX20" s="449"/>
    </row>
    <row r="21" spans="1:60" ht="25.5" customHeight="1" x14ac:dyDescent="0.15">
      <c r="A21" s="108"/>
      <c r="B21" s="109"/>
      <c r="C21" s="109"/>
      <c r="D21" s="109"/>
      <c r="E21" s="109"/>
      <c r="F21" s="110"/>
      <c r="G21" s="720" t="s">
        <v>245</v>
      </c>
      <c r="H21" s="721"/>
      <c r="I21" s="721"/>
      <c r="J21" s="721"/>
      <c r="K21" s="721"/>
      <c r="L21" s="721"/>
      <c r="M21" s="721"/>
      <c r="N21" s="721"/>
      <c r="O21" s="721"/>
      <c r="P21" s="450">
        <f>IF(P19=0, "-", SUM(P19)/SUM(P13,P14))</f>
        <v>0.7777777777777779</v>
      </c>
      <c r="Q21" s="450"/>
      <c r="R21" s="450"/>
      <c r="S21" s="450"/>
      <c r="T21" s="450"/>
      <c r="U21" s="450"/>
      <c r="V21" s="450"/>
      <c r="W21" s="450">
        <f t="shared" ref="W21" si="2">IF(W19=0, "-", SUM(W19)/SUM(W13,W14))</f>
        <v>0.85843373493975894</v>
      </c>
      <c r="X21" s="450"/>
      <c r="Y21" s="450"/>
      <c r="Z21" s="450"/>
      <c r="AA21" s="450"/>
      <c r="AB21" s="450"/>
      <c r="AC21" s="450"/>
      <c r="AD21" s="450">
        <f t="shared" ref="AD21" si="3">IF(AD19=0, "-", SUM(AD19)/SUM(AD13,AD14))</f>
        <v>0.96805989063856757</v>
      </c>
      <c r="AE21" s="450"/>
      <c r="AF21" s="450"/>
      <c r="AG21" s="450"/>
      <c r="AH21" s="450"/>
      <c r="AI21" s="450"/>
      <c r="AJ21" s="450"/>
      <c r="AK21" s="414"/>
      <c r="AL21" s="414"/>
      <c r="AM21" s="414"/>
      <c r="AN21" s="414"/>
      <c r="AO21" s="414"/>
      <c r="AP21" s="414"/>
      <c r="AQ21" s="415"/>
      <c r="AR21" s="415"/>
      <c r="AS21" s="415"/>
      <c r="AT21" s="415"/>
      <c r="AU21" s="414"/>
      <c r="AV21" s="414"/>
      <c r="AW21" s="414"/>
      <c r="AX21" s="449"/>
    </row>
    <row r="22" spans="1:60" ht="18.75" customHeight="1" x14ac:dyDescent="0.15">
      <c r="A22" s="120" t="s">
        <v>584</v>
      </c>
      <c r="B22" s="121"/>
      <c r="C22" s="121"/>
      <c r="D22" s="121"/>
      <c r="E22" s="121"/>
      <c r="F22" s="122"/>
      <c r="G22" s="111" t="s">
        <v>232</v>
      </c>
      <c r="H22" s="112"/>
      <c r="I22" s="112"/>
      <c r="J22" s="112"/>
      <c r="K22" s="112"/>
      <c r="L22" s="112"/>
      <c r="M22" s="112"/>
      <c r="N22" s="112"/>
      <c r="O22" s="113"/>
      <c r="P22" s="129" t="s">
        <v>582</v>
      </c>
      <c r="Q22" s="112"/>
      <c r="R22" s="112"/>
      <c r="S22" s="112"/>
      <c r="T22" s="112"/>
      <c r="U22" s="112"/>
      <c r="V22" s="113"/>
      <c r="W22" s="129" t="s">
        <v>583</v>
      </c>
      <c r="X22" s="112"/>
      <c r="Y22" s="112"/>
      <c r="Z22" s="112"/>
      <c r="AA22" s="112"/>
      <c r="AB22" s="112"/>
      <c r="AC22" s="113"/>
      <c r="AD22" s="129" t="s">
        <v>231</v>
      </c>
      <c r="AE22" s="112"/>
      <c r="AF22" s="112"/>
      <c r="AG22" s="112"/>
      <c r="AH22" s="112"/>
      <c r="AI22" s="112"/>
      <c r="AJ22" s="112"/>
      <c r="AK22" s="112"/>
      <c r="AL22" s="112"/>
      <c r="AM22" s="112"/>
      <c r="AN22" s="112"/>
      <c r="AO22" s="112"/>
      <c r="AP22" s="112"/>
      <c r="AQ22" s="112"/>
      <c r="AR22" s="112"/>
      <c r="AS22" s="112"/>
      <c r="AT22" s="112"/>
      <c r="AU22" s="112"/>
      <c r="AV22" s="112"/>
      <c r="AW22" s="112"/>
      <c r="AX22" s="130"/>
    </row>
    <row r="23" spans="1:60" ht="25.5" customHeight="1" x14ac:dyDescent="0.15">
      <c r="A23" s="123"/>
      <c r="B23" s="124"/>
      <c r="C23" s="124"/>
      <c r="D23" s="124"/>
      <c r="E23" s="124"/>
      <c r="F23" s="125"/>
      <c r="G23" s="114" t="s">
        <v>640</v>
      </c>
      <c r="H23" s="115"/>
      <c r="I23" s="115"/>
      <c r="J23" s="115"/>
      <c r="K23" s="115"/>
      <c r="L23" s="115"/>
      <c r="M23" s="115"/>
      <c r="N23" s="115"/>
      <c r="O23" s="116"/>
      <c r="P23" s="142">
        <v>74.742000000000004</v>
      </c>
      <c r="Q23" s="143"/>
      <c r="R23" s="143"/>
      <c r="S23" s="143"/>
      <c r="T23" s="143"/>
      <c r="U23" s="143"/>
      <c r="V23" s="144"/>
      <c r="W23" s="142">
        <v>84.373000000000005</v>
      </c>
      <c r="X23" s="143"/>
      <c r="Y23" s="143"/>
      <c r="Z23" s="143"/>
      <c r="AA23" s="143"/>
      <c r="AB23" s="143"/>
      <c r="AC23" s="144"/>
      <c r="AD23" s="131" t="s">
        <v>677</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60" ht="25.5" customHeight="1" x14ac:dyDescent="0.15">
      <c r="A24" s="123"/>
      <c r="B24" s="124"/>
      <c r="C24" s="124"/>
      <c r="D24" s="124"/>
      <c r="E24" s="124"/>
      <c r="F24" s="125"/>
      <c r="G24" s="117" t="s">
        <v>641</v>
      </c>
      <c r="H24" s="118"/>
      <c r="I24" s="118"/>
      <c r="J24" s="118"/>
      <c r="K24" s="118"/>
      <c r="L24" s="118"/>
      <c r="M24" s="118"/>
      <c r="N24" s="118"/>
      <c r="O24" s="119"/>
      <c r="P24" s="145">
        <v>3.7280000000000002</v>
      </c>
      <c r="Q24" s="146"/>
      <c r="R24" s="146"/>
      <c r="S24" s="146"/>
      <c r="T24" s="146"/>
      <c r="U24" s="146"/>
      <c r="V24" s="147"/>
      <c r="W24" s="145">
        <v>3.7280000000000002</v>
      </c>
      <c r="X24" s="146"/>
      <c r="Y24" s="146"/>
      <c r="Z24" s="146"/>
      <c r="AA24" s="146"/>
      <c r="AB24" s="146"/>
      <c r="AC24" s="147"/>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60" ht="25.5" customHeight="1" thickBot="1" x14ac:dyDescent="0.2">
      <c r="A25" s="126"/>
      <c r="B25" s="127"/>
      <c r="C25" s="127"/>
      <c r="D25" s="127"/>
      <c r="E25" s="127"/>
      <c r="F25" s="128"/>
      <c r="G25" s="207" t="s">
        <v>233</v>
      </c>
      <c r="H25" s="208"/>
      <c r="I25" s="208"/>
      <c r="J25" s="208"/>
      <c r="K25" s="208"/>
      <c r="L25" s="208"/>
      <c r="M25" s="208"/>
      <c r="N25" s="208"/>
      <c r="O25" s="209"/>
      <c r="P25" s="145">
        <f>AK13</f>
        <v>78.47</v>
      </c>
      <c r="Q25" s="146"/>
      <c r="R25" s="146"/>
      <c r="S25" s="146"/>
      <c r="T25" s="146"/>
      <c r="U25" s="146"/>
      <c r="V25" s="147"/>
      <c r="W25" s="200">
        <f>AR13</f>
        <v>88.100999999999999</v>
      </c>
      <c r="X25" s="201"/>
      <c r="Y25" s="201"/>
      <c r="Z25" s="201"/>
      <c r="AA25" s="201"/>
      <c r="AB25" s="201"/>
      <c r="AC25" s="202"/>
      <c r="AD25" s="137"/>
      <c r="AE25" s="137"/>
      <c r="AF25" s="137"/>
      <c r="AG25" s="137"/>
      <c r="AH25" s="137"/>
      <c r="AI25" s="137"/>
      <c r="AJ25" s="137"/>
      <c r="AK25" s="137"/>
      <c r="AL25" s="137"/>
      <c r="AM25" s="137"/>
      <c r="AN25" s="137"/>
      <c r="AO25" s="137"/>
      <c r="AP25" s="137"/>
      <c r="AQ25" s="137"/>
      <c r="AR25" s="137"/>
      <c r="AS25" s="137"/>
      <c r="AT25" s="137"/>
      <c r="AU25" s="137"/>
      <c r="AV25" s="137"/>
      <c r="AW25" s="137"/>
      <c r="AX25" s="138"/>
    </row>
    <row r="26" spans="1:60" ht="18.75" customHeight="1" x14ac:dyDescent="0.15">
      <c r="A26" s="431" t="s">
        <v>143</v>
      </c>
      <c r="B26" s="693" t="s">
        <v>239</v>
      </c>
      <c r="C26" s="694"/>
      <c r="D26" s="694"/>
      <c r="E26" s="694"/>
      <c r="F26" s="695"/>
      <c r="G26" s="658" t="s">
        <v>136</v>
      </c>
      <c r="H26" s="658"/>
      <c r="I26" s="658"/>
      <c r="J26" s="658"/>
      <c r="K26" s="658"/>
      <c r="L26" s="658"/>
      <c r="M26" s="658"/>
      <c r="N26" s="658"/>
      <c r="O26" s="658"/>
      <c r="P26" s="658"/>
      <c r="Q26" s="658"/>
      <c r="R26" s="658"/>
      <c r="S26" s="658"/>
      <c r="T26" s="658"/>
      <c r="U26" s="658"/>
      <c r="V26" s="658"/>
      <c r="W26" s="658"/>
      <c r="X26" s="658"/>
      <c r="Y26" s="658"/>
      <c r="Z26" s="658"/>
      <c r="AA26" s="659"/>
      <c r="AB26" s="657" t="s">
        <v>577</v>
      </c>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702"/>
      <c r="AY26">
        <f>COUNTA($G$28)</f>
        <v>1</v>
      </c>
    </row>
    <row r="27" spans="1:60" ht="22.5" customHeight="1" x14ac:dyDescent="0.15">
      <c r="A27" s="432"/>
      <c r="B27" s="696"/>
      <c r="C27" s="452"/>
      <c r="D27" s="452"/>
      <c r="E27" s="452"/>
      <c r="F27" s="453"/>
      <c r="G27" s="333"/>
      <c r="H27" s="333"/>
      <c r="I27" s="333"/>
      <c r="J27" s="333"/>
      <c r="K27" s="333"/>
      <c r="L27" s="333"/>
      <c r="M27" s="333"/>
      <c r="N27" s="333"/>
      <c r="O27" s="333"/>
      <c r="P27" s="333"/>
      <c r="Q27" s="333"/>
      <c r="R27" s="333"/>
      <c r="S27" s="333"/>
      <c r="T27" s="333"/>
      <c r="U27" s="333"/>
      <c r="V27" s="333"/>
      <c r="W27" s="333"/>
      <c r="X27" s="333"/>
      <c r="Y27" s="333"/>
      <c r="Z27" s="333"/>
      <c r="AA27" s="466"/>
      <c r="AB27" s="476"/>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4"/>
      <c r="AY27">
        <f>$AY$26</f>
        <v>1</v>
      </c>
    </row>
    <row r="28" spans="1:60" ht="30" customHeight="1" x14ac:dyDescent="0.15">
      <c r="A28" s="432"/>
      <c r="B28" s="696"/>
      <c r="C28" s="452"/>
      <c r="D28" s="452"/>
      <c r="E28" s="452"/>
      <c r="F28" s="453"/>
      <c r="G28" s="423" t="s">
        <v>634</v>
      </c>
      <c r="H28" s="423"/>
      <c r="I28" s="423"/>
      <c r="J28" s="423"/>
      <c r="K28" s="423"/>
      <c r="L28" s="423"/>
      <c r="M28" s="423"/>
      <c r="N28" s="423"/>
      <c r="O28" s="423"/>
      <c r="P28" s="423"/>
      <c r="Q28" s="423"/>
      <c r="R28" s="423"/>
      <c r="S28" s="423"/>
      <c r="T28" s="423"/>
      <c r="U28" s="423"/>
      <c r="V28" s="423"/>
      <c r="W28" s="423"/>
      <c r="X28" s="423"/>
      <c r="Y28" s="423"/>
      <c r="Z28" s="423"/>
      <c r="AA28" s="631"/>
      <c r="AB28" s="422" t="s">
        <v>635</v>
      </c>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f t="shared" ref="AY28:AY35" si="4">$AY$26</f>
        <v>1</v>
      </c>
    </row>
    <row r="29" spans="1:60" ht="30" customHeight="1" x14ac:dyDescent="0.15">
      <c r="A29" s="432"/>
      <c r="B29" s="696"/>
      <c r="C29" s="452"/>
      <c r="D29" s="452"/>
      <c r="E29" s="452"/>
      <c r="F29" s="453"/>
      <c r="G29" s="426"/>
      <c r="H29" s="426"/>
      <c r="I29" s="426"/>
      <c r="J29" s="426"/>
      <c r="K29" s="426"/>
      <c r="L29" s="426"/>
      <c r="M29" s="426"/>
      <c r="N29" s="426"/>
      <c r="O29" s="426"/>
      <c r="P29" s="426"/>
      <c r="Q29" s="426"/>
      <c r="R29" s="426"/>
      <c r="S29" s="426"/>
      <c r="T29" s="426"/>
      <c r="U29" s="426"/>
      <c r="V29" s="426"/>
      <c r="W29" s="426"/>
      <c r="X29" s="426"/>
      <c r="Y29" s="426"/>
      <c r="Z29" s="426"/>
      <c r="AA29" s="632"/>
      <c r="AB29" s="425"/>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f t="shared" si="4"/>
        <v>1</v>
      </c>
    </row>
    <row r="30" spans="1:60" ht="30" customHeight="1" x14ac:dyDescent="0.15">
      <c r="A30" s="432"/>
      <c r="B30" s="697"/>
      <c r="C30" s="454"/>
      <c r="D30" s="454"/>
      <c r="E30" s="454"/>
      <c r="F30" s="455"/>
      <c r="G30" s="429"/>
      <c r="H30" s="429"/>
      <c r="I30" s="429"/>
      <c r="J30" s="429"/>
      <c r="K30" s="429"/>
      <c r="L30" s="429"/>
      <c r="M30" s="429"/>
      <c r="N30" s="429"/>
      <c r="O30" s="429"/>
      <c r="P30" s="429"/>
      <c r="Q30" s="429"/>
      <c r="R30" s="429"/>
      <c r="S30" s="429"/>
      <c r="T30" s="429"/>
      <c r="U30" s="429"/>
      <c r="V30" s="429"/>
      <c r="W30" s="429"/>
      <c r="X30" s="429"/>
      <c r="Y30" s="429"/>
      <c r="Z30" s="429"/>
      <c r="AA30" s="633"/>
      <c r="AB30" s="428"/>
      <c r="AC30" s="429"/>
      <c r="AD30" s="429"/>
      <c r="AE30" s="426"/>
      <c r="AF30" s="426"/>
      <c r="AG30" s="426"/>
      <c r="AH30" s="426"/>
      <c r="AI30" s="426"/>
      <c r="AJ30" s="426"/>
      <c r="AK30" s="426"/>
      <c r="AL30" s="426"/>
      <c r="AM30" s="426"/>
      <c r="AN30" s="426"/>
      <c r="AO30" s="426"/>
      <c r="AP30" s="426"/>
      <c r="AQ30" s="426"/>
      <c r="AR30" s="426"/>
      <c r="AS30" s="426"/>
      <c r="AT30" s="426"/>
      <c r="AU30" s="429"/>
      <c r="AV30" s="429"/>
      <c r="AW30" s="429"/>
      <c r="AX30" s="430"/>
      <c r="AY30">
        <f t="shared" si="4"/>
        <v>1</v>
      </c>
    </row>
    <row r="31" spans="1:60" ht="18.75" customHeight="1" x14ac:dyDescent="0.15">
      <c r="A31" s="432"/>
      <c r="B31" s="452" t="s">
        <v>142</v>
      </c>
      <c r="C31" s="452"/>
      <c r="D31" s="452"/>
      <c r="E31" s="452"/>
      <c r="F31" s="453"/>
      <c r="G31" s="668" t="s">
        <v>58</v>
      </c>
      <c r="H31" s="658"/>
      <c r="I31" s="658"/>
      <c r="J31" s="658"/>
      <c r="K31" s="658"/>
      <c r="L31" s="658"/>
      <c r="M31" s="658"/>
      <c r="N31" s="658"/>
      <c r="O31" s="659"/>
      <c r="P31" s="657" t="s">
        <v>60</v>
      </c>
      <c r="Q31" s="658"/>
      <c r="R31" s="658"/>
      <c r="S31" s="658"/>
      <c r="T31" s="658"/>
      <c r="U31" s="658"/>
      <c r="V31" s="658"/>
      <c r="W31" s="658"/>
      <c r="X31" s="659"/>
      <c r="Y31" s="190"/>
      <c r="Z31" s="191"/>
      <c r="AA31" s="192"/>
      <c r="AB31" s="406" t="s">
        <v>11</v>
      </c>
      <c r="AC31" s="407"/>
      <c r="AD31" s="408"/>
      <c r="AE31" s="303" t="s">
        <v>270</v>
      </c>
      <c r="AF31" s="303"/>
      <c r="AG31" s="303"/>
      <c r="AH31" s="303"/>
      <c r="AI31" s="303" t="s">
        <v>289</v>
      </c>
      <c r="AJ31" s="303"/>
      <c r="AK31" s="303"/>
      <c r="AL31" s="303"/>
      <c r="AM31" s="303" t="s">
        <v>386</v>
      </c>
      <c r="AN31" s="303"/>
      <c r="AO31" s="303"/>
      <c r="AP31" s="303"/>
      <c r="AQ31" s="155" t="s">
        <v>176</v>
      </c>
      <c r="AR31" s="158"/>
      <c r="AS31" s="158"/>
      <c r="AT31" s="159"/>
      <c r="AU31" s="329" t="s">
        <v>131</v>
      </c>
      <c r="AV31" s="329"/>
      <c r="AW31" s="329"/>
      <c r="AX31" s="330"/>
      <c r="AY31">
        <f t="shared" si="4"/>
        <v>1</v>
      </c>
      <c r="AZ31" s="10"/>
      <c r="BA31" s="10"/>
      <c r="BB31" s="10"/>
      <c r="BC31" s="10"/>
    </row>
    <row r="32" spans="1:60" ht="18.75" customHeight="1" x14ac:dyDescent="0.15">
      <c r="A32" s="432"/>
      <c r="B32" s="452"/>
      <c r="C32" s="452"/>
      <c r="D32" s="452"/>
      <c r="E32" s="452"/>
      <c r="F32" s="453"/>
      <c r="G32" s="465"/>
      <c r="H32" s="333"/>
      <c r="I32" s="333"/>
      <c r="J32" s="333"/>
      <c r="K32" s="333"/>
      <c r="L32" s="333"/>
      <c r="M32" s="333"/>
      <c r="N32" s="333"/>
      <c r="O32" s="466"/>
      <c r="P32" s="476"/>
      <c r="Q32" s="333"/>
      <c r="R32" s="333"/>
      <c r="S32" s="333"/>
      <c r="T32" s="333"/>
      <c r="U32" s="333"/>
      <c r="V32" s="333"/>
      <c r="W32" s="333"/>
      <c r="X32" s="466"/>
      <c r="Y32" s="190"/>
      <c r="Z32" s="191"/>
      <c r="AA32" s="192"/>
      <c r="AB32" s="300"/>
      <c r="AC32" s="301"/>
      <c r="AD32" s="302"/>
      <c r="AE32" s="303"/>
      <c r="AF32" s="303"/>
      <c r="AG32" s="303"/>
      <c r="AH32" s="303"/>
      <c r="AI32" s="303"/>
      <c r="AJ32" s="303"/>
      <c r="AK32" s="303"/>
      <c r="AL32" s="303"/>
      <c r="AM32" s="303"/>
      <c r="AN32" s="303"/>
      <c r="AO32" s="303"/>
      <c r="AP32" s="303"/>
      <c r="AQ32" s="247"/>
      <c r="AR32" s="248"/>
      <c r="AS32" s="163" t="s">
        <v>177</v>
      </c>
      <c r="AT32" s="164"/>
      <c r="AU32" s="248"/>
      <c r="AV32" s="248"/>
      <c r="AW32" s="333" t="s">
        <v>170</v>
      </c>
      <c r="AX32" s="334"/>
      <c r="AY32">
        <f t="shared" si="4"/>
        <v>1</v>
      </c>
      <c r="AZ32" s="10"/>
      <c r="BA32" s="10"/>
      <c r="BB32" s="10"/>
      <c r="BC32" s="10"/>
      <c r="BD32" s="10"/>
      <c r="BE32" s="10"/>
      <c r="BG32" s="10"/>
      <c r="BH32" s="10"/>
    </row>
    <row r="33" spans="1:60" ht="23.25" customHeight="1" x14ac:dyDescent="0.15">
      <c r="A33" s="432"/>
      <c r="B33" s="452"/>
      <c r="C33" s="452"/>
      <c r="D33" s="452"/>
      <c r="E33" s="452"/>
      <c r="F33" s="453"/>
      <c r="G33" s="211" t="s">
        <v>636</v>
      </c>
      <c r="H33" s="181"/>
      <c r="I33" s="181"/>
      <c r="J33" s="181"/>
      <c r="K33" s="181"/>
      <c r="L33" s="181"/>
      <c r="M33" s="181"/>
      <c r="N33" s="181"/>
      <c r="O33" s="212"/>
      <c r="P33" s="181" t="s">
        <v>637</v>
      </c>
      <c r="Q33" s="673"/>
      <c r="R33" s="673"/>
      <c r="S33" s="673"/>
      <c r="T33" s="673"/>
      <c r="U33" s="673"/>
      <c r="V33" s="673"/>
      <c r="W33" s="673"/>
      <c r="X33" s="674"/>
      <c r="Y33" s="634" t="s">
        <v>59</v>
      </c>
      <c r="Z33" s="635"/>
      <c r="AA33" s="636"/>
      <c r="AB33" s="451" t="s">
        <v>14</v>
      </c>
      <c r="AC33" s="451"/>
      <c r="AD33" s="451"/>
      <c r="AE33" s="326">
        <v>100</v>
      </c>
      <c r="AF33" s="327"/>
      <c r="AG33" s="327"/>
      <c r="AH33" s="327"/>
      <c r="AI33" s="326">
        <v>100</v>
      </c>
      <c r="AJ33" s="327"/>
      <c r="AK33" s="327"/>
      <c r="AL33" s="327"/>
      <c r="AM33" s="326">
        <v>100</v>
      </c>
      <c r="AN33" s="327"/>
      <c r="AO33" s="327"/>
      <c r="AP33" s="327"/>
      <c r="AQ33" s="148"/>
      <c r="AR33" s="149"/>
      <c r="AS33" s="149"/>
      <c r="AT33" s="150"/>
      <c r="AU33" s="327"/>
      <c r="AV33" s="327"/>
      <c r="AW33" s="327"/>
      <c r="AX33" s="328"/>
      <c r="AY33">
        <f t="shared" si="4"/>
        <v>1</v>
      </c>
    </row>
    <row r="34" spans="1:60" ht="23.25" customHeight="1" x14ac:dyDescent="0.15">
      <c r="A34" s="432"/>
      <c r="B34" s="452"/>
      <c r="C34" s="452"/>
      <c r="D34" s="452"/>
      <c r="E34" s="452"/>
      <c r="F34" s="453"/>
      <c r="G34" s="213"/>
      <c r="H34" s="214"/>
      <c r="I34" s="214"/>
      <c r="J34" s="214"/>
      <c r="K34" s="214"/>
      <c r="L34" s="214"/>
      <c r="M34" s="214"/>
      <c r="N34" s="214"/>
      <c r="O34" s="215"/>
      <c r="P34" s="675"/>
      <c r="Q34" s="675"/>
      <c r="R34" s="675"/>
      <c r="S34" s="675"/>
      <c r="T34" s="675"/>
      <c r="U34" s="675"/>
      <c r="V34" s="675"/>
      <c r="W34" s="675"/>
      <c r="X34" s="676"/>
      <c r="Y34" s="611" t="s">
        <v>52</v>
      </c>
      <c r="Z34" s="612"/>
      <c r="AA34" s="613"/>
      <c r="AB34" s="433" t="s">
        <v>14</v>
      </c>
      <c r="AC34" s="433"/>
      <c r="AD34" s="433"/>
      <c r="AE34" s="326">
        <v>100</v>
      </c>
      <c r="AF34" s="327"/>
      <c r="AG34" s="327"/>
      <c r="AH34" s="327"/>
      <c r="AI34" s="326">
        <v>100</v>
      </c>
      <c r="AJ34" s="327"/>
      <c r="AK34" s="327"/>
      <c r="AL34" s="327"/>
      <c r="AM34" s="326">
        <v>100</v>
      </c>
      <c r="AN34" s="327"/>
      <c r="AO34" s="327"/>
      <c r="AP34" s="327"/>
      <c r="AQ34" s="148"/>
      <c r="AR34" s="149"/>
      <c r="AS34" s="149"/>
      <c r="AT34" s="150"/>
      <c r="AU34" s="327"/>
      <c r="AV34" s="327"/>
      <c r="AW34" s="327"/>
      <c r="AX34" s="328"/>
      <c r="AY34">
        <f t="shared" si="4"/>
        <v>1</v>
      </c>
      <c r="AZ34" s="10"/>
      <c r="BA34" s="10"/>
      <c r="BB34" s="10"/>
      <c r="BC34" s="10"/>
    </row>
    <row r="35" spans="1:60" ht="23.25" customHeight="1" thickBot="1" x14ac:dyDescent="0.2">
      <c r="A35" s="432"/>
      <c r="B35" s="454"/>
      <c r="C35" s="454"/>
      <c r="D35" s="454"/>
      <c r="E35" s="454"/>
      <c r="F35" s="455"/>
      <c r="G35" s="216"/>
      <c r="H35" s="184"/>
      <c r="I35" s="184"/>
      <c r="J35" s="184"/>
      <c r="K35" s="184"/>
      <c r="L35" s="184"/>
      <c r="M35" s="184"/>
      <c r="N35" s="184"/>
      <c r="O35" s="217"/>
      <c r="P35" s="274"/>
      <c r="Q35" s="274"/>
      <c r="R35" s="274"/>
      <c r="S35" s="274"/>
      <c r="T35" s="274"/>
      <c r="U35" s="274"/>
      <c r="V35" s="274"/>
      <c r="W35" s="274"/>
      <c r="X35" s="677"/>
      <c r="Y35" s="611" t="s">
        <v>13</v>
      </c>
      <c r="Z35" s="612"/>
      <c r="AA35" s="613"/>
      <c r="AB35" s="409" t="s">
        <v>14</v>
      </c>
      <c r="AC35" s="409"/>
      <c r="AD35" s="409"/>
      <c r="AE35" s="331">
        <v>100</v>
      </c>
      <c r="AF35" s="332"/>
      <c r="AG35" s="332"/>
      <c r="AH35" s="332"/>
      <c r="AI35" s="331">
        <v>100</v>
      </c>
      <c r="AJ35" s="332"/>
      <c r="AK35" s="332"/>
      <c r="AL35" s="332"/>
      <c r="AM35" s="331">
        <v>100</v>
      </c>
      <c r="AN35" s="332"/>
      <c r="AO35" s="332"/>
      <c r="AP35" s="332"/>
      <c r="AQ35" s="148"/>
      <c r="AR35" s="149"/>
      <c r="AS35" s="149"/>
      <c r="AT35" s="150"/>
      <c r="AU35" s="327"/>
      <c r="AV35" s="327"/>
      <c r="AW35" s="327"/>
      <c r="AX35" s="328"/>
      <c r="AY35">
        <f t="shared" si="4"/>
        <v>1</v>
      </c>
      <c r="AZ35" s="10"/>
      <c r="BA35" s="10"/>
      <c r="BB35" s="10"/>
      <c r="BC35" s="10"/>
      <c r="BD35" s="10"/>
      <c r="BE35" s="10"/>
      <c r="BG35" s="10"/>
      <c r="BH35" s="10"/>
    </row>
    <row r="36" spans="1:60" ht="31.5" customHeight="1" x14ac:dyDescent="0.15">
      <c r="A36" s="688" t="s">
        <v>243</v>
      </c>
      <c r="B36" s="689"/>
      <c r="C36" s="689"/>
      <c r="D36" s="689"/>
      <c r="E36" s="689"/>
      <c r="F36" s="690"/>
      <c r="G36" s="691" t="s">
        <v>57</v>
      </c>
      <c r="H36" s="691"/>
      <c r="I36" s="691"/>
      <c r="J36" s="691"/>
      <c r="K36" s="691"/>
      <c r="L36" s="691"/>
      <c r="M36" s="691"/>
      <c r="N36" s="691"/>
      <c r="O36" s="691"/>
      <c r="P36" s="691"/>
      <c r="Q36" s="691"/>
      <c r="R36" s="691"/>
      <c r="S36" s="691"/>
      <c r="T36" s="691"/>
      <c r="U36" s="691"/>
      <c r="V36" s="691"/>
      <c r="W36" s="691"/>
      <c r="X36" s="692"/>
      <c r="Y36" s="410"/>
      <c r="Z36" s="411"/>
      <c r="AA36" s="412"/>
      <c r="AB36" s="698" t="s">
        <v>11</v>
      </c>
      <c r="AC36" s="698"/>
      <c r="AD36" s="698"/>
      <c r="AE36" s="679" t="s">
        <v>270</v>
      </c>
      <c r="AF36" s="680"/>
      <c r="AG36" s="680"/>
      <c r="AH36" s="681"/>
      <c r="AI36" s="679" t="s">
        <v>289</v>
      </c>
      <c r="AJ36" s="680"/>
      <c r="AK36" s="680"/>
      <c r="AL36" s="681"/>
      <c r="AM36" s="679" t="s">
        <v>386</v>
      </c>
      <c r="AN36" s="680"/>
      <c r="AO36" s="680"/>
      <c r="AP36" s="681"/>
      <c r="AQ36" s="722" t="s">
        <v>294</v>
      </c>
      <c r="AR36" s="723"/>
      <c r="AS36" s="723"/>
      <c r="AT36" s="724"/>
      <c r="AU36" s="722" t="s">
        <v>418</v>
      </c>
      <c r="AV36" s="723"/>
      <c r="AW36" s="723"/>
      <c r="AX36" s="725"/>
    </row>
    <row r="37" spans="1:60" ht="23.25" customHeight="1" x14ac:dyDescent="0.15">
      <c r="A37" s="416"/>
      <c r="B37" s="417"/>
      <c r="C37" s="417"/>
      <c r="D37" s="417"/>
      <c r="E37" s="417"/>
      <c r="F37" s="418"/>
      <c r="G37" s="181" t="s">
        <v>638</v>
      </c>
      <c r="H37" s="181"/>
      <c r="I37" s="181"/>
      <c r="J37" s="181"/>
      <c r="K37" s="181"/>
      <c r="L37" s="181"/>
      <c r="M37" s="181"/>
      <c r="N37" s="181"/>
      <c r="O37" s="181"/>
      <c r="P37" s="181"/>
      <c r="Q37" s="181"/>
      <c r="R37" s="181"/>
      <c r="S37" s="181"/>
      <c r="T37" s="181"/>
      <c r="U37" s="181"/>
      <c r="V37" s="181"/>
      <c r="W37" s="181"/>
      <c r="X37" s="212"/>
      <c r="Y37" s="678" t="s">
        <v>53</v>
      </c>
      <c r="Z37" s="597"/>
      <c r="AA37" s="598"/>
      <c r="AB37" s="451" t="s">
        <v>639</v>
      </c>
      <c r="AC37" s="451"/>
      <c r="AD37" s="451"/>
      <c r="AE37" s="324">
        <v>6</v>
      </c>
      <c r="AF37" s="324"/>
      <c r="AG37" s="324"/>
      <c r="AH37" s="324"/>
      <c r="AI37" s="324">
        <v>6</v>
      </c>
      <c r="AJ37" s="324"/>
      <c r="AK37" s="324"/>
      <c r="AL37" s="324"/>
      <c r="AM37" s="324">
        <v>5</v>
      </c>
      <c r="AN37" s="324"/>
      <c r="AO37" s="324"/>
      <c r="AP37" s="324"/>
      <c r="AQ37" s="324"/>
      <c r="AR37" s="324"/>
      <c r="AS37" s="324"/>
      <c r="AT37" s="324"/>
      <c r="AU37" s="326"/>
      <c r="AV37" s="327"/>
      <c r="AW37" s="327"/>
      <c r="AX37" s="328"/>
    </row>
    <row r="38" spans="1:60" ht="23.25" customHeight="1" x14ac:dyDescent="0.15">
      <c r="A38" s="419"/>
      <c r="B38" s="420"/>
      <c r="C38" s="420"/>
      <c r="D38" s="420"/>
      <c r="E38" s="420"/>
      <c r="F38" s="421"/>
      <c r="G38" s="184"/>
      <c r="H38" s="184"/>
      <c r="I38" s="184"/>
      <c r="J38" s="184"/>
      <c r="K38" s="184"/>
      <c r="L38" s="184"/>
      <c r="M38" s="184"/>
      <c r="N38" s="184"/>
      <c r="O38" s="184"/>
      <c r="P38" s="184"/>
      <c r="Q38" s="184"/>
      <c r="R38" s="184"/>
      <c r="S38" s="184"/>
      <c r="T38" s="184"/>
      <c r="U38" s="184"/>
      <c r="V38" s="184"/>
      <c r="W38" s="184"/>
      <c r="X38" s="217"/>
      <c r="Y38" s="413" t="s">
        <v>54</v>
      </c>
      <c r="Z38" s="308"/>
      <c r="AA38" s="309"/>
      <c r="AB38" s="451" t="s">
        <v>639</v>
      </c>
      <c r="AC38" s="451"/>
      <c r="AD38" s="451"/>
      <c r="AE38" s="324">
        <v>6</v>
      </c>
      <c r="AF38" s="324"/>
      <c r="AG38" s="324"/>
      <c r="AH38" s="324"/>
      <c r="AI38" s="324">
        <v>6</v>
      </c>
      <c r="AJ38" s="324"/>
      <c r="AK38" s="324"/>
      <c r="AL38" s="324"/>
      <c r="AM38" s="324">
        <v>5</v>
      </c>
      <c r="AN38" s="324"/>
      <c r="AO38" s="324"/>
      <c r="AP38" s="324"/>
      <c r="AQ38" s="324">
        <v>4</v>
      </c>
      <c r="AR38" s="324"/>
      <c r="AS38" s="324"/>
      <c r="AT38" s="324"/>
      <c r="AU38" s="331"/>
      <c r="AV38" s="332"/>
      <c r="AW38" s="332"/>
      <c r="AX38" s="726"/>
    </row>
    <row r="39" spans="1:60" ht="23.25" customHeight="1" x14ac:dyDescent="0.15">
      <c r="A39" s="456" t="s">
        <v>15</v>
      </c>
      <c r="B39" s="263"/>
      <c r="C39" s="263"/>
      <c r="D39" s="263"/>
      <c r="E39" s="263"/>
      <c r="F39" s="264"/>
      <c r="G39" s="301" t="s">
        <v>16</v>
      </c>
      <c r="H39" s="301"/>
      <c r="I39" s="301"/>
      <c r="J39" s="301"/>
      <c r="K39" s="301"/>
      <c r="L39" s="301"/>
      <c r="M39" s="301"/>
      <c r="N39" s="301"/>
      <c r="O39" s="301"/>
      <c r="P39" s="301"/>
      <c r="Q39" s="301"/>
      <c r="R39" s="301"/>
      <c r="S39" s="301"/>
      <c r="T39" s="301"/>
      <c r="U39" s="301"/>
      <c r="V39" s="301"/>
      <c r="W39" s="301"/>
      <c r="X39" s="302"/>
      <c r="Y39" s="297"/>
      <c r="Z39" s="298"/>
      <c r="AA39" s="299"/>
      <c r="AB39" s="300" t="s">
        <v>11</v>
      </c>
      <c r="AC39" s="301"/>
      <c r="AD39" s="302"/>
      <c r="AE39" s="303" t="s">
        <v>270</v>
      </c>
      <c r="AF39" s="303"/>
      <c r="AG39" s="303"/>
      <c r="AH39" s="303"/>
      <c r="AI39" s="303" t="s">
        <v>289</v>
      </c>
      <c r="AJ39" s="303"/>
      <c r="AK39" s="303"/>
      <c r="AL39" s="303"/>
      <c r="AM39" s="303" t="s">
        <v>386</v>
      </c>
      <c r="AN39" s="303"/>
      <c r="AO39" s="303"/>
      <c r="AP39" s="303"/>
      <c r="AQ39" s="304" t="s">
        <v>419</v>
      </c>
      <c r="AR39" s="305"/>
      <c r="AS39" s="305"/>
      <c r="AT39" s="305"/>
      <c r="AU39" s="305"/>
      <c r="AV39" s="305"/>
      <c r="AW39" s="305"/>
      <c r="AX39" s="306"/>
      <c r="AY39" s="68">
        <f>IF(SUBSTITUTE(SUBSTITUTE($G$40,"／",""),"　","")="",0,1)</f>
        <v>1</v>
      </c>
    </row>
    <row r="40" spans="1:60" ht="23.25" customHeight="1" x14ac:dyDescent="0.15">
      <c r="A40" s="262"/>
      <c r="B40" s="263"/>
      <c r="C40" s="263"/>
      <c r="D40" s="263"/>
      <c r="E40" s="263"/>
      <c r="F40" s="264"/>
      <c r="G40" s="319" t="s">
        <v>668</v>
      </c>
      <c r="H40" s="319"/>
      <c r="I40" s="319"/>
      <c r="J40" s="319"/>
      <c r="K40" s="319"/>
      <c r="L40" s="319"/>
      <c r="M40" s="319"/>
      <c r="N40" s="319"/>
      <c r="O40" s="319"/>
      <c r="P40" s="319"/>
      <c r="Q40" s="319"/>
      <c r="R40" s="319"/>
      <c r="S40" s="319"/>
      <c r="T40" s="319"/>
      <c r="U40" s="319"/>
      <c r="V40" s="319"/>
      <c r="W40" s="319"/>
      <c r="X40" s="319"/>
      <c r="Y40" s="321" t="s">
        <v>15</v>
      </c>
      <c r="Z40" s="322"/>
      <c r="AA40" s="323"/>
      <c r="AB40" s="270" t="s">
        <v>669</v>
      </c>
      <c r="AC40" s="271"/>
      <c r="AD40" s="272"/>
      <c r="AE40" s="324">
        <v>15</v>
      </c>
      <c r="AF40" s="324"/>
      <c r="AG40" s="324"/>
      <c r="AH40" s="324"/>
      <c r="AI40" s="324">
        <v>13</v>
      </c>
      <c r="AJ40" s="324"/>
      <c r="AK40" s="324"/>
      <c r="AL40" s="324"/>
      <c r="AM40" s="324">
        <v>17</v>
      </c>
      <c r="AN40" s="324"/>
      <c r="AO40" s="324"/>
      <c r="AP40" s="324"/>
      <c r="AQ40" s="324">
        <v>24</v>
      </c>
      <c r="AR40" s="324"/>
      <c r="AS40" s="324"/>
      <c r="AT40" s="324"/>
      <c r="AU40" s="324"/>
      <c r="AV40" s="324"/>
      <c r="AW40" s="324"/>
      <c r="AX40" s="325"/>
      <c r="AY40">
        <f>$AY$39</f>
        <v>1</v>
      </c>
    </row>
    <row r="41" spans="1:60" ht="46.5" customHeight="1" thickBot="1" x14ac:dyDescent="0.2">
      <c r="A41" s="265"/>
      <c r="B41" s="266"/>
      <c r="C41" s="266"/>
      <c r="D41" s="266"/>
      <c r="E41" s="266"/>
      <c r="F41" s="267"/>
      <c r="G41" s="320"/>
      <c r="H41" s="320"/>
      <c r="I41" s="320"/>
      <c r="J41" s="320"/>
      <c r="K41" s="320"/>
      <c r="L41" s="320"/>
      <c r="M41" s="320"/>
      <c r="N41" s="320"/>
      <c r="O41" s="320"/>
      <c r="P41" s="320"/>
      <c r="Q41" s="320"/>
      <c r="R41" s="320"/>
      <c r="S41" s="320"/>
      <c r="T41" s="320"/>
      <c r="U41" s="320"/>
      <c r="V41" s="320"/>
      <c r="W41" s="320"/>
      <c r="X41" s="320"/>
      <c r="Y41" s="307" t="s">
        <v>47</v>
      </c>
      <c r="Z41" s="308"/>
      <c r="AA41" s="309"/>
      <c r="AB41" s="310" t="s">
        <v>670</v>
      </c>
      <c r="AC41" s="311"/>
      <c r="AD41" s="312"/>
      <c r="AE41" s="276" t="s">
        <v>671</v>
      </c>
      <c r="AF41" s="276"/>
      <c r="AG41" s="276"/>
      <c r="AH41" s="276"/>
      <c r="AI41" s="276" t="s">
        <v>673</v>
      </c>
      <c r="AJ41" s="276"/>
      <c r="AK41" s="276"/>
      <c r="AL41" s="276"/>
      <c r="AM41" s="276" t="s">
        <v>672</v>
      </c>
      <c r="AN41" s="276"/>
      <c r="AO41" s="276"/>
      <c r="AP41" s="276"/>
      <c r="AQ41" s="276" t="s">
        <v>674</v>
      </c>
      <c r="AR41" s="276"/>
      <c r="AS41" s="276"/>
      <c r="AT41" s="276"/>
      <c r="AU41" s="276"/>
      <c r="AV41" s="276"/>
      <c r="AW41" s="276"/>
      <c r="AX41" s="277"/>
      <c r="AY41">
        <f>$AY$39</f>
        <v>1</v>
      </c>
    </row>
    <row r="42" spans="1:60" ht="45" customHeight="1" x14ac:dyDescent="0.15">
      <c r="A42" s="742" t="s">
        <v>283</v>
      </c>
      <c r="B42" s="741"/>
      <c r="C42" s="740" t="s">
        <v>178</v>
      </c>
      <c r="D42" s="741"/>
      <c r="E42" s="278" t="s">
        <v>204</v>
      </c>
      <c r="F42" s="279"/>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c r="AY42">
        <f>COUNTA($G$42)</f>
        <v>0</v>
      </c>
    </row>
    <row r="43" spans="1:60" ht="45" customHeight="1" x14ac:dyDescent="0.15">
      <c r="A43" s="743"/>
      <c r="B43" s="232"/>
      <c r="C43" s="231"/>
      <c r="D43" s="232"/>
      <c r="E43" s="218" t="s">
        <v>203</v>
      </c>
      <c r="F43" s="219"/>
      <c r="G43" s="216"/>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c r="AY43">
        <f>$AY$42</f>
        <v>0</v>
      </c>
    </row>
    <row r="44" spans="1:60" ht="18.75" customHeight="1" x14ac:dyDescent="0.15">
      <c r="A44" s="743"/>
      <c r="B44" s="232"/>
      <c r="C44" s="231"/>
      <c r="D44" s="232"/>
      <c r="E44" s="229" t="s">
        <v>179</v>
      </c>
      <c r="F44" s="283"/>
      <c r="G44" s="255" t="s">
        <v>188</v>
      </c>
      <c r="H44" s="245"/>
      <c r="I44" s="245"/>
      <c r="J44" s="245"/>
      <c r="K44" s="245"/>
      <c r="L44" s="245"/>
      <c r="M44" s="245"/>
      <c r="N44" s="245"/>
      <c r="O44" s="245"/>
      <c r="P44" s="245"/>
      <c r="Q44" s="245"/>
      <c r="R44" s="245"/>
      <c r="S44" s="245"/>
      <c r="T44" s="245"/>
      <c r="U44" s="245"/>
      <c r="V44" s="245"/>
      <c r="W44" s="245"/>
      <c r="X44" s="246"/>
      <c r="Y44" s="256"/>
      <c r="Z44" s="257"/>
      <c r="AA44" s="258"/>
      <c r="AB44" s="244" t="s">
        <v>11</v>
      </c>
      <c r="AC44" s="245"/>
      <c r="AD44" s="246"/>
      <c r="AE44" s="155" t="s">
        <v>270</v>
      </c>
      <c r="AF44" s="158"/>
      <c r="AG44" s="158"/>
      <c r="AH44" s="159"/>
      <c r="AI44" s="155" t="s">
        <v>289</v>
      </c>
      <c r="AJ44" s="158"/>
      <c r="AK44" s="158"/>
      <c r="AL44" s="159"/>
      <c r="AM44" s="155" t="s">
        <v>576</v>
      </c>
      <c r="AN44" s="158"/>
      <c r="AO44" s="158"/>
      <c r="AP44" s="159"/>
      <c r="AQ44" s="244" t="s">
        <v>176</v>
      </c>
      <c r="AR44" s="245"/>
      <c r="AS44" s="245"/>
      <c r="AT44" s="246"/>
      <c r="AU44" s="252" t="s">
        <v>190</v>
      </c>
      <c r="AV44" s="252"/>
      <c r="AW44" s="252"/>
      <c r="AX44" s="253"/>
      <c r="AY44">
        <f>COUNTA($G$46)</f>
        <v>0</v>
      </c>
    </row>
    <row r="45" spans="1:60" ht="18.75" customHeight="1" x14ac:dyDescent="0.15">
      <c r="A45" s="743"/>
      <c r="B45" s="232"/>
      <c r="C45" s="231"/>
      <c r="D45" s="232"/>
      <c r="E45" s="231"/>
      <c r="F45" s="284"/>
      <c r="G45" s="189"/>
      <c r="H45" s="163"/>
      <c r="I45" s="163"/>
      <c r="J45" s="163"/>
      <c r="K45" s="163"/>
      <c r="L45" s="163"/>
      <c r="M45" s="163"/>
      <c r="N45" s="163"/>
      <c r="O45" s="163"/>
      <c r="P45" s="163"/>
      <c r="Q45" s="163"/>
      <c r="R45" s="163"/>
      <c r="S45" s="163"/>
      <c r="T45" s="163"/>
      <c r="U45" s="163"/>
      <c r="V45" s="163"/>
      <c r="W45" s="163"/>
      <c r="X45" s="164"/>
      <c r="Y45" s="190"/>
      <c r="Z45" s="191"/>
      <c r="AA45" s="192"/>
      <c r="AB45" s="157"/>
      <c r="AC45" s="163"/>
      <c r="AD45" s="164"/>
      <c r="AE45" s="157"/>
      <c r="AF45" s="163"/>
      <c r="AG45" s="163"/>
      <c r="AH45" s="164"/>
      <c r="AI45" s="157"/>
      <c r="AJ45" s="163"/>
      <c r="AK45" s="163"/>
      <c r="AL45" s="164"/>
      <c r="AM45" s="157"/>
      <c r="AN45" s="163"/>
      <c r="AO45" s="163"/>
      <c r="AP45" s="164"/>
      <c r="AQ45" s="247"/>
      <c r="AR45" s="248"/>
      <c r="AS45" s="163" t="s">
        <v>177</v>
      </c>
      <c r="AT45" s="164"/>
      <c r="AU45" s="162"/>
      <c r="AV45" s="162"/>
      <c r="AW45" s="163" t="s">
        <v>170</v>
      </c>
      <c r="AX45" s="170"/>
      <c r="AY45">
        <f>$AY$44</f>
        <v>0</v>
      </c>
    </row>
    <row r="46" spans="1:60" ht="39.75" customHeight="1" x14ac:dyDescent="0.15">
      <c r="A46" s="743"/>
      <c r="B46" s="232"/>
      <c r="C46" s="231"/>
      <c r="D46" s="232"/>
      <c r="E46" s="231"/>
      <c r="F46" s="284"/>
      <c r="G46" s="211"/>
      <c r="H46" s="181"/>
      <c r="I46" s="181"/>
      <c r="J46" s="181"/>
      <c r="K46" s="181"/>
      <c r="L46" s="181"/>
      <c r="M46" s="181"/>
      <c r="N46" s="181"/>
      <c r="O46" s="181"/>
      <c r="P46" s="181"/>
      <c r="Q46" s="181"/>
      <c r="R46" s="181"/>
      <c r="S46" s="181"/>
      <c r="T46" s="181"/>
      <c r="U46" s="181"/>
      <c r="V46" s="181"/>
      <c r="W46" s="181"/>
      <c r="X46" s="212"/>
      <c r="Y46" s="166" t="s">
        <v>189</v>
      </c>
      <c r="Z46" s="167"/>
      <c r="AA46" s="168"/>
      <c r="AB46" s="254"/>
      <c r="AC46" s="206"/>
      <c r="AD46" s="206"/>
      <c r="AE46" s="243"/>
      <c r="AF46" s="149"/>
      <c r="AG46" s="149"/>
      <c r="AH46" s="149"/>
      <c r="AI46" s="243"/>
      <c r="AJ46" s="149"/>
      <c r="AK46" s="149"/>
      <c r="AL46" s="149"/>
      <c r="AM46" s="243"/>
      <c r="AN46" s="149"/>
      <c r="AO46" s="149"/>
      <c r="AP46" s="149"/>
      <c r="AQ46" s="243"/>
      <c r="AR46" s="149"/>
      <c r="AS46" s="149"/>
      <c r="AT46" s="149"/>
      <c r="AU46" s="243"/>
      <c r="AV46" s="149"/>
      <c r="AW46" s="149"/>
      <c r="AX46" s="165"/>
      <c r="AY46">
        <f t="shared" ref="AY46:AY47" si="5">$AY$44</f>
        <v>0</v>
      </c>
    </row>
    <row r="47" spans="1:60" ht="39.75" customHeight="1" x14ac:dyDescent="0.15">
      <c r="A47" s="743"/>
      <c r="B47" s="232"/>
      <c r="C47" s="231"/>
      <c r="D47" s="232"/>
      <c r="E47" s="231"/>
      <c r="F47" s="284"/>
      <c r="G47" s="216"/>
      <c r="H47" s="184"/>
      <c r="I47" s="184"/>
      <c r="J47" s="184"/>
      <c r="K47" s="184"/>
      <c r="L47" s="184"/>
      <c r="M47" s="184"/>
      <c r="N47" s="184"/>
      <c r="O47" s="184"/>
      <c r="P47" s="184"/>
      <c r="Q47" s="184"/>
      <c r="R47" s="184"/>
      <c r="S47" s="184"/>
      <c r="T47" s="184"/>
      <c r="U47" s="184"/>
      <c r="V47" s="184"/>
      <c r="W47" s="184"/>
      <c r="X47" s="217"/>
      <c r="Y47" s="198" t="s">
        <v>52</v>
      </c>
      <c r="Z47" s="140"/>
      <c r="AA47" s="141"/>
      <c r="AB47" s="259"/>
      <c r="AC47" s="169"/>
      <c r="AD47" s="169"/>
      <c r="AE47" s="243"/>
      <c r="AF47" s="149"/>
      <c r="AG47" s="149"/>
      <c r="AH47" s="149"/>
      <c r="AI47" s="243"/>
      <c r="AJ47" s="149"/>
      <c r="AK47" s="149"/>
      <c r="AL47" s="149"/>
      <c r="AM47" s="243"/>
      <c r="AN47" s="149"/>
      <c r="AO47" s="149"/>
      <c r="AP47" s="149"/>
      <c r="AQ47" s="243"/>
      <c r="AR47" s="149"/>
      <c r="AS47" s="149"/>
      <c r="AT47" s="149"/>
      <c r="AU47" s="243"/>
      <c r="AV47" s="149"/>
      <c r="AW47" s="149"/>
      <c r="AX47" s="165"/>
      <c r="AY47">
        <f t="shared" si="5"/>
        <v>0</v>
      </c>
    </row>
    <row r="48" spans="1:60" ht="22.5" customHeight="1" x14ac:dyDescent="0.15">
      <c r="A48" s="743"/>
      <c r="B48" s="232"/>
      <c r="C48" s="231"/>
      <c r="D48" s="232"/>
      <c r="E48" s="231"/>
      <c r="F48" s="284"/>
      <c r="G48" s="249" t="s">
        <v>191</v>
      </c>
      <c r="H48" s="158"/>
      <c r="I48" s="158"/>
      <c r="J48" s="158"/>
      <c r="K48" s="158"/>
      <c r="L48" s="158"/>
      <c r="M48" s="158"/>
      <c r="N48" s="158"/>
      <c r="O48" s="158"/>
      <c r="P48" s="159"/>
      <c r="Q48" s="155" t="s">
        <v>234</v>
      </c>
      <c r="R48" s="158"/>
      <c r="S48" s="158"/>
      <c r="T48" s="158"/>
      <c r="U48" s="158"/>
      <c r="V48" s="158"/>
      <c r="W48" s="158"/>
      <c r="X48" s="158"/>
      <c r="Y48" s="158"/>
      <c r="Z48" s="158"/>
      <c r="AA48" s="158"/>
      <c r="AB48" s="260" t="s">
        <v>235</v>
      </c>
      <c r="AC48" s="158"/>
      <c r="AD48" s="159"/>
      <c r="AE48" s="155" t="s">
        <v>192</v>
      </c>
      <c r="AF48" s="158"/>
      <c r="AG48" s="158"/>
      <c r="AH48" s="158"/>
      <c r="AI48" s="158"/>
      <c r="AJ48" s="158"/>
      <c r="AK48" s="158"/>
      <c r="AL48" s="158"/>
      <c r="AM48" s="158"/>
      <c r="AN48" s="158"/>
      <c r="AO48" s="158"/>
      <c r="AP48" s="158"/>
      <c r="AQ48" s="158"/>
      <c r="AR48" s="158"/>
      <c r="AS48" s="158"/>
      <c r="AT48" s="158"/>
      <c r="AU48" s="158"/>
      <c r="AV48" s="158"/>
      <c r="AW48" s="158"/>
      <c r="AX48" s="483"/>
      <c r="AY48">
        <f>COUNTA($G$50)</f>
        <v>0</v>
      </c>
    </row>
    <row r="49" spans="1:51" ht="22.5" customHeight="1" x14ac:dyDescent="0.15">
      <c r="A49" s="743"/>
      <c r="B49" s="232"/>
      <c r="C49" s="231"/>
      <c r="D49" s="232"/>
      <c r="E49" s="231"/>
      <c r="F49" s="284"/>
      <c r="G49" s="189"/>
      <c r="H49" s="163"/>
      <c r="I49" s="163"/>
      <c r="J49" s="163"/>
      <c r="K49" s="163"/>
      <c r="L49" s="163"/>
      <c r="M49" s="163"/>
      <c r="N49" s="163"/>
      <c r="O49" s="163"/>
      <c r="P49" s="164"/>
      <c r="Q49" s="157"/>
      <c r="R49" s="163"/>
      <c r="S49" s="163"/>
      <c r="T49" s="163"/>
      <c r="U49" s="163"/>
      <c r="V49" s="163"/>
      <c r="W49" s="163"/>
      <c r="X49" s="163"/>
      <c r="Y49" s="163"/>
      <c r="Z49" s="163"/>
      <c r="AA49" s="163"/>
      <c r="AB49" s="261"/>
      <c r="AC49" s="163"/>
      <c r="AD49" s="164"/>
      <c r="AE49" s="157"/>
      <c r="AF49" s="163"/>
      <c r="AG49" s="163"/>
      <c r="AH49" s="163"/>
      <c r="AI49" s="163"/>
      <c r="AJ49" s="163"/>
      <c r="AK49" s="163"/>
      <c r="AL49" s="163"/>
      <c r="AM49" s="163"/>
      <c r="AN49" s="163"/>
      <c r="AO49" s="163"/>
      <c r="AP49" s="163"/>
      <c r="AQ49" s="163"/>
      <c r="AR49" s="163"/>
      <c r="AS49" s="163"/>
      <c r="AT49" s="163"/>
      <c r="AU49" s="163"/>
      <c r="AV49" s="163"/>
      <c r="AW49" s="163"/>
      <c r="AX49" s="170"/>
      <c r="AY49">
        <f>$AY$48</f>
        <v>0</v>
      </c>
    </row>
    <row r="50" spans="1:51" ht="22.5" customHeight="1" x14ac:dyDescent="0.15">
      <c r="A50" s="743"/>
      <c r="B50" s="232"/>
      <c r="C50" s="231"/>
      <c r="D50" s="232"/>
      <c r="E50" s="231"/>
      <c r="F50" s="284"/>
      <c r="G50" s="211"/>
      <c r="H50" s="181"/>
      <c r="I50" s="181"/>
      <c r="J50" s="181"/>
      <c r="K50" s="181"/>
      <c r="L50" s="181"/>
      <c r="M50" s="181"/>
      <c r="N50" s="181"/>
      <c r="O50" s="181"/>
      <c r="P50" s="212"/>
      <c r="Q50" s="180"/>
      <c r="R50" s="181"/>
      <c r="S50" s="181"/>
      <c r="T50" s="181"/>
      <c r="U50" s="181"/>
      <c r="V50" s="181"/>
      <c r="W50" s="181"/>
      <c r="X50" s="181"/>
      <c r="Y50" s="181"/>
      <c r="Z50" s="181"/>
      <c r="AA50" s="717"/>
      <c r="AB50" s="235"/>
      <c r="AC50" s="236"/>
      <c r="AD50" s="236"/>
      <c r="AE50" s="241"/>
      <c r="AF50" s="241"/>
      <c r="AG50" s="241"/>
      <c r="AH50" s="241"/>
      <c r="AI50" s="241"/>
      <c r="AJ50" s="241"/>
      <c r="AK50" s="241"/>
      <c r="AL50" s="241"/>
      <c r="AM50" s="241"/>
      <c r="AN50" s="241"/>
      <c r="AO50" s="241"/>
      <c r="AP50" s="241"/>
      <c r="AQ50" s="241"/>
      <c r="AR50" s="241"/>
      <c r="AS50" s="241"/>
      <c r="AT50" s="241"/>
      <c r="AU50" s="241"/>
      <c r="AV50" s="241"/>
      <c r="AW50" s="241"/>
      <c r="AX50" s="242"/>
      <c r="AY50">
        <f t="shared" ref="AY50:AY54" si="6">$AY$48</f>
        <v>0</v>
      </c>
    </row>
    <row r="51" spans="1:51" ht="22.5" customHeight="1" x14ac:dyDescent="0.15">
      <c r="A51" s="743"/>
      <c r="B51" s="232"/>
      <c r="C51" s="231"/>
      <c r="D51" s="232"/>
      <c r="E51" s="231"/>
      <c r="F51" s="284"/>
      <c r="G51" s="213"/>
      <c r="H51" s="214"/>
      <c r="I51" s="214"/>
      <c r="J51" s="214"/>
      <c r="K51" s="214"/>
      <c r="L51" s="214"/>
      <c r="M51" s="214"/>
      <c r="N51" s="214"/>
      <c r="O51" s="214"/>
      <c r="P51" s="215"/>
      <c r="Q51" s="379"/>
      <c r="R51" s="214"/>
      <c r="S51" s="214"/>
      <c r="T51" s="214"/>
      <c r="U51" s="214"/>
      <c r="V51" s="214"/>
      <c r="W51" s="214"/>
      <c r="X51" s="214"/>
      <c r="Y51" s="214"/>
      <c r="Z51" s="214"/>
      <c r="AA51" s="718"/>
      <c r="AB51" s="237"/>
      <c r="AC51" s="238"/>
      <c r="AD51" s="238"/>
      <c r="AE51" s="241"/>
      <c r="AF51" s="241"/>
      <c r="AG51" s="241"/>
      <c r="AH51" s="241"/>
      <c r="AI51" s="241"/>
      <c r="AJ51" s="241"/>
      <c r="AK51" s="241"/>
      <c r="AL51" s="241"/>
      <c r="AM51" s="241"/>
      <c r="AN51" s="241"/>
      <c r="AO51" s="241"/>
      <c r="AP51" s="241"/>
      <c r="AQ51" s="241"/>
      <c r="AR51" s="241"/>
      <c r="AS51" s="241"/>
      <c r="AT51" s="241"/>
      <c r="AU51" s="241"/>
      <c r="AV51" s="241"/>
      <c r="AW51" s="241"/>
      <c r="AX51" s="242"/>
      <c r="AY51">
        <f t="shared" si="6"/>
        <v>0</v>
      </c>
    </row>
    <row r="52" spans="1:51" ht="25.5" customHeight="1" x14ac:dyDescent="0.15">
      <c r="A52" s="743"/>
      <c r="B52" s="232"/>
      <c r="C52" s="231"/>
      <c r="D52" s="232"/>
      <c r="E52" s="231"/>
      <c r="F52" s="284"/>
      <c r="G52" s="213"/>
      <c r="H52" s="214"/>
      <c r="I52" s="214"/>
      <c r="J52" s="214"/>
      <c r="K52" s="214"/>
      <c r="L52" s="214"/>
      <c r="M52" s="214"/>
      <c r="N52" s="214"/>
      <c r="O52" s="214"/>
      <c r="P52" s="215"/>
      <c r="Q52" s="379"/>
      <c r="R52" s="214"/>
      <c r="S52" s="214"/>
      <c r="T52" s="214"/>
      <c r="U52" s="214"/>
      <c r="V52" s="214"/>
      <c r="W52" s="214"/>
      <c r="X52" s="214"/>
      <c r="Y52" s="214"/>
      <c r="Z52" s="214"/>
      <c r="AA52" s="718"/>
      <c r="AB52" s="237"/>
      <c r="AC52" s="238"/>
      <c r="AD52" s="238"/>
      <c r="AE52" s="250" t="s">
        <v>193</v>
      </c>
      <c r="AF52" s="250"/>
      <c r="AG52" s="250"/>
      <c r="AH52" s="250"/>
      <c r="AI52" s="250"/>
      <c r="AJ52" s="250"/>
      <c r="AK52" s="250"/>
      <c r="AL52" s="250"/>
      <c r="AM52" s="250"/>
      <c r="AN52" s="250"/>
      <c r="AO52" s="250"/>
      <c r="AP52" s="250"/>
      <c r="AQ52" s="250"/>
      <c r="AR52" s="250"/>
      <c r="AS52" s="250"/>
      <c r="AT52" s="250"/>
      <c r="AU52" s="250"/>
      <c r="AV52" s="250"/>
      <c r="AW52" s="250"/>
      <c r="AX52" s="251"/>
      <c r="AY52">
        <f t="shared" si="6"/>
        <v>0</v>
      </c>
    </row>
    <row r="53" spans="1:51" ht="22.5" customHeight="1" x14ac:dyDescent="0.15">
      <c r="A53" s="743"/>
      <c r="B53" s="232"/>
      <c r="C53" s="231"/>
      <c r="D53" s="232"/>
      <c r="E53" s="231"/>
      <c r="F53" s="284"/>
      <c r="G53" s="213"/>
      <c r="H53" s="214"/>
      <c r="I53" s="214"/>
      <c r="J53" s="214"/>
      <c r="K53" s="214"/>
      <c r="L53" s="214"/>
      <c r="M53" s="214"/>
      <c r="N53" s="214"/>
      <c r="O53" s="214"/>
      <c r="P53" s="215"/>
      <c r="Q53" s="379"/>
      <c r="R53" s="214"/>
      <c r="S53" s="214"/>
      <c r="T53" s="214"/>
      <c r="U53" s="214"/>
      <c r="V53" s="214"/>
      <c r="W53" s="214"/>
      <c r="X53" s="214"/>
      <c r="Y53" s="214"/>
      <c r="Z53" s="214"/>
      <c r="AA53" s="718"/>
      <c r="AB53" s="237"/>
      <c r="AC53" s="238"/>
      <c r="AD53" s="238"/>
      <c r="AE53" s="180"/>
      <c r="AF53" s="181"/>
      <c r="AG53" s="181"/>
      <c r="AH53" s="181"/>
      <c r="AI53" s="181"/>
      <c r="AJ53" s="181"/>
      <c r="AK53" s="181"/>
      <c r="AL53" s="181"/>
      <c r="AM53" s="181"/>
      <c r="AN53" s="181"/>
      <c r="AO53" s="181"/>
      <c r="AP53" s="181"/>
      <c r="AQ53" s="181"/>
      <c r="AR53" s="181"/>
      <c r="AS53" s="181"/>
      <c r="AT53" s="181"/>
      <c r="AU53" s="181"/>
      <c r="AV53" s="181"/>
      <c r="AW53" s="181"/>
      <c r="AX53" s="182"/>
      <c r="AY53">
        <f t="shared" si="6"/>
        <v>0</v>
      </c>
    </row>
    <row r="54" spans="1:51" ht="22.5" customHeight="1" x14ac:dyDescent="0.15">
      <c r="A54" s="743"/>
      <c r="B54" s="232"/>
      <c r="C54" s="231"/>
      <c r="D54" s="232"/>
      <c r="E54" s="231"/>
      <c r="F54" s="284"/>
      <c r="G54" s="216"/>
      <c r="H54" s="184"/>
      <c r="I54" s="184"/>
      <c r="J54" s="184"/>
      <c r="K54" s="184"/>
      <c r="L54" s="184"/>
      <c r="M54" s="184"/>
      <c r="N54" s="184"/>
      <c r="O54" s="184"/>
      <c r="P54" s="217"/>
      <c r="Q54" s="183"/>
      <c r="R54" s="184"/>
      <c r="S54" s="184"/>
      <c r="T54" s="184"/>
      <c r="U54" s="184"/>
      <c r="V54" s="184"/>
      <c r="W54" s="184"/>
      <c r="X54" s="184"/>
      <c r="Y54" s="184"/>
      <c r="Z54" s="184"/>
      <c r="AA54" s="719"/>
      <c r="AB54" s="239"/>
      <c r="AC54" s="240"/>
      <c r="AD54" s="240"/>
      <c r="AE54" s="183"/>
      <c r="AF54" s="184"/>
      <c r="AG54" s="184"/>
      <c r="AH54" s="184"/>
      <c r="AI54" s="184"/>
      <c r="AJ54" s="184"/>
      <c r="AK54" s="184"/>
      <c r="AL54" s="184"/>
      <c r="AM54" s="184"/>
      <c r="AN54" s="184"/>
      <c r="AO54" s="184"/>
      <c r="AP54" s="184"/>
      <c r="AQ54" s="184"/>
      <c r="AR54" s="184"/>
      <c r="AS54" s="184"/>
      <c r="AT54" s="184"/>
      <c r="AU54" s="184"/>
      <c r="AV54" s="184"/>
      <c r="AW54" s="184"/>
      <c r="AX54" s="185"/>
      <c r="AY54">
        <f t="shared" si="6"/>
        <v>0</v>
      </c>
    </row>
    <row r="55" spans="1:51" ht="23.25" customHeight="1" x14ac:dyDescent="0.15">
      <c r="A55" s="743"/>
      <c r="B55" s="232"/>
      <c r="C55" s="231"/>
      <c r="D55" s="232"/>
      <c r="E55" s="177" t="s">
        <v>206</v>
      </c>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9"/>
      <c r="AY55">
        <f>COUNTA($E$56)</f>
        <v>0</v>
      </c>
    </row>
    <row r="56" spans="1:51" ht="24.75" customHeight="1" x14ac:dyDescent="0.15">
      <c r="A56" s="743"/>
      <c r="B56" s="232"/>
      <c r="C56" s="231"/>
      <c r="D56" s="232"/>
      <c r="E56" s="180"/>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c r="AY56">
        <f>$AY$55</f>
        <v>0</v>
      </c>
    </row>
    <row r="57" spans="1:51" ht="24.75" customHeight="1" x14ac:dyDescent="0.15">
      <c r="A57" s="743"/>
      <c r="B57" s="232"/>
      <c r="C57" s="231"/>
      <c r="D57" s="232"/>
      <c r="E57" s="379"/>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80"/>
      <c r="AY57">
        <f>$AY$55</f>
        <v>0</v>
      </c>
    </row>
    <row r="58" spans="1:51" ht="34.5" customHeight="1" x14ac:dyDescent="0.15">
      <c r="A58" s="743"/>
      <c r="B58" s="232"/>
      <c r="C58" s="229" t="s">
        <v>548</v>
      </c>
      <c r="D58" s="230"/>
      <c r="E58" s="218" t="s">
        <v>279</v>
      </c>
      <c r="F58" s="396"/>
      <c r="G58" s="220" t="s">
        <v>194</v>
      </c>
      <c r="H58" s="178"/>
      <c r="I58" s="178"/>
      <c r="J58" s="221"/>
      <c r="K58" s="222"/>
      <c r="L58" s="222"/>
      <c r="M58" s="222"/>
      <c r="N58" s="222"/>
      <c r="O58" s="222"/>
      <c r="P58" s="222"/>
      <c r="Q58" s="222"/>
      <c r="R58" s="222"/>
      <c r="S58" s="222"/>
      <c r="T58" s="223"/>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69" t="str">
        <f>IF(SUBSTITUTE($J$58,"-","")="","0","1")</f>
        <v>0</v>
      </c>
    </row>
    <row r="59" spans="1:51" ht="18.75" customHeight="1" x14ac:dyDescent="0.15">
      <c r="A59" s="743"/>
      <c r="B59" s="232"/>
      <c r="C59" s="231"/>
      <c r="D59" s="232"/>
      <c r="E59" s="186" t="s">
        <v>183</v>
      </c>
      <c r="F59" s="187"/>
      <c r="G59" s="188" t="s">
        <v>180</v>
      </c>
      <c r="H59" s="158"/>
      <c r="I59" s="158"/>
      <c r="J59" s="158"/>
      <c r="K59" s="158"/>
      <c r="L59" s="158"/>
      <c r="M59" s="158"/>
      <c r="N59" s="158"/>
      <c r="O59" s="158"/>
      <c r="P59" s="158"/>
      <c r="Q59" s="158"/>
      <c r="R59" s="158"/>
      <c r="S59" s="158"/>
      <c r="T59" s="158"/>
      <c r="U59" s="158"/>
      <c r="V59" s="158"/>
      <c r="W59" s="158"/>
      <c r="X59" s="159"/>
      <c r="Y59" s="190"/>
      <c r="Z59" s="191"/>
      <c r="AA59" s="192"/>
      <c r="AB59" s="155" t="s">
        <v>11</v>
      </c>
      <c r="AC59" s="158"/>
      <c r="AD59" s="159"/>
      <c r="AE59" s="193" t="s">
        <v>182</v>
      </c>
      <c r="AF59" s="194"/>
      <c r="AG59" s="194"/>
      <c r="AH59" s="195"/>
      <c r="AI59" s="154" t="s">
        <v>420</v>
      </c>
      <c r="AJ59" s="154"/>
      <c r="AK59" s="154"/>
      <c r="AL59" s="155"/>
      <c r="AM59" s="154" t="s">
        <v>421</v>
      </c>
      <c r="AN59" s="154"/>
      <c r="AO59" s="154"/>
      <c r="AP59" s="155"/>
      <c r="AQ59" s="155" t="s">
        <v>176</v>
      </c>
      <c r="AR59" s="158"/>
      <c r="AS59" s="158"/>
      <c r="AT59" s="159"/>
      <c r="AU59" s="160" t="s">
        <v>131</v>
      </c>
      <c r="AV59" s="160"/>
      <c r="AW59" s="160"/>
      <c r="AX59" s="161"/>
      <c r="AY59">
        <f>COUNTA($G$61)</f>
        <v>0</v>
      </c>
    </row>
    <row r="60" spans="1:51" ht="18.75" customHeight="1" x14ac:dyDescent="0.15">
      <c r="A60" s="743"/>
      <c r="B60" s="232"/>
      <c r="C60" s="231"/>
      <c r="D60" s="232"/>
      <c r="E60" s="186"/>
      <c r="F60" s="187"/>
      <c r="G60" s="189"/>
      <c r="H60" s="163"/>
      <c r="I60" s="163"/>
      <c r="J60" s="163"/>
      <c r="K60" s="163"/>
      <c r="L60" s="163"/>
      <c r="M60" s="163"/>
      <c r="N60" s="163"/>
      <c r="O60" s="163"/>
      <c r="P60" s="163"/>
      <c r="Q60" s="163"/>
      <c r="R60" s="163"/>
      <c r="S60" s="163"/>
      <c r="T60" s="163"/>
      <c r="U60" s="163"/>
      <c r="V60" s="163"/>
      <c r="W60" s="163"/>
      <c r="X60" s="164"/>
      <c r="Y60" s="190"/>
      <c r="Z60" s="191"/>
      <c r="AA60" s="192"/>
      <c r="AB60" s="157"/>
      <c r="AC60" s="163"/>
      <c r="AD60" s="164"/>
      <c r="AE60" s="162"/>
      <c r="AF60" s="162"/>
      <c r="AG60" s="163" t="s">
        <v>177</v>
      </c>
      <c r="AH60" s="164"/>
      <c r="AI60" s="156"/>
      <c r="AJ60" s="156"/>
      <c r="AK60" s="156"/>
      <c r="AL60" s="157"/>
      <c r="AM60" s="156"/>
      <c r="AN60" s="156"/>
      <c r="AO60" s="156"/>
      <c r="AP60" s="157"/>
      <c r="AQ60" s="210"/>
      <c r="AR60" s="162"/>
      <c r="AS60" s="163" t="s">
        <v>177</v>
      </c>
      <c r="AT60" s="164"/>
      <c r="AU60" s="162"/>
      <c r="AV60" s="162"/>
      <c r="AW60" s="163" t="s">
        <v>170</v>
      </c>
      <c r="AX60" s="170"/>
      <c r="AY60">
        <f>$AY$59</f>
        <v>0</v>
      </c>
    </row>
    <row r="61" spans="1:51" ht="23.25" customHeight="1" x14ac:dyDescent="0.15">
      <c r="A61" s="743"/>
      <c r="B61" s="232"/>
      <c r="C61" s="231"/>
      <c r="D61" s="232"/>
      <c r="E61" s="186"/>
      <c r="F61" s="187"/>
      <c r="G61" s="211"/>
      <c r="H61" s="181"/>
      <c r="I61" s="181"/>
      <c r="J61" s="181"/>
      <c r="K61" s="181"/>
      <c r="L61" s="181"/>
      <c r="M61" s="181"/>
      <c r="N61" s="181"/>
      <c r="O61" s="181"/>
      <c r="P61" s="181"/>
      <c r="Q61" s="181"/>
      <c r="R61" s="181"/>
      <c r="S61" s="181"/>
      <c r="T61" s="181"/>
      <c r="U61" s="181"/>
      <c r="V61" s="181"/>
      <c r="W61" s="181"/>
      <c r="X61" s="212"/>
      <c r="Y61" s="166" t="s">
        <v>12</v>
      </c>
      <c r="Z61" s="167"/>
      <c r="AA61" s="168"/>
      <c r="AB61" s="169"/>
      <c r="AC61" s="169"/>
      <c r="AD61" s="169"/>
      <c r="AE61" s="148"/>
      <c r="AF61" s="149"/>
      <c r="AG61" s="149"/>
      <c r="AH61" s="149"/>
      <c r="AI61" s="148"/>
      <c r="AJ61" s="149"/>
      <c r="AK61" s="149"/>
      <c r="AL61" s="149"/>
      <c r="AM61" s="148"/>
      <c r="AN61" s="149"/>
      <c r="AO61" s="149"/>
      <c r="AP61" s="150"/>
      <c r="AQ61" s="148"/>
      <c r="AR61" s="149"/>
      <c r="AS61" s="149"/>
      <c r="AT61" s="150"/>
      <c r="AU61" s="149"/>
      <c r="AV61" s="149"/>
      <c r="AW61" s="149"/>
      <c r="AX61" s="165"/>
      <c r="AY61">
        <f t="shared" ref="AY61:AY63" si="7">$AY$59</f>
        <v>0</v>
      </c>
    </row>
    <row r="62" spans="1:51" ht="23.25" customHeight="1" x14ac:dyDescent="0.15">
      <c r="A62" s="743"/>
      <c r="B62" s="232"/>
      <c r="C62" s="231"/>
      <c r="D62" s="232"/>
      <c r="E62" s="186"/>
      <c r="F62" s="187"/>
      <c r="G62" s="213"/>
      <c r="H62" s="214"/>
      <c r="I62" s="214"/>
      <c r="J62" s="214"/>
      <c r="K62" s="214"/>
      <c r="L62" s="214"/>
      <c r="M62" s="214"/>
      <c r="N62" s="214"/>
      <c r="O62" s="214"/>
      <c r="P62" s="214"/>
      <c r="Q62" s="214"/>
      <c r="R62" s="214"/>
      <c r="S62" s="214"/>
      <c r="T62" s="214"/>
      <c r="U62" s="214"/>
      <c r="V62" s="214"/>
      <c r="W62" s="214"/>
      <c r="X62" s="215"/>
      <c r="Y62" s="198" t="s">
        <v>52</v>
      </c>
      <c r="Z62" s="140"/>
      <c r="AA62" s="141"/>
      <c r="AB62" s="206"/>
      <c r="AC62" s="206"/>
      <c r="AD62" s="206"/>
      <c r="AE62" s="148"/>
      <c r="AF62" s="149"/>
      <c r="AG62" s="149"/>
      <c r="AH62" s="150"/>
      <c r="AI62" s="148"/>
      <c r="AJ62" s="149"/>
      <c r="AK62" s="149"/>
      <c r="AL62" s="149"/>
      <c r="AM62" s="148"/>
      <c r="AN62" s="149"/>
      <c r="AO62" s="149"/>
      <c r="AP62" s="150"/>
      <c r="AQ62" s="148"/>
      <c r="AR62" s="149"/>
      <c r="AS62" s="149"/>
      <c r="AT62" s="150"/>
      <c r="AU62" s="149"/>
      <c r="AV62" s="149"/>
      <c r="AW62" s="149"/>
      <c r="AX62" s="165"/>
      <c r="AY62">
        <f t="shared" si="7"/>
        <v>0</v>
      </c>
    </row>
    <row r="63" spans="1:51" ht="23.25" customHeight="1" x14ac:dyDescent="0.15">
      <c r="A63" s="743"/>
      <c r="B63" s="232"/>
      <c r="C63" s="231"/>
      <c r="D63" s="232"/>
      <c r="E63" s="186"/>
      <c r="F63" s="187"/>
      <c r="G63" s="216"/>
      <c r="H63" s="184"/>
      <c r="I63" s="184"/>
      <c r="J63" s="184"/>
      <c r="K63" s="184"/>
      <c r="L63" s="184"/>
      <c r="M63" s="184"/>
      <c r="N63" s="184"/>
      <c r="O63" s="184"/>
      <c r="P63" s="184"/>
      <c r="Q63" s="184"/>
      <c r="R63" s="184"/>
      <c r="S63" s="184"/>
      <c r="T63" s="184"/>
      <c r="U63" s="184"/>
      <c r="V63" s="184"/>
      <c r="W63" s="184"/>
      <c r="X63" s="217"/>
      <c r="Y63" s="198" t="s">
        <v>13</v>
      </c>
      <c r="Z63" s="140"/>
      <c r="AA63" s="141"/>
      <c r="AB63" s="199" t="s">
        <v>171</v>
      </c>
      <c r="AC63" s="199"/>
      <c r="AD63" s="199"/>
      <c r="AE63" s="148"/>
      <c r="AF63" s="149"/>
      <c r="AG63" s="149"/>
      <c r="AH63" s="150"/>
      <c r="AI63" s="148"/>
      <c r="AJ63" s="149"/>
      <c r="AK63" s="149"/>
      <c r="AL63" s="149"/>
      <c r="AM63" s="148"/>
      <c r="AN63" s="149"/>
      <c r="AO63" s="149"/>
      <c r="AP63" s="150"/>
      <c r="AQ63" s="148"/>
      <c r="AR63" s="149"/>
      <c r="AS63" s="149"/>
      <c r="AT63" s="150"/>
      <c r="AU63" s="149"/>
      <c r="AV63" s="149"/>
      <c r="AW63" s="149"/>
      <c r="AX63" s="165"/>
      <c r="AY63">
        <f t="shared" si="7"/>
        <v>0</v>
      </c>
    </row>
    <row r="64" spans="1:51" ht="18.75" customHeight="1" x14ac:dyDescent="0.15">
      <c r="A64" s="743"/>
      <c r="B64" s="232"/>
      <c r="C64" s="231"/>
      <c r="D64" s="232"/>
      <c r="E64" s="186" t="s">
        <v>184</v>
      </c>
      <c r="F64" s="187"/>
      <c r="G64" s="188" t="s">
        <v>181</v>
      </c>
      <c r="H64" s="158"/>
      <c r="I64" s="158"/>
      <c r="J64" s="158"/>
      <c r="K64" s="158"/>
      <c r="L64" s="158"/>
      <c r="M64" s="158"/>
      <c r="N64" s="158"/>
      <c r="O64" s="158"/>
      <c r="P64" s="158"/>
      <c r="Q64" s="158"/>
      <c r="R64" s="158"/>
      <c r="S64" s="158"/>
      <c r="T64" s="158"/>
      <c r="U64" s="158"/>
      <c r="V64" s="158"/>
      <c r="W64" s="158"/>
      <c r="X64" s="159"/>
      <c r="Y64" s="190"/>
      <c r="Z64" s="191"/>
      <c r="AA64" s="192"/>
      <c r="AB64" s="155" t="s">
        <v>11</v>
      </c>
      <c r="AC64" s="158"/>
      <c r="AD64" s="159"/>
      <c r="AE64" s="193" t="s">
        <v>182</v>
      </c>
      <c r="AF64" s="194"/>
      <c r="AG64" s="194"/>
      <c r="AH64" s="195"/>
      <c r="AI64" s="154" t="s">
        <v>420</v>
      </c>
      <c r="AJ64" s="154"/>
      <c r="AK64" s="154"/>
      <c r="AL64" s="155"/>
      <c r="AM64" s="154" t="s">
        <v>421</v>
      </c>
      <c r="AN64" s="154"/>
      <c r="AO64" s="154"/>
      <c r="AP64" s="155"/>
      <c r="AQ64" s="155" t="s">
        <v>176</v>
      </c>
      <c r="AR64" s="158"/>
      <c r="AS64" s="158"/>
      <c r="AT64" s="159"/>
      <c r="AU64" s="160" t="s">
        <v>131</v>
      </c>
      <c r="AV64" s="160"/>
      <c r="AW64" s="160"/>
      <c r="AX64" s="161"/>
      <c r="AY64">
        <f>COUNTA($G$66)</f>
        <v>0</v>
      </c>
    </row>
    <row r="65" spans="1:51" ht="18.75" customHeight="1" x14ac:dyDescent="0.15">
      <c r="A65" s="743"/>
      <c r="B65" s="232"/>
      <c r="C65" s="231"/>
      <c r="D65" s="232"/>
      <c r="E65" s="186"/>
      <c r="F65" s="187"/>
      <c r="G65" s="189"/>
      <c r="H65" s="163"/>
      <c r="I65" s="163"/>
      <c r="J65" s="163"/>
      <c r="K65" s="163"/>
      <c r="L65" s="163"/>
      <c r="M65" s="163"/>
      <c r="N65" s="163"/>
      <c r="O65" s="163"/>
      <c r="P65" s="163"/>
      <c r="Q65" s="163"/>
      <c r="R65" s="163"/>
      <c r="S65" s="163"/>
      <c r="T65" s="163"/>
      <c r="U65" s="163"/>
      <c r="V65" s="163"/>
      <c r="W65" s="163"/>
      <c r="X65" s="164"/>
      <c r="Y65" s="190"/>
      <c r="Z65" s="191"/>
      <c r="AA65" s="192"/>
      <c r="AB65" s="157"/>
      <c r="AC65" s="163"/>
      <c r="AD65" s="164"/>
      <c r="AE65" s="162"/>
      <c r="AF65" s="162"/>
      <c r="AG65" s="163" t="s">
        <v>177</v>
      </c>
      <c r="AH65" s="164"/>
      <c r="AI65" s="156"/>
      <c r="AJ65" s="156"/>
      <c r="AK65" s="156"/>
      <c r="AL65" s="157"/>
      <c r="AM65" s="156"/>
      <c r="AN65" s="156"/>
      <c r="AO65" s="156"/>
      <c r="AP65" s="157"/>
      <c r="AQ65" s="210"/>
      <c r="AR65" s="162"/>
      <c r="AS65" s="163" t="s">
        <v>177</v>
      </c>
      <c r="AT65" s="164"/>
      <c r="AU65" s="162"/>
      <c r="AV65" s="162"/>
      <c r="AW65" s="163" t="s">
        <v>170</v>
      </c>
      <c r="AX65" s="170"/>
      <c r="AY65">
        <f>$AY$64</f>
        <v>0</v>
      </c>
    </row>
    <row r="66" spans="1:51" ht="23.25" customHeight="1" x14ac:dyDescent="0.15">
      <c r="A66" s="743"/>
      <c r="B66" s="232"/>
      <c r="C66" s="231"/>
      <c r="D66" s="232"/>
      <c r="E66" s="186"/>
      <c r="F66" s="187"/>
      <c r="G66" s="211"/>
      <c r="H66" s="181"/>
      <c r="I66" s="181"/>
      <c r="J66" s="181"/>
      <c r="K66" s="181"/>
      <c r="L66" s="181"/>
      <c r="M66" s="181"/>
      <c r="N66" s="181"/>
      <c r="O66" s="181"/>
      <c r="P66" s="181"/>
      <c r="Q66" s="181"/>
      <c r="R66" s="181"/>
      <c r="S66" s="181"/>
      <c r="T66" s="181"/>
      <c r="U66" s="181"/>
      <c r="V66" s="181"/>
      <c r="W66" s="181"/>
      <c r="X66" s="212"/>
      <c r="Y66" s="166" t="s">
        <v>12</v>
      </c>
      <c r="Z66" s="167"/>
      <c r="AA66" s="168"/>
      <c r="AB66" s="169"/>
      <c r="AC66" s="169"/>
      <c r="AD66" s="169"/>
      <c r="AE66" s="148"/>
      <c r="AF66" s="149"/>
      <c r="AG66" s="149"/>
      <c r="AH66" s="149"/>
      <c r="AI66" s="148"/>
      <c r="AJ66" s="149"/>
      <c r="AK66" s="149"/>
      <c r="AL66" s="149"/>
      <c r="AM66" s="148"/>
      <c r="AN66" s="149"/>
      <c r="AO66" s="149"/>
      <c r="AP66" s="150"/>
      <c r="AQ66" s="148"/>
      <c r="AR66" s="149"/>
      <c r="AS66" s="149"/>
      <c r="AT66" s="150"/>
      <c r="AU66" s="149"/>
      <c r="AV66" s="149"/>
      <c r="AW66" s="149"/>
      <c r="AX66" s="165"/>
      <c r="AY66">
        <f t="shared" ref="AY66:AY68" si="8">$AY$64</f>
        <v>0</v>
      </c>
    </row>
    <row r="67" spans="1:51" ht="23.25" customHeight="1" x14ac:dyDescent="0.15">
      <c r="A67" s="743"/>
      <c r="B67" s="232"/>
      <c r="C67" s="231"/>
      <c r="D67" s="232"/>
      <c r="E67" s="186"/>
      <c r="F67" s="187"/>
      <c r="G67" s="213"/>
      <c r="H67" s="214"/>
      <c r="I67" s="214"/>
      <c r="J67" s="214"/>
      <c r="K67" s="214"/>
      <c r="L67" s="214"/>
      <c r="M67" s="214"/>
      <c r="N67" s="214"/>
      <c r="O67" s="214"/>
      <c r="P67" s="214"/>
      <c r="Q67" s="214"/>
      <c r="R67" s="214"/>
      <c r="S67" s="214"/>
      <c r="T67" s="214"/>
      <c r="U67" s="214"/>
      <c r="V67" s="214"/>
      <c r="W67" s="214"/>
      <c r="X67" s="215"/>
      <c r="Y67" s="198" t="s">
        <v>52</v>
      </c>
      <c r="Z67" s="140"/>
      <c r="AA67" s="141"/>
      <c r="AB67" s="206"/>
      <c r="AC67" s="206"/>
      <c r="AD67" s="206"/>
      <c r="AE67" s="148"/>
      <c r="AF67" s="149"/>
      <c r="AG67" s="149"/>
      <c r="AH67" s="150"/>
      <c r="AI67" s="148"/>
      <c r="AJ67" s="149"/>
      <c r="AK67" s="149"/>
      <c r="AL67" s="149"/>
      <c r="AM67" s="148"/>
      <c r="AN67" s="149"/>
      <c r="AO67" s="149"/>
      <c r="AP67" s="150"/>
      <c r="AQ67" s="148"/>
      <c r="AR67" s="149"/>
      <c r="AS67" s="149"/>
      <c r="AT67" s="150"/>
      <c r="AU67" s="149"/>
      <c r="AV67" s="149"/>
      <c r="AW67" s="149"/>
      <c r="AX67" s="165"/>
      <c r="AY67">
        <f t="shared" si="8"/>
        <v>0</v>
      </c>
    </row>
    <row r="68" spans="1:51" ht="23.25" customHeight="1" x14ac:dyDescent="0.15">
      <c r="A68" s="743"/>
      <c r="B68" s="232"/>
      <c r="C68" s="231"/>
      <c r="D68" s="232"/>
      <c r="E68" s="186"/>
      <c r="F68" s="187"/>
      <c r="G68" s="216"/>
      <c r="H68" s="184"/>
      <c r="I68" s="184"/>
      <c r="J68" s="184"/>
      <c r="K68" s="184"/>
      <c r="L68" s="184"/>
      <c r="M68" s="184"/>
      <c r="N68" s="184"/>
      <c r="O68" s="184"/>
      <c r="P68" s="184"/>
      <c r="Q68" s="184"/>
      <c r="R68" s="184"/>
      <c r="S68" s="184"/>
      <c r="T68" s="184"/>
      <c r="U68" s="184"/>
      <c r="V68" s="184"/>
      <c r="W68" s="184"/>
      <c r="X68" s="217"/>
      <c r="Y68" s="198" t="s">
        <v>13</v>
      </c>
      <c r="Z68" s="140"/>
      <c r="AA68" s="141"/>
      <c r="AB68" s="199" t="s">
        <v>14</v>
      </c>
      <c r="AC68" s="199"/>
      <c r="AD68" s="199"/>
      <c r="AE68" s="148"/>
      <c r="AF68" s="149"/>
      <c r="AG68" s="149"/>
      <c r="AH68" s="150"/>
      <c r="AI68" s="148"/>
      <c r="AJ68" s="149"/>
      <c r="AK68" s="149"/>
      <c r="AL68" s="149"/>
      <c r="AM68" s="148"/>
      <c r="AN68" s="149"/>
      <c r="AO68" s="149"/>
      <c r="AP68" s="150"/>
      <c r="AQ68" s="148"/>
      <c r="AR68" s="149"/>
      <c r="AS68" s="149"/>
      <c r="AT68" s="150"/>
      <c r="AU68" s="149"/>
      <c r="AV68" s="149"/>
      <c r="AW68" s="149"/>
      <c r="AX68" s="165"/>
      <c r="AY68">
        <f t="shared" si="8"/>
        <v>0</v>
      </c>
    </row>
    <row r="69" spans="1:51" ht="23.85" customHeight="1" x14ac:dyDescent="0.15">
      <c r="A69" s="743"/>
      <c r="B69" s="232"/>
      <c r="C69" s="231"/>
      <c r="D69" s="232"/>
      <c r="E69" s="177" t="s">
        <v>285</v>
      </c>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9"/>
      <c r="AY69">
        <f>COUNTA($E$70)</f>
        <v>0</v>
      </c>
    </row>
    <row r="70" spans="1:51" ht="24.75" customHeight="1" x14ac:dyDescent="0.15">
      <c r="A70" s="743"/>
      <c r="B70" s="232"/>
      <c r="C70" s="231"/>
      <c r="D70" s="232"/>
      <c r="E70" s="180"/>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2"/>
      <c r="AY70">
        <f>$AY$69</f>
        <v>0</v>
      </c>
    </row>
    <row r="71" spans="1:51" ht="24.75" customHeight="1" thickBot="1" x14ac:dyDescent="0.2">
      <c r="A71" s="744"/>
      <c r="B71" s="234"/>
      <c r="C71" s="233"/>
      <c r="D71" s="234"/>
      <c r="E71" s="226"/>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8"/>
      <c r="AY71">
        <f>$AY$69</f>
        <v>0</v>
      </c>
    </row>
    <row r="72" spans="1:51" ht="27" customHeight="1" x14ac:dyDescent="0.15">
      <c r="A72" s="381" t="s">
        <v>45</v>
      </c>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3"/>
    </row>
    <row r="73" spans="1:51" ht="27" customHeight="1" x14ac:dyDescent="0.15">
      <c r="A73" s="5"/>
      <c r="B73" s="6"/>
      <c r="C73" s="703" t="s">
        <v>30</v>
      </c>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704"/>
      <c r="AD73" s="505" t="s">
        <v>34</v>
      </c>
      <c r="AE73" s="505"/>
      <c r="AF73" s="505"/>
      <c r="AG73" s="504" t="s">
        <v>29</v>
      </c>
      <c r="AH73" s="505"/>
      <c r="AI73" s="505"/>
      <c r="AJ73" s="505"/>
      <c r="AK73" s="505"/>
      <c r="AL73" s="505"/>
      <c r="AM73" s="505"/>
      <c r="AN73" s="505"/>
      <c r="AO73" s="505"/>
      <c r="AP73" s="505"/>
      <c r="AQ73" s="505"/>
      <c r="AR73" s="505"/>
      <c r="AS73" s="505"/>
      <c r="AT73" s="505"/>
      <c r="AU73" s="505"/>
      <c r="AV73" s="505"/>
      <c r="AW73" s="505"/>
      <c r="AX73" s="506"/>
    </row>
    <row r="74" spans="1:51" ht="27" customHeight="1" x14ac:dyDescent="0.15">
      <c r="A74" s="440" t="s">
        <v>137</v>
      </c>
      <c r="B74" s="441"/>
      <c r="C74" s="608" t="s">
        <v>138</v>
      </c>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10"/>
      <c r="AD74" s="708" t="s">
        <v>611</v>
      </c>
      <c r="AE74" s="709"/>
      <c r="AF74" s="709"/>
      <c r="AG74" s="705" t="s">
        <v>614</v>
      </c>
      <c r="AH74" s="706"/>
      <c r="AI74" s="706"/>
      <c r="AJ74" s="706"/>
      <c r="AK74" s="706"/>
      <c r="AL74" s="706"/>
      <c r="AM74" s="706"/>
      <c r="AN74" s="706"/>
      <c r="AO74" s="706"/>
      <c r="AP74" s="706"/>
      <c r="AQ74" s="706"/>
      <c r="AR74" s="706"/>
      <c r="AS74" s="706"/>
      <c r="AT74" s="706"/>
      <c r="AU74" s="706"/>
      <c r="AV74" s="706"/>
      <c r="AW74" s="706"/>
      <c r="AX74" s="707"/>
    </row>
    <row r="75" spans="1:51" ht="27" customHeight="1" x14ac:dyDescent="0.15">
      <c r="A75" s="442"/>
      <c r="B75" s="443"/>
      <c r="C75" s="495" t="s">
        <v>35</v>
      </c>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85"/>
      <c r="AD75" s="174" t="s">
        <v>611</v>
      </c>
      <c r="AE75" s="175"/>
      <c r="AF75" s="175"/>
      <c r="AG75" s="546" t="s">
        <v>615</v>
      </c>
      <c r="AH75" s="547"/>
      <c r="AI75" s="547"/>
      <c r="AJ75" s="547"/>
      <c r="AK75" s="547"/>
      <c r="AL75" s="547"/>
      <c r="AM75" s="547"/>
      <c r="AN75" s="547"/>
      <c r="AO75" s="547"/>
      <c r="AP75" s="547"/>
      <c r="AQ75" s="547"/>
      <c r="AR75" s="547"/>
      <c r="AS75" s="547"/>
      <c r="AT75" s="547"/>
      <c r="AU75" s="547"/>
      <c r="AV75" s="547"/>
      <c r="AW75" s="547"/>
      <c r="AX75" s="548"/>
    </row>
    <row r="76" spans="1:51" ht="27" customHeight="1" x14ac:dyDescent="0.15">
      <c r="A76" s="444"/>
      <c r="B76" s="445"/>
      <c r="C76" s="497" t="s">
        <v>139</v>
      </c>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9"/>
      <c r="AD76" s="481" t="s">
        <v>611</v>
      </c>
      <c r="AE76" s="482"/>
      <c r="AF76" s="482"/>
      <c r="AG76" s="379" t="s">
        <v>616</v>
      </c>
      <c r="AH76" s="214"/>
      <c r="AI76" s="214"/>
      <c r="AJ76" s="214"/>
      <c r="AK76" s="214"/>
      <c r="AL76" s="214"/>
      <c r="AM76" s="214"/>
      <c r="AN76" s="214"/>
      <c r="AO76" s="214"/>
      <c r="AP76" s="214"/>
      <c r="AQ76" s="214"/>
      <c r="AR76" s="214"/>
      <c r="AS76" s="214"/>
      <c r="AT76" s="214"/>
      <c r="AU76" s="214"/>
      <c r="AV76" s="214"/>
      <c r="AW76" s="214"/>
      <c r="AX76" s="380"/>
    </row>
    <row r="77" spans="1:51" ht="27" customHeight="1" x14ac:dyDescent="0.15">
      <c r="A77" s="517" t="s">
        <v>37</v>
      </c>
      <c r="B77" s="648"/>
      <c r="C77" s="500" t="s">
        <v>39</v>
      </c>
      <c r="D77" s="501"/>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3"/>
      <c r="AD77" s="614" t="s">
        <v>611</v>
      </c>
      <c r="AE77" s="615"/>
      <c r="AF77" s="615"/>
      <c r="AG77" s="180" t="s">
        <v>660</v>
      </c>
      <c r="AH77" s="181"/>
      <c r="AI77" s="181"/>
      <c r="AJ77" s="181"/>
      <c r="AK77" s="181"/>
      <c r="AL77" s="181"/>
      <c r="AM77" s="181"/>
      <c r="AN77" s="181"/>
      <c r="AO77" s="181"/>
      <c r="AP77" s="181"/>
      <c r="AQ77" s="181"/>
      <c r="AR77" s="181"/>
      <c r="AS77" s="181"/>
      <c r="AT77" s="181"/>
      <c r="AU77" s="181"/>
      <c r="AV77" s="181"/>
      <c r="AW77" s="181"/>
      <c r="AX77" s="182"/>
    </row>
    <row r="78" spans="1:51" ht="35.25" customHeight="1" x14ac:dyDescent="0.15">
      <c r="A78" s="537"/>
      <c r="B78" s="649"/>
      <c r="C78" s="510"/>
      <c r="D78" s="511"/>
      <c r="E78" s="565" t="s">
        <v>262</v>
      </c>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7"/>
      <c r="AD78" s="174" t="s">
        <v>617</v>
      </c>
      <c r="AE78" s="175"/>
      <c r="AF78" s="176"/>
      <c r="AG78" s="379"/>
      <c r="AH78" s="214"/>
      <c r="AI78" s="214"/>
      <c r="AJ78" s="214"/>
      <c r="AK78" s="214"/>
      <c r="AL78" s="214"/>
      <c r="AM78" s="214"/>
      <c r="AN78" s="214"/>
      <c r="AO78" s="214"/>
      <c r="AP78" s="214"/>
      <c r="AQ78" s="214"/>
      <c r="AR78" s="214"/>
      <c r="AS78" s="214"/>
      <c r="AT78" s="214"/>
      <c r="AU78" s="214"/>
      <c r="AV78" s="214"/>
      <c r="AW78" s="214"/>
      <c r="AX78" s="380"/>
    </row>
    <row r="79" spans="1:51" ht="26.25" customHeight="1" x14ac:dyDescent="0.15">
      <c r="A79" s="537"/>
      <c r="B79" s="649"/>
      <c r="C79" s="512"/>
      <c r="D79" s="513"/>
      <c r="E79" s="568" t="s">
        <v>224</v>
      </c>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70"/>
      <c r="AD79" s="479" t="s">
        <v>612</v>
      </c>
      <c r="AE79" s="480"/>
      <c r="AF79" s="480"/>
      <c r="AG79" s="379"/>
      <c r="AH79" s="214"/>
      <c r="AI79" s="214"/>
      <c r="AJ79" s="214"/>
      <c r="AK79" s="214"/>
      <c r="AL79" s="214"/>
      <c r="AM79" s="214"/>
      <c r="AN79" s="214"/>
      <c r="AO79" s="214"/>
      <c r="AP79" s="214"/>
      <c r="AQ79" s="214"/>
      <c r="AR79" s="214"/>
      <c r="AS79" s="214"/>
      <c r="AT79" s="214"/>
      <c r="AU79" s="214"/>
      <c r="AV79" s="214"/>
      <c r="AW79" s="214"/>
      <c r="AX79" s="380"/>
    </row>
    <row r="80" spans="1:51" ht="26.25" customHeight="1" x14ac:dyDescent="0.15">
      <c r="A80" s="537"/>
      <c r="B80" s="538"/>
      <c r="C80" s="493" t="s">
        <v>40</v>
      </c>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549" t="s">
        <v>613</v>
      </c>
      <c r="AE80" s="550"/>
      <c r="AF80" s="550"/>
      <c r="AG80" s="437"/>
      <c r="AH80" s="438"/>
      <c r="AI80" s="438"/>
      <c r="AJ80" s="438"/>
      <c r="AK80" s="438"/>
      <c r="AL80" s="438"/>
      <c r="AM80" s="438"/>
      <c r="AN80" s="438"/>
      <c r="AO80" s="438"/>
      <c r="AP80" s="438"/>
      <c r="AQ80" s="438"/>
      <c r="AR80" s="438"/>
      <c r="AS80" s="438"/>
      <c r="AT80" s="438"/>
      <c r="AU80" s="438"/>
      <c r="AV80" s="438"/>
      <c r="AW80" s="438"/>
      <c r="AX80" s="439"/>
    </row>
    <row r="81" spans="1:50" ht="26.25" customHeight="1" x14ac:dyDescent="0.15">
      <c r="A81" s="537"/>
      <c r="B81" s="538"/>
      <c r="C81" s="484" t="s">
        <v>140</v>
      </c>
      <c r="D81" s="485"/>
      <c r="E81" s="485"/>
      <c r="F81" s="485"/>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174" t="s">
        <v>611</v>
      </c>
      <c r="AE81" s="175"/>
      <c r="AF81" s="175"/>
      <c r="AG81" s="546" t="s">
        <v>618</v>
      </c>
      <c r="AH81" s="547"/>
      <c r="AI81" s="547"/>
      <c r="AJ81" s="547"/>
      <c r="AK81" s="547"/>
      <c r="AL81" s="547"/>
      <c r="AM81" s="547"/>
      <c r="AN81" s="547"/>
      <c r="AO81" s="547"/>
      <c r="AP81" s="547"/>
      <c r="AQ81" s="547"/>
      <c r="AR81" s="547"/>
      <c r="AS81" s="547"/>
      <c r="AT81" s="547"/>
      <c r="AU81" s="547"/>
      <c r="AV81" s="547"/>
      <c r="AW81" s="547"/>
      <c r="AX81" s="548"/>
    </row>
    <row r="82" spans="1:50" ht="26.25" customHeight="1" x14ac:dyDescent="0.15">
      <c r="A82" s="537"/>
      <c r="B82" s="538"/>
      <c r="C82" s="484" t="s">
        <v>36</v>
      </c>
      <c r="D82" s="485"/>
      <c r="E82" s="485"/>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174" t="s">
        <v>613</v>
      </c>
      <c r="AE82" s="175"/>
      <c r="AF82" s="175"/>
      <c r="AG82" s="546"/>
      <c r="AH82" s="547"/>
      <c r="AI82" s="547"/>
      <c r="AJ82" s="547"/>
      <c r="AK82" s="547"/>
      <c r="AL82" s="547"/>
      <c r="AM82" s="547"/>
      <c r="AN82" s="547"/>
      <c r="AO82" s="547"/>
      <c r="AP82" s="547"/>
      <c r="AQ82" s="547"/>
      <c r="AR82" s="547"/>
      <c r="AS82" s="547"/>
      <c r="AT82" s="547"/>
      <c r="AU82" s="547"/>
      <c r="AV82" s="547"/>
      <c r="AW82" s="547"/>
      <c r="AX82" s="548"/>
    </row>
    <row r="83" spans="1:50" ht="26.25" customHeight="1" x14ac:dyDescent="0.15">
      <c r="A83" s="537"/>
      <c r="B83" s="538"/>
      <c r="C83" s="484" t="s">
        <v>41</v>
      </c>
      <c r="D83" s="485"/>
      <c r="E83" s="485"/>
      <c r="F83" s="485"/>
      <c r="G83" s="485"/>
      <c r="H83" s="485"/>
      <c r="I83" s="485"/>
      <c r="J83" s="485"/>
      <c r="K83" s="485"/>
      <c r="L83" s="485"/>
      <c r="M83" s="485"/>
      <c r="N83" s="485"/>
      <c r="O83" s="485"/>
      <c r="P83" s="485"/>
      <c r="Q83" s="485"/>
      <c r="R83" s="485"/>
      <c r="S83" s="485"/>
      <c r="T83" s="485"/>
      <c r="U83" s="485"/>
      <c r="V83" s="485"/>
      <c r="W83" s="485"/>
      <c r="X83" s="485"/>
      <c r="Y83" s="485"/>
      <c r="Z83" s="485"/>
      <c r="AA83" s="485"/>
      <c r="AB83" s="485"/>
      <c r="AC83" s="486"/>
      <c r="AD83" s="174" t="s">
        <v>611</v>
      </c>
      <c r="AE83" s="175"/>
      <c r="AF83" s="175"/>
      <c r="AG83" s="546" t="s">
        <v>619</v>
      </c>
      <c r="AH83" s="547"/>
      <c r="AI83" s="547"/>
      <c r="AJ83" s="547"/>
      <c r="AK83" s="547"/>
      <c r="AL83" s="547"/>
      <c r="AM83" s="547"/>
      <c r="AN83" s="547"/>
      <c r="AO83" s="547"/>
      <c r="AP83" s="547"/>
      <c r="AQ83" s="547"/>
      <c r="AR83" s="547"/>
      <c r="AS83" s="547"/>
      <c r="AT83" s="547"/>
      <c r="AU83" s="547"/>
      <c r="AV83" s="547"/>
      <c r="AW83" s="547"/>
      <c r="AX83" s="548"/>
    </row>
    <row r="84" spans="1:50" ht="26.25" customHeight="1" x14ac:dyDescent="0.15">
      <c r="A84" s="537"/>
      <c r="B84" s="538"/>
      <c r="C84" s="484" t="s">
        <v>241</v>
      </c>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6"/>
      <c r="AD84" s="481" t="s">
        <v>611</v>
      </c>
      <c r="AE84" s="482"/>
      <c r="AF84" s="482"/>
      <c r="AG84" s="490" t="s">
        <v>620</v>
      </c>
      <c r="AH84" s="491"/>
      <c r="AI84" s="491"/>
      <c r="AJ84" s="491"/>
      <c r="AK84" s="491"/>
      <c r="AL84" s="491"/>
      <c r="AM84" s="491"/>
      <c r="AN84" s="491"/>
      <c r="AO84" s="491"/>
      <c r="AP84" s="491"/>
      <c r="AQ84" s="491"/>
      <c r="AR84" s="491"/>
      <c r="AS84" s="491"/>
      <c r="AT84" s="491"/>
      <c r="AU84" s="491"/>
      <c r="AV84" s="491"/>
      <c r="AW84" s="491"/>
      <c r="AX84" s="492"/>
    </row>
    <row r="85" spans="1:50" ht="26.25" customHeight="1" x14ac:dyDescent="0.15">
      <c r="A85" s="537"/>
      <c r="B85" s="538"/>
      <c r="C85" s="171" t="s">
        <v>242</v>
      </c>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3"/>
      <c r="AD85" s="174" t="s">
        <v>613</v>
      </c>
      <c r="AE85" s="175"/>
      <c r="AF85" s="176"/>
      <c r="AG85" s="546"/>
      <c r="AH85" s="547"/>
      <c r="AI85" s="547"/>
      <c r="AJ85" s="547"/>
      <c r="AK85" s="547"/>
      <c r="AL85" s="547"/>
      <c r="AM85" s="547"/>
      <c r="AN85" s="547"/>
      <c r="AO85" s="547"/>
      <c r="AP85" s="547"/>
      <c r="AQ85" s="547"/>
      <c r="AR85" s="547"/>
      <c r="AS85" s="547"/>
      <c r="AT85" s="547"/>
      <c r="AU85" s="547"/>
      <c r="AV85" s="547"/>
      <c r="AW85" s="547"/>
      <c r="AX85" s="548"/>
    </row>
    <row r="86" spans="1:50" ht="26.25" customHeight="1" x14ac:dyDescent="0.15">
      <c r="A86" s="539"/>
      <c r="B86" s="540"/>
      <c r="C86" s="650" t="s">
        <v>227</v>
      </c>
      <c r="D86" s="651"/>
      <c r="E86" s="651"/>
      <c r="F86" s="651"/>
      <c r="G86" s="651"/>
      <c r="H86" s="651"/>
      <c r="I86" s="651"/>
      <c r="J86" s="651"/>
      <c r="K86" s="651"/>
      <c r="L86" s="651"/>
      <c r="M86" s="651"/>
      <c r="N86" s="651"/>
      <c r="O86" s="651"/>
      <c r="P86" s="651"/>
      <c r="Q86" s="651"/>
      <c r="R86" s="651"/>
      <c r="S86" s="651"/>
      <c r="T86" s="651"/>
      <c r="U86" s="651"/>
      <c r="V86" s="651"/>
      <c r="W86" s="651"/>
      <c r="X86" s="651"/>
      <c r="Y86" s="651"/>
      <c r="Z86" s="651"/>
      <c r="AA86" s="651"/>
      <c r="AB86" s="651"/>
      <c r="AC86" s="652"/>
      <c r="AD86" s="487" t="s">
        <v>611</v>
      </c>
      <c r="AE86" s="488"/>
      <c r="AF86" s="489"/>
      <c r="AG86" s="571" t="s">
        <v>621</v>
      </c>
      <c r="AH86" s="572"/>
      <c r="AI86" s="572"/>
      <c r="AJ86" s="572"/>
      <c r="AK86" s="572"/>
      <c r="AL86" s="572"/>
      <c r="AM86" s="572"/>
      <c r="AN86" s="572"/>
      <c r="AO86" s="572"/>
      <c r="AP86" s="572"/>
      <c r="AQ86" s="572"/>
      <c r="AR86" s="572"/>
      <c r="AS86" s="572"/>
      <c r="AT86" s="572"/>
      <c r="AU86" s="572"/>
      <c r="AV86" s="572"/>
      <c r="AW86" s="572"/>
      <c r="AX86" s="573"/>
    </row>
    <row r="87" spans="1:50" ht="54" customHeight="1" x14ac:dyDescent="0.15">
      <c r="A87" s="517" t="s">
        <v>38</v>
      </c>
      <c r="B87" s="536"/>
      <c r="C87" s="541" t="s">
        <v>228</v>
      </c>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3"/>
      <c r="AD87" s="549" t="s">
        <v>611</v>
      </c>
      <c r="AE87" s="550"/>
      <c r="AF87" s="656"/>
      <c r="AG87" s="437" t="s">
        <v>622</v>
      </c>
      <c r="AH87" s="438"/>
      <c r="AI87" s="438"/>
      <c r="AJ87" s="438"/>
      <c r="AK87" s="438"/>
      <c r="AL87" s="438"/>
      <c r="AM87" s="438"/>
      <c r="AN87" s="438"/>
      <c r="AO87" s="438"/>
      <c r="AP87" s="438"/>
      <c r="AQ87" s="438"/>
      <c r="AR87" s="438"/>
      <c r="AS87" s="438"/>
      <c r="AT87" s="438"/>
      <c r="AU87" s="438"/>
      <c r="AV87" s="438"/>
      <c r="AW87" s="438"/>
      <c r="AX87" s="439"/>
    </row>
    <row r="88" spans="1:50" ht="35.25" customHeight="1" x14ac:dyDescent="0.15">
      <c r="A88" s="537"/>
      <c r="B88" s="538"/>
      <c r="C88" s="663" t="s">
        <v>43</v>
      </c>
      <c r="D88" s="664"/>
      <c r="E88" s="664"/>
      <c r="F88" s="664"/>
      <c r="G88" s="664"/>
      <c r="H88" s="664"/>
      <c r="I88" s="664"/>
      <c r="J88" s="664"/>
      <c r="K88" s="664"/>
      <c r="L88" s="664"/>
      <c r="M88" s="664"/>
      <c r="N88" s="664"/>
      <c r="O88" s="664"/>
      <c r="P88" s="664"/>
      <c r="Q88" s="664"/>
      <c r="R88" s="664"/>
      <c r="S88" s="664"/>
      <c r="T88" s="664"/>
      <c r="U88" s="664"/>
      <c r="V88" s="664"/>
      <c r="W88" s="664"/>
      <c r="X88" s="664"/>
      <c r="Y88" s="664"/>
      <c r="Z88" s="664"/>
      <c r="AA88" s="664"/>
      <c r="AB88" s="664"/>
      <c r="AC88" s="665"/>
      <c r="AD88" s="637" t="s">
        <v>613</v>
      </c>
      <c r="AE88" s="638"/>
      <c r="AF88" s="638"/>
      <c r="AG88" s="546"/>
      <c r="AH88" s="547"/>
      <c r="AI88" s="547"/>
      <c r="AJ88" s="547"/>
      <c r="AK88" s="547"/>
      <c r="AL88" s="547"/>
      <c r="AM88" s="547"/>
      <c r="AN88" s="547"/>
      <c r="AO88" s="547"/>
      <c r="AP88" s="547"/>
      <c r="AQ88" s="547"/>
      <c r="AR88" s="547"/>
      <c r="AS88" s="547"/>
      <c r="AT88" s="547"/>
      <c r="AU88" s="547"/>
      <c r="AV88" s="547"/>
      <c r="AW88" s="547"/>
      <c r="AX88" s="548"/>
    </row>
    <row r="89" spans="1:50" ht="27" customHeight="1" x14ac:dyDescent="0.15">
      <c r="A89" s="537"/>
      <c r="B89" s="538"/>
      <c r="C89" s="484" t="s">
        <v>185</v>
      </c>
      <c r="D89" s="485"/>
      <c r="E89" s="485"/>
      <c r="F89" s="485"/>
      <c r="G89" s="485"/>
      <c r="H89" s="485"/>
      <c r="I89" s="485"/>
      <c r="J89" s="485"/>
      <c r="K89" s="485"/>
      <c r="L89" s="485"/>
      <c r="M89" s="485"/>
      <c r="N89" s="485"/>
      <c r="O89" s="485"/>
      <c r="P89" s="485"/>
      <c r="Q89" s="485"/>
      <c r="R89" s="485"/>
      <c r="S89" s="485"/>
      <c r="T89" s="485"/>
      <c r="U89" s="485"/>
      <c r="V89" s="485"/>
      <c r="W89" s="485"/>
      <c r="X89" s="485"/>
      <c r="Y89" s="485"/>
      <c r="Z89" s="485"/>
      <c r="AA89" s="485"/>
      <c r="AB89" s="485"/>
      <c r="AC89" s="485"/>
      <c r="AD89" s="174" t="s">
        <v>611</v>
      </c>
      <c r="AE89" s="175"/>
      <c r="AF89" s="175"/>
      <c r="AG89" s="546" t="s">
        <v>623</v>
      </c>
      <c r="AH89" s="547"/>
      <c r="AI89" s="547"/>
      <c r="AJ89" s="547"/>
      <c r="AK89" s="547"/>
      <c r="AL89" s="547"/>
      <c r="AM89" s="547"/>
      <c r="AN89" s="547"/>
      <c r="AO89" s="547"/>
      <c r="AP89" s="547"/>
      <c r="AQ89" s="547"/>
      <c r="AR89" s="547"/>
      <c r="AS89" s="547"/>
      <c r="AT89" s="547"/>
      <c r="AU89" s="547"/>
      <c r="AV89" s="547"/>
      <c r="AW89" s="547"/>
      <c r="AX89" s="548"/>
    </row>
    <row r="90" spans="1:50" ht="27" customHeight="1" x14ac:dyDescent="0.15">
      <c r="A90" s="539"/>
      <c r="B90" s="540"/>
      <c r="C90" s="484" t="s">
        <v>42</v>
      </c>
      <c r="D90" s="485"/>
      <c r="E90" s="485"/>
      <c r="F90" s="485"/>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174" t="s">
        <v>613</v>
      </c>
      <c r="AE90" s="175"/>
      <c r="AF90" s="175"/>
      <c r="AG90" s="183"/>
      <c r="AH90" s="184"/>
      <c r="AI90" s="184"/>
      <c r="AJ90" s="184"/>
      <c r="AK90" s="184"/>
      <c r="AL90" s="184"/>
      <c r="AM90" s="184"/>
      <c r="AN90" s="184"/>
      <c r="AO90" s="184"/>
      <c r="AP90" s="184"/>
      <c r="AQ90" s="184"/>
      <c r="AR90" s="184"/>
      <c r="AS90" s="184"/>
      <c r="AT90" s="184"/>
      <c r="AU90" s="184"/>
      <c r="AV90" s="184"/>
      <c r="AW90" s="184"/>
      <c r="AX90" s="185"/>
    </row>
    <row r="91" spans="1:50" ht="41.25" customHeight="1" x14ac:dyDescent="0.15">
      <c r="A91" s="530" t="s">
        <v>56</v>
      </c>
      <c r="B91" s="531"/>
      <c r="C91" s="666" t="s">
        <v>141</v>
      </c>
      <c r="D91" s="667"/>
      <c r="E91" s="667"/>
      <c r="F91" s="667"/>
      <c r="G91" s="667"/>
      <c r="H91" s="667"/>
      <c r="I91" s="667"/>
      <c r="J91" s="667"/>
      <c r="K91" s="667"/>
      <c r="L91" s="667"/>
      <c r="M91" s="667"/>
      <c r="N91" s="667"/>
      <c r="O91" s="667"/>
      <c r="P91" s="667"/>
      <c r="Q91" s="667"/>
      <c r="R91" s="667"/>
      <c r="S91" s="667"/>
      <c r="T91" s="667"/>
      <c r="U91" s="667"/>
      <c r="V91" s="667"/>
      <c r="W91" s="667"/>
      <c r="X91" s="667"/>
      <c r="Y91" s="667"/>
      <c r="Z91" s="667"/>
      <c r="AA91" s="667"/>
      <c r="AB91" s="667"/>
      <c r="AC91" s="502"/>
      <c r="AD91" s="549" t="s">
        <v>613</v>
      </c>
      <c r="AE91" s="550"/>
      <c r="AF91" s="550"/>
      <c r="AG91" s="180"/>
      <c r="AH91" s="181"/>
      <c r="AI91" s="181"/>
      <c r="AJ91" s="181"/>
      <c r="AK91" s="181"/>
      <c r="AL91" s="181"/>
      <c r="AM91" s="181"/>
      <c r="AN91" s="181"/>
      <c r="AO91" s="181"/>
      <c r="AP91" s="181"/>
      <c r="AQ91" s="181"/>
      <c r="AR91" s="181"/>
      <c r="AS91" s="181"/>
      <c r="AT91" s="181"/>
      <c r="AU91" s="181"/>
      <c r="AV91" s="181"/>
      <c r="AW91" s="181"/>
      <c r="AX91" s="182"/>
    </row>
    <row r="92" spans="1:50" ht="19.899999999999999" customHeight="1" x14ac:dyDescent="0.15">
      <c r="A92" s="532"/>
      <c r="B92" s="533"/>
      <c r="C92" s="730" t="s">
        <v>237</v>
      </c>
      <c r="D92" s="728"/>
      <c r="E92" s="728"/>
      <c r="F92" s="731"/>
      <c r="G92" s="727" t="s">
        <v>238</v>
      </c>
      <c r="H92" s="728"/>
      <c r="I92" s="728"/>
      <c r="J92" s="728"/>
      <c r="K92" s="728"/>
      <c r="L92" s="728"/>
      <c r="M92" s="728"/>
      <c r="N92" s="727" t="s">
        <v>240</v>
      </c>
      <c r="O92" s="728"/>
      <c r="P92" s="728"/>
      <c r="Q92" s="728"/>
      <c r="R92" s="728"/>
      <c r="S92" s="728"/>
      <c r="T92" s="728"/>
      <c r="U92" s="728"/>
      <c r="V92" s="728"/>
      <c r="W92" s="728"/>
      <c r="X92" s="728"/>
      <c r="Y92" s="728"/>
      <c r="Z92" s="728"/>
      <c r="AA92" s="728"/>
      <c r="AB92" s="728"/>
      <c r="AC92" s="728"/>
      <c r="AD92" s="728"/>
      <c r="AE92" s="728"/>
      <c r="AF92" s="729"/>
      <c r="AG92" s="379"/>
      <c r="AH92" s="214"/>
      <c r="AI92" s="214"/>
      <c r="AJ92" s="214"/>
      <c r="AK92" s="214"/>
      <c r="AL92" s="214"/>
      <c r="AM92" s="214"/>
      <c r="AN92" s="214"/>
      <c r="AO92" s="214"/>
      <c r="AP92" s="214"/>
      <c r="AQ92" s="214"/>
      <c r="AR92" s="214"/>
      <c r="AS92" s="214"/>
      <c r="AT92" s="214"/>
      <c r="AU92" s="214"/>
      <c r="AV92" s="214"/>
      <c r="AW92" s="214"/>
      <c r="AX92" s="380"/>
    </row>
    <row r="93" spans="1:50" ht="24.75" customHeight="1" x14ac:dyDescent="0.15">
      <c r="A93" s="532"/>
      <c r="B93" s="533"/>
      <c r="C93" s="714"/>
      <c r="D93" s="715"/>
      <c r="E93" s="715"/>
      <c r="F93" s="716"/>
      <c r="G93" s="732"/>
      <c r="H93" s="733"/>
      <c r="I93" s="54" t="str">
        <f>IF(OR(G93="　", G93=""), "", "-")</f>
        <v/>
      </c>
      <c r="J93" s="713"/>
      <c r="K93" s="713"/>
      <c r="L93" s="54" t="str">
        <f>IF(M93="","","-")</f>
        <v/>
      </c>
      <c r="M93" s="55"/>
      <c r="N93" s="710"/>
      <c r="O93" s="711"/>
      <c r="P93" s="711"/>
      <c r="Q93" s="711"/>
      <c r="R93" s="711"/>
      <c r="S93" s="711"/>
      <c r="T93" s="711"/>
      <c r="U93" s="711"/>
      <c r="V93" s="711"/>
      <c r="W93" s="711"/>
      <c r="X93" s="711"/>
      <c r="Y93" s="711"/>
      <c r="Z93" s="711"/>
      <c r="AA93" s="711"/>
      <c r="AB93" s="711"/>
      <c r="AC93" s="711"/>
      <c r="AD93" s="711"/>
      <c r="AE93" s="711"/>
      <c r="AF93" s="712"/>
      <c r="AG93" s="379"/>
      <c r="AH93" s="214"/>
      <c r="AI93" s="214"/>
      <c r="AJ93" s="214"/>
      <c r="AK93" s="214"/>
      <c r="AL93" s="214"/>
      <c r="AM93" s="214"/>
      <c r="AN93" s="214"/>
      <c r="AO93" s="214"/>
      <c r="AP93" s="214"/>
      <c r="AQ93" s="214"/>
      <c r="AR93" s="214"/>
      <c r="AS93" s="214"/>
      <c r="AT93" s="214"/>
      <c r="AU93" s="214"/>
      <c r="AV93" s="214"/>
      <c r="AW93" s="214"/>
      <c r="AX93" s="380"/>
    </row>
    <row r="94" spans="1:50" ht="24.75" customHeight="1" x14ac:dyDescent="0.15">
      <c r="A94" s="532"/>
      <c r="B94" s="533"/>
      <c r="C94" s="714"/>
      <c r="D94" s="715"/>
      <c r="E94" s="715"/>
      <c r="F94" s="716"/>
      <c r="G94" s="732"/>
      <c r="H94" s="733"/>
      <c r="I94" s="54" t="str">
        <f t="shared" ref="I94:I97" si="9">IF(OR(G94="　", G94=""), "", "-")</f>
        <v/>
      </c>
      <c r="J94" s="713"/>
      <c r="K94" s="713"/>
      <c r="L94" s="54" t="str">
        <f t="shared" ref="L94:L97" si="10">IF(M94="","","-")</f>
        <v/>
      </c>
      <c r="M94" s="55"/>
      <c r="N94" s="710"/>
      <c r="O94" s="711"/>
      <c r="P94" s="711"/>
      <c r="Q94" s="711"/>
      <c r="R94" s="711"/>
      <c r="S94" s="711"/>
      <c r="T94" s="711"/>
      <c r="U94" s="711"/>
      <c r="V94" s="711"/>
      <c r="W94" s="711"/>
      <c r="X94" s="711"/>
      <c r="Y94" s="711"/>
      <c r="Z94" s="711"/>
      <c r="AA94" s="711"/>
      <c r="AB94" s="711"/>
      <c r="AC94" s="711"/>
      <c r="AD94" s="711"/>
      <c r="AE94" s="711"/>
      <c r="AF94" s="712"/>
      <c r="AG94" s="379"/>
      <c r="AH94" s="214"/>
      <c r="AI94" s="214"/>
      <c r="AJ94" s="214"/>
      <c r="AK94" s="214"/>
      <c r="AL94" s="214"/>
      <c r="AM94" s="214"/>
      <c r="AN94" s="214"/>
      <c r="AO94" s="214"/>
      <c r="AP94" s="214"/>
      <c r="AQ94" s="214"/>
      <c r="AR94" s="214"/>
      <c r="AS94" s="214"/>
      <c r="AT94" s="214"/>
      <c r="AU94" s="214"/>
      <c r="AV94" s="214"/>
      <c r="AW94" s="214"/>
      <c r="AX94" s="380"/>
    </row>
    <row r="95" spans="1:50" ht="24.75" customHeight="1" x14ac:dyDescent="0.15">
      <c r="A95" s="532"/>
      <c r="B95" s="533"/>
      <c r="C95" s="714"/>
      <c r="D95" s="715"/>
      <c r="E95" s="715"/>
      <c r="F95" s="716"/>
      <c r="G95" s="732"/>
      <c r="H95" s="733"/>
      <c r="I95" s="54" t="str">
        <f t="shared" si="9"/>
        <v/>
      </c>
      <c r="J95" s="713"/>
      <c r="K95" s="713"/>
      <c r="L95" s="54" t="str">
        <f t="shared" si="10"/>
        <v/>
      </c>
      <c r="M95" s="55"/>
      <c r="N95" s="710"/>
      <c r="O95" s="711"/>
      <c r="P95" s="711"/>
      <c r="Q95" s="711"/>
      <c r="R95" s="711"/>
      <c r="S95" s="711"/>
      <c r="T95" s="711"/>
      <c r="U95" s="711"/>
      <c r="V95" s="711"/>
      <c r="W95" s="711"/>
      <c r="X95" s="711"/>
      <c r="Y95" s="711"/>
      <c r="Z95" s="711"/>
      <c r="AA95" s="711"/>
      <c r="AB95" s="711"/>
      <c r="AC95" s="711"/>
      <c r="AD95" s="711"/>
      <c r="AE95" s="711"/>
      <c r="AF95" s="712"/>
      <c r="AG95" s="379"/>
      <c r="AH95" s="214"/>
      <c r="AI95" s="214"/>
      <c r="AJ95" s="214"/>
      <c r="AK95" s="214"/>
      <c r="AL95" s="214"/>
      <c r="AM95" s="214"/>
      <c r="AN95" s="214"/>
      <c r="AO95" s="214"/>
      <c r="AP95" s="214"/>
      <c r="AQ95" s="214"/>
      <c r="AR95" s="214"/>
      <c r="AS95" s="214"/>
      <c r="AT95" s="214"/>
      <c r="AU95" s="214"/>
      <c r="AV95" s="214"/>
      <c r="AW95" s="214"/>
      <c r="AX95" s="380"/>
    </row>
    <row r="96" spans="1:50" ht="24.75" customHeight="1" x14ac:dyDescent="0.15">
      <c r="A96" s="532"/>
      <c r="B96" s="533"/>
      <c r="C96" s="714"/>
      <c r="D96" s="715"/>
      <c r="E96" s="715"/>
      <c r="F96" s="716"/>
      <c r="G96" s="732"/>
      <c r="H96" s="733"/>
      <c r="I96" s="54" t="str">
        <f t="shared" si="9"/>
        <v/>
      </c>
      <c r="J96" s="713"/>
      <c r="K96" s="713"/>
      <c r="L96" s="54" t="str">
        <f t="shared" si="10"/>
        <v/>
      </c>
      <c r="M96" s="55"/>
      <c r="N96" s="710"/>
      <c r="O96" s="711"/>
      <c r="P96" s="711"/>
      <c r="Q96" s="711"/>
      <c r="R96" s="711"/>
      <c r="S96" s="711"/>
      <c r="T96" s="711"/>
      <c r="U96" s="711"/>
      <c r="V96" s="711"/>
      <c r="W96" s="711"/>
      <c r="X96" s="711"/>
      <c r="Y96" s="711"/>
      <c r="Z96" s="711"/>
      <c r="AA96" s="711"/>
      <c r="AB96" s="711"/>
      <c r="AC96" s="711"/>
      <c r="AD96" s="711"/>
      <c r="AE96" s="711"/>
      <c r="AF96" s="712"/>
      <c r="AG96" s="379"/>
      <c r="AH96" s="214"/>
      <c r="AI96" s="214"/>
      <c r="AJ96" s="214"/>
      <c r="AK96" s="214"/>
      <c r="AL96" s="214"/>
      <c r="AM96" s="214"/>
      <c r="AN96" s="214"/>
      <c r="AO96" s="214"/>
      <c r="AP96" s="214"/>
      <c r="AQ96" s="214"/>
      <c r="AR96" s="214"/>
      <c r="AS96" s="214"/>
      <c r="AT96" s="214"/>
      <c r="AU96" s="214"/>
      <c r="AV96" s="214"/>
      <c r="AW96" s="214"/>
      <c r="AX96" s="380"/>
    </row>
    <row r="97" spans="1:52" ht="24.75" customHeight="1" x14ac:dyDescent="0.15">
      <c r="A97" s="534"/>
      <c r="B97" s="535"/>
      <c r="C97" s="714"/>
      <c r="D97" s="715"/>
      <c r="E97" s="715"/>
      <c r="F97" s="716"/>
      <c r="G97" s="737"/>
      <c r="H97" s="738"/>
      <c r="I97" s="56" t="str">
        <f t="shared" si="9"/>
        <v/>
      </c>
      <c r="J97" s="739"/>
      <c r="K97" s="739"/>
      <c r="L97" s="56" t="str">
        <f t="shared" si="10"/>
        <v/>
      </c>
      <c r="M97" s="57"/>
      <c r="N97" s="734"/>
      <c r="O97" s="735"/>
      <c r="P97" s="735"/>
      <c r="Q97" s="735"/>
      <c r="R97" s="735"/>
      <c r="S97" s="735"/>
      <c r="T97" s="735"/>
      <c r="U97" s="735"/>
      <c r="V97" s="735"/>
      <c r="W97" s="735"/>
      <c r="X97" s="735"/>
      <c r="Y97" s="735"/>
      <c r="Z97" s="735"/>
      <c r="AA97" s="735"/>
      <c r="AB97" s="735"/>
      <c r="AC97" s="735"/>
      <c r="AD97" s="735"/>
      <c r="AE97" s="735"/>
      <c r="AF97" s="736"/>
      <c r="AG97" s="183"/>
      <c r="AH97" s="184"/>
      <c r="AI97" s="184"/>
      <c r="AJ97" s="184"/>
      <c r="AK97" s="184"/>
      <c r="AL97" s="184"/>
      <c r="AM97" s="184"/>
      <c r="AN97" s="184"/>
      <c r="AO97" s="184"/>
      <c r="AP97" s="184"/>
      <c r="AQ97" s="184"/>
      <c r="AR97" s="184"/>
      <c r="AS97" s="184"/>
      <c r="AT97" s="184"/>
      <c r="AU97" s="184"/>
      <c r="AV97" s="184"/>
      <c r="AW97" s="184"/>
      <c r="AX97" s="185"/>
    </row>
    <row r="98" spans="1:52" ht="67.5" customHeight="1" x14ac:dyDescent="0.15">
      <c r="A98" s="517" t="s">
        <v>46</v>
      </c>
      <c r="B98" s="518"/>
      <c r="C98" s="391" t="s">
        <v>51</v>
      </c>
      <c r="D98" s="477"/>
      <c r="E98" s="477"/>
      <c r="F98" s="478"/>
      <c r="G98" s="671" t="s">
        <v>624</v>
      </c>
      <c r="H98" s="671"/>
      <c r="I98" s="671"/>
      <c r="J98" s="671"/>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2" ht="67.5" customHeight="1" thickBot="1" x14ac:dyDescent="0.2">
      <c r="A99" s="519"/>
      <c r="B99" s="520"/>
      <c r="C99" s="577" t="s">
        <v>55</v>
      </c>
      <c r="D99" s="578"/>
      <c r="E99" s="578"/>
      <c r="F99" s="579"/>
      <c r="G99" s="669" t="s">
        <v>625</v>
      </c>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2" ht="24" customHeight="1" x14ac:dyDescent="0.15">
      <c r="A100" s="574" t="s">
        <v>31</v>
      </c>
      <c r="B100" s="575"/>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6"/>
    </row>
    <row r="101" spans="1:52" ht="67.5" customHeight="1" thickBot="1" x14ac:dyDescent="0.2">
      <c r="A101" s="644"/>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3"/>
      <c r="AG101" s="563"/>
      <c r="AH101" s="563"/>
      <c r="AI101" s="563"/>
      <c r="AJ101" s="563"/>
      <c r="AK101" s="563"/>
      <c r="AL101" s="563"/>
      <c r="AM101" s="563"/>
      <c r="AN101" s="563"/>
      <c r="AO101" s="563"/>
      <c r="AP101" s="563"/>
      <c r="AQ101" s="563"/>
      <c r="AR101" s="563"/>
      <c r="AS101" s="563"/>
      <c r="AT101" s="563"/>
      <c r="AU101" s="563"/>
      <c r="AV101" s="563"/>
      <c r="AW101" s="563"/>
      <c r="AX101" s="564"/>
    </row>
    <row r="102" spans="1:52" ht="24.75" customHeight="1" x14ac:dyDescent="0.15">
      <c r="A102" s="521" t="s">
        <v>32</v>
      </c>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3"/>
    </row>
    <row r="103" spans="1:52" ht="67.5" customHeight="1" thickBot="1" x14ac:dyDescent="0.2">
      <c r="A103" s="514" t="s">
        <v>135</v>
      </c>
      <c r="B103" s="515"/>
      <c r="C103" s="515"/>
      <c r="D103" s="515"/>
      <c r="E103" s="516"/>
      <c r="F103" s="562" t="s">
        <v>675</v>
      </c>
      <c r="G103" s="563"/>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c r="AR103" s="563"/>
      <c r="AS103" s="563"/>
      <c r="AT103" s="563"/>
      <c r="AU103" s="563"/>
      <c r="AV103" s="563"/>
      <c r="AW103" s="563"/>
      <c r="AX103" s="564"/>
    </row>
    <row r="104" spans="1:52" ht="24.75" customHeight="1" x14ac:dyDescent="0.15">
      <c r="A104" s="521" t="s">
        <v>44</v>
      </c>
      <c r="B104" s="522"/>
      <c r="C104" s="522"/>
      <c r="D104" s="522"/>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3"/>
    </row>
    <row r="105" spans="1:52" ht="66" customHeight="1" thickBot="1" x14ac:dyDescent="0.2">
      <c r="A105" s="514" t="s">
        <v>135</v>
      </c>
      <c r="B105" s="515"/>
      <c r="C105" s="515"/>
      <c r="D105" s="515"/>
      <c r="E105" s="516"/>
      <c r="F105" s="645" t="s">
        <v>676</v>
      </c>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7"/>
    </row>
    <row r="106" spans="1:52" ht="24.75" customHeight="1" x14ac:dyDescent="0.15">
      <c r="A106" s="551" t="s">
        <v>33</v>
      </c>
      <c r="B106" s="552"/>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3"/>
    </row>
    <row r="107" spans="1:52" ht="67.5" customHeight="1" thickBot="1" x14ac:dyDescent="0.2">
      <c r="A107" s="507"/>
      <c r="B107" s="508"/>
      <c r="C107" s="508"/>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9"/>
    </row>
    <row r="108" spans="1:52" ht="24.75" customHeight="1" x14ac:dyDescent="0.15">
      <c r="A108" s="653" t="s">
        <v>244</v>
      </c>
      <c r="B108" s="654"/>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5"/>
      <c r="AZ108" s="10"/>
    </row>
    <row r="109" spans="1:52" ht="24.75" customHeight="1" x14ac:dyDescent="0.15">
      <c r="A109" s="139" t="s">
        <v>549</v>
      </c>
      <c r="B109" s="140"/>
      <c r="C109" s="140"/>
      <c r="D109" s="141"/>
      <c r="E109" s="90"/>
      <c r="F109" s="91"/>
      <c r="G109" s="91"/>
      <c r="H109" s="91"/>
      <c r="I109" s="91"/>
      <c r="J109" s="91"/>
      <c r="K109" s="91"/>
      <c r="L109" s="91"/>
      <c r="M109" s="91"/>
      <c r="N109" s="91"/>
      <c r="O109" s="91"/>
      <c r="P109" s="92"/>
      <c r="Q109" s="90"/>
      <c r="R109" s="91"/>
      <c r="S109" s="91"/>
      <c r="T109" s="91"/>
      <c r="U109" s="91"/>
      <c r="V109" s="91"/>
      <c r="W109" s="91"/>
      <c r="X109" s="91"/>
      <c r="Y109" s="91"/>
      <c r="Z109" s="91"/>
      <c r="AA109" s="91"/>
      <c r="AB109" s="92"/>
      <c r="AC109" s="90"/>
      <c r="AD109" s="91"/>
      <c r="AE109" s="91"/>
      <c r="AF109" s="91"/>
      <c r="AG109" s="91"/>
      <c r="AH109" s="91"/>
      <c r="AI109" s="91"/>
      <c r="AJ109" s="91"/>
      <c r="AK109" s="91"/>
      <c r="AL109" s="91"/>
      <c r="AM109" s="91"/>
      <c r="AN109" s="92"/>
      <c r="AO109" s="90"/>
      <c r="AP109" s="91"/>
      <c r="AQ109" s="91"/>
      <c r="AR109" s="91"/>
      <c r="AS109" s="91"/>
      <c r="AT109" s="91"/>
      <c r="AU109" s="91"/>
      <c r="AV109" s="91"/>
      <c r="AW109" s="91"/>
      <c r="AX109" s="93"/>
      <c r="AY109" s="73"/>
    </row>
    <row r="110" spans="1:52" ht="24.75" customHeight="1" x14ac:dyDescent="0.15">
      <c r="A110" s="94" t="s">
        <v>277</v>
      </c>
      <c r="B110" s="94"/>
      <c r="C110" s="94"/>
      <c r="D110" s="94"/>
      <c r="E110" s="90"/>
      <c r="F110" s="91"/>
      <c r="G110" s="91"/>
      <c r="H110" s="91"/>
      <c r="I110" s="91"/>
      <c r="J110" s="91"/>
      <c r="K110" s="91"/>
      <c r="L110" s="91"/>
      <c r="M110" s="91"/>
      <c r="N110" s="91"/>
      <c r="O110" s="91"/>
      <c r="P110" s="92"/>
      <c r="Q110" s="90"/>
      <c r="R110" s="91"/>
      <c r="S110" s="91"/>
      <c r="T110" s="91"/>
      <c r="U110" s="91"/>
      <c r="V110" s="91"/>
      <c r="W110" s="91"/>
      <c r="X110" s="91"/>
      <c r="Y110" s="91"/>
      <c r="Z110" s="91"/>
      <c r="AA110" s="91"/>
      <c r="AB110" s="92"/>
      <c r="AC110" s="90"/>
      <c r="AD110" s="91"/>
      <c r="AE110" s="91"/>
      <c r="AF110" s="91"/>
      <c r="AG110" s="91"/>
      <c r="AH110" s="91"/>
      <c r="AI110" s="91"/>
      <c r="AJ110" s="91"/>
      <c r="AK110" s="91"/>
      <c r="AL110" s="91"/>
      <c r="AM110" s="91"/>
      <c r="AN110" s="92"/>
      <c r="AO110" s="90"/>
      <c r="AP110" s="91"/>
      <c r="AQ110" s="91"/>
      <c r="AR110" s="91"/>
      <c r="AS110" s="91"/>
      <c r="AT110" s="91"/>
      <c r="AU110" s="91"/>
      <c r="AV110" s="91"/>
      <c r="AW110" s="91"/>
      <c r="AX110" s="93"/>
    </row>
    <row r="111" spans="1:52" ht="24.75" customHeight="1" x14ac:dyDescent="0.15">
      <c r="A111" s="94" t="s">
        <v>276</v>
      </c>
      <c r="B111" s="94"/>
      <c r="C111" s="94"/>
      <c r="D111" s="94"/>
      <c r="E111" s="90"/>
      <c r="F111" s="91"/>
      <c r="G111" s="91"/>
      <c r="H111" s="91"/>
      <c r="I111" s="91"/>
      <c r="J111" s="91"/>
      <c r="K111" s="91"/>
      <c r="L111" s="91"/>
      <c r="M111" s="91"/>
      <c r="N111" s="91"/>
      <c r="O111" s="91"/>
      <c r="P111" s="92"/>
      <c r="Q111" s="90"/>
      <c r="R111" s="91"/>
      <c r="S111" s="91"/>
      <c r="T111" s="91"/>
      <c r="U111" s="91"/>
      <c r="V111" s="91"/>
      <c r="W111" s="91"/>
      <c r="X111" s="91"/>
      <c r="Y111" s="91"/>
      <c r="Z111" s="91"/>
      <c r="AA111" s="91"/>
      <c r="AB111" s="92"/>
      <c r="AC111" s="90"/>
      <c r="AD111" s="91"/>
      <c r="AE111" s="91"/>
      <c r="AF111" s="91"/>
      <c r="AG111" s="91"/>
      <c r="AH111" s="91"/>
      <c r="AI111" s="91"/>
      <c r="AJ111" s="91"/>
      <c r="AK111" s="91"/>
      <c r="AL111" s="91"/>
      <c r="AM111" s="91"/>
      <c r="AN111" s="92"/>
      <c r="AO111" s="90"/>
      <c r="AP111" s="91"/>
      <c r="AQ111" s="91"/>
      <c r="AR111" s="91"/>
      <c r="AS111" s="91"/>
      <c r="AT111" s="91"/>
      <c r="AU111" s="91"/>
      <c r="AV111" s="91"/>
      <c r="AW111" s="91"/>
      <c r="AX111" s="93"/>
    </row>
    <row r="112" spans="1:52" ht="24.75" customHeight="1" x14ac:dyDescent="0.15">
      <c r="A112" s="94" t="s">
        <v>275</v>
      </c>
      <c r="B112" s="94"/>
      <c r="C112" s="94"/>
      <c r="D112" s="94"/>
      <c r="E112" s="90"/>
      <c r="F112" s="91"/>
      <c r="G112" s="91"/>
      <c r="H112" s="91"/>
      <c r="I112" s="91"/>
      <c r="J112" s="91"/>
      <c r="K112" s="91"/>
      <c r="L112" s="91"/>
      <c r="M112" s="91"/>
      <c r="N112" s="91"/>
      <c r="O112" s="91"/>
      <c r="P112" s="92"/>
      <c r="Q112" s="90"/>
      <c r="R112" s="91"/>
      <c r="S112" s="91"/>
      <c r="T112" s="91"/>
      <c r="U112" s="91"/>
      <c r="V112" s="91"/>
      <c r="W112" s="91"/>
      <c r="X112" s="91"/>
      <c r="Y112" s="91"/>
      <c r="Z112" s="91"/>
      <c r="AA112" s="91"/>
      <c r="AB112" s="92"/>
      <c r="AC112" s="90"/>
      <c r="AD112" s="91"/>
      <c r="AE112" s="91"/>
      <c r="AF112" s="91"/>
      <c r="AG112" s="91"/>
      <c r="AH112" s="91"/>
      <c r="AI112" s="91"/>
      <c r="AJ112" s="91"/>
      <c r="AK112" s="91"/>
      <c r="AL112" s="91"/>
      <c r="AM112" s="91"/>
      <c r="AN112" s="92"/>
      <c r="AO112" s="90"/>
      <c r="AP112" s="91"/>
      <c r="AQ112" s="91"/>
      <c r="AR112" s="91"/>
      <c r="AS112" s="91"/>
      <c r="AT112" s="91"/>
      <c r="AU112" s="91"/>
      <c r="AV112" s="91"/>
      <c r="AW112" s="91"/>
      <c r="AX112" s="93"/>
    </row>
    <row r="113" spans="1:50" ht="24.75" customHeight="1" x14ac:dyDescent="0.15">
      <c r="A113" s="94" t="s">
        <v>274</v>
      </c>
      <c r="B113" s="94"/>
      <c r="C113" s="94"/>
      <c r="D113" s="94"/>
      <c r="E113" s="90" t="s">
        <v>610</v>
      </c>
      <c r="F113" s="91"/>
      <c r="G113" s="91"/>
      <c r="H113" s="91"/>
      <c r="I113" s="91"/>
      <c r="J113" s="91"/>
      <c r="K113" s="91"/>
      <c r="L113" s="91"/>
      <c r="M113" s="91"/>
      <c r="N113" s="91"/>
      <c r="O113" s="91"/>
      <c r="P113" s="92"/>
      <c r="Q113" s="90"/>
      <c r="R113" s="91"/>
      <c r="S113" s="91"/>
      <c r="T113" s="91"/>
      <c r="U113" s="91"/>
      <c r="V113" s="91"/>
      <c r="W113" s="91"/>
      <c r="X113" s="91"/>
      <c r="Y113" s="91"/>
      <c r="Z113" s="91"/>
      <c r="AA113" s="91"/>
      <c r="AB113" s="92"/>
      <c r="AC113" s="90"/>
      <c r="AD113" s="91"/>
      <c r="AE113" s="91"/>
      <c r="AF113" s="91"/>
      <c r="AG113" s="91"/>
      <c r="AH113" s="91"/>
      <c r="AI113" s="91"/>
      <c r="AJ113" s="91"/>
      <c r="AK113" s="91"/>
      <c r="AL113" s="91"/>
      <c r="AM113" s="91"/>
      <c r="AN113" s="92"/>
      <c r="AO113" s="90"/>
      <c r="AP113" s="91"/>
      <c r="AQ113" s="91"/>
      <c r="AR113" s="91"/>
      <c r="AS113" s="91"/>
      <c r="AT113" s="91"/>
      <c r="AU113" s="91"/>
      <c r="AV113" s="91"/>
      <c r="AW113" s="91"/>
      <c r="AX113" s="93"/>
    </row>
    <row r="114" spans="1:50" ht="24.75" customHeight="1" x14ac:dyDescent="0.15">
      <c r="A114" s="94" t="s">
        <v>273</v>
      </c>
      <c r="B114" s="94"/>
      <c r="C114" s="94"/>
      <c r="D114" s="94"/>
      <c r="E114" s="90" t="s">
        <v>609</v>
      </c>
      <c r="F114" s="91"/>
      <c r="G114" s="91"/>
      <c r="H114" s="91"/>
      <c r="I114" s="91"/>
      <c r="J114" s="91"/>
      <c r="K114" s="91"/>
      <c r="L114" s="91"/>
      <c r="M114" s="91"/>
      <c r="N114" s="91"/>
      <c r="O114" s="91"/>
      <c r="P114" s="92"/>
      <c r="Q114" s="90"/>
      <c r="R114" s="91"/>
      <c r="S114" s="91"/>
      <c r="T114" s="91"/>
      <c r="U114" s="91"/>
      <c r="V114" s="91"/>
      <c r="W114" s="91"/>
      <c r="X114" s="91"/>
      <c r="Y114" s="91"/>
      <c r="Z114" s="91"/>
      <c r="AA114" s="91"/>
      <c r="AB114" s="92"/>
      <c r="AC114" s="90"/>
      <c r="AD114" s="91"/>
      <c r="AE114" s="91"/>
      <c r="AF114" s="91"/>
      <c r="AG114" s="91"/>
      <c r="AH114" s="91"/>
      <c r="AI114" s="91"/>
      <c r="AJ114" s="91"/>
      <c r="AK114" s="91"/>
      <c r="AL114" s="91"/>
      <c r="AM114" s="91"/>
      <c r="AN114" s="92"/>
      <c r="AO114" s="90"/>
      <c r="AP114" s="91"/>
      <c r="AQ114" s="91"/>
      <c r="AR114" s="91"/>
      <c r="AS114" s="91"/>
      <c r="AT114" s="91"/>
      <c r="AU114" s="91"/>
      <c r="AV114" s="91"/>
      <c r="AW114" s="91"/>
      <c r="AX114" s="93"/>
    </row>
    <row r="115" spans="1:50" ht="24.75" customHeight="1" x14ac:dyDescent="0.15">
      <c r="A115" s="94" t="s">
        <v>272</v>
      </c>
      <c r="B115" s="94"/>
      <c r="C115" s="94"/>
      <c r="D115" s="94"/>
      <c r="E115" s="90" t="s">
        <v>608</v>
      </c>
      <c r="F115" s="91"/>
      <c r="G115" s="91"/>
      <c r="H115" s="91"/>
      <c r="I115" s="91"/>
      <c r="J115" s="91"/>
      <c r="K115" s="91"/>
      <c r="L115" s="91"/>
      <c r="M115" s="91"/>
      <c r="N115" s="91"/>
      <c r="O115" s="91"/>
      <c r="P115" s="92"/>
      <c r="Q115" s="90"/>
      <c r="R115" s="91"/>
      <c r="S115" s="91"/>
      <c r="T115" s="91"/>
      <c r="U115" s="91"/>
      <c r="V115" s="91"/>
      <c r="W115" s="91"/>
      <c r="X115" s="91"/>
      <c r="Y115" s="91"/>
      <c r="Z115" s="91"/>
      <c r="AA115" s="91"/>
      <c r="AB115" s="92"/>
      <c r="AC115" s="90"/>
      <c r="AD115" s="91"/>
      <c r="AE115" s="91"/>
      <c r="AF115" s="91"/>
      <c r="AG115" s="91"/>
      <c r="AH115" s="91"/>
      <c r="AI115" s="91"/>
      <c r="AJ115" s="91"/>
      <c r="AK115" s="91"/>
      <c r="AL115" s="91"/>
      <c r="AM115" s="91"/>
      <c r="AN115" s="92"/>
      <c r="AO115" s="90"/>
      <c r="AP115" s="91"/>
      <c r="AQ115" s="91"/>
      <c r="AR115" s="91"/>
      <c r="AS115" s="91"/>
      <c r="AT115" s="91"/>
      <c r="AU115" s="91"/>
      <c r="AV115" s="91"/>
      <c r="AW115" s="91"/>
      <c r="AX115" s="93"/>
    </row>
    <row r="116" spans="1:50" ht="24.75" customHeight="1" x14ac:dyDescent="0.15">
      <c r="A116" s="94" t="s">
        <v>271</v>
      </c>
      <c r="B116" s="94"/>
      <c r="C116" s="94"/>
      <c r="D116" s="94"/>
      <c r="E116" s="90" t="s">
        <v>607</v>
      </c>
      <c r="F116" s="91"/>
      <c r="G116" s="91"/>
      <c r="H116" s="91"/>
      <c r="I116" s="91"/>
      <c r="J116" s="91"/>
      <c r="K116" s="91"/>
      <c r="L116" s="91"/>
      <c r="M116" s="91"/>
      <c r="N116" s="91"/>
      <c r="O116" s="91"/>
      <c r="P116" s="92"/>
      <c r="Q116" s="90"/>
      <c r="R116" s="91"/>
      <c r="S116" s="91"/>
      <c r="T116" s="91"/>
      <c r="U116" s="91"/>
      <c r="V116" s="91"/>
      <c r="W116" s="91"/>
      <c r="X116" s="91"/>
      <c r="Y116" s="91"/>
      <c r="Z116" s="91"/>
      <c r="AA116" s="91"/>
      <c r="AB116" s="92"/>
      <c r="AC116" s="90"/>
      <c r="AD116" s="91"/>
      <c r="AE116" s="91"/>
      <c r="AF116" s="91"/>
      <c r="AG116" s="91"/>
      <c r="AH116" s="91"/>
      <c r="AI116" s="91"/>
      <c r="AJ116" s="91"/>
      <c r="AK116" s="91"/>
      <c r="AL116" s="91"/>
      <c r="AM116" s="91"/>
      <c r="AN116" s="92"/>
      <c r="AO116" s="90"/>
      <c r="AP116" s="91"/>
      <c r="AQ116" s="91"/>
      <c r="AR116" s="91"/>
      <c r="AS116" s="91"/>
      <c r="AT116" s="91"/>
      <c r="AU116" s="91"/>
      <c r="AV116" s="91"/>
      <c r="AW116" s="91"/>
      <c r="AX116" s="93"/>
    </row>
    <row r="117" spans="1:50" ht="24.75" customHeight="1" x14ac:dyDescent="0.15">
      <c r="A117" s="94" t="s">
        <v>270</v>
      </c>
      <c r="B117" s="94"/>
      <c r="C117" s="94"/>
      <c r="D117" s="94"/>
      <c r="E117" s="99" t="s">
        <v>606</v>
      </c>
      <c r="F117" s="100"/>
      <c r="G117" s="100"/>
      <c r="H117" s="100"/>
      <c r="I117" s="100"/>
      <c r="J117" s="100"/>
      <c r="K117" s="100"/>
      <c r="L117" s="100"/>
      <c r="M117" s="100"/>
      <c r="N117" s="100"/>
      <c r="O117" s="100"/>
      <c r="P117" s="101"/>
      <c r="Q117" s="99"/>
      <c r="R117" s="100"/>
      <c r="S117" s="100"/>
      <c r="T117" s="100"/>
      <c r="U117" s="100"/>
      <c r="V117" s="100"/>
      <c r="W117" s="100"/>
      <c r="X117" s="100"/>
      <c r="Y117" s="100"/>
      <c r="Z117" s="100"/>
      <c r="AA117" s="100"/>
      <c r="AB117" s="101"/>
      <c r="AC117" s="99"/>
      <c r="AD117" s="100"/>
      <c r="AE117" s="100"/>
      <c r="AF117" s="100"/>
      <c r="AG117" s="100"/>
      <c r="AH117" s="100"/>
      <c r="AI117" s="100"/>
      <c r="AJ117" s="100"/>
      <c r="AK117" s="100"/>
      <c r="AL117" s="100"/>
      <c r="AM117" s="100"/>
      <c r="AN117" s="101"/>
      <c r="AO117" s="90"/>
      <c r="AP117" s="91"/>
      <c r="AQ117" s="91"/>
      <c r="AR117" s="91"/>
      <c r="AS117" s="91"/>
      <c r="AT117" s="91"/>
      <c r="AU117" s="91"/>
      <c r="AV117" s="91"/>
      <c r="AW117" s="91"/>
      <c r="AX117" s="93"/>
    </row>
    <row r="118" spans="1:50" ht="24.75" customHeight="1" x14ac:dyDescent="0.15">
      <c r="A118" s="94" t="s">
        <v>422</v>
      </c>
      <c r="B118" s="94"/>
      <c r="C118" s="94"/>
      <c r="D118" s="94"/>
      <c r="E118" s="97" t="s">
        <v>605</v>
      </c>
      <c r="F118" s="98"/>
      <c r="G118" s="98"/>
      <c r="H118" s="76" t="str">
        <f>IF(E118="","","-")</f>
        <v>-</v>
      </c>
      <c r="I118" s="98"/>
      <c r="J118" s="98"/>
      <c r="K118" s="76" t="str">
        <f>IF(I118="","","-")</f>
        <v/>
      </c>
      <c r="L118" s="89">
        <v>165</v>
      </c>
      <c r="M118" s="89"/>
      <c r="N118" s="76" t="str">
        <f>IF(O118="","","-")</f>
        <v/>
      </c>
      <c r="O118" s="95"/>
      <c r="P118" s="96"/>
      <c r="Q118" s="97"/>
      <c r="R118" s="98"/>
      <c r="S118" s="98"/>
      <c r="T118" s="76" t="str">
        <f>IF(Q118="","","-")</f>
        <v/>
      </c>
      <c r="U118" s="98"/>
      <c r="V118" s="98"/>
      <c r="W118" s="76" t="str">
        <f>IF(U118="","","-")</f>
        <v/>
      </c>
      <c r="X118" s="89"/>
      <c r="Y118" s="89"/>
      <c r="Z118" s="76" t="str">
        <f>IF(AA118="","","-")</f>
        <v/>
      </c>
      <c r="AA118" s="95"/>
      <c r="AB118" s="96"/>
      <c r="AC118" s="97"/>
      <c r="AD118" s="98"/>
      <c r="AE118" s="98"/>
      <c r="AF118" s="76" t="str">
        <f>IF(AC118="","","-")</f>
        <v/>
      </c>
      <c r="AG118" s="98"/>
      <c r="AH118" s="98"/>
      <c r="AI118" s="76" t="str">
        <f>IF(AG118="","","-")</f>
        <v/>
      </c>
      <c r="AJ118" s="89"/>
      <c r="AK118" s="89"/>
      <c r="AL118" s="76" t="str">
        <f>IF(AM118="","","-")</f>
        <v/>
      </c>
      <c r="AM118" s="95"/>
      <c r="AN118" s="96"/>
      <c r="AO118" s="97"/>
      <c r="AP118" s="98"/>
      <c r="AQ118" s="76" t="str">
        <f>IF(AO118="","","-")</f>
        <v/>
      </c>
      <c r="AR118" s="98"/>
      <c r="AS118" s="98"/>
      <c r="AT118" s="76" t="str">
        <f>IF(AR118="","","-")</f>
        <v/>
      </c>
      <c r="AU118" s="89"/>
      <c r="AV118" s="89"/>
      <c r="AW118" s="76" t="str">
        <f>IF(AX118="","","-")</f>
        <v/>
      </c>
      <c r="AX118" s="78"/>
    </row>
    <row r="119" spans="1:50" ht="24.75" customHeight="1" x14ac:dyDescent="0.15">
      <c r="A119" s="94" t="s">
        <v>386</v>
      </c>
      <c r="B119" s="94"/>
      <c r="C119" s="94"/>
      <c r="D119" s="94"/>
      <c r="E119" s="97" t="s">
        <v>605</v>
      </c>
      <c r="F119" s="98"/>
      <c r="G119" s="98"/>
      <c r="H119" s="76" t="str">
        <f>IF(E119="","","-")</f>
        <v>-</v>
      </c>
      <c r="I119" s="98"/>
      <c r="J119" s="98"/>
      <c r="K119" s="76" t="str">
        <f>IF(I119="","","-")</f>
        <v/>
      </c>
      <c r="L119" s="89">
        <v>173</v>
      </c>
      <c r="M119" s="89"/>
      <c r="N119" s="76" t="str">
        <f>IF(O119="","","-")</f>
        <v/>
      </c>
      <c r="O119" s="95"/>
      <c r="P119" s="96"/>
      <c r="Q119" s="97"/>
      <c r="R119" s="98"/>
      <c r="S119" s="98"/>
      <c r="T119" s="76" t="str">
        <f>IF(Q119="","","-")</f>
        <v/>
      </c>
      <c r="U119" s="98"/>
      <c r="V119" s="98"/>
      <c r="W119" s="76" t="str">
        <f>IF(U119="","","-")</f>
        <v/>
      </c>
      <c r="X119" s="89"/>
      <c r="Y119" s="89"/>
      <c r="Z119" s="76" t="str">
        <f>IF(AA119="","","-")</f>
        <v/>
      </c>
      <c r="AA119" s="95"/>
      <c r="AB119" s="96"/>
      <c r="AC119" s="97"/>
      <c r="AD119" s="98"/>
      <c r="AE119" s="98"/>
      <c r="AF119" s="76" t="str">
        <f>IF(AC119="","","-")</f>
        <v/>
      </c>
      <c r="AG119" s="98"/>
      <c r="AH119" s="98"/>
      <c r="AI119" s="76" t="str">
        <f>IF(AG119="","","-")</f>
        <v/>
      </c>
      <c r="AJ119" s="89"/>
      <c r="AK119" s="89"/>
      <c r="AL119" s="76" t="str">
        <f>IF(AM119="","","-")</f>
        <v/>
      </c>
      <c r="AM119" s="95"/>
      <c r="AN119" s="96"/>
      <c r="AO119" s="97"/>
      <c r="AP119" s="98"/>
      <c r="AQ119" s="76" t="str">
        <f>IF(AO119="","","-")</f>
        <v/>
      </c>
      <c r="AR119" s="98"/>
      <c r="AS119" s="98"/>
      <c r="AT119" s="76" t="str">
        <f>IF(AR119="","","-")</f>
        <v/>
      </c>
      <c r="AU119" s="89"/>
      <c r="AV119" s="89"/>
      <c r="AW119" s="76" t="str">
        <f>IF(AX119="","","-")</f>
        <v/>
      </c>
      <c r="AX119" s="78"/>
    </row>
    <row r="120" spans="1:50" ht="28.35" customHeight="1" x14ac:dyDescent="0.15">
      <c r="A120" s="105" t="s">
        <v>264</v>
      </c>
      <c r="B120" s="106"/>
      <c r="C120" s="106"/>
      <c r="D120" s="106"/>
      <c r="E120" s="106"/>
      <c r="F120" s="107"/>
      <c r="G120" s="60" t="s">
        <v>585</v>
      </c>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05"/>
      <c r="B121" s="106"/>
      <c r="C121" s="106"/>
      <c r="D121" s="106"/>
      <c r="E121" s="106"/>
      <c r="F121" s="107"/>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05"/>
      <c r="B122" s="106"/>
      <c r="C122" s="106"/>
      <c r="D122" s="106"/>
      <c r="E122" s="106"/>
      <c r="F122" s="107"/>
      <c r="G122" s="33"/>
      <c r="H122" s="34"/>
      <c r="I122" s="745" t="s">
        <v>667</v>
      </c>
      <c r="J122" s="746"/>
      <c r="K122" s="746"/>
      <c r="L122" s="746"/>
      <c r="M122" s="746"/>
      <c r="N122" s="746"/>
      <c r="O122" s="746"/>
      <c r="P122" s="747"/>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105"/>
      <c r="B123" s="106"/>
      <c r="C123" s="106"/>
      <c r="D123" s="106"/>
      <c r="E123" s="106"/>
      <c r="F123" s="107"/>
      <c r="G123" s="33"/>
      <c r="H123" s="34"/>
      <c r="I123" s="748"/>
      <c r="J123" s="749"/>
      <c r="K123" s="749"/>
      <c r="L123" s="749"/>
      <c r="M123" s="749"/>
      <c r="N123" s="749"/>
      <c r="O123" s="749"/>
      <c r="P123" s="750"/>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7.75" customHeight="1" x14ac:dyDescent="0.15">
      <c r="A124" s="105"/>
      <c r="B124" s="106"/>
      <c r="C124" s="106"/>
      <c r="D124" s="106"/>
      <c r="E124" s="106"/>
      <c r="F124" s="107"/>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105"/>
      <c r="B125" s="106"/>
      <c r="C125" s="106"/>
      <c r="D125" s="106"/>
      <c r="E125" s="106"/>
      <c r="F125" s="107"/>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105"/>
      <c r="B126" s="106"/>
      <c r="C126" s="106"/>
      <c r="D126" s="106"/>
      <c r="E126" s="106"/>
      <c r="F126" s="107"/>
      <c r="G126" s="33"/>
      <c r="H126" s="34"/>
      <c r="I126" s="34"/>
      <c r="J126" s="34"/>
      <c r="K126" s="34"/>
      <c r="L126" s="34"/>
      <c r="M126" s="34"/>
      <c r="N126" s="34"/>
      <c r="O126" s="34"/>
      <c r="P126" s="34"/>
      <c r="Q126" s="34"/>
      <c r="R126" s="34"/>
      <c r="S126" s="34"/>
      <c r="T126" s="34"/>
      <c r="U126" s="34"/>
      <c r="V126" s="80" t="s">
        <v>665</v>
      </c>
      <c r="W126" s="81"/>
      <c r="X126" s="81"/>
      <c r="Y126" s="81"/>
      <c r="Z126" s="81"/>
      <c r="AA126" s="81"/>
      <c r="AB126" s="81"/>
      <c r="AC126" s="81"/>
      <c r="AD126" s="81"/>
      <c r="AE126" s="81"/>
      <c r="AF126" s="81"/>
      <c r="AG126" s="81"/>
      <c r="AH126" s="81"/>
      <c r="AI126" s="82"/>
      <c r="AJ126" s="34"/>
      <c r="AK126" s="34"/>
      <c r="AL126" s="34"/>
      <c r="AM126" s="34"/>
      <c r="AN126" s="34"/>
      <c r="AO126" s="34"/>
      <c r="AP126" s="34"/>
      <c r="AQ126" s="34"/>
      <c r="AR126" s="34"/>
      <c r="AS126" s="34"/>
      <c r="AT126" s="34"/>
      <c r="AU126" s="34"/>
      <c r="AV126" s="34"/>
      <c r="AW126" s="34"/>
      <c r="AX126" s="35"/>
    </row>
    <row r="127" spans="1:50" ht="27.75" customHeight="1" x14ac:dyDescent="0.15">
      <c r="A127" s="105"/>
      <c r="B127" s="106"/>
      <c r="C127" s="106"/>
      <c r="D127" s="106"/>
      <c r="E127" s="106"/>
      <c r="F127" s="107"/>
      <c r="G127" s="33"/>
      <c r="H127" s="34"/>
      <c r="I127" s="34"/>
      <c r="J127" s="34"/>
      <c r="K127" s="34"/>
      <c r="L127" s="34"/>
      <c r="M127" s="34"/>
      <c r="N127" s="34"/>
      <c r="O127" s="34"/>
      <c r="P127" s="34"/>
      <c r="Q127" s="34"/>
      <c r="R127" s="34"/>
      <c r="S127" s="34"/>
      <c r="T127" s="34"/>
      <c r="U127" s="34"/>
      <c r="V127" s="83"/>
      <c r="W127" s="84"/>
      <c r="X127" s="84"/>
      <c r="Y127" s="84"/>
      <c r="Z127" s="84"/>
      <c r="AA127" s="84"/>
      <c r="AB127" s="84"/>
      <c r="AC127" s="84"/>
      <c r="AD127" s="84"/>
      <c r="AE127" s="84"/>
      <c r="AF127" s="84"/>
      <c r="AG127" s="84"/>
      <c r="AH127" s="84"/>
      <c r="AI127" s="85"/>
      <c r="AJ127" s="34"/>
      <c r="AK127" s="34"/>
      <c r="AL127" s="34"/>
      <c r="AM127" s="34"/>
      <c r="AN127" s="34"/>
      <c r="AO127" s="34"/>
      <c r="AP127" s="34"/>
      <c r="AQ127" s="34"/>
      <c r="AR127" s="34"/>
      <c r="AS127" s="34"/>
      <c r="AT127" s="34"/>
      <c r="AU127" s="34"/>
      <c r="AV127" s="34"/>
      <c r="AW127" s="34"/>
      <c r="AX127" s="35"/>
    </row>
    <row r="128" spans="1:50" ht="28.35" customHeight="1" x14ac:dyDescent="0.15">
      <c r="A128" s="105"/>
      <c r="B128" s="106"/>
      <c r="C128" s="106"/>
      <c r="D128" s="106"/>
      <c r="E128" s="106"/>
      <c r="F128" s="107"/>
      <c r="G128" s="33"/>
      <c r="H128" s="34"/>
      <c r="I128" s="34"/>
      <c r="J128" s="34"/>
      <c r="K128" s="34"/>
      <c r="L128" s="34"/>
      <c r="M128" s="34"/>
      <c r="N128" s="34"/>
      <c r="O128" s="34"/>
      <c r="P128" s="34"/>
      <c r="Q128" s="34"/>
      <c r="R128" s="34"/>
      <c r="S128" s="34"/>
      <c r="T128" s="34"/>
      <c r="U128" s="34"/>
      <c r="V128" s="86"/>
      <c r="W128" s="87"/>
      <c r="X128" s="87"/>
      <c r="Y128" s="87"/>
      <c r="Z128" s="87"/>
      <c r="AA128" s="87"/>
      <c r="AB128" s="87"/>
      <c r="AC128" s="87"/>
      <c r="AD128" s="87"/>
      <c r="AE128" s="87"/>
      <c r="AF128" s="87"/>
      <c r="AG128" s="87"/>
      <c r="AH128" s="87"/>
      <c r="AI128" s="88"/>
      <c r="AJ128" s="34"/>
      <c r="AK128" s="34"/>
      <c r="AL128" s="34"/>
      <c r="AM128" s="34"/>
      <c r="AN128" s="34"/>
      <c r="AO128" s="34"/>
      <c r="AP128" s="34"/>
      <c r="AQ128" s="34"/>
      <c r="AR128" s="34"/>
      <c r="AS128" s="34"/>
      <c r="AT128" s="34"/>
      <c r="AU128" s="34"/>
      <c r="AV128" s="34"/>
      <c r="AW128" s="34"/>
      <c r="AX128" s="35"/>
    </row>
    <row r="129" spans="1:50" ht="28.35" customHeight="1" x14ac:dyDescent="0.15">
      <c r="A129" s="105"/>
      <c r="B129" s="106"/>
      <c r="C129" s="106"/>
      <c r="D129" s="106"/>
      <c r="E129" s="106"/>
      <c r="F129" s="107"/>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15">
      <c r="A130" s="105"/>
      <c r="B130" s="106"/>
      <c r="C130" s="106"/>
      <c r="D130" s="106"/>
      <c r="E130" s="106"/>
      <c r="F130" s="107"/>
      <c r="G130" s="33"/>
      <c r="H130" s="34"/>
      <c r="I130" s="34"/>
      <c r="J130" s="34"/>
      <c r="K130" s="34"/>
      <c r="L130" s="34"/>
      <c r="M130" s="34"/>
      <c r="N130" s="34"/>
      <c r="O130" s="34"/>
      <c r="P130" s="34"/>
      <c r="Q130" s="34"/>
      <c r="R130" s="34"/>
      <c r="S130" s="34"/>
      <c r="T130" s="34"/>
      <c r="U130" s="34"/>
      <c r="V130" s="80" t="s">
        <v>666</v>
      </c>
      <c r="W130" s="81"/>
      <c r="X130" s="81"/>
      <c r="Y130" s="81"/>
      <c r="Z130" s="81"/>
      <c r="AA130" s="81"/>
      <c r="AB130" s="81"/>
      <c r="AC130" s="81"/>
      <c r="AD130" s="81"/>
      <c r="AE130" s="81"/>
      <c r="AF130" s="81"/>
      <c r="AG130" s="81"/>
      <c r="AH130" s="81"/>
      <c r="AI130" s="82"/>
      <c r="AJ130" s="34"/>
      <c r="AK130" s="34"/>
      <c r="AL130" s="34"/>
      <c r="AM130" s="34"/>
      <c r="AN130" s="34"/>
      <c r="AO130" s="34"/>
      <c r="AP130" s="34"/>
      <c r="AQ130" s="34"/>
      <c r="AR130" s="34"/>
      <c r="AS130" s="34"/>
      <c r="AT130" s="34"/>
      <c r="AU130" s="34"/>
      <c r="AV130" s="34"/>
      <c r="AW130" s="34"/>
      <c r="AX130" s="35"/>
    </row>
    <row r="131" spans="1:50" ht="28.35" customHeight="1" x14ac:dyDescent="0.15">
      <c r="A131" s="105"/>
      <c r="B131" s="106"/>
      <c r="C131" s="106"/>
      <c r="D131" s="106"/>
      <c r="E131" s="106"/>
      <c r="F131" s="107"/>
      <c r="G131" s="33"/>
      <c r="H131" s="34"/>
      <c r="I131" s="34"/>
      <c r="J131" s="34"/>
      <c r="K131" s="34"/>
      <c r="L131" s="34"/>
      <c r="M131" s="34"/>
      <c r="N131" s="34"/>
      <c r="O131" s="34"/>
      <c r="P131" s="34"/>
      <c r="Q131" s="34"/>
      <c r="R131" s="34"/>
      <c r="S131" s="34"/>
      <c r="T131" s="34"/>
      <c r="U131" s="34"/>
      <c r="V131" s="83"/>
      <c r="W131" s="84"/>
      <c r="X131" s="84"/>
      <c r="Y131" s="84"/>
      <c r="Z131" s="84"/>
      <c r="AA131" s="84"/>
      <c r="AB131" s="84"/>
      <c r="AC131" s="84"/>
      <c r="AD131" s="84"/>
      <c r="AE131" s="84"/>
      <c r="AF131" s="84"/>
      <c r="AG131" s="84"/>
      <c r="AH131" s="84"/>
      <c r="AI131" s="85"/>
      <c r="AJ131" s="34"/>
      <c r="AK131" s="34"/>
      <c r="AL131" s="34"/>
      <c r="AM131" s="34"/>
      <c r="AN131" s="34"/>
      <c r="AO131" s="34"/>
      <c r="AP131" s="34"/>
      <c r="AQ131" s="34"/>
      <c r="AR131" s="34"/>
      <c r="AS131" s="34"/>
      <c r="AT131" s="34"/>
      <c r="AU131" s="34"/>
      <c r="AV131" s="34"/>
      <c r="AW131" s="34"/>
      <c r="AX131" s="35"/>
    </row>
    <row r="132" spans="1:50" ht="28.35" customHeight="1" x14ac:dyDescent="0.15">
      <c r="A132" s="105"/>
      <c r="B132" s="106"/>
      <c r="C132" s="106"/>
      <c r="D132" s="106"/>
      <c r="E132" s="106"/>
      <c r="F132" s="107"/>
      <c r="G132" s="33"/>
      <c r="H132" s="34"/>
      <c r="I132" s="34"/>
      <c r="J132" s="34"/>
      <c r="K132" s="34"/>
      <c r="L132" s="34"/>
      <c r="M132" s="34"/>
      <c r="N132" s="34"/>
      <c r="O132" s="34"/>
      <c r="P132" s="34"/>
      <c r="Q132" s="34"/>
      <c r="R132" s="34"/>
      <c r="S132" s="34"/>
      <c r="T132" s="34"/>
      <c r="U132" s="34"/>
      <c r="V132" s="86"/>
      <c r="W132" s="87"/>
      <c r="X132" s="87"/>
      <c r="Y132" s="87"/>
      <c r="Z132" s="87"/>
      <c r="AA132" s="87"/>
      <c r="AB132" s="87"/>
      <c r="AC132" s="87"/>
      <c r="AD132" s="87"/>
      <c r="AE132" s="87"/>
      <c r="AF132" s="87"/>
      <c r="AG132" s="87"/>
      <c r="AH132" s="87"/>
      <c r="AI132" s="88"/>
      <c r="AJ132" s="34"/>
      <c r="AK132" s="34"/>
      <c r="AL132" s="34"/>
      <c r="AM132" s="34"/>
      <c r="AN132" s="34"/>
      <c r="AO132" s="34"/>
      <c r="AP132" s="34"/>
      <c r="AQ132" s="34"/>
      <c r="AR132" s="34"/>
      <c r="AS132" s="34"/>
      <c r="AT132" s="34"/>
      <c r="AU132" s="34"/>
      <c r="AV132" s="34"/>
      <c r="AW132" s="34"/>
      <c r="AX132" s="35"/>
    </row>
    <row r="133" spans="1:50" ht="27.75" customHeight="1" x14ac:dyDescent="0.15">
      <c r="A133" s="105"/>
      <c r="B133" s="106"/>
      <c r="C133" s="106"/>
      <c r="D133" s="106"/>
      <c r="E133" s="106"/>
      <c r="F133" s="107"/>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105"/>
      <c r="B134" s="106"/>
      <c r="C134" s="106"/>
      <c r="D134" s="106"/>
      <c r="E134" s="106"/>
      <c r="F134" s="107"/>
      <c r="G134" s="33"/>
      <c r="H134" s="34"/>
      <c r="I134" s="34"/>
      <c r="J134" s="34"/>
      <c r="K134" s="34"/>
      <c r="L134" s="34"/>
      <c r="M134" s="34"/>
      <c r="N134" s="34"/>
      <c r="O134" s="34"/>
      <c r="P134" s="34"/>
      <c r="Q134" s="34"/>
      <c r="R134" s="34"/>
      <c r="S134" s="34"/>
      <c r="T134" s="34"/>
      <c r="U134" s="34"/>
      <c r="V134" s="80" t="s">
        <v>661</v>
      </c>
      <c r="W134" s="81"/>
      <c r="X134" s="81"/>
      <c r="Y134" s="81"/>
      <c r="Z134" s="81"/>
      <c r="AA134" s="81"/>
      <c r="AB134" s="81"/>
      <c r="AC134" s="81"/>
      <c r="AD134" s="81"/>
      <c r="AE134" s="81"/>
      <c r="AF134" s="81"/>
      <c r="AG134" s="81"/>
      <c r="AH134" s="81"/>
      <c r="AI134" s="82"/>
      <c r="AJ134" s="34"/>
      <c r="AK134" s="34"/>
      <c r="AL134" s="34"/>
      <c r="AM134" s="34"/>
      <c r="AN134" s="34"/>
      <c r="AO134" s="34"/>
      <c r="AP134" s="34"/>
      <c r="AQ134" s="34"/>
      <c r="AR134" s="34"/>
      <c r="AS134" s="34"/>
      <c r="AT134" s="34"/>
      <c r="AU134" s="34"/>
      <c r="AV134" s="34"/>
      <c r="AW134" s="34"/>
      <c r="AX134" s="35"/>
    </row>
    <row r="135" spans="1:50" ht="28.35" customHeight="1" x14ac:dyDescent="0.15">
      <c r="A135" s="105"/>
      <c r="B135" s="106"/>
      <c r="C135" s="106"/>
      <c r="D135" s="106"/>
      <c r="E135" s="106"/>
      <c r="F135" s="107"/>
      <c r="G135" s="33"/>
      <c r="H135" s="34"/>
      <c r="I135" s="34"/>
      <c r="J135" s="34"/>
      <c r="K135" s="34"/>
      <c r="L135" s="34"/>
      <c r="M135" s="34"/>
      <c r="N135" s="34"/>
      <c r="O135" s="34"/>
      <c r="P135" s="34"/>
      <c r="Q135" s="34"/>
      <c r="R135" s="34"/>
      <c r="S135" s="34"/>
      <c r="T135" s="34"/>
      <c r="U135" s="34"/>
      <c r="V135" s="83"/>
      <c r="W135" s="84"/>
      <c r="X135" s="84"/>
      <c r="Y135" s="84"/>
      <c r="Z135" s="84"/>
      <c r="AA135" s="84"/>
      <c r="AB135" s="84"/>
      <c r="AC135" s="84"/>
      <c r="AD135" s="84"/>
      <c r="AE135" s="84"/>
      <c r="AF135" s="84"/>
      <c r="AG135" s="84"/>
      <c r="AH135" s="84"/>
      <c r="AI135" s="85"/>
      <c r="AJ135" s="34"/>
      <c r="AK135" s="34"/>
      <c r="AL135" s="34"/>
      <c r="AM135" s="34"/>
      <c r="AN135" s="34"/>
      <c r="AO135" s="34"/>
      <c r="AP135" s="34"/>
      <c r="AQ135" s="34"/>
      <c r="AR135" s="34"/>
      <c r="AS135" s="34"/>
      <c r="AT135" s="34"/>
      <c r="AU135" s="34"/>
      <c r="AV135" s="34"/>
      <c r="AW135" s="34"/>
      <c r="AX135" s="35"/>
    </row>
    <row r="136" spans="1:50" ht="28.35" customHeight="1" x14ac:dyDescent="0.15">
      <c r="A136" s="105"/>
      <c r="B136" s="106"/>
      <c r="C136" s="106"/>
      <c r="D136" s="106"/>
      <c r="E136" s="106"/>
      <c r="F136" s="107"/>
      <c r="G136" s="33"/>
      <c r="H136" s="34"/>
      <c r="I136" s="34"/>
      <c r="J136" s="34"/>
      <c r="K136" s="34"/>
      <c r="L136" s="34"/>
      <c r="M136" s="34"/>
      <c r="N136" s="34"/>
      <c r="O136" s="34"/>
      <c r="P136" s="34"/>
      <c r="Q136" s="34"/>
      <c r="R136" s="34"/>
      <c r="S136" s="34"/>
      <c r="T136" s="34"/>
      <c r="U136" s="34"/>
      <c r="V136" s="86"/>
      <c r="W136" s="87"/>
      <c r="X136" s="87"/>
      <c r="Y136" s="87"/>
      <c r="Z136" s="87"/>
      <c r="AA136" s="87"/>
      <c r="AB136" s="87"/>
      <c r="AC136" s="87"/>
      <c r="AD136" s="87"/>
      <c r="AE136" s="87"/>
      <c r="AF136" s="87"/>
      <c r="AG136" s="87"/>
      <c r="AH136" s="87"/>
      <c r="AI136" s="88"/>
      <c r="AJ136" s="34"/>
      <c r="AK136" s="34"/>
      <c r="AL136" s="34"/>
      <c r="AM136" s="34"/>
      <c r="AN136" s="34"/>
      <c r="AO136" s="34"/>
      <c r="AP136" s="34"/>
      <c r="AQ136" s="34"/>
      <c r="AR136" s="34"/>
      <c r="AS136" s="34"/>
      <c r="AT136" s="34"/>
      <c r="AU136" s="34"/>
      <c r="AV136" s="34"/>
      <c r="AW136" s="34"/>
      <c r="AX136" s="35"/>
    </row>
    <row r="137" spans="1:50" ht="52.5" customHeight="1" x14ac:dyDescent="0.15">
      <c r="A137" s="105"/>
      <c r="B137" s="106"/>
      <c r="C137" s="106"/>
      <c r="D137" s="106"/>
      <c r="E137" s="106"/>
      <c r="F137" s="107"/>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52.5" customHeight="1" x14ac:dyDescent="0.15">
      <c r="A138" s="105"/>
      <c r="B138" s="106"/>
      <c r="C138" s="106"/>
      <c r="D138" s="106"/>
      <c r="E138" s="106"/>
      <c r="F138" s="107"/>
      <c r="G138" s="33"/>
      <c r="H138" s="34"/>
      <c r="I138" s="34"/>
      <c r="J138" s="34"/>
      <c r="K138" s="34"/>
      <c r="L138" s="34"/>
      <c r="M138" s="34"/>
      <c r="N138" s="34"/>
      <c r="O138" s="34"/>
      <c r="P138" s="34"/>
      <c r="Q138" s="34"/>
      <c r="R138" s="34"/>
      <c r="S138" s="34"/>
      <c r="T138" s="34"/>
      <c r="U138" s="34"/>
      <c r="V138" s="80" t="s">
        <v>662</v>
      </c>
      <c r="W138" s="81"/>
      <c r="X138" s="81"/>
      <c r="Y138" s="81"/>
      <c r="Z138" s="81"/>
      <c r="AA138" s="81"/>
      <c r="AB138" s="81"/>
      <c r="AC138" s="81"/>
      <c r="AD138" s="81"/>
      <c r="AE138" s="81"/>
      <c r="AF138" s="81"/>
      <c r="AG138" s="81"/>
      <c r="AH138" s="81"/>
      <c r="AI138" s="82"/>
      <c r="AJ138" s="34"/>
      <c r="AK138" s="34"/>
      <c r="AL138" s="34"/>
      <c r="AM138" s="34"/>
      <c r="AN138" s="34"/>
      <c r="AO138" s="34"/>
      <c r="AP138" s="34"/>
      <c r="AQ138" s="34"/>
      <c r="AR138" s="34"/>
      <c r="AS138" s="34"/>
      <c r="AT138" s="34"/>
      <c r="AU138" s="34"/>
      <c r="AV138" s="34"/>
      <c r="AW138" s="34"/>
      <c r="AX138" s="35"/>
    </row>
    <row r="139" spans="1:50" ht="52.5" customHeight="1" x14ac:dyDescent="0.15">
      <c r="A139" s="105"/>
      <c r="B139" s="106"/>
      <c r="C139" s="106"/>
      <c r="D139" s="106"/>
      <c r="E139" s="106"/>
      <c r="F139" s="107"/>
      <c r="G139" s="33"/>
      <c r="H139" s="34"/>
      <c r="I139" s="34"/>
      <c r="J139" s="34"/>
      <c r="K139" s="34"/>
      <c r="L139" s="34"/>
      <c r="M139" s="34"/>
      <c r="N139" s="34"/>
      <c r="O139" s="34"/>
      <c r="P139" s="34"/>
      <c r="Q139" s="34"/>
      <c r="R139" s="34"/>
      <c r="S139" s="34"/>
      <c r="T139" s="34"/>
      <c r="U139" s="34"/>
      <c r="V139" s="83"/>
      <c r="W139" s="84"/>
      <c r="X139" s="84"/>
      <c r="Y139" s="84"/>
      <c r="Z139" s="84"/>
      <c r="AA139" s="84"/>
      <c r="AB139" s="84"/>
      <c r="AC139" s="84"/>
      <c r="AD139" s="84"/>
      <c r="AE139" s="84"/>
      <c r="AF139" s="84"/>
      <c r="AG139" s="84"/>
      <c r="AH139" s="84"/>
      <c r="AI139" s="85"/>
      <c r="AJ139" s="34"/>
      <c r="AK139" s="34"/>
      <c r="AL139" s="34"/>
      <c r="AM139" s="34"/>
      <c r="AN139" s="34"/>
      <c r="AO139" s="34"/>
      <c r="AP139" s="34"/>
      <c r="AQ139" s="34"/>
      <c r="AR139" s="34"/>
      <c r="AS139" s="34"/>
      <c r="AT139" s="34"/>
      <c r="AU139" s="34"/>
      <c r="AV139" s="34"/>
      <c r="AW139" s="34"/>
      <c r="AX139" s="35"/>
    </row>
    <row r="140" spans="1:50" ht="29.25" customHeight="1" x14ac:dyDescent="0.15">
      <c r="A140" s="105"/>
      <c r="B140" s="106"/>
      <c r="C140" s="106"/>
      <c r="D140" s="106"/>
      <c r="E140" s="106"/>
      <c r="F140" s="107"/>
      <c r="G140" s="33"/>
      <c r="H140" s="34"/>
      <c r="I140" s="34"/>
      <c r="J140" s="34"/>
      <c r="K140" s="34"/>
      <c r="L140" s="34"/>
      <c r="M140" s="34"/>
      <c r="N140" s="34"/>
      <c r="O140" s="34"/>
      <c r="P140" s="34"/>
      <c r="Q140" s="34"/>
      <c r="R140" s="34"/>
      <c r="S140" s="34"/>
      <c r="T140" s="34"/>
      <c r="U140" s="34"/>
      <c r="V140" s="86"/>
      <c r="W140" s="87"/>
      <c r="X140" s="87"/>
      <c r="Y140" s="87"/>
      <c r="Z140" s="87"/>
      <c r="AA140" s="87"/>
      <c r="AB140" s="87"/>
      <c r="AC140" s="87"/>
      <c r="AD140" s="87"/>
      <c r="AE140" s="87"/>
      <c r="AF140" s="87"/>
      <c r="AG140" s="87"/>
      <c r="AH140" s="87"/>
      <c r="AI140" s="88"/>
      <c r="AJ140" s="34"/>
      <c r="AK140" s="34"/>
      <c r="AL140" s="34"/>
      <c r="AM140" s="34"/>
      <c r="AN140" s="34"/>
      <c r="AO140" s="34"/>
      <c r="AP140" s="34"/>
      <c r="AQ140" s="34"/>
      <c r="AR140" s="34"/>
      <c r="AS140" s="34"/>
      <c r="AT140" s="34"/>
      <c r="AU140" s="34"/>
      <c r="AV140" s="34"/>
      <c r="AW140" s="34"/>
      <c r="AX140" s="35"/>
    </row>
    <row r="141" spans="1:50" ht="18.399999999999999" customHeight="1" x14ac:dyDescent="0.15">
      <c r="A141" s="105"/>
      <c r="B141" s="106"/>
      <c r="C141" s="106"/>
      <c r="D141" s="106"/>
      <c r="E141" s="106"/>
      <c r="F141" s="107"/>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35.25" customHeight="1" x14ac:dyDescent="0.15">
      <c r="A142" s="105"/>
      <c r="B142" s="106"/>
      <c r="C142" s="106"/>
      <c r="D142" s="106"/>
      <c r="E142" s="106"/>
      <c r="F142" s="107"/>
      <c r="G142" s="33"/>
      <c r="H142" s="34"/>
      <c r="I142" s="34"/>
      <c r="J142" s="34"/>
      <c r="K142" s="34"/>
      <c r="L142" s="34"/>
      <c r="M142" s="34"/>
      <c r="N142" s="34"/>
      <c r="O142" s="34"/>
      <c r="P142" s="34"/>
      <c r="Q142" s="34"/>
      <c r="R142" s="34"/>
      <c r="S142" s="34"/>
      <c r="T142" s="34"/>
      <c r="U142" s="34"/>
      <c r="V142" s="80" t="s">
        <v>663</v>
      </c>
      <c r="W142" s="81"/>
      <c r="X142" s="81"/>
      <c r="Y142" s="81"/>
      <c r="Z142" s="81"/>
      <c r="AA142" s="81"/>
      <c r="AB142" s="81"/>
      <c r="AC142" s="81"/>
      <c r="AD142" s="81"/>
      <c r="AE142" s="81"/>
      <c r="AF142" s="81"/>
      <c r="AG142" s="81"/>
      <c r="AH142" s="81"/>
      <c r="AI142" s="82"/>
      <c r="AJ142" s="34"/>
      <c r="AK142" s="34"/>
      <c r="AL142" s="34"/>
      <c r="AM142" s="34"/>
      <c r="AN142" s="34"/>
      <c r="AO142" s="34"/>
      <c r="AP142" s="34"/>
      <c r="AQ142" s="34"/>
      <c r="AR142" s="34"/>
      <c r="AS142" s="34"/>
      <c r="AT142" s="34"/>
      <c r="AU142" s="34"/>
      <c r="AV142" s="34"/>
      <c r="AW142" s="34"/>
      <c r="AX142" s="35"/>
    </row>
    <row r="143" spans="1:50" ht="30" customHeight="1" x14ac:dyDescent="0.15">
      <c r="A143" s="105"/>
      <c r="B143" s="106"/>
      <c r="C143" s="106"/>
      <c r="D143" s="106"/>
      <c r="E143" s="106"/>
      <c r="F143" s="107"/>
      <c r="G143" s="33"/>
      <c r="H143" s="34"/>
      <c r="I143" s="34"/>
      <c r="J143" s="34"/>
      <c r="K143" s="34"/>
      <c r="L143" s="34"/>
      <c r="M143" s="34"/>
      <c r="N143" s="34"/>
      <c r="O143" s="34"/>
      <c r="P143" s="34"/>
      <c r="Q143" s="34"/>
      <c r="R143" s="34"/>
      <c r="S143" s="34"/>
      <c r="T143" s="34"/>
      <c r="U143" s="34"/>
      <c r="V143" s="83"/>
      <c r="W143" s="84"/>
      <c r="X143" s="84"/>
      <c r="Y143" s="84"/>
      <c r="Z143" s="84"/>
      <c r="AA143" s="84"/>
      <c r="AB143" s="84"/>
      <c r="AC143" s="84"/>
      <c r="AD143" s="84"/>
      <c r="AE143" s="84"/>
      <c r="AF143" s="84"/>
      <c r="AG143" s="84"/>
      <c r="AH143" s="84"/>
      <c r="AI143" s="85"/>
      <c r="AJ143" s="34"/>
      <c r="AK143" s="34"/>
      <c r="AL143" s="34"/>
      <c r="AM143" s="34"/>
      <c r="AN143" s="34"/>
      <c r="AO143" s="34"/>
      <c r="AP143" s="34"/>
      <c r="AQ143" s="34"/>
      <c r="AR143" s="34"/>
      <c r="AS143" s="34"/>
      <c r="AT143" s="34"/>
      <c r="AU143" s="34"/>
      <c r="AV143" s="34"/>
      <c r="AW143" s="34"/>
      <c r="AX143" s="35"/>
    </row>
    <row r="144" spans="1:50" ht="24.75" customHeight="1" x14ac:dyDescent="0.15">
      <c r="A144" s="105"/>
      <c r="B144" s="106"/>
      <c r="C144" s="106"/>
      <c r="D144" s="106"/>
      <c r="E144" s="106"/>
      <c r="F144" s="107"/>
      <c r="G144" s="33"/>
      <c r="H144" s="34"/>
      <c r="I144" s="34"/>
      <c r="J144" s="34"/>
      <c r="K144" s="34"/>
      <c r="L144" s="34"/>
      <c r="M144" s="34"/>
      <c r="N144" s="34"/>
      <c r="O144" s="34"/>
      <c r="P144" s="34"/>
      <c r="Q144" s="34"/>
      <c r="R144" s="34"/>
      <c r="S144" s="34"/>
      <c r="T144" s="34"/>
      <c r="U144" s="34"/>
      <c r="V144" s="86"/>
      <c r="W144" s="87"/>
      <c r="X144" s="87"/>
      <c r="Y144" s="87"/>
      <c r="Z144" s="87"/>
      <c r="AA144" s="87"/>
      <c r="AB144" s="87"/>
      <c r="AC144" s="87"/>
      <c r="AD144" s="87"/>
      <c r="AE144" s="87"/>
      <c r="AF144" s="87"/>
      <c r="AG144" s="87"/>
      <c r="AH144" s="87"/>
      <c r="AI144" s="88"/>
      <c r="AJ144" s="34"/>
      <c r="AK144" s="34"/>
      <c r="AL144" s="34"/>
      <c r="AM144" s="34"/>
      <c r="AN144" s="34"/>
      <c r="AO144" s="34"/>
      <c r="AP144" s="34"/>
      <c r="AQ144" s="34"/>
      <c r="AR144" s="34"/>
      <c r="AS144" s="34"/>
      <c r="AT144" s="34"/>
      <c r="AU144" s="34"/>
      <c r="AV144" s="34"/>
      <c r="AW144" s="34"/>
      <c r="AX144" s="35"/>
    </row>
    <row r="145" spans="1:50" ht="24.75" customHeight="1" x14ac:dyDescent="0.15">
      <c r="A145" s="105"/>
      <c r="B145" s="106"/>
      <c r="C145" s="106"/>
      <c r="D145" s="106"/>
      <c r="E145" s="106"/>
      <c r="F145" s="107"/>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0" ht="24.75" customHeight="1" x14ac:dyDescent="0.15">
      <c r="A146" s="105"/>
      <c r="B146" s="106"/>
      <c r="C146" s="106"/>
      <c r="D146" s="106"/>
      <c r="E146" s="106"/>
      <c r="F146" s="107"/>
      <c r="G146" s="33"/>
      <c r="H146" s="34"/>
      <c r="I146" s="34"/>
      <c r="J146" s="34"/>
      <c r="K146" s="34"/>
      <c r="L146" s="34"/>
      <c r="M146" s="34"/>
      <c r="N146" s="34"/>
      <c r="O146" s="34"/>
      <c r="P146" s="34"/>
      <c r="Q146" s="34"/>
      <c r="R146" s="34"/>
      <c r="S146" s="34"/>
      <c r="T146" s="34"/>
      <c r="U146" s="34"/>
      <c r="V146" s="80" t="s">
        <v>664</v>
      </c>
      <c r="W146" s="81"/>
      <c r="X146" s="81"/>
      <c r="Y146" s="81"/>
      <c r="Z146" s="81"/>
      <c r="AA146" s="81"/>
      <c r="AB146" s="81"/>
      <c r="AC146" s="81"/>
      <c r="AD146" s="81"/>
      <c r="AE146" s="81"/>
      <c r="AF146" s="81"/>
      <c r="AG146" s="81"/>
      <c r="AH146" s="81"/>
      <c r="AI146" s="82"/>
      <c r="AJ146" s="34"/>
      <c r="AK146" s="34"/>
      <c r="AL146" s="34"/>
      <c r="AM146" s="34"/>
      <c r="AN146" s="34"/>
      <c r="AO146" s="34"/>
      <c r="AP146" s="34"/>
      <c r="AQ146" s="34"/>
      <c r="AR146" s="34"/>
      <c r="AS146" s="34"/>
      <c r="AT146" s="34"/>
      <c r="AU146" s="34"/>
      <c r="AV146" s="34"/>
      <c r="AW146" s="34"/>
      <c r="AX146" s="35"/>
    </row>
    <row r="147" spans="1:50" ht="24.75" customHeight="1" x14ac:dyDescent="0.15">
      <c r="A147" s="105"/>
      <c r="B147" s="106"/>
      <c r="C147" s="106"/>
      <c r="D147" s="106"/>
      <c r="E147" s="106"/>
      <c r="F147" s="107"/>
      <c r="G147" s="33"/>
      <c r="H147" s="34"/>
      <c r="I147" s="34"/>
      <c r="J147" s="34"/>
      <c r="K147" s="34"/>
      <c r="L147" s="34"/>
      <c r="M147" s="34"/>
      <c r="N147" s="34"/>
      <c r="O147" s="34"/>
      <c r="P147" s="34"/>
      <c r="Q147" s="34"/>
      <c r="R147" s="34"/>
      <c r="S147" s="34"/>
      <c r="T147" s="34"/>
      <c r="U147" s="34"/>
      <c r="V147" s="83"/>
      <c r="W147" s="84"/>
      <c r="X147" s="84"/>
      <c r="Y147" s="84"/>
      <c r="Z147" s="84"/>
      <c r="AA147" s="84"/>
      <c r="AB147" s="84"/>
      <c r="AC147" s="84"/>
      <c r="AD147" s="84"/>
      <c r="AE147" s="84"/>
      <c r="AF147" s="84"/>
      <c r="AG147" s="84"/>
      <c r="AH147" s="84"/>
      <c r="AI147" s="85"/>
      <c r="AJ147" s="34"/>
      <c r="AK147" s="34"/>
      <c r="AL147" s="34"/>
      <c r="AM147" s="34"/>
      <c r="AN147" s="34"/>
      <c r="AO147" s="34"/>
      <c r="AP147" s="34"/>
      <c r="AQ147" s="34"/>
      <c r="AR147" s="34"/>
      <c r="AS147" s="34"/>
      <c r="AT147" s="34"/>
      <c r="AU147" s="34"/>
      <c r="AV147" s="34"/>
      <c r="AW147" s="34"/>
      <c r="AX147" s="35"/>
    </row>
    <row r="148" spans="1:50" ht="24.75" customHeight="1" x14ac:dyDescent="0.15">
      <c r="A148" s="105"/>
      <c r="B148" s="106"/>
      <c r="C148" s="106"/>
      <c r="D148" s="106"/>
      <c r="E148" s="106"/>
      <c r="F148" s="107"/>
      <c r="G148" s="33"/>
      <c r="H148" s="34"/>
      <c r="I148" s="34"/>
      <c r="J148" s="34"/>
      <c r="K148" s="34"/>
      <c r="L148" s="34"/>
      <c r="M148" s="34"/>
      <c r="N148" s="34"/>
      <c r="O148" s="34"/>
      <c r="P148" s="34"/>
      <c r="Q148" s="34"/>
      <c r="R148" s="34"/>
      <c r="S148" s="34"/>
      <c r="T148" s="34"/>
      <c r="U148" s="34"/>
      <c r="V148" s="86"/>
      <c r="W148" s="87"/>
      <c r="X148" s="87"/>
      <c r="Y148" s="87"/>
      <c r="Z148" s="87"/>
      <c r="AA148" s="87"/>
      <c r="AB148" s="87"/>
      <c r="AC148" s="87"/>
      <c r="AD148" s="87"/>
      <c r="AE148" s="87"/>
      <c r="AF148" s="87"/>
      <c r="AG148" s="87"/>
      <c r="AH148" s="87"/>
      <c r="AI148" s="88"/>
      <c r="AJ148" s="34"/>
      <c r="AK148" s="34"/>
      <c r="AL148" s="34"/>
      <c r="AM148" s="34"/>
      <c r="AN148" s="34"/>
      <c r="AO148" s="34"/>
      <c r="AP148" s="34"/>
      <c r="AQ148" s="34"/>
      <c r="AR148" s="34"/>
      <c r="AS148" s="34"/>
      <c r="AT148" s="34"/>
      <c r="AU148" s="34"/>
      <c r="AV148" s="34"/>
      <c r="AW148" s="34"/>
      <c r="AX148" s="35"/>
    </row>
    <row r="149" spans="1:50" ht="24.75" customHeight="1" x14ac:dyDescent="0.15">
      <c r="A149" s="105"/>
      <c r="B149" s="106"/>
      <c r="C149" s="106"/>
      <c r="D149" s="106"/>
      <c r="E149" s="106"/>
      <c r="F149" s="107"/>
      <c r="G149" s="33"/>
      <c r="H149" s="34"/>
      <c r="I149" s="34"/>
      <c r="J149" s="34"/>
      <c r="K149" s="34"/>
      <c r="L149" s="34"/>
      <c r="M149" s="34"/>
      <c r="N149" s="34"/>
      <c r="O149" s="34"/>
      <c r="P149" s="34"/>
      <c r="Q149" s="34"/>
      <c r="R149" s="34"/>
      <c r="S149" s="34"/>
      <c r="T149" s="34"/>
      <c r="U149" s="34"/>
      <c r="V149" s="34"/>
      <c r="W149" s="79"/>
      <c r="X149" s="79"/>
      <c r="Y149" s="79"/>
      <c r="Z149" s="79"/>
      <c r="AA149" s="79"/>
      <c r="AB149" s="79"/>
      <c r="AC149" s="79"/>
      <c r="AD149" s="79"/>
      <c r="AE149" s="79"/>
      <c r="AF149" s="79"/>
      <c r="AG149" s="79"/>
      <c r="AH149" s="79"/>
      <c r="AI149" s="79"/>
      <c r="AJ149" s="79"/>
      <c r="AK149" s="34"/>
      <c r="AL149" s="34"/>
      <c r="AM149" s="34"/>
      <c r="AN149" s="34"/>
      <c r="AO149" s="34"/>
      <c r="AP149" s="34"/>
      <c r="AQ149" s="34"/>
      <c r="AR149" s="34"/>
      <c r="AS149" s="34"/>
      <c r="AT149" s="34"/>
      <c r="AU149" s="34"/>
      <c r="AV149" s="34"/>
      <c r="AW149" s="34"/>
      <c r="AX149" s="35"/>
    </row>
    <row r="150" spans="1:50" ht="24.75" customHeight="1" x14ac:dyDescent="0.15">
      <c r="A150" s="105"/>
      <c r="B150" s="106"/>
      <c r="C150" s="106"/>
      <c r="D150" s="106"/>
      <c r="E150" s="106"/>
      <c r="F150" s="107"/>
      <c r="G150" s="33"/>
      <c r="H150" s="34"/>
      <c r="I150" s="34"/>
      <c r="J150" s="34"/>
      <c r="K150" s="34"/>
      <c r="L150" s="34"/>
      <c r="M150" s="34"/>
      <c r="N150" s="34"/>
      <c r="O150" s="34"/>
      <c r="P150" s="34"/>
      <c r="Q150" s="34"/>
      <c r="R150" s="34"/>
      <c r="S150" s="34"/>
      <c r="T150" s="34"/>
      <c r="U150" s="34"/>
      <c r="V150" s="34"/>
      <c r="W150" s="79"/>
      <c r="X150" s="79"/>
      <c r="Y150" s="79"/>
      <c r="Z150" s="79"/>
      <c r="AA150" s="79"/>
      <c r="AB150" s="79"/>
      <c r="AC150" s="79"/>
      <c r="AD150" s="79"/>
      <c r="AE150" s="79"/>
      <c r="AF150" s="79"/>
      <c r="AG150" s="79"/>
      <c r="AH150" s="79"/>
      <c r="AI150" s="79"/>
      <c r="AJ150" s="79"/>
      <c r="AK150" s="34"/>
      <c r="AL150" s="34"/>
      <c r="AM150" s="34"/>
      <c r="AN150" s="34"/>
      <c r="AO150" s="34"/>
      <c r="AP150" s="34"/>
      <c r="AQ150" s="34"/>
      <c r="AR150" s="34"/>
      <c r="AS150" s="34"/>
      <c r="AT150" s="34"/>
      <c r="AU150" s="34"/>
      <c r="AV150" s="34"/>
      <c r="AW150" s="34"/>
      <c r="AX150" s="35"/>
    </row>
    <row r="151" spans="1:50" ht="24.75" customHeight="1" x14ac:dyDescent="0.15">
      <c r="A151" s="105"/>
      <c r="B151" s="106"/>
      <c r="C151" s="106"/>
      <c r="D151" s="106"/>
      <c r="E151" s="106"/>
      <c r="F151" s="107"/>
      <c r="G151" s="33"/>
      <c r="H151" s="34"/>
      <c r="I151" s="34"/>
      <c r="J151" s="34"/>
      <c r="K151" s="34"/>
      <c r="L151" s="34"/>
      <c r="M151" s="34"/>
      <c r="N151" s="34"/>
      <c r="O151" s="34"/>
      <c r="P151" s="34"/>
      <c r="Q151" s="34"/>
      <c r="R151" s="34"/>
      <c r="S151" s="34"/>
      <c r="T151" s="34"/>
      <c r="U151" s="34"/>
      <c r="V151" s="34"/>
      <c r="W151" s="79"/>
      <c r="X151" s="79"/>
      <c r="Y151" s="79"/>
      <c r="Z151" s="79"/>
      <c r="AA151" s="79"/>
      <c r="AB151" s="79"/>
      <c r="AC151" s="79"/>
      <c r="AD151" s="79"/>
      <c r="AE151" s="79"/>
      <c r="AF151" s="79"/>
      <c r="AG151" s="79"/>
      <c r="AH151" s="79"/>
      <c r="AI151" s="79"/>
      <c r="AJ151" s="79"/>
      <c r="AK151" s="34"/>
      <c r="AL151" s="34"/>
      <c r="AM151" s="34"/>
      <c r="AN151" s="34"/>
      <c r="AO151" s="34"/>
      <c r="AP151" s="34"/>
      <c r="AQ151" s="34"/>
      <c r="AR151" s="34"/>
      <c r="AS151" s="34"/>
      <c r="AT151" s="34"/>
      <c r="AU151" s="34"/>
      <c r="AV151" s="34"/>
      <c r="AW151" s="34"/>
      <c r="AX151" s="35"/>
    </row>
    <row r="152" spans="1:50" ht="24.75" customHeight="1" thickBot="1" x14ac:dyDescent="0.2">
      <c r="A152" s="660"/>
      <c r="B152" s="661"/>
      <c r="C152" s="661"/>
      <c r="D152" s="661"/>
      <c r="E152" s="661"/>
      <c r="F152" s="662"/>
      <c r="G152" s="36"/>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8"/>
    </row>
    <row r="153" spans="1:50" ht="24.75" customHeight="1" x14ac:dyDescent="0.15">
      <c r="A153" s="639" t="s">
        <v>266</v>
      </c>
      <c r="B153" s="640"/>
      <c r="C153" s="640"/>
      <c r="D153" s="640"/>
      <c r="E153" s="640"/>
      <c r="F153" s="641"/>
      <c r="G153" s="387" t="s">
        <v>599</v>
      </c>
      <c r="H153" s="388"/>
      <c r="I153" s="388"/>
      <c r="J153" s="388"/>
      <c r="K153" s="388"/>
      <c r="L153" s="388"/>
      <c r="M153" s="388"/>
      <c r="N153" s="388"/>
      <c r="O153" s="388"/>
      <c r="P153" s="388"/>
      <c r="Q153" s="388"/>
      <c r="R153" s="388"/>
      <c r="S153" s="388"/>
      <c r="T153" s="388"/>
      <c r="U153" s="388"/>
      <c r="V153" s="388"/>
      <c r="W153" s="388"/>
      <c r="X153" s="388"/>
      <c r="Y153" s="388"/>
      <c r="Z153" s="388"/>
      <c r="AA153" s="388"/>
      <c r="AB153" s="389"/>
      <c r="AC153" s="387" t="s">
        <v>601</v>
      </c>
      <c r="AD153" s="388"/>
      <c r="AE153" s="388"/>
      <c r="AF153" s="388"/>
      <c r="AG153" s="388"/>
      <c r="AH153" s="388"/>
      <c r="AI153" s="388"/>
      <c r="AJ153" s="388"/>
      <c r="AK153" s="388"/>
      <c r="AL153" s="388"/>
      <c r="AM153" s="388"/>
      <c r="AN153" s="388"/>
      <c r="AO153" s="388"/>
      <c r="AP153" s="388"/>
      <c r="AQ153" s="388"/>
      <c r="AR153" s="388"/>
      <c r="AS153" s="388"/>
      <c r="AT153" s="388"/>
      <c r="AU153" s="388"/>
      <c r="AV153" s="388"/>
      <c r="AW153" s="388"/>
      <c r="AX153" s="390"/>
    </row>
    <row r="154" spans="1:50" ht="24.75" customHeight="1" x14ac:dyDescent="0.15">
      <c r="A154" s="456"/>
      <c r="B154" s="642"/>
      <c r="C154" s="642"/>
      <c r="D154" s="642"/>
      <c r="E154" s="642"/>
      <c r="F154" s="643"/>
      <c r="G154" s="391" t="s">
        <v>17</v>
      </c>
      <c r="H154" s="392"/>
      <c r="I154" s="392"/>
      <c r="J154" s="392"/>
      <c r="K154" s="392"/>
      <c r="L154" s="393" t="s">
        <v>18</v>
      </c>
      <c r="M154" s="392"/>
      <c r="N154" s="392"/>
      <c r="O154" s="392"/>
      <c r="P154" s="392"/>
      <c r="Q154" s="392"/>
      <c r="R154" s="392"/>
      <c r="S154" s="392"/>
      <c r="T154" s="392"/>
      <c r="U154" s="392"/>
      <c r="V154" s="392"/>
      <c r="W154" s="392"/>
      <c r="X154" s="394"/>
      <c r="Y154" s="384" t="s">
        <v>19</v>
      </c>
      <c r="Z154" s="385"/>
      <c r="AA154" s="385"/>
      <c r="AB154" s="395"/>
      <c r="AC154" s="391" t="s">
        <v>17</v>
      </c>
      <c r="AD154" s="392"/>
      <c r="AE154" s="392"/>
      <c r="AF154" s="392"/>
      <c r="AG154" s="392"/>
      <c r="AH154" s="393" t="s">
        <v>18</v>
      </c>
      <c r="AI154" s="392"/>
      <c r="AJ154" s="392"/>
      <c r="AK154" s="392"/>
      <c r="AL154" s="392"/>
      <c r="AM154" s="392"/>
      <c r="AN154" s="392"/>
      <c r="AO154" s="392"/>
      <c r="AP154" s="392"/>
      <c r="AQ154" s="392"/>
      <c r="AR154" s="392"/>
      <c r="AS154" s="392"/>
      <c r="AT154" s="394"/>
      <c r="AU154" s="384" t="s">
        <v>19</v>
      </c>
      <c r="AV154" s="385"/>
      <c r="AW154" s="385"/>
      <c r="AX154" s="386"/>
    </row>
    <row r="155" spans="1:50" ht="24.75" customHeight="1" x14ac:dyDescent="0.15">
      <c r="A155" s="456"/>
      <c r="B155" s="642"/>
      <c r="C155" s="642"/>
      <c r="D155" s="642"/>
      <c r="E155" s="642"/>
      <c r="F155" s="643"/>
      <c r="G155" s="397" t="s">
        <v>602</v>
      </c>
      <c r="H155" s="398"/>
      <c r="I155" s="398"/>
      <c r="J155" s="398"/>
      <c r="K155" s="399"/>
      <c r="L155" s="400" t="s">
        <v>600</v>
      </c>
      <c r="M155" s="401"/>
      <c r="N155" s="401"/>
      <c r="O155" s="401"/>
      <c r="P155" s="401"/>
      <c r="Q155" s="401"/>
      <c r="R155" s="401"/>
      <c r="S155" s="401"/>
      <c r="T155" s="401"/>
      <c r="U155" s="401"/>
      <c r="V155" s="401"/>
      <c r="W155" s="401"/>
      <c r="X155" s="402"/>
      <c r="Y155" s="403">
        <v>17.3</v>
      </c>
      <c r="Z155" s="404"/>
      <c r="AA155" s="404"/>
      <c r="AB155" s="457"/>
      <c r="AC155" s="397" t="s">
        <v>602</v>
      </c>
      <c r="AD155" s="398"/>
      <c r="AE155" s="398"/>
      <c r="AF155" s="398"/>
      <c r="AG155" s="399"/>
      <c r="AH155" s="400" t="s">
        <v>603</v>
      </c>
      <c r="AI155" s="401"/>
      <c r="AJ155" s="401"/>
      <c r="AK155" s="401"/>
      <c r="AL155" s="401"/>
      <c r="AM155" s="401"/>
      <c r="AN155" s="401"/>
      <c r="AO155" s="401"/>
      <c r="AP155" s="401"/>
      <c r="AQ155" s="401"/>
      <c r="AR155" s="401"/>
      <c r="AS155" s="401"/>
      <c r="AT155" s="402"/>
      <c r="AU155" s="403">
        <v>17.5</v>
      </c>
      <c r="AV155" s="404"/>
      <c r="AW155" s="404"/>
      <c r="AX155" s="405"/>
    </row>
    <row r="156" spans="1:50" ht="24.75" customHeight="1" x14ac:dyDescent="0.15">
      <c r="A156" s="456"/>
      <c r="B156" s="642"/>
      <c r="C156" s="642"/>
      <c r="D156" s="642"/>
      <c r="E156" s="642"/>
      <c r="F156" s="643"/>
      <c r="G156" s="316"/>
      <c r="H156" s="317"/>
      <c r="I156" s="317"/>
      <c r="J156" s="317"/>
      <c r="K156" s="318"/>
      <c r="L156" s="347"/>
      <c r="M156" s="348"/>
      <c r="N156" s="348"/>
      <c r="O156" s="348"/>
      <c r="P156" s="348"/>
      <c r="Q156" s="348"/>
      <c r="R156" s="348"/>
      <c r="S156" s="348"/>
      <c r="T156" s="348"/>
      <c r="U156" s="348"/>
      <c r="V156" s="348"/>
      <c r="W156" s="348"/>
      <c r="X156" s="349"/>
      <c r="Y156" s="344"/>
      <c r="Z156" s="345"/>
      <c r="AA156" s="345"/>
      <c r="AB156" s="351"/>
      <c r="AC156" s="316"/>
      <c r="AD156" s="317"/>
      <c r="AE156" s="317"/>
      <c r="AF156" s="317"/>
      <c r="AG156" s="318"/>
      <c r="AH156" s="347"/>
      <c r="AI156" s="348"/>
      <c r="AJ156" s="348"/>
      <c r="AK156" s="348"/>
      <c r="AL156" s="348"/>
      <c r="AM156" s="348"/>
      <c r="AN156" s="348"/>
      <c r="AO156" s="348"/>
      <c r="AP156" s="348"/>
      <c r="AQ156" s="348"/>
      <c r="AR156" s="348"/>
      <c r="AS156" s="348"/>
      <c r="AT156" s="349"/>
      <c r="AU156" s="344"/>
      <c r="AV156" s="345"/>
      <c r="AW156" s="345"/>
      <c r="AX156" s="346"/>
    </row>
    <row r="157" spans="1:50" ht="24.75" customHeight="1" x14ac:dyDescent="0.15">
      <c r="A157" s="456"/>
      <c r="B157" s="642"/>
      <c r="C157" s="642"/>
      <c r="D157" s="642"/>
      <c r="E157" s="642"/>
      <c r="F157" s="643"/>
      <c r="G157" s="316"/>
      <c r="H157" s="317"/>
      <c r="I157" s="317"/>
      <c r="J157" s="317"/>
      <c r="K157" s="318"/>
      <c r="L157" s="347"/>
      <c r="M157" s="348"/>
      <c r="N157" s="348"/>
      <c r="O157" s="348"/>
      <c r="P157" s="348"/>
      <c r="Q157" s="348"/>
      <c r="R157" s="348"/>
      <c r="S157" s="348"/>
      <c r="T157" s="348"/>
      <c r="U157" s="348"/>
      <c r="V157" s="348"/>
      <c r="W157" s="348"/>
      <c r="X157" s="349"/>
      <c r="Y157" s="344"/>
      <c r="Z157" s="345"/>
      <c r="AA157" s="345"/>
      <c r="AB157" s="351"/>
      <c r="AC157" s="316"/>
      <c r="AD157" s="317"/>
      <c r="AE157" s="317"/>
      <c r="AF157" s="317"/>
      <c r="AG157" s="318"/>
      <c r="AH157" s="347"/>
      <c r="AI157" s="348"/>
      <c r="AJ157" s="348"/>
      <c r="AK157" s="348"/>
      <c r="AL157" s="348"/>
      <c r="AM157" s="348"/>
      <c r="AN157" s="348"/>
      <c r="AO157" s="348"/>
      <c r="AP157" s="348"/>
      <c r="AQ157" s="348"/>
      <c r="AR157" s="348"/>
      <c r="AS157" s="348"/>
      <c r="AT157" s="349"/>
      <c r="AU157" s="344"/>
      <c r="AV157" s="345"/>
      <c r="AW157" s="345"/>
      <c r="AX157" s="346"/>
    </row>
    <row r="158" spans="1:50" ht="24.75" customHeight="1" x14ac:dyDescent="0.15">
      <c r="A158" s="456"/>
      <c r="B158" s="642"/>
      <c r="C158" s="642"/>
      <c r="D158" s="642"/>
      <c r="E158" s="642"/>
      <c r="F158" s="643"/>
      <c r="G158" s="316"/>
      <c r="H158" s="317"/>
      <c r="I158" s="317"/>
      <c r="J158" s="317"/>
      <c r="K158" s="318"/>
      <c r="L158" s="347"/>
      <c r="M158" s="348"/>
      <c r="N158" s="348"/>
      <c r="O158" s="348"/>
      <c r="P158" s="348"/>
      <c r="Q158" s="348"/>
      <c r="R158" s="348"/>
      <c r="S158" s="348"/>
      <c r="T158" s="348"/>
      <c r="U158" s="348"/>
      <c r="V158" s="348"/>
      <c r="W158" s="348"/>
      <c r="X158" s="349"/>
      <c r="Y158" s="344"/>
      <c r="Z158" s="345"/>
      <c r="AA158" s="345"/>
      <c r="AB158" s="351"/>
      <c r="AC158" s="316"/>
      <c r="AD158" s="317"/>
      <c r="AE158" s="317"/>
      <c r="AF158" s="317"/>
      <c r="AG158" s="318"/>
      <c r="AH158" s="347"/>
      <c r="AI158" s="348"/>
      <c r="AJ158" s="348"/>
      <c r="AK158" s="348"/>
      <c r="AL158" s="348"/>
      <c r="AM158" s="348"/>
      <c r="AN158" s="348"/>
      <c r="AO158" s="348"/>
      <c r="AP158" s="348"/>
      <c r="AQ158" s="348"/>
      <c r="AR158" s="348"/>
      <c r="AS158" s="348"/>
      <c r="AT158" s="349"/>
      <c r="AU158" s="344"/>
      <c r="AV158" s="345"/>
      <c r="AW158" s="345"/>
      <c r="AX158" s="346"/>
    </row>
    <row r="159" spans="1:50" ht="24.75" customHeight="1" x14ac:dyDescent="0.15">
      <c r="A159" s="456"/>
      <c r="B159" s="642"/>
      <c r="C159" s="642"/>
      <c r="D159" s="642"/>
      <c r="E159" s="642"/>
      <c r="F159" s="643"/>
      <c r="G159" s="316"/>
      <c r="H159" s="317"/>
      <c r="I159" s="317"/>
      <c r="J159" s="317"/>
      <c r="K159" s="318"/>
      <c r="L159" s="347"/>
      <c r="M159" s="348"/>
      <c r="N159" s="348"/>
      <c r="O159" s="348"/>
      <c r="P159" s="348"/>
      <c r="Q159" s="348"/>
      <c r="R159" s="348"/>
      <c r="S159" s="348"/>
      <c r="T159" s="348"/>
      <c r="U159" s="348"/>
      <c r="V159" s="348"/>
      <c r="W159" s="348"/>
      <c r="X159" s="349"/>
      <c r="Y159" s="344"/>
      <c r="Z159" s="345"/>
      <c r="AA159" s="345"/>
      <c r="AB159" s="351"/>
      <c r="AC159" s="316"/>
      <c r="AD159" s="317"/>
      <c r="AE159" s="317"/>
      <c r="AF159" s="317"/>
      <c r="AG159" s="318"/>
      <c r="AH159" s="347"/>
      <c r="AI159" s="348"/>
      <c r="AJ159" s="348"/>
      <c r="AK159" s="348"/>
      <c r="AL159" s="348"/>
      <c r="AM159" s="348"/>
      <c r="AN159" s="348"/>
      <c r="AO159" s="348"/>
      <c r="AP159" s="348"/>
      <c r="AQ159" s="348"/>
      <c r="AR159" s="348"/>
      <c r="AS159" s="348"/>
      <c r="AT159" s="349"/>
      <c r="AU159" s="344"/>
      <c r="AV159" s="345"/>
      <c r="AW159" s="345"/>
      <c r="AX159" s="346"/>
    </row>
    <row r="160" spans="1:50" ht="24.75" customHeight="1" x14ac:dyDescent="0.15">
      <c r="A160" s="456"/>
      <c r="B160" s="642"/>
      <c r="C160" s="642"/>
      <c r="D160" s="642"/>
      <c r="E160" s="642"/>
      <c r="F160" s="643"/>
      <c r="G160" s="316"/>
      <c r="H160" s="317"/>
      <c r="I160" s="317"/>
      <c r="J160" s="317"/>
      <c r="K160" s="318"/>
      <c r="L160" s="347"/>
      <c r="M160" s="348"/>
      <c r="N160" s="348"/>
      <c r="O160" s="348"/>
      <c r="P160" s="348"/>
      <c r="Q160" s="348"/>
      <c r="R160" s="348"/>
      <c r="S160" s="348"/>
      <c r="T160" s="348"/>
      <c r="U160" s="348"/>
      <c r="V160" s="348"/>
      <c r="W160" s="348"/>
      <c r="X160" s="349"/>
      <c r="Y160" s="344"/>
      <c r="Z160" s="345"/>
      <c r="AA160" s="345"/>
      <c r="AB160" s="351"/>
      <c r="AC160" s="316"/>
      <c r="AD160" s="317"/>
      <c r="AE160" s="317"/>
      <c r="AF160" s="317"/>
      <c r="AG160" s="318"/>
      <c r="AH160" s="347"/>
      <c r="AI160" s="348"/>
      <c r="AJ160" s="348"/>
      <c r="AK160" s="348"/>
      <c r="AL160" s="348"/>
      <c r="AM160" s="348"/>
      <c r="AN160" s="348"/>
      <c r="AO160" s="348"/>
      <c r="AP160" s="348"/>
      <c r="AQ160" s="348"/>
      <c r="AR160" s="348"/>
      <c r="AS160" s="348"/>
      <c r="AT160" s="349"/>
      <c r="AU160" s="344"/>
      <c r="AV160" s="345"/>
      <c r="AW160" s="345"/>
      <c r="AX160" s="346"/>
    </row>
    <row r="161" spans="1:51" ht="24.75" customHeight="1" x14ac:dyDescent="0.15">
      <c r="A161" s="456"/>
      <c r="B161" s="642"/>
      <c r="C161" s="642"/>
      <c r="D161" s="642"/>
      <c r="E161" s="642"/>
      <c r="F161" s="643"/>
      <c r="G161" s="316"/>
      <c r="H161" s="317"/>
      <c r="I161" s="317"/>
      <c r="J161" s="317"/>
      <c r="K161" s="318"/>
      <c r="L161" s="347"/>
      <c r="M161" s="348"/>
      <c r="N161" s="348"/>
      <c r="O161" s="348"/>
      <c r="P161" s="348"/>
      <c r="Q161" s="348"/>
      <c r="R161" s="348"/>
      <c r="S161" s="348"/>
      <c r="T161" s="348"/>
      <c r="U161" s="348"/>
      <c r="V161" s="348"/>
      <c r="W161" s="348"/>
      <c r="X161" s="349"/>
      <c r="Y161" s="344"/>
      <c r="Z161" s="345"/>
      <c r="AA161" s="345"/>
      <c r="AB161" s="351"/>
      <c r="AC161" s="316"/>
      <c r="AD161" s="317"/>
      <c r="AE161" s="317"/>
      <c r="AF161" s="317"/>
      <c r="AG161" s="318"/>
      <c r="AH161" s="347"/>
      <c r="AI161" s="348"/>
      <c r="AJ161" s="348"/>
      <c r="AK161" s="348"/>
      <c r="AL161" s="348"/>
      <c r="AM161" s="348"/>
      <c r="AN161" s="348"/>
      <c r="AO161" s="348"/>
      <c r="AP161" s="348"/>
      <c r="AQ161" s="348"/>
      <c r="AR161" s="348"/>
      <c r="AS161" s="348"/>
      <c r="AT161" s="349"/>
      <c r="AU161" s="344"/>
      <c r="AV161" s="345"/>
      <c r="AW161" s="345"/>
      <c r="AX161" s="346"/>
    </row>
    <row r="162" spans="1:51" ht="24.75" customHeight="1" x14ac:dyDescent="0.15">
      <c r="A162" s="456"/>
      <c r="B162" s="642"/>
      <c r="C162" s="642"/>
      <c r="D162" s="642"/>
      <c r="E162" s="642"/>
      <c r="F162" s="643"/>
      <c r="G162" s="316"/>
      <c r="H162" s="317"/>
      <c r="I162" s="317"/>
      <c r="J162" s="317"/>
      <c r="K162" s="318"/>
      <c r="L162" s="347"/>
      <c r="M162" s="348"/>
      <c r="N162" s="348"/>
      <c r="O162" s="348"/>
      <c r="P162" s="348"/>
      <c r="Q162" s="348"/>
      <c r="R162" s="348"/>
      <c r="S162" s="348"/>
      <c r="T162" s="348"/>
      <c r="U162" s="348"/>
      <c r="V162" s="348"/>
      <c r="W162" s="348"/>
      <c r="X162" s="349"/>
      <c r="Y162" s="344"/>
      <c r="Z162" s="345"/>
      <c r="AA162" s="345"/>
      <c r="AB162" s="351"/>
      <c r="AC162" s="316"/>
      <c r="AD162" s="317"/>
      <c r="AE162" s="317"/>
      <c r="AF162" s="317"/>
      <c r="AG162" s="318"/>
      <c r="AH162" s="347"/>
      <c r="AI162" s="348"/>
      <c r="AJ162" s="348"/>
      <c r="AK162" s="348"/>
      <c r="AL162" s="348"/>
      <c r="AM162" s="348"/>
      <c r="AN162" s="348"/>
      <c r="AO162" s="348"/>
      <c r="AP162" s="348"/>
      <c r="AQ162" s="348"/>
      <c r="AR162" s="348"/>
      <c r="AS162" s="348"/>
      <c r="AT162" s="349"/>
      <c r="AU162" s="344"/>
      <c r="AV162" s="345"/>
      <c r="AW162" s="345"/>
      <c r="AX162" s="346"/>
    </row>
    <row r="163" spans="1:51" ht="24.75" customHeight="1" x14ac:dyDescent="0.15">
      <c r="A163" s="456"/>
      <c r="B163" s="642"/>
      <c r="C163" s="642"/>
      <c r="D163" s="642"/>
      <c r="E163" s="642"/>
      <c r="F163" s="643"/>
      <c r="G163" s="316"/>
      <c r="H163" s="317"/>
      <c r="I163" s="317"/>
      <c r="J163" s="317"/>
      <c r="K163" s="318"/>
      <c r="L163" s="347"/>
      <c r="M163" s="348"/>
      <c r="N163" s="348"/>
      <c r="O163" s="348"/>
      <c r="P163" s="348"/>
      <c r="Q163" s="348"/>
      <c r="R163" s="348"/>
      <c r="S163" s="348"/>
      <c r="T163" s="348"/>
      <c r="U163" s="348"/>
      <c r="V163" s="348"/>
      <c r="W163" s="348"/>
      <c r="X163" s="349"/>
      <c r="Y163" s="344"/>
      <c r="Z163" s="345"/>
      <c r="AA163" s="345"/>
      <c r="AB163" s="351"/>
      <c r="AC163" s="316"/>
      <c r="AD163" s="317"/>
      <c r="AE163" s="317"/>
      <c r="AF163" s="317"/>
      <c r="AG163" s="318"/>
      <c r="AH163" s="347"/>
      <c r="AI163" s="348"/>
      <c r="AJ163" s="348"/>
      <c r="AK163" s="348"/>
      <c r="AL163" s="348"/>
      <c r="AM163" s="348"/>
      <c r="AN163" s="348"/>
      <c r="AO163" s="348"/>
      <c r="AP163" s="348"/>
      <c r="AQ163" s="348"/>
      <c r="AR163" s="348"/>
      <c r="AS163" s="348"/>
      <c r="AT163" s="349"/>
      <c r="AU163" s="344"/>
      <c r="AV163" s="345"/>
      <c r="AW163" s="345"/>
      <c r="AX163" s="346"/>
    </row>
    <row r="164" spans="1:51" ht="24.75" customHeight="1" x14ac:dyDescent="0.15">
      <c r="A164" s="456"/>
      <c r="B164" s="642"/>
      <c r="C164" s="642"/>
      <c r="D164" s="642"/>
      <c r="E164" s="642"/>
      <c r="F164" s="643"/>
      <c r="G164" s="316"/>
      <c r="H164" s="317"/>
      <c r="I164" s="317"/>
      <c r="J164" s="317"/>
      <c r="K164" s="318"/>
      <c r="L164" s="347"/>
      <c r="M164" s="348"/>
      <c r="N164" s="348"/>
      <c r="O164" s="348"/>
      <c r="P164" s="348"/>
      <c r="Q164" s="348"/>
      <c r="R164" s="348"/>
      <c r="S164" s="348"/>
      <c r="T164" s="348"/>
      <c r="U164" s="348"/>
      <c r="V164" s="348"/>
      <c r="W164" s="348"/>
      <c r="X164" s="349"/>
      <c r="Y164" s="344"/>
      <c r="Z164" s="345"/>
      <c r="AA164" s="345"/>
      <c r="AB164" s="351"/>
      <c r="AC164" s="316"/>
      <c r="AD164" s="317"/>
      <c r="AE164" s="317"/>
      <c r="AF164" s="317"/>
      <c r="AG164" s="318"/>
      <c r="AH164" s="347"/>
      <c r="AI164" s="348"/>
      <c r="AJ164" s="348"/>
      <c r="AK164" s="348"/>
      <c r="AL164" s="348"/>
      <c r="AM164" s="348"/>
      <c r="AN164" s="348"/>
      <c r="AO164" s="348"/>
      <c r="AP164" s="348"/>
      <c r="AQ164" s="348"/>
      <c r="AR164" s="348"/>
      <c r="AS164" s="348"/>
      <c r="AT164" s="349"/>
      <c r="AU164" s="344"/>
      <c r="AV164" s="345"/>
      <c r="AW164" s="345"/>
      <c r="AX164" s="346"/>
    </row>
    <row r="165" spans="1:51" ht="24.75" customHeight="1" thickBot="1" x14ac:dyDescent="0.2">
      <c r="A165" s="456"/>
      <c r="B165" s="642"/>
      <c r="C165" s="642"/>
      <c r="D165" s="642"/>
      <c r="E165" s="642"/>
      <c r="F165" s="643"/>
      <c r="G165" s="352" t="s">
        <v>20</v>
      </c>
      <c r="H165" s="353"/>
      <c r="I165" s="353"/>
      <c r="J165" s="353"/>
      <c r="K165" s="353"/>
      <c r="L165" s="354"/>
      <c r="M165" s="355"/>
      <c r="N165" s="355"/>
      <c r="O165" s="355"/>
      <c r="P165" s="355"/>
      <c r="Q165" s="355"/>
      <c r="R165" s="355"/>
      <c r="S165" s="355"/>
      <c r="T165" s="355"/>
      <c r="U165" s="355"/>
      <c r="V165" s="355"/>
      <c r="W165" s="355"/>
      <c r="X165" s="356"/>
      <c r="Y165" s="357">
        <f>SUM(Y155:AB164)</f>
        <v>17.3</v>
      </c>
      <c r="Z165" s="358"/>
      <c r="AA165" s="358"/>
      <c r="AB165" s="359"/>
      <c r="AC165" s="352" t="s">
        <v>20</v>
      </c>
      <c r="AD165" s="353"/>
      <c r="AE165" s="353"/>
      <c r="AF165" s="353"/>
      <c r="AG165" s="353"/>
      <c r="AH165" s="354"/>
      <c r="AI165" s="355"/>
      <c r="AJ165" s="355"/>
      <c r="AK165" s="355"/>
      <c r="AL165" s="355"/>
      <c r="AM165" s="355"/>
      <c r="AN165" s="355"/>
      <c r="AO165" s="355"/>
      <c r="AP165" s="355"/>
      <c r="AQ165" s="355"/>
      <c r="AR165" s="355"/>
      <c r="AS165" s="355"/>
      <c r="AT165" s="356"/>
      <c r="AU165" s="357">
        <f>SUM(AU155:AX164)</f>
        <v>17.5</v>
      </c>
      <c r="AV165" s="358"/>
      <c r="AW165" s="358"/>
      <c r="AX165" s="360"/>
    </row>
    <row r="166" spans="1:51" ht="24.75" customHeight="1" x14ac:dyDescent="0.15">
      <c r="A166" s="456"/>
      <c r="B166" s="642"/>
      <c r="C166" s="642"/>
      <c r="D166" s="642"/>
      <c r="E166" s="642"/>
      <c r="F166" s="643"/>
      <c r="G166" s="387" t="s">
        <v>647</v>
      </c>
      <c r="H166" s="388"/>
      <c r="I166" s="388"/>
      <c r="J166" s="388"/>
      <c r="K166" s="388"/>
      <c r="L166" s="388"/>
      <c r="M166" s="388"/>
      <c r="N166" s="388"/>
      <c r="O166" s="388"/>
      <c r="P166" s="388"/>
      <c r="Q166" s="388"/>
      <c r="R166" s="388"/>
      <c r="S166" s="388"/>
      <c r="T166" s="388"/>
      <c r="U166" s="388"/>
      <c r="V166" s="388"/>
      <c r="W166" s="388"/>
      <c r="X166" s="388"/>
      <c r="Y166" s="388"/>
      <c r="Z166" s="388"/>
      <c r="AA166" s="388"/>
      <c r="AB166" s="389"/>
      <c r="AC166" s="387" t="s">
        <v>645</v>
      </c>
      <c r="AD166" s="388"/>
      <c r="AE166" s="388"/>
      <c r="AF166" s="388"/>
      <c r="AG166" s="388"/>
      <c r="AH166" s="388"/>
      <c r="AI166" s="388"/>
      <c r="AJ166" s="388"/>
      <c r="AK166" s="388"/>
      <c r="AL166" s="388"/>
      <c r="AM166" s="388"/>
      <c r="AN166" s="388"/>
      <c r="AO166" s="388"/>
      <c r="AP166" s="388"/>
      <c r="AQ166" s="388"/>
      <c r="AR166" s="388"/>
      <c r="AS166" s="388"/>
      <c r="AT166" s="388"/>
      <c r="AU166" s="388"/>
      <c r="AV166" s="388"/>
      <c r="AW166" s="388"/>
      <c r="AX166" s="390"/>
      <c r="AY166">
        <f>COUNTA($G$168,$AC$168)</f>
        <v>2</v>
      </c>
    </row>
    <row r="167" spans="1:51" ht="24.75" customHeight="1" x14ac:dyDescent="0.15">
      <c r="A167" s="456"/>
      <c r="B167" s="642"/>
      <c r="C167" s="642"/>
      <c r="D167" s="642"/>
      <c r="E167" s="642"/>
      <c r="F167" s="643"/>
      <c r="G167" s="391" t="s">
        <v>17</v>
      </c>
      <c r="H167" s="392"/>
      <c r="I167" s="392"/>
      <c r="J167" s="392"/>
      <c r="K167" s="392"/>
      <c r="L167" s="393" t="s">
        <v>18</v>
      </c>
      <c r="M167" s="392"/>
      <c r="N167" s="392"/>
      <c r="O167" s="392"/>
      <c r="P167" s="392"/>
      <c r="Q167" s="392"/>
      <c r="R167" s="392"/>
      <c r="S167" s="392"/>
      <c r="T167" s="392"/>
      <c r="U167" s="392"/>
      <c r="V167" s="392"/>
      <c r="W167" s="392"/>
      <c r="X167" s="394"/>
      <c r="Y167" s="384" t="s">
        <v>19</v>
      </c>
      <c r="Z167" s="385"/>
      <c r="AA167" s="385"/>
      <c r="AB167" s="395"/>
      <c r="AC167" s="391" t="s">
        <v>17</v>
      </c>
      <c r="AD167" s="392"/>
      <c r="AE167" s="392"/>
      <c r="AF167" s="392"/>
      <c r="AG167" s="392"/>
      <c r="AH167" s="393" t="s">
        <v>18</v>
      </c>
      <c r="AI167" s="392"/>
      <c r="AJ167" s="392"/>
      <c r="AK167" s="392"/>
      <c r="AL167" s="392"/>
      <c r="AM167" s="392"/>
      <c r="AN167" s="392"/>
      <c r="AO167" s="392"/>
      <c r="AP167" s="392"/>
      <c r="AQ167" s="392"/>
      <c r="AR167" s="392"/>
      <c r="AS167" s="392"/>
      <c r="AT167" s="394"/>
      <c r="AU167" s="384" t="s">
        <v>19</v>
      </c>
      <c r="AV167" s="385"/>
      <c r="AW167" s="385"/>
      <c r="AX167" s="386"/>
      <c r="AY167">
        <f>$AY$166</f>
        <v>2</v>
      </c>
    </row>
    <row r="168" spans="1:51" ht="24.75" customHeight="1" x14ac:dyDescent="0.15">
      <c r="A168" s="456"/>
      <c r="B168" s="642"/>
      <c r="C168" s="642"/>
      <c r="D168" s="642"/>
      <c r="E168" s="642"/>
      <c r="F168" s="643"/>
      <c r="G168" s="397" t="s">
        <v>602</v>
      </c>
      <c r="H168" s="398"/>
      <c r="I168" s="398"/>
      <c r="J168" s="398"/>
      <c r="K168" s="399"/>
      <c r="L168" s="400" t="s">
        <v>648</v>
      </c>
      <c r="M168" s="401"/>
      <c r="N168" s="401"/>
      <c r="O168" s="401"/>
      <c r="P168" s="401"/>
      <c r="Q168" s="401"/>
      <c r="R168" s="401"/>
      <c r="S168" s="401"/>
      <c r="T168" s="401"/>
      <c r="U168" s="401"/>
      <c r="V168" s="401"/>
      <c r="W168" s="401"/>
      <c r="X168" s="402"/>
      <c r="Y168" s="403">
        <v>24</v>
      </c>
      <c r="Z168" s="404"/>
      <c r="AA168" s="404"/>
      <c r="AB168" s="457"/>
      <c r="AC168" s="397" t="s">
        <v>602</v>
      </c>
      <c r="AD168" s="398"/>
      <c r="AE168" s="398"/>
      <c r="AF168" s="398"/>
      <c r="AG168" s="399"/>
      <c r="AH168" s="400" t="s">
        <v>598</v>
      </c>
      <c r="AI168" s="401"/>
      <c r="AJ168" s="401"/>
      <c r="AK168" s="401"/>
      <c r="AL168" s="401"/>
      <c r="AM168" s="401"/>
      <c r="AN168" s="401"/>
      <c r="AO168" s="401"/>
      <c r="AP168" s="401"/>
      <c r="AQ168" s="401"/>
      <c r="AR168" s="401"/>
      <c r="AS168" s="401"/>
      <c r="AT168" s="402"/>
      <c r="AU168" s="403">
        <v>0.1</v>
      </c>
      <c r="AV168" s="404"/>
      <c r="AW168" s="404"/>
      <c r="AX168" s="405"/>
      <c r="AY168">
        <f t="shared" ref="AY168:AY178" si="11">$AY$166</f>
        <v>2</v>
      </c>
    </row>
    <row r="169" spans="1:51" ht="24.75" customHeight="1" x14ac:dyDescent="0.15">
      <c r="A169" s="456"/>
      <c r="B169" s="642"/>
      <c r="C169" s="642"/>
      <c r="D169" s="642"/>
      <c r="E169" s="642"/>
      <c r="F169" s="643"/>
      <c r="G169" s="316"/>
      <c r="H169" s="317"/>
      <c r="I169" s="317"/>
      <c r="J169" s="317"/>
      <c r="K169" s="318"/>
      <c r="L169" s="347"/>
      <c r="M169" s="348"/>
      <c r="N169" s="348"/>
      <c r="O169" s="348"/>
      <c r="P169" s="348"/>
      <c r="Q169" s="348"/>
      <c r="R169" s="348"/>
      <c r="S169" s="348"/>
      <c r="T169" s="348"/>
      <c r="U169" s="348"/>
      <c r="V169" s="348"/>
      <c r="W169" s="348"/>
      <c r="X169" s="349"/>
      <c r="Y169" s="344"/>
      <c r="Z169" s="345"/>
      <c r="AA169" s="345"/>
      <c r="AB169" s="351"/>
      <c r="AC169" s="316"/>
      <c r="AD169" s="317"/>
      <c r="AE169" s="317"/>
      <c r="AF169" s="317"/>
      <c r="AG169" s="318"/>
      <c r="AH169" s="347"/>
      <c r="AI169" s="348"/>
      <c r="AJ169" s="348"/>
      <c r="AK169" s="348"/>
      <c r="AL169" s="348"/>
      <c r="AM169" s="348"/>
      <c r="AN169" s="348"/>
      <c r="AO169" s="348"/>
      <c r="AP169" s="348"/>
      <c r="AQ169" s="348"/>
      <c r="AR169" s="348"/>
      <c r="AS169" s="348"/>
      <c r="AT169" s="349"/>
      <c r="AU169" s="344"/>
      <c r="AV169" s="345"/>
      <c r="AW169" s="345"/>
      <c r="AX169" s="346"/>
      <c r="AY169">
        <f t="shared" si="11"/>
        <v>2</v>
      </c>
    </row>
    <row r="170" spans="1:51" ht="24.75" customHeight="1" x14ac:dyDescent="0.15">
      <c r="A170" s="456"/>
      <c r="B170" s="642"/>
      <c r="C170" s="642"/>
      <c r="D170" s="642"/>
      <c r="E170" s="642"/>
      <c r="F170" s="643"/>
      <c r="G170" s="316"/>
      <c r="H170" s="317"/>
      <c r="I170" s="317"/>
      <c r="J170" s="317"/>
      <c r="K170" s="318"/>
      <c r="L170" s="347"/>
      <c r="M170" s="348"/>
      <c r="N170" s="348"/>
      <c r="O170" s="348"/>
      <c r="P170" s="348"/>
      <c r="Q170" s="348"/>
      <c r="R170" s="348"/>
      <c r="S170" s="348"/>
      <c r="T170" s="348"/>
      <c r="U170" s="348"/>
      <c r="V170" s="348"/>
      <c r="W170" s="348"/>
      <c r="X170" s="349"/>
      <c r="Y170" s="344"/>
      <c r="Z170" s="345"/>
      <c r="AA170" s="345"/>
      <c r="AB170" s="351"/>
      <c r="AC170" s="316"/>
      <c r="AD170" s="317"/>
      <c r="AE170" s="317"/>
      <c r="AF170" s="317"/>
      <c r="AG170" s="318"/>
      <c r="AH170" s="347"/>
      <c r="AI170" s="348"/>
      <c r="AJ170" s="348"/>
      <c r="AK170" s="348"/>
      <c r="AL170" s="348"/>
      <c r="AM170" s="348"/>
      <c r="AN170" s="348"/>
      <c r="AO170" s="348"/>
      <c r="AP170" s="348"/>
      <c r="AQ170" s="348"/>
      <c r="AR170" s="348"/>
      <c r="AS170" s="348"/>
      <c r="AT170" s="349"/>
      <c r="AU170" s="344"/>
      <c r="AV170" s="345"/>
      <c r="AW170" s="345"/>
      <c r="AX170" s="346"/>
      <c r="AY170">
        <f t="shared" si="11"/>
        <v>2</v>
      </c>
    </row>
    <row r="171" spans="1:51" ht="24.75" customHeight="1" x14ac:dyDescent="0.15">
      <c r="A171" s="456"/>
      <c r="B171" s="642"/>
      <c r="C171" s="642"/>
      <c r="D171" s="642"/>
      <c r="E171" s="642"/>
      <c r="F171" s="643"/>
      <c r="G171" s="316"/>
      <c r="H171" s="317"/>
      <c r="I171" s="317"/>
      <c r="J171" s="317"/>
      <c r="K171" s="318"/>
      <c r="L171" s="347"/>
      <c r="M171" s="348"/>
      <c r="N171" s="348"/>
      <c r="O171" s="348"/>
      <c r="P171" s="348"/>
      <c r="Q171" s="348"/>
      <c r="R171" s="348"/>
      <c r="S171" s="348"/>
      <c r="T171" s="348"/>
      <c r="U171" s="348"/>
      <c r="V171" s="348"/>
      <c r="W171" s="348"/>
      <c r="X171" s="349"/>
      <c r="Y171" s="344"/>
      <c r="Z171" s="345"/>
      <c r="AA171" s="345"/>
      <c r="AB171" s="351"/>
      <c r="AC171" s="316"/>
      <c r="AD171" s="317"/>
      <c r="AE171" s="317"/>
      <c r="AF171" s="317"/>
      <c r="AG171" s="318"/>
      <c r="AH171" s="347"/>
      <c r="AI171" s="348"/>
      <c r="AJ171" s="348"/>
      <c r="AK171" s="348"/>
      <c r="AL171" s="348"/>
      <c r="AM171" s="348"/>
      <c r="AN171" s="348"/>
      <c r="AO171" s="348"/>
      <c r="AP171" s="348"/>
      <c r="AQ171" s="348"/>
      <c r="AR171" s="348"/>
      <c r="AS171" s="348"/>
      <c r="AT171" s="349"/>
      <c r="AU171" s="344"/>
      <c r="AV171" s="345"/>
      <c r="AW171" s="345"/>
      <c r="AX171" s="346"/>
      <c r="AY171">
        <f t="shared" si="11"/>
        <v>2</v>
      </c>
    </row>
    <row r="172" spans="1:51" ht="24.75" customHeight="1" x14ac:dyDescent="0.15">
      <c r="A172" s="456"/>
      <c r="B172" s="642"/>
      <c r="C172" s="642"/>
      <c r="D172" s="642"/>
      <c r="E172" s="642"/>
      <c r="F172" s="643"/>
      <c r="G172" s="316"/>
      <c r="H172" s="317"/>
      <c r="I172" s="317"/>
      <c r="J172" s="317"/>
      <c r="K172" s="318"/>
      <c r="L172" s="347"/>
      <c r="M172" s="348"/>
      <c r="N172" s="348"/>
      <c r="O172" s="348"/>
      <c r="P172" s="348"/>
      <c r="Q172" s="348"/>
      <c r="R172" s="348"/>
      <c r="S172" s="348"/>
      <c r="T172" s="348"/>
      <c r="U172" s="348"/>
      <c r="V172" s="348"/>
      <c r="W172" s="348"/>
      <c r="X172" s="349"/>
      <c r="Y172" s="344"/>
      <c r="Z172" s="345"/>
      <c r="AA172" s="345"/>
      <c r="AB172" s="351"/>
      <c r="AC172" s="316"/>
      <c r="AD172" s="317"/>
      <c r="AE172" s="317"/>
      <c r="AF172" s="317"/>
      <c r="AG172" s="318"/>
      <c r="AH172" s="347"/>
      <c r="AI172" s="348"/>
      <c r="AJ172" s="348"/>
      <c r="AK172" s="348"/>
      <c r="AL172" s="348"/>
      <c r="AM172" s="348"/>
      <c r="AN172" s="348"/>
      <c r="AO172" s="348"/>
      <c r="AP172" s="348"/>
      <c r="AQ172" s="348"/>
      <c r="AR172" s="348"/>
      <c r="AS172" s="348"/>
      <c r="AT172" s="349"/>
      <c r="AU172" s="344"/>
      <c r="AV172" s="345"/>
      <c r="AW172" s="345"/>
      <c r="AX172" s="346"/>
      <c r="AY172">
        <f t="shared" si="11"/>
        <v>2</v>
      </c>
    </row>
    <row r="173" spans="1:51" ht="24.75" customHeight="1" x14ac:dyDescent="0.15">
      <c r="A173" s="456"/>
      <c r="B173" s="642"/>
      <c r="C173" s="642"/>
      <c r="D173" s="642"/>
      <c r="E173" s="642"/>
      <c r="F173" s="643"/>
      <c r="G173" s="316"/>
      <c r="H173" s="317"/>
      <c r="I173" s="317"/>
      <c r="J173" s="317"/>
      <c r="K173" s="318"/>
      <c r="L173" s="347"/>
      <c r="M173" s="348"/>
      <c r="N173" s="348"/>
      <c r="O173" s="348"/>
      <c r="P173" s="348"/>
      <c r="Q173" s="348"/>
      <c r="R173" s="348"/>
      <c r="S173" s="348"/>
      <c r="T173" s="348"/>
      <c r="U173" s="348"/>
      <c r="V173" s="348"/>
      <c r="W173" s="348"/>
      <c r="X173" s="349"/>
      <c r="Y173" s="344"/>
      <c r="Z173" s="345"/>
      <c r="AA173" s="345"/>
      <c r="AB173" s="351"/>
      <c r="AC173" s="316"/>
      <c r="AD173" s="317"/>
      <c r="AE173" s="317"/>
      <c r="AF173" s="317"/>
      <c r="AG173" s="318"/>
      <c r="AH173" s="347"/>
      <c r="AI173" s="348"/>
      <c r="AJ173" s="348"/>
      <c r="AK173" s="348"/>
      <c r="AL173" s="348"/>
      <c r="AM173" s="348"/>
      <c r="AN173" s="348"/>
      <c r="AO173" s="348"/>
      <c r="AP173" s="348"/>
      <c r="AQ173" s="348"/>
      <c r="AR173" s="348"/>
      <c r="AS173" s="348"/>
      <c r="AT173" s="349"/>
      <c r="AU173" s="344"/>
      <c r="AV173" s="345"/>
      <c r="AW173" s="345"/>
      <c r="AX173" s="346"/>
      <c r="AY173">
        <f t="shared" si="11"/>
        <v>2</v>
      </c>
    </row>
    <row r="174" spans="1:51" ht="24.75" customHeight="1" x14ac:dyDescent="0.15">
      <c r="A174" s="456"/>
      <c r="B174" s="642"/>
      <c r="C174" s="642"/>
      <c r="D174" s="642"/>
      <c r="E174" s="642"/>
      <c r="F174" s="643"/>
      <c r="G174" s="316"/>
      <c r="H174" s="317"/>
      <c r="I174" s="317"/>
      <c r="J174" s="317"/>
      <c r="K174" s="318"/>
      <c r="L174" s="347"/>
      <c r="M174" s="348"/>
      <c r="N174" s="348"/>
      <c r="O174" s="348"/>
      <c r="P174" s="348"/>
      <c r="Q174" s="348"/>
      <c r="R174" s="348"/>
      <c r="S174" s="348"/>
      <c r="T174" s="348"/>
      <c r="U174" s="348"/>
      <c r="V174" s="348"/>
      <c r="W174" s="348"/>
      <c r="X174" s="349"/>
      <c r="Y174" s="344"/>
      <c r="Z174" s="345"/>
      <c r="AA174" s="345"/>
      <c r="AB174" s="351"/>
      <c r="AC174" s="316"/>
      <c r="AD174" s="317"/>
      <c r="AE174" s="317"/>
      <c r="AF174" s="317"/>
      <c r="AG174" s="318"/>
      <c r="AH174" s="347"/>
      <c r="AI174" s="348"/>
      <c r="AJ174" s="348"/>
      <c r="AK174" s="348"/>
      <c r="AL174" s="348"/>
      <c r="AM174" s="348"/>
      <c r="AN174" s="348"/>
      <c r="AO174" s="348"/>
      <c r="AP174" s="348"/>
      <c r="AQ174" s="348"/>
      <c r="AR174" s="348"/>
      <c r="AS174" s="348"/>
      <c r="AT174" s="349"/>
      <c r="AU174" s="344"/>
      <c r="AV174" s="345"/>
      <c r="AW174" s="345"/>
      <c r="AX174" s="346"/>
      <c r="AY174">
        <f t="shared" si="11"/>
        <v>2</v>
      </c>
    </row>
    <row r="175" spans="1:51" ht="24.75" customHeight="1" x14ac:dyDescent="0.15">
      <c r="A175" s="456"/>
      <c r="B175" s="642"/>
      <c r="C175" s="642"/>
      <c r="D175" s="642"/>
      <c r="E175" s="642"/>
      <c r="F175" s="643"/>
      <c r="G175" s="316"/>
      <c r="H175" s="317"/>
      <c r="I175" s="317"/>
      <c r="J175" s="317"/>
      <c r="K175" s="318"/>
      <c r="L175" s="347"/>
      <c r="M175" s="348"/>
      <c r="N175" s="348"/>
      <c r="O175" s="348"/>
      <c r="P175" s="348"/>
      <c r="Q175" s="348"/>
      <c r="R175" s="348"/>
      <c r="S175" s="348"/>
      <c r="T175" s="348"/>
      <c r="U175" s="348"/>
      <c r="V175" s="348"/>
      <c r="W175" s="348"/>
      <c r="X175" s="349"/>
      <c r="Y175" s="344"/>
      <c r="Z175" s="345"/>
      <c r="AA175" s="345"/>
      <c r="AB175" s="351"/>
      <c r="AC175" s="316"/>
      <c r="AD175" s="317"/>
      <c r="AE175" s="317"/>
      <c r="AF175" s="317"/>
      <c r="AG175" s="318"/>
      <c r="AH175" s="347"/>
      <c r="AI175" s="348"/>
      <c r="AJ175" s="348"/>
      <c r="AK175" s="348"/>
      <c r="AL175" s="348"/>
      <c r="AM175" s="348"/>
      <c r="AN175" s="348"/>
      <c r="AO175" s="348"/>
      <c r="AP175" s="348"/>
      <c r="AQ175" s="348"/>
      <c r="AR175" s="348"/>
      <c r="AS175" s="348"/>
      <c r="AT175" s="349"/>
      <c r="AU175" s="344"/>
      <c r="AV175" s="345"/>
      <c r="AW175" s="345"/>
      <c r="AX175" s="346"/>
      <c r="AY175">
        <f t="shared" si="11"/>
        <v>2</v>
      </c>
    </row>
    <row r="176" spans="1:51" ht="24.75" customHeight="1" x14ac:dyDescent="0.15">
      <c r="A176" s="456"/>
      <c r="B176" s="642"/>
      <c r="C176" s="642"/>
      <c r="D176" s="642"/>
      <c r="E176" s="642"/>
      <c r="F176" s="643"/>
      <c r="G176" s="316"/>
      <c r="H176" s="317"/>
      <c r="I176" s="317"/>
      <c r="J176" s="317"/>
      <c r="K176" s="318"/>
      <c r="L176" s="347"/>
      <c r="M176" s="348"/>
      <c r="N176" s="348"/>
      <c r="O176" s="348"/>
      <c r="P176" s="348"/>
      <c r="Q176" s="348"/>
      <c r="R176" s="348"/>
      <c r="S176" s="348"/>
      <c r="T176" s="348"/>
      <c r="U176" s="348"/>
      <c r="V176" s="348"/>
      <c r="W176" s="348"/>
      <c r="X176" s="349"/>
      <c r="Y176" s="344"/>
      <c r="Z176" s="345"/>
      <c r="AA176" s="345"/>
      <c r="AB176" s="351"/>
      <c r="AC176" s="316"/>
      <c r="AD176" s="317"/>
      <c r="AE176" s="317"/>
      <c r="AF176" s="317"/>
      <c r="AG176" s="318"/>
      <c r="AH176" s="347"/>
      <c r="AI176" s="348"/>
      <c r="AJ176" s="348"/>
      <c r="AK176" s="348"/>
      <c r="AL176" s="348"/>
      <c r="AM176" s="348"/>
      <c r="AN176" s="348"/>
      <c r="AO176" s="348"/>
      <c r="AP176" s="348"/>
      <c r="AQ176" s="348"/>
      <c r="AR176" s="348"/>
      <c r="AS176" s="348"/>
      <c r="AT176" s="349"/>
      <c r="AU176" s="344"/>
      <c r="AV176" s="345"/>
      <c r="AW176" s="345"/>
      <c r="AX176" s="346"/>
      <c r="AY176">
        <f t="shared" si="11"/>
        <v>2</v>
      </c>
    </row>
    <row r="177" spans="1:51" ht="24.75" customHeight="1" x14ac:dyDescent="0.15">
      <c r="A177" s="456"/>
      <c r="B177" s="642"/>
      <c r="C177" s="642"/>
      <c r="D177" s="642"/>
      <c r="E177" s="642"/>
      <c r="F177" s="643"/>
      <c r="G177" s="316"/>
      <c r="H177" s="317"/>
      <c r="I177" s="317"/>
      <c r="J177" s="317"/>
      <c r="K177" s="318"/>
      <c r="L177" s="347"/>
      <c r="M177" s="348"/>
      <c r="N177" s="348"/>
      <c r="O177" s="348"/>
      <c r="P177" s="348"/>
      <c r="Q177" s="348"/>
      <c r="R177" s="348"/>
      <c r="S177" s="348"/>
      <c r="T177" s="348"/>
      <c r="U177" s="348"/>
      <c r="V177" s="348"/>
      <c r="W177" s="348"/>
      <c r="X177" s="349"/>
      <c r="Y177" s="344"/>
      <c r="Z177" s="345"/>
      <c r="AA177" s="345"/>
      <c r="AB177" s="351"/>
      <c r="AC177" s="316"/>
      <c r="AD177" s="317"/>
      <c r="AE177" s="317"/>
      <c r="AF177" s="317"/>
      <c r="AG177" s="318"/>
      <c r="AH177" s="347"/>
      <c r="AI177" s="348"/>
      <c r="AJ177" s="348"/>
      <c r="AK177" s="348"/>
      <c r="AL177" s="348"/>
      <c r="AM177" s="348"/>
      <c r="AN177" s="348"/>
      <c r="AO177" s="348"/>
      <c r="AP177" s="348"/>
      <c r="AQ177" s="348"/>
      <c r="AR177" s="348"/>
      <c r="AS177" s="348"/>
      <c r="AT177" s="349"/>
      <c r="AU177" s="344"/>
      <c r="AV177" s="345"/>
      <c r="AW177" s="345"/>
      <c r="AX177" s="346"/>
      <c r="AY177">
        <f t="shared" si="11"/>
        <v>2</v>
      </c>
    </row>
    <row r="178" spans="1:51" ht="24.75" customHeight="1" thickBot="1" x14ac:dyDescent="0.2">
      <c r="A178" s="456"/>
      <c r="B178" s="642"/>
      <c r="C178" s="642"/>
      <c r="D178" s="642"/>
      <c r="E178" s="642"/>
      <c r="F178" s="643"/>
      <c r="G178" s="352" t="s">
        <v>20</v>
      </c>
      <c r="H178" s="353"/>
      <c r="I178" s="353"/>
      <c r="J178" s="353"/>
      <c r="K178" s="353"/>
      <c r="L178" s="354"/>
      <c r="M178" s="355"/>
      <c r="N178" s="355"/>
      <c r="O178" s="355"/>
      <c r="P178" s="355"/>
      <c r="Q178" s="355"/>
      <c r="R178" s="355"/>
      <c r="S178" s="355"/>
      <c r="T178" s="355"/>
      <c r="U178" s="355"/>
      <c r="V178" s="355"/>
      <c r="W178" s="355"/>
      <c r="X178" s="356"/>
      <c r="Y178" s="357">
        <f>SUM(Y168:AB177)</f>
        <v>24</v>
      </c>
      <c r="Z178" s="358"/>
      <c r="AA178" s="358"/>
      <c r="AB178" s="359"/>
      <c r="AC178" s="352" t="s">
        <v>20</v>
      </c>
      <c r="AD178" s="353"/>
      <c r="AE178" s="353"/>
      <c r="AF178" s="353"/>
      <c r="AG178" s="353"/>
      <c r="AH178" s="354"/>
      <c r="AI178" s="355"/>
      <c r="AJ178" s="355"/>
      <c r="AK178" s="355"/>
      <c r="AL178" s="355"/>
      <c r="AM178" s="355"/>
      <c r="AN178" s="355"/>
      <c r="AO178" s="355"/>
      <c r="AP178" s="355"/>
      <c r="AQ178" s="355"/>
      <c r="AR178" s="355"/>
      <c r="AS178" s="355"/>
      <c r="AT178" s="356"/>
      <c r="AU178" s="357">
        <f>SUM(AU168:AX177)</f>
        <v>0.1</v>
      </c>
      <c r="AV178" s="358"/>
      <c r="AW178" s="358"/>
      <c r="AX178" s="360"/>
      <c r="AY178">
        <f t="shared" si="11"/>
        <v>2</v>
      </c>
    </row>
    <row r="179" spans="1:51" ht="24.75" customHeight="1" x14ac:dyDescent="0.15">
      <c r="A179" s="456"/>
      <c r="B179" s="642"/>
      <c r="C179" s="642"/>
      <c r="D179" s="642"/>
      <c r="E179" s="642"/>
      <c r="F179" s="643"/>
      <c r="G179" s="387" t="s">
        <v>644</v>
      </c>
      <c r="H179" s="388"/>
      <c r="I179" s="388"/>
      <c r="J179" s="388"/>
      <c r="K179" s="388"/>
      <c r="L179" s="388"/>
      <c r="M179" s="388"/>
      <c r="N179" s="388"/>
      <c r="O179" s="388"/>
      <c r="P179" s="388"/>
      <c r="Q179" s="388"/>
      <c r="R179" s="388"/>
      <c r="S179" s="388"/>
      <c r="T179" s="388"/>
      <c r="U179" s="388"/>
      <c r="V179" s="388"/>
      <c r="W179" s="388"/>
      <c r="X179" s="388"/>
      <c r="Y179" s="388"/>
      <c r="Z179" s="388"/>
      <c r="AA179" s="388"/>
      <c r="AB179" s="389"/>
      <c r="AC179" s="387" t="s">
        <v>225</v>
      </c>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390"/>
      <c r="AY179">
        <f>COUNTA($G$181,$AC$181)</f>
        <v>1</v>
      </c>
    </row>
    <row r="180" spans="1:51" ht="24.75" customHeight="1" x14ac:dyDescent="0.15">
      <c r="A180" s="456"/>
      <c r="B180" s="642"/>
      <c r="C180" s="642"/>
      <c r="D180" s="642"/>
      <c r="E180" s="642"/>
      <c r="F180" s="643"/>
      <c r="G180" s="391" t="s">
        <v>17</v>
      </c>
      <c r="H180" s="392"/>
      <c r="I180" s="392"/>
      <c r="J180" s="392"/>
      <c r="K180" s="392"/>
      <c r="L180" s="393" t="s">
        <v>18</v>
      </c>
      <c r="M180" s="392"/>
      <c r="N180" s="392"/>
      <c r="O180" s="392"/>
      <c r="P180" s="392"/>
      <c r="Q180" s="392"/>
      <c r="R180" s="392"/>
      <c r="S180" s="392"/>
      <c r="T180" s="392"/>
      <c r="U180" s="392"/>
      <c r="V180" s="392"/>
      <c r="W180" s="392"/>
      <c r="X180" s="394"/>
      <c r="Y180" s="384" t="s">
        <v>19</v>
      </c>
      <c r="Z180" s="385"/>
      <c r="AA180" s="385"/>
      <c r="AB180" s="395"/>
      <c r="AC180" s="391" t="s">
        <v>17</v>
      </c>
      <c r="AD180" s="392"/>
      <c r="AE180" s="392"/>
      <c r="AF180" s="392"/>
      <c r="AG180" s="392"/>
      <c r="AH180" s="393" t="s">
        <v>18</v>
      </c>
      <c r="AI180" s="392"/>
      <c r="AJ180" s="392"/>
      <c r="AK180" s="392"/>
      <c r="AL180" s="392"/>
      <c r="AM180" s="392"/>
      <c r="AN180" s="392"/>
      <c r="AO180" s="392"/>
      <c r="AP180" s="392"/>
      <c r="AQ180" s="392"/>
      <c r="AR180" s="392"/>
      <c r="AS180" s="392"/>
      <c r="AT180" s="394"/>
      <c r="AU180" s="384" t="s">
        <v>19</v>
      </c>
      <c r="AV180" s="385"/>
      <c r="AW180" s="385"/>
      <c r="AX180" s="386"/>
      <c r="AY180">
        <f>$AY$179</f>
        <v>1</v>
      </c>
    </row>
    <row r="181" spans="1:51" ht="24.75" customHeight="1" x14ac:dyDescent="0.15">
      <c r="A181" s="456"/>
      <c r="B181" s="642"/>
      <c r="C181" s="642"/>
      <c r="D181" s="642"/>
      <c r="E181" s="642"/>
      <c r="F181" s="643"/>
      <c r="G181" s="397" t="s">
        <v>602</v>
      </c>
      <c r="H181" s="398"/>
      <c r="I181" s="398"/>
      <c r="J181" s="398"/>
      <c r="K181" s="399"/>
      <c r="L181" s="400" t="s">
        <v>604</v>
      </c>
      <c r="M181" s="401"/>
      <c r="N181" s="401"/>
      <c r="O181" s="401"/>
      <c r="P181" s="401"/>
      <c r="Q181" s="401"/>
      <c r="R181" s="401"/>
      <c r="S181" s="401"/>
      <c r="T181" s="401"/>
      <c r="U181" s="401"/>
      <c r="V181" s="401"/>
      <c r="W181" s="401"/>
      <c r="X181" s="402"/>
      <c r="Y181" s="403">
        <v>0.1</v>
      </c>
      <c r="Z181" s="404"/>
      <c r="AA181" s="404"/>
      <c r="AB181" s="457"/>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5"/>
      <c r="AY181">
        <f t="shared" ref="AY181:AY191" si="12">$AY$179</f>
        <v>1</v>
      </c>
    </row>
    <row r="182" spans="1:51" ht="24.75" customHeight="1" x14ac:dyDescent="0.15">
      <c r="A182" s="456"/>
      <c r="B182" s="642"/>
      <c r="C182" s="642"/>
      <c r="D182" s="642"/>
      <c r="E182" s="642"/>
      <c r="F182" s="643"/>
      <c r="G182" s="316"/>
      <c r="H182" s="317"/>
      <c r="I182" s="317"/>
      <c r="J182" s="317"/>
      <c r="K182" s="318"/>
      <c r="L182" s="347"/>
      <c r="M182" s="348"/>
      <c r="N182" s="348"/>
      <c r="O182" s="348"/>
      <c r="P182" s="348"/>
      <c r="Q182" s="348"/>
      <c r="R182" s="348"/>
      <c r="S182" s="348"/>
      <c r="T182" s="348"/>
      <c r="U182" s="348"/>
      <c r="V182" s="348"/>
      <c r="W182" s="348"/>
      <c r="X182" s="349"/>
      <c r="Y182" s="344"/>
      <c r="Z182" s="345"/>
      <c r="AA182" s="345"/>
      <c r="AB182" s="351"/>
      <c r="AC182" s="316"/>
      <c r="AD182" s="317"/>
      <c r="AE182" s="317"/>
      <c r="AF182" s="317"/>
      <c r="AG182" s="318"/>
      <c r="AH182" s="347"/>
      <c r="AI182" s="348"/>
      <c r="AJ182" s="348"/>
      <c r="AK182" s="348"/>
      <c r="AL182" s="348"/>
      <c r="AM182" s="348"/>
      <c r="AN182" s="348"/>
      <c r="AO182" s="348"/>
      <c r="AP182" s="348"/>
      <c r="AQ182" s="348"/>
      <c r="AR182" s="348"/>
      <c r="AS182" s="348"/>
      <c r="AT182" s="349"/>
      <c r="AU182" s="344"/>
      <c r="AV182" s="345"/>
      <c r="AW182" s="345"/>
      <c r="AX182" s="346"/>
      <c r="AY182">
        <f t="shared" si="12"/>
        <v>1</v>
      </c>
    </row>
    <row r="183" spans="1:51" ht="24.75" customHeight="1" x14ac:dyDescent="0.15">
      <c r="A183" s="456"/>
      <c r="B183" s="642"/>
      <c r="C183" s="642"/>
      <c r="D183" s="642"/>
      <c r="E183" s="642"/>
      <c r="F183" s="643"/>
      <c r="G183" s="316"/>
      <c r="H183" s="317"/>
      <c r="I183" s="317"/>
      <c r="J183" s="317"/>
      <c r="K183" s="318"/>
      <c r="L183" s="347"/>
      <c r="M183" s="348"/>
      <c r="N183" s="348"/>
      <c r="O183" s="348"/>
      <c r="P183" s="348"/>
      <c r="Q183" s="348"/>
      <c r="R183" s="348"/>
      <c r="S183" s="348"/>
      <c r="T183" s="348"/>
      <c r="U183" s="348"/>
      <c r="V183" s="348"/>
      <c r="W183" s="348"/>
      <c r="X183" s="349"/>
      <c r="Y183" s="344"/>
      <c r="Z183" s="345"/>
      <c r="AA183" s="345"/>
      <c r="AB183" s="351"/>
      <c r="AC183" s="316"/>
      <c r="AD183" s="317"/>
      <c r="AE183" s="317"/>
      <c r="AF183" s="317"/>
      <c r="AG183" s="318"/>
      <c r="AH183" s="347"/>
      <c r="AI183" s="348"/>
      <c r="AJ183" s="348"/>
      <c r="AK183" s="348"/>
      <c r="AL183" s="348"/>
      <c r="AM183" s="348"/>
      <c r="AN183" s="348"/>
      <c r="AO183" s="348"/>
      <c r="AP183" s="348"/>
      <c r="AQ183" s="348"/>
      <c r="AR183" s="348"/>
      <c r="AS183" s="348"/>
      <c r="AT183" s="349"/>
      <c r="AU183" s="344"/>
      <c r="AV183" s="345"/>
      <c r="AW183" s="345"/>
      <c r="AX183" s="346"/>
      <c r="AY183">
        <f t="shared" si="12"/>
        <v>1</v>
      </c>
    </row>
    <row r="184" spans="1:51" ht="24.75" customHeight="1" x14ac:dyDescent="0.15">
      <c r="A184" s="456"/>
      <c r="B184" s="642"/>
      <c r="C184" s="642"/>
      <c r="D184" s="642"/>
      <c r="E184" s="642"/>
      <c r="F184" s="643"/>
      <c r="G184" s="316"/>
      <c r="H184" s="317"/>
      <c r="I184" s="317"/>
      <c r="J184" s="317"/>
      <c r="K184" s="318"/>
      <c r="L184" s="347"/>
      <c r="M184" s="348"/>
      <c r="N184" s="348"/>
      <c r="O184" s="348"/>
      <c r="P184" s="348"/>
      <c r="Q184" s="348"/>
      <c r="R184" s="348"/>
      <c r="S184" s="348"/>
      <c r="T184" s="348"/>
      <c r="U184" s="348"/>
      <c r="V184" s="348"/>
      <c r="W184" s="348"/>
      <c r="X184" s="349"/>
      <c r="Y184" s="344"/>
      <c r="Z184" s="345"/>
      <c r="AA184" s="345"/>
      <c r="AB184" s="351"/>
      <c r="AC184" s="316"/>
      <c r="AD184" s="317"/>
      <c r="AE184" s="317"/>
      <c r="AF184" s="317"/>
      <c r="AG184" s="318"/>
      <c r="AH184" s="347"/>
      <c r="AI184" s="348"/>
      <c r="AJ184" s="348"/>
      <c r="AK184" s="348"/>
      <c r="AL184" s="348"/>
      <c r="AM184" s="348"/>
      <c r="AN184" s="348"/>
      <c r="AO184" s="348"/>
      <c r="AP184" s="348"/>
      <c r="AQ184" s="348"/>
      <c r="AR184" s="348"/>
      <c r="AS184" s="348"/>
      <c r="AT184" s="349"/>
      <c r="AU184" s="344"/>
      <c r="AV184" s="345"/>
      <c r="AW184" s="345"/>
      <c r="AX184" s="346"/>
      <c r="AY184">
        <f t="shared" si="12"/>
        <v>1</v>
      </c>
    </row>
    <row r="185" spans="1:51" ht="24.75" customHeight="1" x14ac:dyDescent="0.15">
      <c r="A185" s="456"/>
      <c r="B185" s="642"/>
      <c r="C185" s="642"/>
      <c r="D185" s="642"/>
      <c r="E185" s="642"/>
      <c r="F185" s="643"/>
      <c r="G185" s="316"/>
      <c r="H185" s="317"/>
      <c r="I185" s="317"/>
      <c r="J185" s="317"/>
      <c r="K185" s="318"/>
      <c r="L185" s="347"/>
      <c r="M185" s="348"/>
      <c r="N185" s="348"/>
      <c r="O185" s="348"/>
      <c r="P185" s="348"/>
      <c r="Q185" s="348"/>
      <c r="R185" s="348"/>
      <c r="S185" s="348"/>
      <c r="T185" s="348"/>
      <c r="U185" s="348"/>
      <c r="V185" s="348"/>
      <c r="W185" s="348"/>
      <c r="X185" s="349"/>
      <c r="Y185" s="344"/>
      <c r="Z185" s="345"/>
      <c r="AA185" s="345"/>
      <c r="AB185" s="351"/>
      <c r="AC185" s="316"/>
      <c r="AD185" s="317"/>
      <c r="AE185" s="317"/>
      <c r="AF185" s="317"/>
      <c r="AG185" s="318"/>
      <c r="AH185" s="347"/>
      <c r="AI185" s="348"/>
      <c r="AJ185" s="348"/>
      <c r="AK185" s="348"/>
      <c r="AL185" s="348"/>
      <c r="AM185" s="348"/>
      <c r="AN185" s="348"/>
      <c r="AO185" s="348"/>
      <c r="AP185" s="348"/>
      <c r="AQ185" s="348"/>
      <c r="AR185" s="348"/>
      <c r="AS185" s="348"/>
      <c r="AT185" s="349"/>
      <c r="AU185" s="344"/>
      <c r="AV185" s="345"/>
      <c r="AW185" s="345"/>
      <c r="AX185" s="346"/>
      <c r="AY185">
        <f t="shared" si="12"/>
        <v>1</v>
      </c>
    </row>
    <row r="186" spans="1:51" ht="24.75" customHeight="1" x14ac:dyDescent="0.15">
      <c r="A186" s="456"/>
      <c r="B186" s="642"/>
      <c r="C186" s="642"/>
      <c r="D186" s="642"/>
      <c r="E186" s="642"/>
      <c r="F186" s="643"/>
      <c r="G186" s="316"/>
      <c r="H186" s="317"/>
      <c r="I186" s="317"/>
      <c r="J186" s="317"/>
      <c r="K186" s="318"/>
      <c r="L186" s="347"/>
      <c r="M186" s="348"/>
      <c r="N186" s="348"/>
      <c r="O186" s="348"/>
      <c r="P186" s="348"/>
      <c r="Q186" s="348"/>
      <c r="R186" s="348"/>
      <c r="S186" s="348"/>
      <c r="T186" s="348"/>
      <c r="U186" s="348"/>
      <c r="V186" s="348"/>
      <c r="W186" s="348"/>
      <c r="X186" s="349"/>
      <c r="Y186" s="344"/>
      <c r="Z186" s="345"/>
      <c r="AA186" s="345"/>
      <c r="AB186" s="351"/>
      <c r="AC186" s="316"/>
      <c r="AD186" s="317"/>
      <c r="AE186" s="317"/>
      <c r="AF186" s="317"/>
      <c r="AG186" s="318"/>
      <c r="AH186" s="347"/>
      <c r="AI186" s="348"/>
      <c r="AJ186" s="348"/>
      <c r="AK186" s="348"/>
      <c r="AL186" s="348"/>
      <c r="AM186" s="348"/>
      <c r="AN186" s="348"/>
      <c r="AO186" s="348"/>
      <c r="AP186" s="348"/>
      <c r="AQ186" s="348"/>
      <c r="AR186" s="348"/>
      <c r="AS186" s="348"/>
      <c r="AT186" s="349"/>
      <c r="AU186" s="344"/>
      <c r="AV186" s="345"/>
      <c r="AW186" s="345"/>
      <c r="AX186" s="346"/>
      <c r="AY186">
        <f t="shared" si="12"/>
        <v>1</v>
      </c>
    </row>
    <row r="187" spans="1:51" ht="24.75" customHeight="1" x14ac:dyDescent="0.15">
      <c r="A187" s="456"/>
      <c r="B187" s="642"/>
      <c r="C187" s="642"/>
      <c r="D187" s="642"/>
      <c r="E187" s="642"/>
      <c r="F187" s="643"/>
      <c r="G187" s="316"/>
      <c r="H187" s="317"/>
      <c r="I187" s="317"/>
      <c r="J187" s="317"/>
      <c r="K187" s="318"/>
      <c r="L187" s="347"/>
      <c r="M187" s="348"/>
      <c r="N187" s="348"/>
      <c r="O187" s="348"/>
      <c r="P187" s="348"/>
      <c r="Q187" s="348"/>
      <c r="R187" s="348"/>
      <c r="S187" s="348"/>
      <c r="T187" s="348"/>
      <c r="U187" s="348"/>
      <c r="V187" s="348"/>
      <c r="W187" s="348"/>
      <c r="X187" s="349"/>
      <c r="Y187" s="344"/>
      <c r="Z187" s="345"/>
      <c r="AA187" s="345"/>
      <c r="AB187" s="351"/>
      <c r="AC187" s="316"/>
      <c r="AD187" s="317"/>
      <c r="AE187" s="317"/>
      <c r="AF187" s="317"/>
      <c r="AG187" s="318"/>
      <c r="AH187" s="347"/>
      <c r="AI187" s="348"/>
      <c r="AJ187" s="348"/>
      <c r="AK187" s="348"/>
      <c r="AL187" s="348"/>
      <c r="AM187" s="348"/>
      <c r="AN187" s="348"/>
      <c r="AO187" s="348"/>
      <c r="AP187" s="348"/>
      <c r="AQ187" s="348"/>
      <c r="AR187" s="348"/>
      <c r="AS187" s="348"/>
      <c r="AT187" s="349"/>
      <c r="AU187" s="344"/>
      <c r="AV187" s="345"/>
      <c r="AW187" s="345"/>
      <c r="AX187" s="346"/>
      <c r="AY187">
        <f t="shared" si="12"/>
        <v>1</v>
      </c>
    </row>
    <row r="188" spans="1:51" ht="24.75" customHeight="1" x14ac:dyDescent="0.15">
      <c r="A188" s="456"/>
      <c r="B188" s="642"/>
      <c r="C188" s="642"/>
      <c r="D188" s="642"/>
      <c r="E188" s="642"/>
      <c r="F188" s="643"/>
      <c r="G188" s="316"/>
      <c r="H188" s="317"/>
      <c r="I188" s="317"/>
      <c r="J188" s="317"/>
      <c r="K188" s="318"/>
      <c r="L188" s="347"/>
      <c r="M188" s="348"/>
      <c r="N188" s="348"/>
      <c r="O188" s="348"/>
      <c r="P188" s="348"/>
      <c r="Q188" s="348"/>
      <c r="R188" s="348"/>
      <c r="S188" s="348"/>
      <c r="T188" s="348"/>
      <c r="U188" s="348"/>
      <c r="V188" s="348"/>
      <c r="W188" s="348"/>
      <c r="X188" s="349"/>
      <c r="Y188" s="344"/>
      <c r="Z188" s="345"/>
      <c r="AA188" s="345"/>
      <c r="AB188" s="351"/>
      <c r="AC188" s="316"/>
      <c r="AD188" s="317"/>
      <c r="AE188" s="317"/>
      <c r="AF188" s="317"/>
      <c r="AG188" s="318"/>
      <c r="AH188" s="347"/>
      <c r="AI188" s="348"/>
      <c r="AJ188" s="348"/>
      <c r="AK188" s="348"/>
      <c r="AL188" s="348"/>
      <c r="AM188" s="348"/>
      <c r="AN188" s="348"/>
      <c r="AO188" s="348"/>
      <c r="AP188" s="348"/>
      <c r="AQ188" s="348"/>
      <c r="AR188" s="348"/>
      <c r="AS188" s="348"/>
      <c r="AT188" s="349"/>
      <c r="AU188" s="344"/>
      <c r="AV188" s="345"/>
      <c r="AW188" s="345"/>
      <c r="AX188" s="346"/>
      <c r="AY188">
        <f t="shared" si="12"/>
        <v>1</v>
      </c>
    </row>
    <row r="189" spans="1:51" ht="24.75" customHeight="1" x14ac:dyDescent="0.15">
      <c r="A189" s="456"/>
      <c r="B189" s="642"/>
      <c r="C189" s="642"/>
      <c r="D189" s="642"/>
      <c r="E189" s="642"/>
      <c r="F189" s="643"/>
      <c r="G189" s="316"/>
      <c r="H189" s="317"/>
      <c r="I189" s="317"/>
      <c r="J189" s="317"/>
      <c r="K189" s="318"/>
      <c r="L189" s="347"/>
      <c r="M189" s="348"/>
      <c r="N189" s="348"/>
      <c r="O189" s="348"/>
      <c r="P189" s="348"/>
      <c r="Q189" s="348"/>
      <c r="R189" s="348"/>
      <c r="S189" s="348"/>
      <c r="T189" s="348"/>
      <c r="U189" s="348"/>
      <c r="V189" s="348"/>
      <c r="W189" s="348"/>
      <c r="X189" s="349"/>
      <c r="Y189" s="344"/>
      <c r="Z189" s="345"/>
      <c r="AA189" s="345"/>
      <c r="AB189" s="351"/>
      <c r="AC189" s="316"/>
      <c r="AD189" s="317"/>
      <c r="AE189" s="317"/>
      <c r="AF189" s="317"/>
      <c r="AG189" s="318"/>
      <c r="AH189" s="347"/>
      <c r="AI189" s="348"/>
      <c r="AJ189" s="348"/>
      <c r="AK189" s="348"/>
      <c r="AL189" s="348"/>
      <c r="AM189" s="348"/>
      <c r="AN189" s="348"/>
      <c r="AO189" s="348"/>
      <c r="AP189" s="348"/>
      <c r="AQ189" s="348"/>
      <c r="AR189" s="348"/>
      <c r="AS189" s="348"/>
      <c r="AT189" s="349"/>
      <c r="AU189" s="344"/>
      <c r="AV189" s="345"/>
      <c r="AW189" s="345"/>
      <c r="AX189" s="346"/>
      <c r="AY189">
        <f t="shared" si="12"/>
        <v>1</v>
      </c>
    </row>
    <row r="190" spans="1:51" ht="24.75" customHeight="1" x14ac:dyDescent="0.15">
      <c r="A190" s="456"/>
      <c r="B190" s="642"/>
      <c r="C190" s="642"/>
      <c r="D190" s="642"/>
      <c r="E190" s="642"/>
      <c r="F190" s="643"/>
      <c r="G190" s="316"/>
      <c r="H190" s="317"/>
      <c r="I190" s="317"/>
      <c r="J190" s="317"/>
      <c r="K190" s="318"/>
      <c r="L190" s="347"/>
      <c r="M190" s="348"/>
      <c r="N190" s="348"/>
      <c r="O190" s="348"/>
      <c r="P190" s="348"/>
      <c r="Q190" s="348"/>
      <c r="R190" s="348"/>
      <c r="S190" s="348"/>
      <c r="T190" s="348"/>
      <c r="U190" s="348"/>
      <c r="V190" s="348"/>
      <c r="W190" s="348"/>
      <c r="X190" s="349"/>
      <c r="Y190" s="344"/>
      <c r="Z190" s="345"/>
      <c r="AA190" s="345"/>
      <c r="AB190" s="351"/>
      <c r="AC190" s="316"/>
      <c r="AD190" s="317"/>
      <c r="AE190" s="317"/>
      <c r="AF190" s="317"/>
      <c r="AG190" s="318"/>
      <c r="AH190" s="347"/>
      <c r="AI190" s="348"/>
      <c r="AJ190" s="348"/>
      <c r="AK190" s="348"/>
      <c r="AL190" s="348"/>
      <c r="AM190" s="348"/>
      <c r="AN190" s="348"/>
      <c r="AO190" s="348"/>
      <c r="AP190" s="348"/>
      <c r="AQ190" s="348"/>
      <c r="AR190" s="348"/>
      <c r="AS190" s="348"/>
      <c r="AT190" s="349"/>
      <c r="AU190" s="344"/>
      <c r="AV190" s="345"/>
      <c r="AW190" s="345"/>
      <c r="AX190" s="346"/>
      <c r="AY190">
        <f t="shared" si="12"/>
        <v>1</v>
      </c>
    </row>
    <row r="191" spans="1:51" ht="24.75" customHeight="1" x14ac:dyDescent="0.15">
      <c r="A191" s="456"/>
      <c r="B191" s="642"/>
      <c r="C191" s="642"/>
      <c r="D191" s="642"/>
      <c r="E191" s="642"/>
      <c r="F191" s="643"/>
      <c r="G191" s="352" t="s">
        <v>20</v>
      </c>
      <c r="H191" s="353"/>
      <c r="I191" s="353"/>
      <c r="J191" s="353"/>
      <c r="K191" s="353"/>
      <c r="L191" s="354"/>
      <c r="M191" s="355"/>
      <c r="N191" s="355"/>
      <c r="O191" s="355"/>
      <c r="P191" s="355"/>
      <c r="Q191" s="355"/>
      <c r="R191" s="355"/>
      <c r="S191" s="355"/>
      <c r="T191" s="355"/>
      <c r="U191" s="355"/>
      <c r="V191" s="355"/>
      <c r="W191" s="355"/>
      <c r="X191" s="356"/>
      <c r="Y191" s="357">
        <f>SUM(Y181:AB190)</f>
        <v>0.1</v>
      </c>
      <c r="Z191" s="358"/>
      <c r="AA191" s="358"/>
      <c r="AB191" s="359"/>
      <c r="AC191" s="352" t="s">
        <v>20</v>
      </c>
      <c r="AD191" s="353"/>
      <c r="AE191" s="353"/>
      <c r="AF191" s="353"/>
      <c r="AG191" s="353"/>
      <c r="AH191" s="354"/>
      <c r="AI191" s="355"/>
      <c r="AJ191" s="355"/>
      <c r="AK191" s="355"/>
      <c r="AL191" s="355"/>
      <c r="AM191" s="355"/>
      <c r="AN191" s="355"/>
      <c r="AO191" s="355"/>
      <c r="AP191" s="355"/>
      <c r="AQ191" s="355"/>
      <c r="AR191" s="355"/>
      <c r="AS191" s="355"/>
      <c r="AT191" s="356"/>
      <c r="AU191" s="357">
        <f>SUM(AU181:AX190)</f>
        <v>0</v>
      </c>
      <c r="AV191" s="358"/>
      <c r="AW191" s="358"/>
      <c r="AX191" s="360"/>
      <c r="AY191">
        <f t="shared" si="12"/>
        <v>1</v>
      </c>
    </row>
    <row r="192" spans="1:51" ht="10.15" customHeight="1" x14ac:dyDescent="0.15">
      <c r="A192" s="4"/>
      <c r="B192" s="4"/>
      <c r="C192" s="4"/>
      <c r="D192" s="4"/>
      <c r="E192" s="4"/>
      <c r="F192" s="4"/>
      <c r="G192" s="7"/>
      <c r="H192" s="7"/>
      <c r="I192" s="7"/>
      <c r="J192" s="7"/>
      <c r="K192" s="7"/>
      <c r="L192" s="3"/>
      <c r="M192" s="7"/>
      <c r="N192" s="7"/>
      <c r="O192" s="7"/>
      <c r="P192" s="7"/>
      <c r="Q192" s="7"/>
      <c r="R192" s="7"/>
      <c r="S192" s="7"/>
      <c r="T192" s="7"/>
      <c r="U192" s="7"/>
      <c r="V192" s="7"/>
      <c r="W192" s="7"/>
      <c r="X192" s="7"/>
      <c r="Y192" s="8"/>
      <c r="Z192" s="8"/>
      <c r="AA192" s="8"/>
      <c r="AB192" s="8"/>
      <c r="AC192" s="7"/>
      <c r="AD192" s="7"/>
      <c r="AE192" s="7"/>
      <c r="AF192" s="7"/>
      <c r="AG192" s="7"/>
      <c r="AH192" s="3"/>
      <c r="AI192" s="7"/>
      <c r="AJ192" s="7"/>
      <c r="AK192" s="7"/>
      <c r="AL192" s="7"/>
      <c r="AM192" s="7"/>
      <c r="AN192" s="7"/>
      <c r="AO192" s="7"/>
      <c r="AP192" s="7"/>
      <c r="AQ192" s="7"/>
      <c r="AR192" s="7"/>
      <c r="AS192" s="7"/>
      <c r="AT192" s="7"/>
      <c r="AU192" s="8"/>
      <c r="AV192" s="8"/>
      <c r="AW192" s="8"/>
      <c r="AX192" s="8"/>
    </row>
    <row r="193" spans="1:51" ht="24.75" customHeight="1" x14ac:dyDescent="0.15">
      <c r="A193" s="9"/>
      <c r="B193" s="1" t="s">
        <v>27</v>
      </c>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spans="1:51" ht="24.75" customHeight="1" x14ac:dyDescent="0.15">
      <c r="A194" s="9"/>
      <c r="B194" s="39" t="s">
        <v>248</v>
      </c>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spans="1:51" ht="59.25" customHeight="1" x14ac:dyDescent="0.15">
      <c r="A195" s="315"/>
      <c r="B195" s="315"/>
      <c r="C195" s="315" t="s">
        <v>26</v>
      </c>
      <c r="D195" s="315"/>
      <c r="E195" s="315"/>
      <c r="F195" s="315"/>
      <c r="G195" s="315"/>
      <c r="H195" s="315"/>
      <c r="I195" s="315"/>
      <c r="J195" s="250" t="s">
        <v>207</v>
      </c>
      <c r="K195" s="94"/>
      <c r="L195" s="94"/>
      <c r="M195" s="94"/>
      <c r="N195" s="94"/>
      <c r="O195" s="94"/>
      <c r="P195" s="303" t="s">
        <v>186</v>
      </c>
      <c r="Q195" s="303"/>
      <c r="R195" s="303"/>
      <c r="S195" s="303"/>
      <c r="T195" s="303"/>
      <c r="U195" s="303"/>
      <c r="V195" s="303"/>
      <c r="W195" s="303"/>
      <c r="X195" s="303"/>
      <c r="Y195" s="313" t="s">
        <v>205</v>
      </c>
      <c r="Z195" s="314"/>
      <c r="AA195" s="314"/>
      <c r="AB195" s="314"/>
      <c r="AC195" s="250" t="s">
        <v>236</v>
      </c>
      <c r="AD195" s="250"/>
      <c r="AE195" s="250"/>
      <c r="AF195" s="250"/>
      <c r="AG195" s="250"/>
      <c r="AH195" s="313" t="s">
        <v>253</v>
      </c>
      <c r="AI195" s="315"/>
      <c r="AJ195" s="315"/>
      <c r="AK195" s="315"/>
      <c r="AL195" s="315" t="s">
        <v>21</v>
      </c>
      <c r="AM195" s="315"/>
      <c r="AN195" s="315"/>
      <c r="AO195" s="368"/>
      <c r="AP195" s="369" t="s">
        <v>208</v>
      </c>
      <c r="AQ195" s="369"/>
      <c r="AR195" s="369"/>
      <c r="AS195" s="369"/>
      <c r="AT195" s="369"/>
      <c r="AU195" s="369"/>
      <c r="AV195" s="369"/>
      <c r="AW195" s="369"/>
      <c r="AX195" s="369"/>
    </row>
    <row r="196" spans="1:51" ht="30" customHeight="1" x14ac:dyDescent="0.15">
      <c r="A196" s="350">
        <v>1</v>
      </c>
      <c r="B196" s="350">
        <v>1</v>
      </c>
      <c r="C196" s="366" t="s">
        <v>588</v>
      </c>
      <c r="D196" s="361"/>
      <c r="E196" s="361"/>
      <c r="F196" s="361"/>
      <c r="G196" s="361"/>
      <c r="H196" s="361"/>
      <c r="I196" s="361"/>
      <c r="J196" s="362">
        <v>2120001041913</v>
      </c>
      <c r="K196" s="363"/>
      <c r="L196" s="363"/>
      <c r="M196" s="363"/>
      <c r="N196" s="363"/>
      <c r="O196" s="363"/>
      <c r="P196" s="367" t="s">
        <v>589</v>
      </c>
      <c r="Q196" s="285"/>
      <c r="R196" s="285"/>
      <c r="S196" s="285"/>
      <c r="T196" s="285"/>
      <c r="U196" s="285"/>
      <c r="V196" s="285"/>
      <c r="W196" s="285"/>
      <c r="X196" s="285"/>
      <c r="Y196" s="286">
        <v>17.3</v>
      </c>
      <c r="Z196" s="287"/>
      <c r="AA196" s="287"/>
      <c r="AB196" s="288"/>
      <c r="AC196" s="290" t="s">
        <v>254</v>
      </c>
      <c r="AD196" s="291"/>
      <c r="AE196" s="291"/>
      <c r="AF196" s="291"/>
      <c r="AG196" s="291"/>
      <c r="AH196" s="364">
        <v>3</v>
      </c>
      <c r="AI196" s="365"/>
      <c r="AJ196" s="365"/>
      <c r="AK196" s="365"/>
      <c r="AL196" s="294"/>
      <c r="AM196" s="295"/>
      <c r="AN196" s="295"/>
      <c r="AO196" s="296"/>
      <c r="AP196" s="289"/>
      <c r="AQ196" s="289"/>
      <c r="AR196" s="289"/>
      <c r="AS196" s="289"/>
      <c r="AT196" s="289"/>
      <c r="AU196" s="289"/>
      <c r="AV196" s="289"/>
      <c r="AW196" s="289"/>
      <c r="AX196" s="289"/>
    </row>
    <row r="197" spans="1:51" ht="30" customHeight="1" x14ac:dyDescent="0.15">
      <c r="A197" s="350">
        <v>2</v>
      </c>
      <c r="B197" s="350">
        <v>1</v>
      </c>
      <c r="C197" s="366" t="s">
        <v>590</v>
      </c>
      <c r="D197" s="361"/>
      <c r="E197" s="361"/>
      <c r="F197" s="361"/>
      <c r="G197" s="361"/>
      <c r="H197" s="361"/>
      <c r="I197" s="361"/>
      <c r="J197" s="362">
        <v>9010001031943</v>
      </c>
      <c r="K197" s="363"/>
      <c r="L197" s="363"/>
      <c r="M197" s="363"/>
      <c r="N197" s="363"/>
      <c r="O197" s="363"/>
      <c r="P197" s="367" t="s">
        <v>591</v>
      </c>
      <c r="Q197" s="285"/>
      <c r="R197" s="285"/>
      <c r="S197" s="285"/>
      <c r="T197" s="285"/>
      <c r="U197" s="285"/>
      <c r="V197" s="285"/>
      <c r="W197" s="285"/>
      <c r="X197" s="285"/>
      <c r="Y197" s="286">
        <v>5.2</v>
      </c>
      <c r="Z197" s="287"/>
      <c r="AA197" s="287"/>
      <c r="AB197" s="288"/>
      <c r="AC197" s="290" t="s">
        <v>254</v>
      </c>
      <c r="AD197" s="291"/>
      <c r="AE197" s="291"/>
      <c r="AF197" s="291"/>
      <c r="AG197" s="291"/>
      <c r="AH197" s="364">
        <v>1</v>
      </c>
      <c r="AI197" s="365"/>
      <c r="AJ197" s="365"/>
      <c r="AK197" s="365"/>
      <c r="AL197" s="294"/>
      <c r="AM197" s="295"/>
      <c r="AN197" s="295"/>
      <c r="AO197" s="296"/>
      <c r="AP197" s="289"/>
      <c r="AQ197" s="289"/>
      <c r="AR197" s="289"/>
      <c r="AS197" s="289"/>
      <c r="AT197" s="289"/>
      <c r="AU197" s="289"/>
      <c r="AV197" s="289"/>
      <c r="AW197" s="289"/>
      <c r="AX197" s="289"/>
      <c r="AY197">
        <f>COUNTA($C$197)</f>
        <v>1</v>
      </c>
    </row>
    <row r="198" spans="1:51" ht="24.75" customHeight="1" x14ac:dyDescent="0.15">
      <c r="A198" s="43"/>
      <c r="B198" s="43"/>
      <c r="C198" s="43"/>
      <c r="D198" s="43"/>
      <c r="E198" s="43"/>
      <c r="F198" s="43"/>
      <c r="G198" s="43"/>
      <c r="H198" s="43"/>
      <c r="I198" s="43"/>
      <c r="J198" s="44"/>
      <c r="K198" s="44"/>
      <c r="L198" s="44"/>
      <c r="M198" s="44"/>
      <c r="N198" s="44"/>
      <c r="O198" s="44"/>
      <c r="P198" s="45"/>
      <c r="Q198" s="45"/>
      <c r="R198" s="45"/>
      <c r="S198" s="45"/>
      <c r="T198" s="45"/>
      <c r="U198" s="45"/>
      <c r="V198" s="45"/>
      <c r="W198" s="45"/>
      <c r="X198" s="45"/>
      <c r="Y198" s="46"/>
      <c r="Z198" s="46"/>
      <c r="AA198" s="46"/>
      <c r="AB198" s="46"/>
      <c r="AC198" s="46"/>
      <c r="AD198" s="46"/>
      <c r="AE198" s="46"/>
      <c r="AF198" s="46"/>
      <c r="AG198" s="46"/>
      <c r="AH198" s="46"/>
      <c r="AI198" s="46"/>
      <c r="AJ198" s="46"/>
      <c r="AK198" s="46"/>
      <c r="AL198" s="46"/>
      <c r="AM198" s="46"/>
      <c r="AN198" s="46"/>
      <c r="AO198" s="46"/>
      <c r="AP198" s="45"/>
      <c r="AQ198" s="45"/>
      <c r="AR198" s="45"/>
      <c r="AS198" s="45"/>
      <c r="AT198" s="45"/>
      <c r="AU198" s="45"/>
      <c r="AV198" s="45"/>
      <c r="AW198" s="45"/>
      <c r="AX198" s="45"/>
      <c r="AY198">
        <f>COUNTA($C$201)</f>
        <v>1</v>
      </c>
    </row>
    <row r="199" spans="1:51" ht="24.75" customHeight="1" x14ac:dyDescent="0.15">
      <c r="A199" s="43"/>
      <c r="B199" s="47" t="s">
        <v>172</v>
      </c>
      <c r="C199" s="43"/>
      <c r="D199" s="43"/>
      <c r="E199" s="43"/>
      <c r="F199" s="43"/>
      <c r="G199" s="43"/>
      <c r="H199" s="43"/>
      <c r="I199" s="43"/>
      <c r="J199" s="43"/>
      <c r="K199" s="43"/>
      <c r="L199" s="43"/>
      <c r="M199" s="43"/>
      <c r="N199" s="43"/>
      <c r="O199" s="43"/>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P199" s="48"/>
      <c r="AQ199" s="48"/>
      <c r="AR199" s="48"/>
      <c r="AS199" s="48"/>
      <c r="AT199" s="48"/>
      <c r="AU199" s="48"/>
      <c r="AV199" s="48"/>
      <c r="AW199" s="48"/>
      <c r="AX199" s="48"/>
      <c r="AY199">
        <f>$AY$198</f>
        <v>1</v>
      </c>
    </row>
    <row r="200" spans="1:51" ht="59.25" customHeight="1" x14ac:dyDescent="0.15">
      <c r="A200" s="315"/>
      <c r="B200" s="315"/>
      <c r="C200" s="315" t="s">
        <v>26</v>
      </c>
      <c r="D200" s="315"/>
      <c r="E200" s="315"/>
      <c r="F200" s="315"/>
      <c r="G200" s="315"/>
      <c r="H200" s="315"/>
      <c r="I200" s="315"/>
      <c r="J200" s="250" t="s">
        <v>207</v>
      </c>
      <c r="K200" s="94"/>
      <c r="L200" s="94"/>
      <c r="M200" s="94"/>
      <c r="N200" s="94"/>
      <c r="O200" s="94"/>
      <c r="P200" s="303" t="s">
        <v>186</v>
      </c>
      <c r="Q200" s="303"/>
      <c r="R200" s="303"/>
      <c r="S200" s="303"/>
      <c r="T200" s="303"/>
      <c r="U200" s="303"/>
      <c r="V200" s="303"/>
      <c r="W200" s="303"/>
      <c r="X200" s="303"/>
      <c r="Y200" s="313" t="s">
        <v>205</v>
      </c>
      <c r="Z200" s="314"/>
      <c r="AA200" s="314"/>
      <c r="AB200" s="314"/>
      <c r="AC200" s="250" t="s">
        <v>236</v>
      </c>
      <c r="AD200" s="250"/>
      <c r="AE200" s="250"/>
      <c r="AF200" s="250"/>
      <c r="AG200" s="250"/>
      <c r="AH200" s="313" t="s">
        <v>253</v>
      </c>
      <c r="AI200" s="315"/>
      <c r="AJ200" s="315"/>
      <c r="AK200" s="315"/>
      <c r="AL200" s="315" t="s">
        <v>21</v>
      </c>
      <c r="AM200" s="315"/>
      <c r="AN200" s="315"/>
      <c r="AO200" s="368"/>
      <c r="AP200" s="369" t="s">
        <v>208</v>
      </c>
      <c r="AQ200" s="369"/>
      <c r="AR200" s="369"/>
      <c r="AS200" s="369"/>
      <c r="AT200" s="369"/>
      <c r="AU200" s="369"/>
      <c r="AV200" s="369"/>
      <c r="AW200" s="369"/>
      <c r="AX200" s="369"/>
      <c r="AY200">
        <f t="shared" ref="AY200:AY201" si="13">$AY$198</f>
        <v>1</v>
      </c>
    </row>
    <row r="201" spans="1:51" ht="30" customHeight="1" x14ac:dyDescent="0.15">
      <c r="A201" s="350">
        <v>1</v>
      </c>
      <c r="B201" s="350">
        <v>1</v>
      </c>
      <c r="C201" s="370" t="s">
        <v>593</v>
      </c>
      <c r="D201" s="371"/>
      <c r="E201" s="371"/>
      <c r="F201" s="371"/>
      <c r="G201" s="371"/>
      <c r="H201" s="371"/>
      <c r="I201" s="372"/>
      <c r="J201" s="373">
        <v>4010001013707</v>
      </c>
      <c r="K201" s="374"/>
      <c r="L201" s="374"/>
      <c r="M201" s="374"/>
      <c r="N201" s="374"/>
      <c r="O201" s="375"/>
      <c r="P201" s="376" t="s">
        <v>594</v>
      </c>
      <c r="Q201" s="377"/>
      <c r="R201" s="377"/>
      <c r="S201" s="377"/>
      <c r="T201" s="377"/>
      <c r="U201" s="377"/>
      <c r="V201" s="377"/>
      <c r="W201" s="377"/>
      <c r="X201" s="378"/>
      <c r="Y201" s="286">
        <v>17.5</v>
      </c>
      <c r="Z201" s="287"/>
      <c r="AA201" s="287"/>
      <c r="AB201" s="288"/>
      <c r="AC201" s="290" t="s">
        <v>254</v>
      </c>
      <c r="AD201" s="291"/>
      <c r="AE201" s="291"/>
      <c r="AF201" s="291"/>
      <c r="AG201" s="291"/>
      <c r="AH201" s="364">
        <v>4</v>
      </c>
      <c r="AI201" s="365"/>
      <c r="AJ201" s="365"/>
      <c r="AK201" s="365"/>
      <c r="AL201" s="294"/>
      <c r="AM201" s="295"/>
      <c r="AN201" s="295"/>
      <c r="AO201" s="296"/>
      <c r="AP201" s="289"/>
      <c r="AQ201" s="289"/>
      <c r="AR201" s="289"/>
      <c r="AS201" s="289"/>
      <c r="AT201" s="289"/>
      <c r="AU201" s="289"/>
      <c r="AV201" s="289"/>
      <c r="AW201" s="289"/>
      <c r="AX201" s="289"/>
      <c r="AY201">
        <f t="shared" si="13"/>
        <v>1</v>
      </c>
    </row>
    <row r="202" spans="1:51" ht="30" customHeight="1" x14ac:dyDescent="0.15">
      <c r="A202" s="350">
        <v>2</v>
      </c>
      <c r="B202" s="350">
        <v>1</v>
      </c>
      <c r="C202" s="370" t="s">
        <v>590</v>
      </c>
      <c r="D202" s="371"/>
      <c r="E202" s="371"/>
      <c r="F202" s="371"/>
      <c r="G202" s="371"/>
      <c r="H202" s="371"/>
      <c r="I202" s="372"/>
      <c r="J202" s="373">
        <v>9010001031943</v>
      </c>
      <c r="K202" s="374"/>
      <c r="L202" s="374"/>
      <c r="M202" s="374"/>
      <c r="N202" s="374"/>
      <c r="O202" s="375"/>
      <c r="P202" s="376" t="s">
        <v>592</v>
      </c>
      <c r="Q202" s="377"/>
      <c r="R202" s="377"/>
      <c r="S202" s="377"/>
      <c r="T202" s="377"/>
      <c r="U202" s="377"/>
      <c r="V202" s="377"/>
      <c r="W202" s="377"/>
      <c r="X202" s="378"/>
      <c r="Y202" s="286">
        <v>16.3</v>
      </c>
      <c r="Z202" s="287"/>
      <c r="AA202" s="287"/>
      <c r="AB202" s="288"/>
      <c r="AC202" s="290" t="s">
        <v>254</v>
      </c>
      <c r="AD202" s="291"/>
      <c r="AE202" s="291"/>
      <c r="AF202" s="291"/>
      <c r="AG202" s="291"/>
      <c r="AH202" s="364">
        <v>2</v>
      </c>
      <c r="AI202" s="365"/>
      <c r="AJ202" s="365"/>
      <c r="AK202" s="365"/>
      <c r="AL202" s="294"/>
      <c r="AM202" s="295"/>
      <c r="AN202" s="295"/>
      <c r="AO202" s="296"/>
      <c r="AP202" s="289"/>
      <c r="AQ202" s="289"/>
      <c r="AR202" s="289"/>
      <c r="AS202" s="289"/>
      <c r="AT202" s="289"/>
      <c r="AU202" s="289"/>
      <c r="AV202" s="289"/>
      <c r="AW202" s="289"/>
      <c r="AX202" s="289"/>
      <c r="AY202">
        <f>COUNTA($C$202)</f>
        <v>1</v>
      </c>
    </row>
    <row r="203" spans="1:51" ht="24.75" customHeight="1" x14ac:dyDescent="0.15">
      <c r="A203" s="50"/>
      <c r="B203" s="50"/>
      <c r="C203" s="50"/>
      <c r="D203" s="50"/>
      <c r="E203" s="50"/>
      <c r="F203" s="50"/>
      <c r="G203" s="50"/>
      <c r="H203" s="50"/>
      <c r="I203" s="50"/>
      <c r="J203" s="50"/>
      <c r="K203" s="50"/>
      <c r="L203" s="50"/>
      <c r="M203" s="50"/>
      <c r="N203" s="50"/>
      <c r="O203" s="50"/>
      <c r="P203" s="51"/>
      <c r="Q203" s="51"/>
      <c r="R203" s="51"/>
      <c r="S203" s="51"/>
      <c r="T203" s="51"/>
      <c r="U203" s="51"/>
      <c r="V203" s="51"/>
      <c r="W203" s="51"/>
      <c r="X203" s="51"/>
      <c r="Y203" s="52"/>
      <c r="Z203" s="52"/>
      <c r="AA203" s="52"/>
      <c r="AB203" s="52"/>
      <c r="AC203" s="52"/>
      <c r="AD203" s="52"/>
      <c r="AE203" s="52"/>
      <c r="AF203" s="52"/>
      <c r="AG203" s="52"/>
      <c r="AH203" s="52"/>
      <c r="AI203" s="52"/>
      <c r="AJ203" s="52"/>
      <c r="AK203" s="52"/>
      <c r="AL203" s="52"/>
      <c r="AM203" s="52"/>
      <c r="AN203" s="52"/>
      <c r="AO203" s="52"/>
      <c r="AP203" s="51"/>
      <c r="AQ203" s="51"/>
      <c r="AR203" s="51"/>
      <c r="AS203" s="51"/>
      <c r="AT203" s="51"/>
      <c r="AU203" s="51"/>
      <c r="AV203" s="51"/>
      <c r="AW203" s="51"/>
      <c r="AX203" s="51"/>
      <c r="AY203">
        <f>COUNTA($C$206)</f>
        <v>1</v>
      </c>
    </row>
    <row r="204" spans="1:51" ht="24.75" customHeight="1" x14ac:dyDescent="0.15">
      <c r="A204" s="43"/>
      <c r="B204" s="47" t="s">
        <v>226</v>
      </c>
      <c r="C204" s="43"/>
      <c r="D204" s="43"/>
      <c r="E204" s="43"/>
      <c r="F204" s="43"/>
      <c r="G204" s="43"/>
      <c r="H204" s="43"/>
      <c r="I204" s="43"/>
      <c r="J204" s="43"/>
      <c r="K204" s="43"/>
      <c r="L204" s="43"/>
      <c r="M204" s="43"/>
      <c r="N204" s="43"/>
      <c r="O204" s="43"/>
      <c r="P204" s="48"/>
      <c r="Q204" s="48"/>
      <c r="R204" s="48"/>
      <c r="S204" s="48"/>
      <c r="T204" s="48"/>
      <c r="U204" s="48"/>
      <c r="V204" s="48"/>
      <c r="W204" s="48"/>
      <c r="X204" s="48"/>
      <c r="Y204" s="49"/>
      <c r="Z204" s="49"/>
      <c r="AA204" s="49"/>
      <c r="AB204" s="49"/>
      <c r="AC204" s="49"/>
      <c r="AD204" s="49"/>
      <c r="AE204" s="49"/>
      <c r="AF204" s="49"/>
      <c r="AG204" s="49"/>
      <c r="AH204" s="49"/>
      <c r="AI204" s="49"/>
      <c r="AJ204" s="49"/>
      <c r="AK204" s="49"/>
      <c r="AL204" s="49"/>
      <c r="AM204" s="49"/>
      <c r="AN204" s="49"/>
      <c r="AO204" s="49"/>
      <c r="AP204" s="48"/>
      <c r="AQ204" s="48"/>
      <c r="AR204" s="48"/>
      <c r="AS204" s="48"/>
      <c r="AT204" s="48"/>
      <c r="AU204" s="48"/>
      <c r="AV204" s="48"/>
      <c r="AW204" s="48"/>
      <c r="AX204" s="48"/>
      <c r="AY204">
        <f>$AY$203</f>
        <v>1</v>
      </c>
    </row>
    <row r="205" spans="1:51" ht="59.25" customHeight="1" x14ac:dyDescent="0.15">
      <c r="A205" s="315"/>
      <c r="B205" s="315"/>
      <c r="C205" s="315" t="s">
        <v>26</v>
      </c>
      <c r="D205" s="315"/>
      <c r="E205" s="315"/>
      <c r="F205" s="315"/>
      <c r="G205" s="315"/>
      <c r="H205" s="315"/>
      <c r="I205" s="315"/>
      <c r="J205" s="250" t="s">
        <v>207</v>
      </c>
      <c r="K205" s="94"/>
      <c r="L205" s="94"/>
      <c r="M205" s="94"/>
      <c r="N205" s="94"/>
      <c r="O205" s="94"/>
      <c r="P205" s="303" t="s">
        <v>186</v>
      </c>
      <c r="Q205" s="303"/>
      <c r="R205" s="303"/>
      <c r="S205" s="303"/>
      <c r="T205" s="303"/>
      <c r="U205" s="303"/>
      <c r="V205" s="303"/>
      <c r="W205" s="303"/>
      <c r="X205" s="303"/>
      <c r="Y205" s="313" t="s">
        <v>205</v>
      </c>
      <c r="Z205" s="314"/>
      <c r="AA205" s="314"/>
      <c r="AB205" s="314"/>
      <c r="AC205" s="250" t="s">
        <v>236</v>
      </c>
      <c r="AD205" s="250"/>
      <c r="AE205" s="250"/>
      <c r="AF205" s="250"/>
      <c r="AG205" s="250"/>
      <c r="AH205" s="313" t="s">
        <v>253</v>
      </c>
      <c r="AI205" s="315"/>
      <c r="AJ205" s="315"/>
      <c r="AK205" s="315"/>
      <c r="AL205" s="315" t="s">
        <v>21</v>
      </c>
      <c r="AM205" s="315"/>
      <c r="AN205" s="315"/>
      <c r="AO205" s="368"/>
      <c r="AP205" s="369" t="s">
        <v>208</v>
      </c>
      <c r="AQ205" s="369"/>
      <c r="AR205" s="369"/>
      <c r="AS205" s="369"/>
      <c r="AT205" s="369"/>
      <c r="AU205" s="369"/>
      <c r="AV205" s="369"/>
      <c r="AW205" s="369"/>
      <c r="AX205" s="369"/>
      <c r="AY205">
        <f t="shared" ref="AY205:AY206" si="14">$AY$203</f>
        <v>1</v>
      </c>
    </row>
    <row r="206" spans="1:51" ht="43.5" customHeight="1" x14ac:dyDescent="0.15">
      <c r="A206" s="350">
        <v>1</v>
      </c>
      <c r="B206" s="350">
        <v>1</v>
      </c>
      <c r="C206" s="366" t="s">
        <v>646</v>
      </c>
      <c r="D206" s="361"/>
      <c r="E206" s="361"/>
      <c r="F206" s="361"/>
      <c r="G206" s="361"/>
      <c r="H206" s="361"/>
      <c r="I206" s="361"/>
      <c r="J206" s="362">
        <v>1210001011627</v>
      </c>
      <c r="K206" s="363"/>
      <c r="L206" s="363"/>
      <c r="M206" s="363"/>
      <c r="N206" s="363"/>
      <c r="O206" s="363"/>
      <c r="P206" s="367" t="s">
        <v>642</v>
      </c>
      <c r="Q206" s="285"/>
      <c r="R206" s="285"/>
      <c r="S206" s="285"/>
      <c r="T206" s="285"/>
      <c r="U206" s="285"/>
      <c r="V206" s="285"/>
      <c r="W206" s="285"/>
      <c r="X206" s="285"/>
      <c r="Y206" s="286">
        <v>24</v>
      </c>
      <c r="Z206" s="287"/>
      <c r="AA206" s="287"/>
      <c r="AB206" s="288"/>
      <c r="AC206" s="290" t="s">
        <v>255</v>
      </c>
      <c r="AD206" s="291"/>
      <c r="AE206" s="291"/>
      <c r="AF206" s="291"/>
      <c r="AG206" s="291"/>
      <c r="AH206" s="364">
        <v>1</v>
      </c>
      <c r="AI206" s="365"/>
      <c r="AJ206" s="365"/>
      <c r="AK206" s="365"/>
      <c r="AL206" s="294" t="s">
        <v>643</v>
      </c>
      <c r="AM206" s="295"/>
      <c r="AN206" s="295"/>
      <c r="AO206" s="296"/>
      <c r="AP206" s="289"/>
      <c r="AQ206" s="289"/>
      <c r="AR206" s="289"/>
      <c r="AS206" s="289"/>
      <c r="AT206" s="289"/>
      <c r="AU206" s="289"/>
      <c r="AV206" s="289"/>
      <c r="AW206" s="289"/>
      <c r="AX206" s="289"/>
      <c r="AY206">
        <f t="shared" si="14"/>
        <v>1</v>
      </c>
    </row>
    <row r="207" spans="1:51" ht="24.75" customHeight="1" x14ac:dyDescent="0.15">
      <c r="A207" s="50"/>
      <c r="B207" s="50"/>
      <c r="C207" s="50"/>
      <c r="D207" s="50"/>
      <c r="E207" s="50"/>
      <c r="F207" s="50"/>
      <c r="G207" s="50"/>
      <c r="H207" s="50"/>
      <c r="I207" s="50"/>
      <c r="J207" s="50"/>
      <c r="K207" s="50"/>
      <c r="L207" s="50"/>
      <c r="M207" s="50"/>
      <c r="N207" s="50"/>
      <c r="O207" s="50"/>
      <c r="P207" s="51"/>
      <c r="Q207" s="51"/>
      <c r="R207" s="51"/>
      <c r="S207" s="51"/>
      <c r="T207" s="51"/>
      <c r="U207" s="51"/>
      <c r="V207" s="51"/>
      <c r="W207" s="51"/>
      <c r="X207" s="51"/>
      <c r="Y207" s="52"/>
      <c r="Z207" s="52"/>
      <c r="AA207" s="52"/>
      <c r="AB207" s="52"/>
      <c r="AC207" s="52"/>
      <c r="AD207" s="52"/>
      <c r="AE207" s="52"/>
      <c r="AF207" s="52"/>
      <c r="AG207" s="52"/>
      <c r="AH207" s="52"/>
      <c r="AI207" s="52"/>
      <c r="AJ207" s="52"/>
      <c r="AK207" s="52"/>
      <c r="AL207" s="52"/>
      <c r="AM207" s="52"/>
      <c r="AN207" s="52"/>
      <c r="AO207" s="52"/>
      <c r="AP207" s="51"/>
      <c r="AQ207" s="51"/>
      <c r="AR207" s="51"/>
      <c r="AS207" s="51"/>
      <c r="AT207" s="51"/>
      <c r="AU207" s="51"/>
      <c r="AV207" s="51"/>
      <c r="AW207" s="51"/>
      <c r="AX207" s="51"/>
      <c r="AY207">
        <f>COUNTA($C$210)</f>
        <v>1</v>
      </c>
    </row>
    <row r="208" spans="1:51" ht="24.75" customHeight="1" x14ac:dyDescent="0.15">
      <c r="A208" s="43"/>
      <c r="B208" s="47" t="s">
        <v>173</v>
      </c>
      <c r="C208" s="43"/>
      <c r="D208" s="43"/>
      <c r="E208" s="43"/>
      <c r="F208" s="43"/>
      <c r="G208" s="43"/>
      <c r="H208" s="43"/>
      <c r="I208" s="43"/>
      <c r="J208" s="43"/>
      <c r="K208" s="43"/>
      <c r="L208" s="43"/>
      <c r="M208" s="43"/>
      <c r="N208" s="43"/>
      <c r="O208" s="43"/>
      <c r="P208" s="48"/>
      <c r="Q208" s="48"/>
      <c r="R208" s="48"/>
      <c r="S208" s="48"/>
      <c r="T208" s="48"/>
      <c r="U208" s="48"/>
      <c r="V208" s="48"/>
      <c r="W208" s="48"/>
      <c r="X208" s="48"/>
      <c r="Y208" s="49"/>
      <c r="Z208" s="49"/>
      <c r="AA208" s="49"/>
      <c r="AB208" s="49"/>
      <c r="AC208" s="49"/>
      <c r="AD208" s="49"/>
      <c r="AE208" s="49"/>
      <c r="AF208" s="49"/>
      <c r="AG208" s="49"/>
      <c r="AH208" s="49"/>
      <c r="AI208" s="49"/>
      <c r="AJ208" s="49"/>
      <c r="AK208" s="49"/>
      <c r="AL208" s="49"/>
      <c r="AM208" s="49"/>
      <c r="AN208" s="49"/>
      <c r="AO208" s="49"/>
      <c r="AP208" s="48"/>
      <c r="AQ208" s="48"/>
      <c r="AR208" s="48"/>
      <c r="AS208" s="48"/>
      <c r="AT208" s="48"/>
      <c r="AU208" s="48"/>
      <c r="AV208" s="48"/>
      <c r="AW208" s="48"/>
      <c r="AX208" s="48"/>
      <c r="AY208">
        <f>$AY$207</f>
        <v>1</v>
      </c>
    </row>
    <row r="209" spans="1:51" ht="59.25" customHeight="1" x14ac:dyDescent="0.15">
      <c r="A209" s="315"/>
      <c r="B209" s="315"/>
      <c r="C209" s="315" t="s">
        <v>26</v>
      </c>
      <c r="D209" s="315"/>
      <c r="E209" s="315"/>
      <c r="F209" s="315"/>
      <c r="G209" s="315"/>
      <c r="H209" s="315"/>
      <c r="I209" s="315"/>
      <c r="J209" s="250" t="s">
        <v>207</v>
      </c>
      <c r="K209" s="94"/>
      <c r="L209" s="94"/>
      <c r="M209" s="94"/>
      <c r="N209" s="94"/>
      <c r="O209" s="94"/>
      <c r="P209" s="303" t="s">
        <v>186</v>
      </c>
      <c r="Q209" s="303"/>
      <c r="R209" s="303"/>
      <c r="S209" s="303"/>
      <c r="T209" s="303"/>
      <c r="U209" s="303"/>
      <c r="V209" s="303"/>
      <c r="W209" s="303"/>
      <c r="X209" s="303"/>
      <c r="Y209" s="313" t="s">
        <v>205</v>
      </c>
      <c r="Z209" s="314"/>
      <c r="AA209" s="314"/>
      <c r="AB209" s="314"/>
      <c r="AC209" s="250" t="s">
        <v>236</v>
      </c>
      <c r="AD209" s="250"/>
      <c r="AE209" s="250"/>
      <c r="AF209" s="250"/>
      <c r="AG209" s="250"/>
      <c r="AH209" s="313" t="s">
        <v>253</v>
      </c>
      <c r="AI209" s="315"/>
      <c r="AJ209" s="315"/>
      <c r="AK209" s="315"/>
      <c r="AL209" s="315" t="s">
        <v>21</v>
      </c>
      <c r="AM209" s="315"/>
      <c r="AN209" s="315"/>
      <c r="AO209" s="368"/>
      <c r="AP209" s="369" t="s">
        <v>208</v>
      </c>
      <c r="AQ209" s="369"/>
      <c r="AR209" s="369"/>
      <c r="AS209" s="369"/>
      <c r="AT209" s="369"/>
      <c r="AU209" s="369"/>
      <c r="AV209" s="369"/>
      <c r="AW209" s="369"/>
      <c r="AX209" s="369"/>
      <c r="AY209">
        <f t="shared" ref="AY209:AY210" si="15">$AY$207</f>
        <v>1</v>
      </c>
    </row>
    <row r="210" spans="1:51" ht="30" customHeight="1" x14ac:dyDescent="0.15">
      <c r="A210" s="350">
        <v>1</v>
      </c>
      <c r="B210" s="350">
        <v>1</v>
      </c>
      <c r="C210" s="366" t="s">
        <v>597</v>
      </c>
      <c r="D210" s="361"/>
      <c r="E210" s="361"/>
      <c r="F210" s="361"/>
      <c r="G210" s="361"/>
      <c r="H210" s="361"/>
      <c r="I210" s="361"/>
      <c r="J210" s="362">
        <v>1010001004155</v>
      </c>
      <c r="K210" s="363"/>
      <c r="L210" s="363"/>
      <c r="M210" s="363"/>
      <c r="N210" s="363"/>
      <c r="O210" s="363"/>
      <c r="P210" s="367" t="s">
        <v>598</v>
      </c>
      <c r="Q210" s="285"/>
      <c r="R210" s="285"/>
      <c r="S210" s="285"/>
      <c r="T210" s="285"/>
      <c r="U210" s="285"/>
      <c r="V210" s="285"/>
      <c r="W210" s="285"/>
      <c r="X210" s="285"/>
      <c r="Y210" s="286">
        <v>0.08</v>
      </c>
      <c r="Z210" s="287"/>
      <c r="AA210" s="287"/>
      <c r="AB210" s="288"/>
      <c r="AC210" s="290" t="s">
        <v>260</v>
      </c>
      <c r="AD210" s="291"/>
      <c r="AE210" s="291"/>
      <c r="AF210" s="291"/>
      <c r="AG210" s="291"/>
      <c r="AH210" s="364" t="s">
        <v>284</v>
      </c>
      <c r="AI210" s="365"/>
      <c r="AJ210" s="365"/>
      <c r="AK210" s="365"/>
      <c r="AL210" s="294" t="s">
        <v>284</v>
      </c>
      <c r="AM210" s="295"/>
      <c r="AN210" s="295"/>
      <c r="AO210" s="296"/>
      <c r="AP210" s="289"/>
      <c r="AQ210" s="289"/>
      <c r="AR210" s="289"/>
      <c r="AS210" s="289"/>
      <c r="AT210" s="289"/>
      <c r="AU210" s="289"/>
      <c r="AV210" s="289"/>
      <c r="AW210" s="289"/>
      <c r="AX210" s="289"/>
      <c r="AY210">
        <f t="shared" si="15"/>
        <v>1</v>
      </c>
    </row>
    <row r="211" spans="1:51" ht="24.75" customHeight="1" x14ac:dyDescent="0.15">
      <c r="A211" s="50"/>
      <c r="B211" s="50"/>
      <c r="C211" s="50"/>
      <c r="D211" s="50"/>
      <c r="E211" s="50"/>
      <c r="F211" s="50"/>
      <c r="G211" s="50"/>
      <c r="H211" s="50"/>
      <c r="I211" s="50"/>
      <c r="J211" s="50"/>
      <c r="K211" s="50"/>
      <c r="L211" s="50"/>
      <c r="M211" s="50"/>
      <c r="N211" s="50"/>
      <c r="O211" s="50"/>
      <c r="P211" s="51"/>
      <c r="Q211" s="51"/>
      <c r="R211" s="51"/>
      <c r="S211" s="51"/>
      <c r="T211" s="51"/>
      <c r="U211" s="51"/>
      <c r="V211" s="51"/>
      <c r="W211" s="51"/>
      <c r="X211" s="51"/>
      <c r="Y211" s="52"/>
      <c r="Z211" s="52"/>
      <c r="AA211" s="52"/>
      <c r="AB211" s="52"/>
      <c r="AC211" s="52"/>
      <c r="AD211" s="52"/>
      <c r="AE211" s="52"/>
      <c r="AF211" s="52"/>
      <c r="AG211" s="52"/>
      <c r="AH211" s="52"/>
      <c r="AI211" s="52"/>
      <c r="AJ211" s="52"/>
      <c r="AK211" s="52"/>
      <c r="AL211" s="52"/>
      <c r="AM211" s="52"/>
      <c r="AN211" s="52"/>
      <c r="AO211" s="52"/>
      <c r="AP211" s="51"/>
      <c r="AQ211" s="51"/>
      <c r="AR211" s="51"/>
      <c r="AS211" s="51"/>
      <c r="AT211" s="51"/>
      <c r="AU211" s="51"/>
      <c r="AV211" s="51"/>
      <c r="AW211" s="51"/>
      <c r="AX211" s="51"/>
      <c r="AY211">
        <f>COUNTA($C$214)</f>
        <v>1</v>
      </c>
    </row>
    <row r="212" spans="1:51" ht="24.75" customHeight="1" x14ac:dyDescent="0.15">
      <c r="A212" s="43"/>
      <c r="B212" s="47" t="s">
        <v>174</v>
      </c>
      <c r="C212" s="43"/>
      <c r="D212" s="43"/>
      <c r="E212" s="43"/>
      <c r="F212" s="43"/>
      <c r="G212" s="43"/>
      <c r="H212" s="43"/>
      <c r="I212" s="43"/>
      <c r="J212" s="43"/>
      <c r="K212" s="43"/>
      <c r="L212" s="43"/>
      <c r="M212" s="43"/>
      <c r="N212" s="43"/>
      <c r="O212" s="43"/>
      <c r="P212" s="48"/>
      <c r="Q212" s="48"/>
      <c r="R212" s="48"/>
      <c r="S212" s="48"/>
      <c r="T212" s="48"/>
      <c r="U212" s="48"/>
      <c r="V212" s="48"/>
      <c r="W212" s="48"/>
      <c r="X212" s="48"/>
      <c r="Y212" s="49"/>
      <c r="Z212" s="49"/>
      <c r="AA212" s="49"/>
      <c r="AB212" s="49"/>
      <c r="AC212" s="49"/>
      <c r="AD212" s="49"/>
      <c r="AE212" s="49"/>
      <c r="AF212" s="49"/>
      <c r="AG212" s="49"/>
      <c r="AH212" s="49"/>
      <c r="AI212" s="49"/>
      <c r="AJ212" s="49"/>
      <c r="AK212" s="49"/>
      <c r="AL212" s="49"/>
      <c r="AM212" s="49"/>
      <c r="AN212" s="49"/>
      <c r="AO212" s="49"/>
      <c r="AP212" s="48"/>
      <c r="AQ212" s="48"/>
      <c r="AR212" s="48"/>
      <c r="AS212" s="48"/>
      <c r="AT212" s="48"/>
      <c r="AU212" s="48"/>
      <c r="AV212" s="48"/>
      <c r="AW212" s="48"/>
      <c r="AX212" s="48"/>
      <c r="AY212">
        <f>$AY$211</f>
        <v>1</v>
      </c>
    </row>
    <row r="213" spans="1:51" ht="59.25" customHeight="1" x14ac:dyDescent="0.15">
      <c r="A213" s="315"/>
      <c r="B213" s="315"/>
      <c r="C213" s="315" t="s">
        <v>26</v>
      </c>
      <c r="D213" s="315"/>
      <c r="E213" s="315"/>
      <c r="F213" s="315"/>
      <c r="G213" s="315"/>
      <c r="H213" s="315"/>
      <c r="I213" s="315"/>
      <c r="J213" s="250" t="s">
        <v>207</v>
      </c>
      <c r="K213" s="94"/>
      <c r="L213" s="94"/>
      <c r="M213" s="94"/>
      <c r="N213" s="94"/>
      <c r="O213" s="94"/>
      <c r="P213" s="303" t="s">
        <v>186</v>
      </c>
      <c r="Q213" s="303"/>
      <c r="R213" s="303"/>
      <c r="S213" s="303"/>
      <c r="T213" s="303"/>
      <c r="U213" s="303"/>
      <c r="V213" s="303"/>
      <c r="W213" s="303"/>
      <c r="X213" s="303"/>
      <c r="Y213" s="313" t="s">
        <v>205</v>
      </c>
      <c r="Z213" s="314"/>
      <c r="AA213" s="314"/>
      <c r="AB213" s="314"/>
      <c r="AC213" s="250" t="s">
        <v>236</v>
      </c>
      <c r="AD213" s="250"/>
      <c r="AE213" s="250"/>
      <c r="AF213" s="250"/>
      <c r="AG213" s="250"/>
      <c r="AH213" s="313" t="s">
        <v>253</v>
      </c>
      <c r="AI213" s="315"/>
      <c r="AJ213" s="315"/>
      <c r="AK213" s="315"/>
      <c r="AL213" s="315" t="s">
        <v>21</v>
      </c>
      <c r="AM213" s="315"/>
      <c r="AN213" s="315"/>
      <c r="AO213" s="368"/>
      <c r="AP213" s="369" t="s">
        <v>208</v>
      </c>
      <c r="AQ213" s="369"/>
      <c r="AR213" s="369"/>
      <c r="AS213" s="369"/>
      <c r="AT213" s="369"/>
      <c r="AU213" s="369"/>
      <c r="AV213" s="369"/>
      <c r="AW213" s="369"/>
      <c r="AX213" s="369"/>
      <c r="AY213">
        <f t="shared" ref="AY213:AY214" si="16">$AY$211</f>
        <v>1</v>
      </c>
    </row>
    <row r="214" spans="1:51" ht="30" customHeight="1" x14ac:dyDescent="0.15">
      <c r="A214" s="350">
        <v>1</v>
      </c>
      <c r="B214" s="350">
        <v>1</v>
      </c>
      <c r="C214" s="366" t="s">
        <v>595</v>
      </c>
      <c r="D214" s="361"/>
      <c r="E214" s="361"/>
      <c r="F214" s="361"/>
      <c r="G214" s="361"/>
      <c r="H214" s="361"/>
      <c r="I214" s="361"/>
      <c r="J214" s="362">
        <v>5480001001309</v>
      </c>
      <c r="K214" s="363"/>
      <c r="L214" s="363"/>
      <c r="M214" s="363"/>
      <c r="N214" s="363"/>
      <c r="O214" s="363"/>
      <c r="P214" s="367" t="s">
        <v>596</v>
      </c>
      <c r="Q214" s="285"/>
      <c r="R214" s="285"/>
      <c r="S214" s="285"/>
      <c r="T214" s="285"/>
      <c r="U214" s="285"/>
      <c r="V214" s="285"/>
      <c r="W214" s="285"/>
      <c r="X214" s="285"/>
      <c r="Y214" s="286">
        <v>0.1</v>
      </c>
      <c r="Z214" s="287"/>
      <c r="AA214" s="287"/>
      <c r="AB214" s="288"/>
      <c r="AC214" s="290" t="s">
        <v>260</v>
      </c>
      <c r="AD214" s="291"/>
      <c r="AE214" s="291"/>
      <c r="AF214" s="291"/>
      <c r="AG214" s="291"/>
      <c r="AH214" s="364" t="s">
        <v>284</v>
      </c>
      <c r="AI214" s="365"/>
      <c r="AJ214" s="365"/>
      <c r="AK214" s="365"/>
      <c r="AL214" s="294" t="s">
        <v>284</v>
      </c>
      <c r="AM214" s="295"/>
      <c r="AN214" s="295"/>
      <c r="AO214" s="296"/>
      <c r="AP214" s="289"/>
      <c r="AQ214" s="289"/>
      <c r="AR214" s="289"/>
      <c r="AS214" s="289"/>
      <c r="AT214" s="289"/>
      <c r="AU214" s="289"/>
      <c r="AV214" s="289"/>
      <c r="AW214" s="289"/>
      <c r="AX214" s="289"/>
      <c r="AY214">
        <f t="shared" si="16"/>
        <v>1</v>
      </c>
    </row>
    <row r="215" spans="1:51" ht="24.75" customHeight="1" x14ac:dyDescent="0.15">
      <c r="A215" s="50"/>
      <c r="B215" s="50"/>
      <c r="C215" s="50"/>
      <c r="D215" s="50"/>
      <c r="E215" s="50"/>
      <c r="F215" s="50"/>
      <c r="G215" s="50"/>
      <c r="H215" s="50"/>
      <c r="I215" s="50"/>
      <c r="J215" s="50"/>
      <c r="K215" s="50"/>
      <c r="L215" s="50"/>
      <c r="M215" s="50"/>
      <c r="N215" s="50"/>
      <c r="O215" s="50"/>
      <c r="P215" s="51"/>
      <c r="Q215" s="51"/>
      <c r="R215" s="51"/>
      <c r="S215" s="51"/>
      <c r="T215" s="51"/>
      <c r="U215" s="51"/>
      <c r="V215" s="51"/>
      <c r="W215" s="51"/>
      <c r="X215" s="51"/>
      <c r="Y215" s="52"/>
      <c r="Z215" s="52"/>
      <c r="AA215" s="52"/>
      <c r="AB215" s="52"/>
      <c r="AC215" s="52"/>
      <c r="AD215" s="52"/>
      <c r="AE215" s="52"/>
      <c r="AF215" s="52"/>
      <c r="AG215" s="52"/>
      <c r="AH215" s="52"/>
      <c r="AI215" s="52"/>
      <c r="AJ215" s="52"/>
      <c r="AK215" s="52"/>
      <c r="AL215" s="52"/>
      <c r="AM215" s="52"/>
      <c r="AN215" s="52"/>
      <c r="AO215" s="52"/>
      <c r="AP215" s="51"/>
      <c r="AQ215" s="51"/>
      <c r="AR215" s="51"/>
      <c r="AS215" s="51"/>
      <c r="AT215" s="51"/>
      <c r="AU215" s="51"/>
      <c r="AV215" s="51"/>
      <c r="AW215" s="51"/>
      <c r="AX215" s="51"/>
      <c r="AY215">
        <f>COUNTA($C$218)</f>
        <v>1</v>
      </c>
    </row>
    <row r="216" spans="1:51" ht="24.75" customHeight="1" x14ac:dyDescent="0.15">
      <c r="A216" s="43"/>
      <c r="B216" s="47" t="s">
        <v>175</v>
      </c>
      <c r="C216" s="43"/>
      <c r="D216" s="43"/>
      <c r="E216" s="43"/>
      <c r="F216" s="43"/>
      <c r="G216" s="43"/>
      <c r="H216" s="43"/>
      <c r="I216" s="43"/>
      <c r="J216" s="43"/>
      <c r="K216" s="43"/>
      <c r="L216" s="43"/>
      <c r="M216" s="43"/>
      <c r="N216" s="43"/>
      <c r="O216" s="43"/>
      <c r="P216" s="48"/>
      <c r="Q216" s="48"/>
      <c r="R216" s="48"/>
      <c r="S216" s="48"/>
      <c r="T216" s="48"/>
      <c r="U216" s="48"/>
      <c r="V216" s="48"/>
      <c r="W216" s="48"/>
      <c r="X216" s="48"/>
      <c r="Y216" s="49"/>
      <c r="Z216" s="49"/>
      <c r="AA216" s="49"/>
      <c r="AB216" s="49"/>
      <c r="AC216" s="49"/>
      <c r="AD216" s="49"/>
      <c r="AE216" s="49"/>
      <c r="AF216" s="49"/>
      <c r="AG216" s="49"/>
      <c r="AH216" s="49"/>
      <c r="AI216" s="49"/>
      <c r="AJ216" s="49"/>
      <c r="AK216" s="49"/>
      <c r="AL216" s="49"/>
      <c r="AM216" s="49"/>
      <c r="AN216" s="49"/>
      <c r="AO216" s="49"/>
      <c r="AP216" s="48"/>
      <c r="AQ216" s="48"/>
      <c r="AR216" s="48"/>
      <c r="AS216" s="48"/>
      <c r="AT216" s="48"/>
      <c r="AU216" s="48"/>
      <c r="AV216" s="48"/>
      <c r="AW216" s="48"/>
      <c r="AX216" s="48"/>
      <c r="AY216">
        <f>$AY$215</f>
        <v>1</v>
      </c>
    </row>
    <row r="217" spans="1:51" ht="59.25" customHeight="1" x14ac:dyDescent="0.15">
      <c r="A217" s="315"/>
      <c r="B217" s="315"/>
      <c r="C217" s="315" t="s">
        <v>26</v>
      </c>
      <c r="D217" s="315"/>
      <c r="E217" s="315"/>
      <c r="F217" s="315"/>
      <c r="G217" s="315"/>
      <c r="H217" s="315"/>
      <c r="I217" s="315"/>
      <c r="J217" s="250" t="s">
        <v>207</v>
      </c>
      <c r="K217" s="94"/>
      <c r="L217" s="94"/>
      <c r="M217" s="94"/>
      <c r="N217" s="94"/>
      <c r="O217" s="94"/>
      <c r="P217" s="303" t="s">
        <v>186</v>
      </c>
      <c r="Q217" s="303"/>
      <c r="R217" s="303"/>
      <c r="S217" s="303"/>
      <c r="T217" s="303"/>
      <c r="U217" s="303"/>
      <c r="V217" s="303"/>
      <c r="W217" s="303"/>
      <c r="X217" s="303"/>
      <c r="Y217" s="313" t="s">
        <v>205</v>
      </c>
      <c r="Z217" s="314"/>
      <c r="AA217" s="314"/>
      <c r="AB217" s="314"/>
      <c r="AC217" s="250" t="s">
        <v>236</v>
      </c>
      <c r="AD217" s="250"/>
      <c r="AE217" s="250"/>
      <c r="AF217" s="250"/>
      <c r="AG217" s="250"/>
      <c r="AH217" s="313" t="s">
        <v>253</v>
      </c>
      <c r="AI217" s="315"/>
      <c r="AJ217" s="315"/>
      <c r="AK217" s="315"/>
      <c r="AL217" s="315" t="s">
        <v>21</v>
      </c>
      <c r="AM217" s="315"/>
      <c r="AN217" s="315"/>
      <c r="AO217" s="368"/>
      <c r="AP217" s="369" t="s">
        <v>208</v>
      </c>
      <c r="AQ217" s="369"/>
      <c r="AR217" s="369"/>
      <c r="AS217" s="369"/>
      <c r="AT217" s="369"/>
      <c r="AU217" s="369"/>
      <c r="AV217" s="369"/>
      <c r="AW217" s="369"/>
      <c r="AX217" s="369"/>
      <c r="AY217">
        <f t="shared" ref="AY217:AY218" si="17">$AY$215</f>
        <v>1</v>
      </c>
    </row>
    <row r="218" spans="1:51" ht="30" customHeight="1" x14ac:dyDescent="0.15">
      <c r="A218" s="350">
        <v>1</v>
      </c>
      <c r="B218" s="350">
        <v>1</v>
      </c>
      <c r="C218" s="366" t="s">
        <v>649</v>
      </c>
      <c r="D218" s="361"/>
      <c r="E218" s="361"/>
      <c r="F218" s="361"/>
      <c r="G218" s="361"/>
      <c r="H218" s="361"/>
      <c r="I218" s="361"/>
      <c r="J218" s="362" t="s">
        <v>643</v>
      </c>
      <c r="K218" s="363"/>
      <c r="L218" s="363"/>
      <c r="M218" s="363"/>
      <c r="N218" s="363"/>
      <c r="O218" s="363"/>
      <c r="P218" s="367" t="s">
        <v>659</v>
      </c>
      <c r="Q218" s="285"/>
      <c r="R218" s="285"/>
      <c r="S218" s="285"/>
      <c r="T218" s="285"/>
      <c r="U218" s="285"/>
      <c r="V218" s="285"/>
      <c r="W218" s="285"/>
      <c r="X218" s="285"/>
      <c r="Y218" s="286">
        <v>0.1</v>
      </c>
      <c r="Z218" s="287"/>
      <c r="AA218" s="287"/>
      <c r="AB218" s="288"/>
      <c r="AC218" s="290" t="s">
        <v>77</v>
      </c>
      <c r="AD218" s="291"/>
      <c r="AE218" s="291"/>
      <c r="AF218" s="291"/>
      <c r="AG218" s="291"/>
      <c r="AH218" s="364" t="s">
        <v>643</v>
      </c>
      <c r="AI218" s="365"/>
      <c r="AJ218" s="365"/>
      <c r="AK218" s="365"/>
      <c r="AL218" s="294" t="s">
        <v>643</v>
      </c>
      <c r="AM218" s="295"/>
      <c r="AN218" s="295"/>
      <c r="AO218" s="296"/>
      <c r="AP218" s="289"/>
      <c r="AQ218" s="289"/>
      <c r="AR218" s="289"/>
      <c r="AS218" s="289"/>
      <c r="AT218" s="289"/>
      <c r="AU218" s="289"/>
      <c r="AV218" s="289"/>
      <c r="AW218" s="289"/>
      <c r="AX218" s="289"/>
      <c r="AY218">
        <f t="shared" si="17"/>
        <v>1</v>
      </c>
    </row>
    <row r="219" spans="1:51" ht="30" customHeight="1" x14ac:dyDescent="0.15">
      <c r="A219" s="350">
        <v>2</v>
      </c>
      <c r="B219" s="350">
        <v>1</v>
      </c>
      <c r="C219" s="366" t="s">
        <v>650</v>
      </c>
      <c r="D219" s="361"/>
      <c r="E219" s="361"/>
      <c r="F219" s="361"/>
      <c r="G219" s="361"/>
      <c r="H219" s="361"/>
      <c r="I219" s="361"/>
      <c r="J219" s="362" t="s">
        <v>643</v>
      </c>
      <c r="K219" s="363"/>
      <c r="L219" s="363"/>
      <c r="M219" s="363"/>
      <c r="N219" s="363"/>
      <c r="O219" s="363"/>
      <c r="P219" s="285" t="s">
        <v>659</v>
      </c>
      <c r="Q219" s="285"/>
      <c r="R219" s="285"/>
      <c r="S219" s="285"/>
      <c r="T219" s="285"/>
      <c r="U219" s="285"/>
      <c r="V219" s="285"/>
      <c r="W219" s="285"/>
      <c r="X219" s="285"/>
      <c r="Y219" s="286">
        <v>0.1</v>
      </c>
      <c r="Z219" s="287"/>
      <c r="AA219" s="287"/>
      <c r="AB219" s="288"/>
      <c r="AC219" s="290" t="s">
        <v>77</v>
      </c>
      <c r="AD219" s="291"/>
      <c r="AE219" s="291"/>
      <c r="AF219" s="291"/>
      <c r="AG219" s="291"/>
      <c r="AH219" s="364" t="s">
        <v>643</v>
      </c>
      <c r="AI219" s="365"/>
      <c r="AJ219" s="365"/>
      <c r="AK219" s="365"/>
      <c r="AL219" s="294" t="s">
        <v>643</v>
      </c>
      <c r="AM219" s="295"/>
      <c r="AN219" s="295"/>
      <c r="AO219" s="296"/>
      <c r="AP219" s="289"/>
      <c r="AQ219" s="289"/>
      <c r="AR219" s="289"/>
      <c r="AS219" s="289"/>
      <c r="AT219" s="289"/>
      <c r="AU219" s="289"/>
      <c r="AV219" s="289"/>
      <c r="AW219" s="289"/>
      <c r="AX219" s="289"/>
      <c r="AY219">
        <f>COUNTA($C$219)</f>
        <v>1</v>
      </c>
    </row>
    <row r="220" spans="1:51" ht="30" customHeight="1" x14ac:dyDescent="0.15">
      <c r="A220" s="350">
        <v>3</v>
      </c>
      <c r="B220" s="350">
        <v>1</v>
      </c>
      <c r="C220" s="366" t="s">
        <v>651</v>
      </c>
      <c r="D220" s="361"/>
      <c r="E220" s="361"/>
      <c r="F220" s="361"/>
      <c r="G220" s="361"/>
      <c r="H220" s="361"/>
      <c r="I220" s="361"/>
      <c r="J220" s="362" t="s">
        <v>643</v>
      </c>
      <c r="K220" s="363"/>
      <c r="L220" s="363"/>
      <c r="M220" s="363"/>
      <c r="N220" s="363"/>
      <c r="O220" s="363"/>
      <c r="P220" s="367" t="s">
        <v>659</v>
      </c>
      <c r="Q220" s="285"/>
      <c r="R220" s="285"/>
      <c r="S220" s="285"/>
      <c r="T220" s="285"/>
      <c r="U220" s="285"/>
      <c r="V220" s="285"/>
      <c r="W220" s="285"/>
      <c r="X220" s="285"/>
      <c r="Y220" s="286">
        <v>0.1</v>
      </c>
      <c r="Z220" s="287"/>
      <c r="AA220" s="287"/>
      <c r="AB220" s="288"/>
      <c r="AC220" s="290" t="s">
        <v>77</v>
      </c>
      <c r="AD220" s="291"/>
      <c r="AE220" s="291"/>
      <c r="AF220" s="291"/>
      <c r="AG220" s="291"/>
      <c r="AH220" s="292" t="s">
        <v>643</v>
      </c>
      <c r="AI220" s="293"/>
      <c r="AJ220" s="293"/>
      <c r="AK220" s="293"/>
      <c r="AL220" s="294" t="s">
        <v>643</v>
      </c>
      <c r="AM220" s="295"/>
      <c r="AN220" s="295"/>
      <c r="AO220" s="296"/>
      <c r="AP220" s="289"/>
      <c r="AQ220" s="289"/>
      <c r="AR220" s="289"/>
      <c r="AS220" s="289"/>
      <c r="AT220" s="289"/>
      <c r="AU220" s="289"/>
      <c r="AV220" s="289"/>
      <c r="AW220" s="289"/>
      <c r="AX220" s="289"/>
      <c r="AY220">
        <f>COUNTA($C$220)</f>
        <v>1</v>
      </c>
    </row>
    <row r="221" spans="1:51" ht="30" customHeight="1" x14ac:dyDescent="0.15">
      <c r="A221" s="350">
        <v>4</v>
      </c>
      <c r="B221" s="350">
        <v>1</v>
      </c>
      <c r="C221" s="366" t="s">
        <v>652</v>
      </c>
      <c r="D221" s="361"/>
      <c r="E221" s="361"/>
      <c r="F221" s="361"/>
      <c r="G221" s="361"/>
      <c r="H221" s="361"/>
      <c r="I221" s="361"/>
      <c r="J221" s="362" t="s">
        <v>643</v>
      </c>
      <c r="K221" s="363"/>
      <c r="L221" s="363"/>
      <c r="M221" s="363"/>
      <c r="N221" s="363"/>
      <c r="O221" s="363"/>
      <c r="P221" s="367" t="s">
        <v>659</v>
      </c>
      <c r="Q221" s="285"/>
      <c r="R221" s="285"/>
      <c r="S221" s="285"/>
      <c r="T221" s="285"/>
      <c r="U221" s="285"/>
      <c r="V221" s="285"/>
      <c r="W221" s="285"/>
      <c r="X221" s="285"/>
      <c r="Y221" s="286">
        <v>0.1</v>
      </c>
      <c r="Z221" s="287"/>
      <c r="AA221" s="287"/>
      <c r="AB221" s="288"/>
      <c r="AC221" s="290" t="s">
        <v>77</v>
      </c>
      <c r="AD221" s="291"/>
      <c r="AE221" s="291"/>
      <c r="AF221" s="291"/>
      <c r="AG221" s="291"/>
      <c r="AH221" s="292" t="s">
        <v>643</v>
      </c>
      <c r="AI221" s="293"/>
      <c r="AJ221" s="293"/>
      <c r="AK221" s="293"/>
      <c r="AL221" s="294" t="s">
        <v>643</v>
      </c>
      <c r="AM221" s="295"/>
      <c r="AN221" s="295"/>
      <c r="AO221" s="296"/>
      <c r="AP221" s="289"/>
      <c r="AQ221" s="289"/>
      <c r="AR221" s="289"/>
      <c r="AS221" s="289"/>
      <c r="AT221" s="289"/>
      <c r="AU221" s="289"/>
      <c r="AV221" s="289"/>
      <c r="AW221" s="289"/>
      <c r="AX221" s="289"/>
      <c r="AY221">
        <f>COUNTA($C$221)</f>
        <v>1</v>
      </c>
    </row>
    <row r="222" spans="1:51" ht="30" customHeight="1" x14ac:dyDescent="0.15">
      <c r="A222" s="350">
        <v>5</v>
      </c>
      <c r="B222" s="350">
        <v>1</v>
      </c>
      <c r="C222" s="366" t="s">
        <v>653</v>
      </c>
      <c r="D222" s="361"/>
      <c r="E222" s="361"/>
      <c r="F222" s="361"/>
      <c r="G222" s="361"/>
      <c r="H222" s="361"/>
      <c r="I222" s="361"/>
      <c r="J222" s="362" t="s">
        <v>643</v>
      </c>
      <c r="K222" s="363"/>
      <c r="L222" s="363"/>
      <c r="M222" s="363"/>
      <c r="N222" s="363"/>
      <c r="O222" s="363"/>
      <c r="P222" s="285" t="s">
        <v>659</v>
      </c>
      <c r="Q222" s="285"/>
      <c r="R222" s="285"/>
      <c r="S222" s="285"/>
      <c r="T222" s="285"/>
      <c r="U222" s="285"/>
      <c r="V222" s="285"/>
      <c r="W222" s="285"/>
      <c r="X222" s="285"/>
      <c r="Y222" s="286">
        <v>0.1</v>
      </c>
      <c r="Z222" s="287"/>
      <c r="AA222" s="287"/>
      <c r="AB222" s="288"/>
      <c r="AC222" s="290" t="s">
        <v>77</v>
      </c>
      <c r="AD222" s="291"/>
      <c r="AE222" s="291"/>
      <c r="AF222" s="291"/>
      <c r="AG222" s="291"/>
      <c r="AH222" s="292" t="s">
        <v>643</v>
      </c>
      <c r="AI222" s="293"/>
      <c r="AJ222" s="293"/>
      <c r="AK222" s="293"/>
      <c r="AL222" s="294" t="s">
        <v>643</v>
      </c>
      <c r="AM222" s="295"/>
      <c r="AN222" s="295"/>
      <c r="AO222" s="296"/>
      <c r="AP222" s="289"/>
      <c r="AQ222" s="289"/>
      <c r="AR222" s="289"/>
      <c r="AS222" s="289"/>
      <c r="AT222" s="289"/>
      <c r="AU222" s="289"/>
      <c r="AV222" s="289"/>
      <c r="AW222" s="289"/>
      <c r="AX222" s="289"/>
      <c r="AY222">
        <f>COUNTA($C$222)</f>
        <v>1</v>
      </c>
    </row>
    <row r="223" spans="1:51" ht="30" customHeight="1" x14ac:dyDescent="0.15">
      <c r="A223" s="350">
        <v>6</v>
      </c>
      <c r="B223" s="350">
        <v>1</v>
      </c>
      <c r="C223" s="366" t="s">
        <v>654</v>
      </c>
      <c r="D223" s="361"/>
      <c r="E223" s="361"/>
      <c r="F223" s="361"/>
      <c r="G223" s="361"/>
      <c r="H223" s="361"/>
      <c r="I223" s="361"/>
      <c r="J223" s="362" t="s">
        <v>643</v>
      </c>
      <c r="K223" s="363"/>
      <c r="L223" s="363"/>
      <c r="M223" s="363"/>
      <c r="N223" s="363"/>
      <c r="O223" s="363"/>
      <c r="P223" s="285" t="s">
        <v>659</v>
      </c>
      <c r="Q223" s="285"/>
      <c r="R223" s="285"/>
      <c r="S223" s="285"/>
      <c r="T223" s="285"/>
      <c r="U223" s="285"/>
      <c r="V223" s="285"/>
      <c r="W223" s="285"/>
      <c r="X223" s="285"/>
      <c r="Y223" s="286">
        <v>0.1</v>
      </c>
      <c r="Z223" s="287"/>
      <c r="AA223" s="287"/>
      <c r="AB223" s="288"/>
      <c r="AC223" s="290" t="s">
        <v>77</v>
      </c>
      <c r="AD223" s="291"/>
      <c r="AE223" s="291"/>
      <c r="AF223" s="291"/>
      <c r="AG223" s="291"/>
      <c r="AH223" s="292" t="s">
        <v>643</v>
      </c>
      <c r="AI223" s="293"/>
      <c r="AJ223" s="293"/>
      <c r="AK223" s="293"/>
      <c r="AL223" s="294" t="s">
        <v>643</v>
      </c>
      <c r="AM223" s="295"/>
      <c r="AN223" s="295"/>
      <c r="AO223" s="296"/>
      <c r="AP223" s="289"/>
      <c r="AQ223" s="289"/>
      <c r="AR223" s="289"/>
      <c r="AS223" s="289"/>
      <c r="AT223" s="289"/>
      <c r="AU223" s="289"/>
      <c r="AV223" s="289"/>
      <c r="AW223" s="289"/>
      <c r="AX223" s="289"/>
      <c r="AY223">
        <f>COUNTA($C$223)</f>
        <v>1</v>
      </c>
    </row>
    <row r="224" spans="1:51" ht="30" customHeight="1" x14ac:dyDescent="0.15">
      <c r="A224" s="350">
        <v>7</v>
      </c>
      <c r="B224" s="350">
        <v>1</v>
      </c>
      <c r="C224" s="366" t="s">
        <v>655</v>
      </c>
      <c r="D224" s="361"/>
      <c r="E224" s="361"/>
      <c r="F224" s="361"/>
      <c r="G224" s="361"/>
      <c r="H224" s="361"/>
      <c r="I224" s="361"/>
      <c r="J224" s="362" t="s">
        <v>643</v>
      </c>
      <c r="K224" s="363"/>
      <c r="L224" s="363"/>
      <c r="M224" s="363"/>
      <c r="N224" s="363"/>
      <c r="O224" s="363"/>
      <c r="P224" s="285" t="s">
        <v>659</v>
      </c>
      <c r="Q224" s="285"/>
      <c r="R224" s="285"/>
      <c r="S224" s="285"/>
      <c r="T224" s="285"/>
      <c r="U224" s="285"/>
      <c r="V224" s="285"/>
      <c r="W224" s="285"/>
      <c r="X224" s="285"/>
      <c r="Y224" s="286">
        <v>0.1</v>
      </c>
      <c r="Z224" s="287"/>
      <c r="AA224" s="287"/>
      <c r="AB224" s="288"/>
      <c r="AC224" s="290" t="s">
        <v>77</v>
      </c>
      <c r="AD224" s="291"/>
      <c r="AE224" s="291"/>
      <c r="AF224" s="291"/>
      <c r="AG224" s="291"/>
      <c r="AH224" s="292" t="s">
        <v>643</v>
      </c>
      <c r="AI224" s="293"/>
      <c r="AJ224" s="293"/>
      <c r="AK224" s="293"/>
      <c r="AL224" s="294" t="s">
        <v>643</v>
      </c>
      <c r="AM224" s="295"/>
      <c r="AN224" s="295"/>
      <c r="AO224" s="296"/>
      <c r="AP224" s="289"/>
      <c r="AQ224" s="289"/>
      <c r="AR224" s="289"/>
      <c r="AS224" s="289"/>
      <c r="AT224" s="289"/>
      <c r="AU224" s="289"/>
      <c r="AV224" s="289"/>
      <c r="AW224" s="289"/>
      <c r="AX224" s="289"/>
      <c r="AY224">
        <f>COUNTA($C$224)</f>
        <v>1</v>
      </c>
    </row>
    <row r="225" spans="1:51" ht="30" customHeight="1" x14ac:dyDescent="0.15">
      <c r="A225" s="350">
        <v>8</v>
      </c>
      <c r="B225" s="350">
        <v>1</v>
      </c>
      <c r="C225" s="366" t="s">
        <v>656</v>
      </c>
      <c r="D225" s="361"/>
      <c r="E225" s="361"/>
      <c r="F225" s="361"/>
      <c r="G225" s="361"/>
      <c r="H225" s="361"/>
      <c r="I225" s="361"/>
      <c r="J225" s="362" t="s">
        <v>643</v>
      </c>
      <c r="K225" s="363"/>
      <c r="L225" s="363"/>
      <c r="M225" s="363"/>
      <c r="N225" s="363"/>
      <c r="O225" s="363"/>
      <c r="P225" s="285" t="s">
        <v>659</v>
      </c>
      <c r="Q225" s="285"/>
      <c r="R225" s="285"/>
      <c r="S225" s="285"/>
      <c r="T225" s="285"/>
      <c r="U225" s="285"/>
      <c r="V225" s="285"/>
      <c r="W225" s="285"/>
      <c r="X225" s="285"/>
      <c r="Y225" s="286">
        <v>0.1</v>
      </c>
      <c r="Z225" s="287"/>
      <c r="AA225" s="287"/>
      <c r="AB225" s="288"/>
      <c r="AC225" s="290" t="s">
        <v>77</v>
      </c>
      <c r="AD225" s="291"/>
      <c r="AE225" s="291"/>
      <c r="AF225" s="291"/>
      <c r="AG225" s="291"/>
      <c r="AH225" s="292" t="s">
        <v>643</v>
      </c>
      <c r="AI225" s="293"/>
      <c r="AJ225" s="293"/>
      <c r="AK225" s="293"/>
      <c r="AL225" s="294" t="s">
        <v>643</v>
      </c>
      <c r="AM225" s="295"/>
      <c r="AN225" s="295"/>
      <c r="AO225" s="296"/>
      <c r="AP225" s="289"/>
      <c r="AQ225" s="289"/>
      <c r="AR225" s="289"/>
      <c r="AS225" s="289"/>
      <c r="AT225" s="289"/>
      <c r="AU225" s="289"/>
      <c r="AV225" s="289"/>
      <c r="AW225" s="289"/>
      <c r="AX225" s="289"/>
      <c r="AY225">
        <f>COUNTA($C$225)</f>
        <v>1</v>
      </c>
    </row>
    <row r="226" spans="1:51" ht="30" customHeight="1" x14ac:dyDescent="0.15">
      <c r="A226" s="350">
        <v>9</v>
      </c>
      <c r="B226" s="350">
        <v>1</v>
      </c>
      <c r="C226" s="366" t="s">
        <v>657</v>
      </c>
      <c r="D226" s="361"/>
      <c r="E226" s="361"/>
      <c r="F226" s="361"/>
      <c r="G226" s="361"/>
      <c r="H226" s="361"/>
      <c r="I226" s="361"/>
      <c r="J226" s="362" t="s">
        <v>643</v>
      </c>
      <c r="K226" s="363"/>
      <c r="L226" s="363"/>
      <c r="M226" s="363"/>
      <c r="N226" s="363"/>
      <c r="O226" s="363"/>
      <c r="P226" s="285" t="s">
        <v>659</v>
      </c>
      <c r="Q226" s="285"/>
      <c r="R226" s="285"/>
      <c r="S226" s="285"/>
      <c r="T226" s="285"/>
      <c r="U226" s="285"/>
      <c r="V226" s="285"/>
      <c r="W226" s="285"/>
      <c r="X226" s="285"/>
      <c r="Y226" s="286">
        <v>0.1</v>
      </c>
      <c r="Z226" s="287"/>
      <c r="AA226" s="287"/>
      <c r="AB226" s="288"/>
      <c r="AC226" s="290" t="s">
        <v>77</v>
      </c>
      <c r="AD226" s="291"/>
      <c r="AE226" s="291"/>
      <c r="AF226" s="291"/>
      <c r="AG226" s="291"/>
      <c r="AH226" s="292" t="s">
        <v>643</v>
      </c>
      <c r="AI226" s="293"/>
      <c r="AJ226" s="293"/>
      <c r="AK226" s="293"/>
      <c r="AL226" s="294" t="s">
        <v>643</v>
      </c>
      <c r="AM226" s="295"/>
      <c r="AN226" s="295"/>
      <c r="AO226" s="296"/>
      <c r="AP226" s="289"/>
      <c r="AQ226" s="289"/>
      <c r="AR226" s="289"/>
      <c r="AS226" s="289"/>
      <c r="AT226" s="289"/>
      <c r="AU226" s="289"/>
      <c r="AV226" s="289"/>
      <c r="AW226" s="289"/>
      <c r="AX226" s="289"/>
      <c r="AY226">
        <f>COUNTA($C$226)</f>
        <v>1</v>
      </c>
    </row>
    <row r="227" spans="1:51" ht="30" customHeight="1" x14ac:dyDescent="0.15">
      <c r="A227" s="350">
        <v>10</v>
      </c>
      <c r="B227" s="350">
        <v>1</v>
      </c>
      <c r="C227" s="366" t="s">
        <v>658</v>
      </c>
      <c r="D227" s="361"/>
      <c r="E227" s="361"/>
      <c r="F227" s="361"/>
      <c r="G227" s="361"/>
      <c r="H227" s="361"/>
      <c r="I227" s="361"/>
      <c r="J227" s="362" t="s">
        <v>643</v>
      </c>
      <c r="K227" s="363"/>
      <c r="L227" s="363"/>
      <c r="M227" s="363"/>
      <c r="N227" s="363"/>
      <c r="O227" s="363"/>
      <c r="P227" s="285" t="s">
        <v>659</v>
      </c>
      <c r="Q227" s="285"/>
      <c r="R227" s="285"/>
      <c r="S227" s="285"/>
      <c r="T227" s="285"/>
      <c r="U227" s="285"/>
      <c r="V227" s="285"/>
      <c r="W227" s="285"/>
      <c r="X227" s="285"/>
      <c r="Y227" s="286">
        <v>0.1</v>
      </c>
      <c r="Z227" s="287"/>
      <c r="AA227" s="287"/>
      <c r="AB227" s="288"/>
      <c r="AC227" s="290" t="s">
        <v>77</v>
      </c>
      <c r="AD227" s="291"/>
      <c r="AE227" s="291"/>
      <c r="AF227" s="291"/>
      <c r="AG227" s="291"/>
      <c r="AH227" s="292" t="s">
        <v>643</v>
      </c>
      <c r="AI227" s="293"/>
      <c r="AJ227" s="293"/>
      <c r="AK227" s="293"/>
      <c r="AL227" s="294" t="s">
        <v>643</v>
      </c>
      <c r="AM227" s="295"/>
      <c r="AN227" s="295"/>
      <c r="AO227" s="296"/>
      <c r="AP227" s="289"/>
      <c r="AQ227" s="289"/>
      <c r="AR227" s="289"/>
      <c r="AS227" s="289"/>
      <c r="AT227" s="289"/>
      <c r="AU227" s="289"/>
      <c r="AV227" s="289"/>
      <c r="AW227" s="289"/>
      <c r="AX227" s="289"/>
      <c r="AY227">
        <f>COUNTA($C$227)</f>
        <v>1</v>
      </c>
    </row>
  </sheetData>
  <sheetProtection formatRows="0"/>
  <dataConsolidate/>
  <mergeCells count="942">
    <mergeCell ref="I122:P123"/>
    <mergeCell ref="V126:AI128"/>
    <mergeCell ref="V130:AI132"/>
    <mergeCell ref="V134:AI136"/>
    <mergeCell ref="V138:AI140"/>
    <mergeCell ref="AG85:AX85"/>
    <mergeCell ref="C42:D57"/>
    <mergeCell ref="A42:B71"/>
    <mergeCell ref="N97:AF97"/>
    <mergeCell ref="G94:H94"/>
    <mergeCell ref="G95:H95"/>
    <mergeCell ref="G96:H96"/>
    <mergeCell ref="G97:H97"/>
    <mergeCell ref="J94:K94"/>
    <mergeCell ref="J95:K95"/>
    <mergeCell ref="J96:K96"/>
    <mergeCell ref="J97:K97"/>
    <mergeCell ref="C93:F93"/>
    <mergeCell ref="G92:M92"/>
    <mergeCell ref="N92:AF92"/>
    <mergeCell ref="C92:F92"/>
    <mergeCell ref="G93:H93"/>
    <mergeCell ref="N94:AF94"/>
    <mergeCell ref="N95:AF95"/>
    <mergeCell ref="N96:AF96"/>
    <mergeCell ref="G21:O21"/>
    <mergeCell ref="P21:V21"/>
    <mergeCell ref="W21:AC21"/>
    <mergeCell ref="AD21:AJ21"/>
    <mergeCell ref="AQ36:AT36"/>
    <mergeCell ref="AU36:AX36"/>
    <mergeCell ref="AQ37:AT37"/>
    <mergeCell ref="AQ38:AT38"/>
    <mergeCell ref="AU37:AX37"/>
    <mergeCell ref="AU38:AX38"/>
    <mergeCell ref="N93:AF93"/>
    <mergeCell ref="J93:K93"/>
    <mergeCell ref="C94:F94"/>
    <mergeCell ref="C95:F95"/>
    <mergeCell ref="C96:F96"/>
    <mergeCell ref="C97:F97"/>
    <mergeCell ref="AD83:AF83"/>
    <mergeCell ref="AG82:AX82"/>
    <mergeCell ref="G50:P54"/>
    <mergeCell ref="Q50:AA54"/>
    <mergeCell ref="AK21:AQ21"/>
    <mergeCell ref="AR21:AX21"/>
    <mergeCell ref="Q48:AA49"/>
    <mergeCell ref="G48:P49"/>
    <mergeCell ref="AG75:AX75"/>
    <mergeCell ref="AD74:AF74"/>
    <mergeCell ref="C224:I224"/>
    <mergeCell ref="J224:O224"/>
    <mergeCell ref="P224:X224"/>
    <mergeCell ref="Y224:AB224"/>
    <mergeCell ref="AC224:AG224"/>
    <mergeCell ref="AH224:AK224"/>
    <mergeCell ref="AL224:AO224"/>
    <mergeCell ref="AP224:AX224"/>
    <mergeCell ref="C226:I226"/>
    <mergeCell ref="J226:O226"/>
    <mergeCell ref="P226:X226"/>
    <mergeCell ref="Y226:AB226"/>
    <mergeCell ref="AC226:AG226"/>
    <mergeCell ref="AH226:AK226"/>
    <mergeCell ref="AL226:AO226"/>
    <mergeCell ref="AP226:AX226"/>
    <mergeCell ref="C220:I220"/>
    <mergeCell ref="J220:O220"/>
    <mergeCell ref="P220:X220"/>
    <mergeCell ref="Y220:AB220"/>
    <mergeCell ref="AC220:AG220"/>
    <mergeCell ref="AH220:AK220"/>
    <mergeCell ref="AL220:AO220"/>
    <mergeCell ref="AP220:AX220"/>
    <mergeCell ref="C222:I222"/>
    <mergeCell ref="J222:O222"/>
    <mergeCell ref="P222:X222"/>
    <mergeCell ref="Y222:AB222"/>
    <mergeCell ref="AC222:AG222"/>
    <mergeCell ref="AH222:AK222"/>
    <mergeCell ref="AL222:AO222"/>
    <mergeCell ref="AP222:AX222"/>
    <mergeCell ref="C223:I223"/>
    <mergeCell ref="J223:O223"/>
    <mergeCell ref="P223:X223"/>
    <mergeCell ref="Y223:AB223"/>
    <mergeCell ref="AC223:AG223"/>
    <mergeCell ref="AH223:AK223"/>
    <mergeCell ref="AL223:AO223"/>
    <mergeCell ref="AP223:AX223"/>
    <mergeCell ref="C219:I219"/>
    <mergeCell ref="J219:O219"/>
    <mergeCell ref="P219:X219"/>
    <mergeCell ref="Y219:AB219"/>
    <mergeCell ref="AC219:AG219"/>
    <mergeCell ref="AH219:AK219"/>
    <mergeCell ref="AL219:AO219"/>
    <mergeCell ref="AP219:AX219"/>
    <mergeCell ref="C213:I213"/>
    <mergeCell ref="J213:O213"/>
    <mergeCell ref="P213:X213"/>
    <mergeCell ref="Y213:AB213"/>
    <mergeCell ref="AC213:AG213"/>
    <mergeCell ref="AH213:AK213"/>
    <mergeCell ref="AL213:AO213"/>
    <mergeCell ref="AP213:AX213"/>
    <mergeCell ref="C214:I214"/>
    <mergeCell ref="J214:O214"/>
    <mergeCell ref="P214:X214"/>
    <mergeCell ref="Y214:AB214"/>
    <mergeCell ref="AC214:AG214"/>
    <mergeCell ref="AH214:AK214"/>
    <mergeCell ref="AL214:AO214"/>
    <mergeCell ref="AP214:AX214"/>
    <mergeCell ref="C210:I210"/>
    <mergeCell ref="J210:O210"/>
    <mergeCell ref="P210:X210"/>
    <mergeCell ref="Y210:AB210"/>
    <mergeCell ref="AC210:AG210"/>
    <mergeCell ref="AH210:AK210"/>
    <mergeCell ref="AL210:AO210"/>
    <mergeCell ref="AP210:AX210"/>
    <mergeCell ref="C205:I205"/>
    <mergeCell ref="J205:O205"/>
    <mergeCell ref="P205:X205"/>
    <mergeCell ref="Y205:AB205"/>
    <mergeCell ref="AC205:AG205"/>
    <mergeCell ref="AH205:AK205"/>
    <mergeCell ref="AL205:AO205"/>
    <mergeCell ref="AP205:AX205"/>
    <mergeCell ref="C196:I196"/>
    <mergeCell ref="C197:I197"/>
    <mergeCell ref="Y59:AA60"/>
    <mergeCell ref="AD73:AF73"/>
    <mergeCell ref="C73:AC73"/>
    <mergeCell ref="AG74:AX74"/>
    <mergeCell ref="AU47:AX47"/>
    <mergeCell ref="AU59:AX59"/>
    <mergeCell ref="AU155:AX155"/>
    <mergeCell ref="AM47:AP47"/>
    <mergeCell ref="AQ47:AT47"/>
    <mergeCell ref="C89:AC89"/>
    <mergeCell ref="AE47:AH47"/>
    <mergeCell ref="AI47:AL47"/>
    <mergeCell ref="G6:AX6"/>
    <mergeCell ref="AQ63:AT63"/>
    <mergeCell ref="AU61:AX61"/>
    <mergeCell ref="Y62:AA62"/>
    <mergeCell ref="AW32:AX32"/>
    <mergeCell ref="AQ59:AT59"/>
    <mergeCell ref="AB26:AX27"/>
    <mergeCell ref="Y38:AA38"/>
    <mergeCell ref="Y35:AA35"/>
    <mergeCell ref="AB37:AD37"/>
    <mergeCell ref="AB36:AD36"/>
    <mergeCell ref="A7:F7"/>
    <mergeCell ref="G7:X7"/>
    <mergeCell ref="A8:F8"/>
    <mergeCell ref="A36:F38"/>
    <mergeCell ref="G36:X36"/>
    <mergeCell ref="AQ33:AT33"/>
    <mergeCell ref="AU33:AX33"/>
    <mergeCell ref="B26:F30"/>
    <mergeCell ref="AE37:AH37"/>
    <mergeCell ref="AI37:AL37"/>
    <mergeCell ref="AM37:AP37"/>
    <mergeCell ref="AU35:AX35"/>
    <mergeCell ref="AE36:AH36"/>
    <mergeCell ref="AI36:AL36"/>
    <mergeCell ref="AM36:AP36"/>
    <mergeCell ref="AI35:AL35"/>
    <mergeCell ref="AM35:AP35"/>
    <mergeCell ref="AQ35:AT35"/>
    <mergeCell ref="Y37:AA37"/>
    <mergeCell ref="AE59:AH59"/>
    <mergeCell ref="G37:X38"/>
    <mergeCell ref="AB31:AD32"/>
    <mergeCell ref="P33:X35"/>
    <mergeCell ref="AB34:AD34"/>
    <mergeCell ref="Y34:AA34"/>
    <mergeCell ref="AE33:AH33"/>
    <mergeCell ref="AI33:AL33"/>
    <mergeCell ref="AE34:AH34"/>
    <mergeCell ref="AI34:AL34"/>
    <mergeCell ref="Y33:AA33"/>
    <mergeCell ref="AI59:AL60"/>
    <mergeCell ref="AM59:AP60"/>
    <mergeCell ref="G99:AX99"/>
    <mergeCell ref="G98:AX98"/>
    <mergeCell ref="G26:AA27"/>
    <mergeCell ref="AD81:AF81"/>
    <mergeCell ref="AQ60:AR60"/>
    <mergeCell ref="AB38:AD38"/>
    <mergeCell ref="G31:O32"/>
    <mergeCell ref="AB33:AD33"/>
    <mergeCell ref="AB35:AD35"/>
    <mergeCell ref="G153:AB153"/>
    <mergeCell ref="AH163:AT163"/>
    <mergeCell ref="AU163:AX163"/>
    <mergeCell ref="P31:X32"/>
    <mergeCell ref="Y31:AA32"/>
    <mergeCell ref="AQ31:AT31"/>
    <mergeCell ref="AQ32:AR32"/>
    <mergeCell ref="AH164:AT164"/>
    <mergeCell ref="AU164:AX164"/>
    <mergeCell ref="AD91:AF91"/>
    <mergeCell ref="AH162:AT162"/>
    <mergeCell ref="AU162:AX162"/>
    <mergeCell ref="AC158:AG158"/>
    <mergeCell ref="AH158:AT158"/>
    <mergeCell ref="AG90:AX90"/>
    <mergeCell ref="AC163:AG163"/>
    <mergeCell ref="L162:X162"/>
    <mergeCell ref="Y162:AB162"/>
    <mergeCell ref="AC162:AG162"/>
    <mergeCell ref="C84:AC84"/>
    <mergeCell ref="A120:F152"/>
    <mergeCell ref="AG91:AX97"/>
    <mergeCell ref="C88:AC88"/>
    <mergeCell ref="AG88:AX88"/>
    <mergeCell ref="C91:AC91"/>
    <mergeCell ref="AD89:AF89"/>
    <mergeCell ref="G157:K157"/>
    <mergeCell ref="AE62:AH62"/>
    <mergeCell ref="L160:X160"/>
    <mergeCell ref="AU160:AX160"/>
    <mergeCell ref="AD88:AF88"/>
    <mergeCell ref="A153:F191"/>
    <mergeCell ref="G161:K161"/>
    <mergeCell ref="L161:X161"/>
    <mergeCell ref="Y161:AB161"/>
    <mergeCell ref="AH157:AT157"/>
    <mergeCell ref="G160:K160"/>
    <mergeCell ref="G159:K159"/>
    <mergeCell ref="L159:X159"/>
    <mergeCell ref="Y159:AB159"/>
    <mergeCell ref="AC159:AG159"/>
    <mergeCell ref="AH159:AT159"/>
    <mergeCell ref="G162:K162"/>
    <mergeCell ref="A101:AX101"/>
    <mergeCell ref="F105:AX105"/>
    <mergeCell ref="A77:B86"/>
    <mergeCell ref="C86:AC86"/>
    <mergeCell ref="A108:AX108"/>
    <mergeCell ref="G163:K163"/>
    <mergeCell ref="L163:X163"/>
    <mergeCell ref="Y163:AB163"/>
    <mergeCell ref="AD90:AF90"/>
    <mergeCell ref="AU158:AX158"/>
    <mergeCell ref="AG77:AX79"/>
    <mergeCell ref="AU168:AX168"/>
    <mergeCell ref="G164:K164"/>
    <mergeCell ref="C82:AC82"/>
    <mergeCell ref="AU154:AX154"/>
    <mergeCell ref="AD87:AF87"/>
    <mergeCell ref="W13:AC13"/>
    <mergeCell ref="A11:F11"/>
    <mergeCell ref="AD78:AF78"/>
    <mergeCell ref="G156:K156"/>
    <mergeCell ref="L156:X156"/>
    <mergeCell ref="AH155:AT155"/>
    <mergeCell ref="Y156:AB156"/>
    <mergeCell ref="AC156:AG156"/>
    <mergeCell ref="AH154:AT154"/>
    <mergeCell ref="G155:K155"/>
    <mergeCell ref="A105:E105"/>
    <mergeCell ref="G28:AA30"/>
    <mergeCell ref="AS60:AT60"/>
    <mergeCell ref="AM46:AP46"/>
    <mergeCell ref="AQ46:AT46"/>
    <mergeCell ref="Y47:AA47"/>
    <mergeCell ref="AB47:AD47"/>
    <mergeCell ref="AM63:AP63"/>
    <mergeCell ref="P12:V12"/>
    <mergeCell ref="G4:X4"/>
    <mergeCell ref="Y4:AD4"/>
    <mergeCell ref="AE4:AP4"/>
    <mergeCell ref="AQ4:AX4"/>
    <mergeCell ref="A5:F5"/>
    <mergeCell ref="C81:AC81"/>
    <mergeCell ref="G11:AX11"/>
    <mergeCell ref="Y5:AD5"/>
    <mergeCell ref="AE5:AP5"/>
    <mergeCell ref="AQ5:AX5"/>
    <mergeCell ref="A4:F4"/>
    <mergeCell ref="A6:F6"/>
    <mergeCell ref="AK12:AQ12"/>
    <mergeCell ref="W14:AC14"/>
    <mergeCell ref="AG76:AX76"/>
    <mergeCell ref="AG81:AX81"/>
    <mergeCell ref="AI61:AL61"/>
    <mergeCell ref="AM61:AP61"/>
    <mergeCell ref="C74:AC74"/>
    <mergeCell ref="I16:O16"/>
    <mergeCell ref="P16:V16"/>
    <mergeCell ref="AD77:AF77"/>
    <mergeCell ref="I18:O18"/>
    <mergeCell ref="AD12:AJ12"/>
    <mergeCell ref="AE8:AX8"/>
    <mergeCell ref="W16:AC16"/>
    <mergeCell ref="A10:F10"/>
    <mergeCell ref="AR12:AX12"/>
    <mergeCell ref="G13:H18"/>
    <mergeCell ref="E59:F63"/>
    <mergeCell ref="AI63:AL63"/>
    <mergeCell ref="F103:AX103"/>
    <mergeCell ref="E78:AC78"/>
    <mergeCell ref="E79:AC79"/>
    <mergeCell ref="Y61:AA61"/>
    <mergeCell ref="AG86:AX86"/>
    <mergeCell ref="A102:AX102"/>
    <mergeCell ref="AG87:AX87"/>
    <mergeCell ref="AI62:AL62"/>
    <mergeCell ref="AM62:AP62"/>
    <mergeCell ref="AD75:AF75"/>
    <mergeCell ref="AG83:AX83"/>
    <mergeCell ref="AB59:AD60"/>
    <mergeCell ref="A100:AX100"/>
    <mergeCell ref="C99:F99"/>
    <mergeCell ref="W12:AC12"/>
    <mergeCell ref="AR20:AX20"/>
    <mergeCell ref="AI44:AL45"/>
    <mergeCell ref="AM44:AP45"/>
    <mergeCell ref="A106:AX106"/>
    <mergeCell ref="B31:F35"/>
    <mergeCell ref="AD82:AF82"/>
    <mergeCell ref="C90:AC90"/>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91:B97"/>
    <mergeCell ref="AD84:AF84"/>
    <mergeCell ref="AB62:AD62"/>
    <mergeCell ref="A87:B90"/>
    <mergeCell ref="C87:AC87"/>
    <mergeCell ref="AR14:AX14"/>
    <mergeCell ref="AK15:AQ15"/>
    <mergeCell ref="AG89:AX89"/>
    <mergeCell ref="AD80:AF80"/>
    <mergeCell ref="AD15:AJ15"/>
    <mergeCell ref="P19:V19"/>
    <mergeCell ref="L157:X157"/>
    <mergeCell ref="AU161:AX161"/>
    <mergeCell ref="Y157:AB157"/>
    <mergeCell ref="AC157:AG157"/>
    <mergeCell ref="AU157:AX157"/>
    <mergeCell ref="AU156:AX156"/>
    <mergeCell ref="A107:AX107"/>
    <mergeCell ref="G158:K158"/>
    <mergeCell ref="L158:X158"/>
    <mergeCell ref="AC153:AX153"/>
    <mergeCell ref="AE61:AH61"/>
    <mergeCell ref="C78:D79"/>
    <mergeCell ref="Y154:AB154"/>
    <mergeCell ref="A103:E103"/>
    <mergeCell ref="A98:B99"/>
    <mergeCell ref="Y155:AB155"/>
    <mergeCell ref="AH156:AT156"/>
    <mergeCell ref="A104:AX104"/>
    <mergeCell ref="AR15:AX15"/>
    <mergeCell ref="AU159:AX159"/>
    <mergeCell ref="AE60:AF60"/>
    <mergeCell ref="AU46:AX46"/>
    <mergeCell ref="AG60:AH60"/>
    <mergeCell ref="AE48:AX49"/>
    <mergeCell ref="C83:AC83"/>
    <mergeCell ref="AD86:AF86"/>
    <mergeCell ref="AG84:AX84"/>
    <mergeCell ref="C80:AC80"/>
    <mergeCell ref="G154:K154"/>
    <mergeCell ref="L154:X154"/>
    <mergeCell ref="Y158:AB158"/>
    <mergeCell ref="AW60:AX60"/>
    <mergeCell ref="AB61:AD61"/>
    <mergeCell ref="AM39:AP39"/>
    <mergeCell ref="C75:AC75"/>
    <mergeCell ref="C76:AC76"/>
    <mergeCell ref="C77:AC77"/>
    <mergeCell ref="AI39:AL39"/>
    <mergeCell ref="AG73:AX73"/>
    <mergeCell ref="AU62:AX62"/>
    <mergeCell ref="G39:X39"/>
    <mergeCell ref="G165:K165"/>
    <mergeCell ref="L165:X165"/>
    <mergeCell ref="Y165:AB165"/>
    <mergeCell ref="AC165:AG165"/>
    <mergeCell ref="AH165:AT165"/>
    <mergeCell ref="AU165:AX165"/>
    <mergeCell ref="AU60:AV60"/>
    <mergeCell ref="G168:K168"/>
    <mergeCell ref="L168:X168"/>
    <mergeCell ref="Y168:AB168"/>
    <mergeCell ref="AC168:AG168"/>
    <mergeCell ref="AH168:AT168"/>
    <mergeCell ref="Y167:AB167"/>
    <mergeCell ref="AC167:AG167"/>
    <mergeCell ref="AH167:AT167"/>
    <mergeCell ref="AU167:AX167"/>
    <mergeCell ref="AH161:AT161"/>
    <mergeCell ref="AD79:AF79"/>
    <mergeCell ref="AD76:AF76"/>
    <mergeCell ref="AC155:AG155"/>
    <mergeCell ref="L155:X155"/>
    <mergeCell ref="AC154:AG154"/>
    <mergeCell ref="AC161:AG161"/>
    <mergeCell ref="L164:X164"/>
    <mergeCell ref="G166:AB166"/>
    <mergeCell ref="AC166:AX166"/>
    <mergeCell ref="G167:K167"/>
    <mergeCell ref="L167:X167"/>
    <mergeCell ref="Y164:AB164"/>
    <mergeCell ref="AC164:AG164"/>
    <mergeCell ref="Y160:AB160"/>
    <mergeCell ref="AC160:AG160"/>
    <mergeCell ref="AH160:AT160"/>
    <mergeCell ref="C98:F98"/>
    <mergeCell ref="Y172:AB172"/>
    <mergeCell ref="AC172:AG172"/>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Y180:AB180"/>
    <mergeCell ref="AC180:AG180"/>
    <mergeCell ref="AH180:AT180"/>
    <mergeCell ref="AU180:AX180"/>
    <mergeCell ref="G181:K181"/>
    <mergeCell ref="L181:X181"/>
    <mergeCell ref="Y181:AB181"/>
    <mergeCell ref="AC181:AG181"/>
    <mergeCell ref="AH181:AT181"/>
    <mergeCell ref="AU181:AX181"/>
    <mergeCell ref="G183:K183"/>
    <mergeCell ref="G176:K176"/>
    <mergeCell ref="L176:X176"/>
    <mergeCell ref="Y176:AB176"/>
    <mergeCell ref="AC176:AG176"/>
    <mergeCell ref="AH176:AT176"/>
    <mergeCell ref="AU176:AX176"/>
    <mergeCell ref="AH183:AT183"/>
    <mergeCell ref="AU183:AX183"/>
    <mergeCell ref="G184:K184"/>
    <mergeCell ref="L184:X184"/>
    <mergeCell ref="Y184:AB184"/>
    <mergeCell ref="AC184:AG184"/>
    <mergeCell ref="AH184:AT184"/>
    <mergeCell ref="AU184:AX184"/>
    <mergeCell ref="Y187:AB187"/>
    <mergeCell ref="AC187:AG187"/>
    <mergeCell ref="AH187:AT187"/>
    <mergeCell ref="L187:X187"/>
    <mergeCell ref="G188:K188"/>
    <mergeCell ref="L188:X188"/>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82:K182"/>
    <mergeCell ref="L182:X182"/>
    <mergeCell ref="Y182:AB182"/>
    <mergeCell ref="AC182:AG182"/>
    <mergeCell ref="AH182:AT182"/>
    <mergeCell ref="AU182:AX182"/>
    <mergeCell ref="AC183:AG183"/>
    <mergeCell ref="L180:X180"/>
    <mergeCell ref="AH197:AK197"/>
    <mergeCell ref="AL197:AO197"/>
    <mergeCell ref="AC191:AG191"/>
    <mergeCell ref="Y185:AB185"/>
    <mergeCell ref="G186:K186"/>
    <mergeCell ref="L186:X186"/>
    <mergeCell ref="Y186:AB186"/>
    <mergeCell ref="AC186:AG186"/>
    <mergeCell ref="AH186:AT186"/>
    <mergeCell ref="AU186:AX186"/>
    <mergeCell ref="AU187:AX187"/>
    <mergeCell ref="G5:L5"/>
    <mergeCell ref="M5:R5"/>
    <mergeCell ref="S5:X5"/>
    <mergeCell ref="Y8:AD8"/>
    <mergeCell ref="A9:F9"/>
    <mergeCell ref="G9:AX9"/>
    <mergeCell ref="I15:O15"/>
    <mergeCell ref="P15:V15"/>
    <mergeCell ref="W15:AC15"/>
    <mergeCell ref="AH190:AT190"/>
    <mergeCell ref="AU190:AX190"/>
    <mergeCell ref="G191:K191"/>
    <mergeCell ref="L191:X191"/>
    <mergeCell ref="Y191:AB191"/>
    <mergeCell ref="A26:A35"/>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3:O35"/>
    <mergeCell ref="A39:F41"/>
    <mergeCell ref="AK20:AQ20"/>
    <mergeCell ref="AM33:AP33"/>
    <mergeCell ref="AE38:AH38"/>
    <mergeCell ref="AI38:AL38"/>
    <mergeCell ref="AM38:AP38"/>
    <mergeCell ref="AU32:AV32"/>
    <mergeCell ref="AE31:AH32"/>
    <mergeCell ref="AI31:AL32"/>
    <mergeCell ref="AM31:AP32"/>
    <mergeCell ref="AB28:AX30"/>
    <mergeCell ref="AQ34:AT34"/>
    <mergeCell ref="AU34:AX34"/>
    <mergeCell ref="AE35:AH35"/>
    <mergeCell ref="AM34:AP34"/>
    <mergeCell ref="A196:B196"/>
    <mergeCell ref="A195:B195"/>
    <mergeCell ref="G190:K190"/>
    <mergeCell ref="L190:X190"/>
    <mergeCell ref="Y190:AB190"/>
    <mergeCell ref="AC190:AG190"/>
    <mergeCell ref="Y36:AA36"/>
    <mergeCell ref="AH191:AT191"/>
    <mergeCell ref="G179:AB179"/>
    <mergeCell ref="AC179:AX179"/>
    <mergeCell ref="G180:K180"/>
    <mergeCell ref="L185:X185"/>
    <mergeCell ref="G187:K187"/>
    <mergeCell ref="G185:K185"/>
    <mergeCell ref="L189:X189"/>
    <mergeCell ref="Y189:AB189"/>
    <mergeCell ref="AC189:AG189"/>
    <mergeCell ref="L183:X183"/>
    <mergeCell ref="Y183:AB183"/>
    <mergeCell ref="G40:X41"/>
    <mergeCell ref="Y40:AA40"/>
    <mergeCell ref="AB40:AD40"/>
    <mergeCell ref="Y41:AA41"/>
    <mergeCell ref="AB41:AD41"/>
    <mergeCell ref="AE39:AH39"/>
    <mergeCell ref="AH189:AT189"/>
    <mergeCell ref="AU189:AX189"/>
    <mergeCell ref="Y188:AB188"/>
    <mergeCell ref="AC188:AG188"/>
    <mergeCell ref="AH188:AT188"/>
    <mergeCell ref="E58:F58"/>
    <mergeCell ref="G58:I58"/>
    <mergeCell ref="J58:T58"/>
    <mergeCell ref="U58:AX58"/>
    <mergeCell ref="AE52:AX52"/>
    <mergeCell ref="AH195:AK195"/>
    <mergeCell ref="AL195:AO195"/>
    <mergeCell ref="AC195:AG195"/>
    <mergeCell ref="AC196:AG196"/>
    <mergeCell ref="AU191:AX191"/>
    <mergeCell ref="AU188:AX188"/>
    <mergeCell ref="A197:B197"/>
    <mergeCell ref="AH196:AK196"/>
    <mergeCell ref="AL196:AO196"/>
    <mergeCell ref="J195:O195"/>
    <mergeCell ref="J197:O197"/>
    <mergeCell ref="J196:O196"/>
    <mergeCell ref="Y196:AB196"/>
    <mergeCell ref="AQ61:AT61"/>
    <mergeCell ref="E55:AX55"/>
    <mergeCell ref="E56:AX57"/>
    <mergeCell ref="AU63:AX63"/>
    <mergeCell ref="AP195:AX195"/>
    <mergeCell ref="AQ41:AX41"/>
    <mergeCell ref="AQ45:AR45"/>
    <mergeCell ref="AU45:AV45"/>
    <mergeCell ref="AP196:AX196"/>
    <mergeCell ref="AP197:AX197"/>
    <mergeCell ref="G44:X45"/>
    <mergeCell ref="P196:X196"/>
    <mergeCell ref="P197:X197"/>
    <mergeCell ref="AI46:AL46"/>
    <mergeCell ref="A72:AX72"/>
    <mergeCell ref="G59:X60"/>
    <mergeCell ref="G61:X63"/>
    <mergeCell ref="A202:B202"/>
    <mergeCell ref="AL201:AO201"/>
    <mergeCell ref="C202:I202"/>
    <mergeCell ref="J202:O202"/>
    <mergeCell ref="P202:X202"/>
    <mergeCell ref="Y202:AB202"/>
    <mergeCell ref="A200:B200"/>
    <mergeCell ref="A201:B201"/>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P201:AX201"/>
    <mergeCell ref="AC202:AG202"/>
    <mergeCell ref="AH202:AK202"/>
    <mergeCell ref="AL202:AO202"/>
    <mergeCell ref="AP202:AX202"/>
    <mergeCell ref="A205:B205"/>
    <mergeCell ref="A206:B206"/>
    <mergeCell ref="C206:I206"/>
    <mergeCell ref="J206:O206"/>
    <mergeCell ref="P206:X206"/>
    <mergeCell ref="Y206:AB206"/>
    <mergeCell ref="AC206:AG206"/>
    <mergeCell ref="AH206:AK206"/>
    <mergeCell ref="AL206:AO206"/>
    <mergeCell ref="AP206:AX206"/>
    <mergeCell ref="A209:B209"/>
    <mergeCell ref="A210:B210"/>
    <mergeCell ref="C209:I209"/>
    <mergeCell ref="J209:O209"/>
    <mergeCell ref="P209:X209"/>
    <mergeCell ref="Y209:AB209"/>
    <mergeCell ref="AC209:AG209"/>
    <mergeCell ref="AH209:AK209"/>
    <mergeCell ref="AL209:AO209"/>
    <mergeCell ref="AP209:AX209"/>
    <mergeCell ref="A214:B214"/>
    <mergeCell ref="A213:B213"/>
    <mergeCell ref="A219:B219"/>
    <mergeCell ref="A220:B220"/>
    <mergeCell ref="A217:B217"/>
    <mergeCell ref="A218:B218"/>
    <mergeCell ref="C217:I217"/>
    <mergeCell ref="J217:O217"/>
    <mergeCell ref="P217:X217"/>
    <mergeCell ref="Y217:AB217"/>
    <mergeCell ref="AC217:AG217"/>
    <mergeCell ref="AH217:AK217"/>
    <mergeCell ref="AL217:AO217"/>
    <mergeCell ref="AP217:AX217"/>
    <mergeCell ref="A223:B223"/>
    <mergeCell ref="A224:B224"/>
    <mergeCell ref="A221:B221"/>
    <mergeCell ref="A222:B222"/>
    <mergeCell ref="C221:I221"/>
    <mergeCell ref="J221:O221"/>
    <mergeCell ref="P221:X221"/>
    <mergeCell ref="Y221:AB221"/>
    <mergeCell ref="AC221:AG221"/>
    <mergeCell ref="AH221:AK221"/>
    <mergeCell ref="AL221:AO221"/>
    <mergeCell ref="AP221:AX221"/>
    <mergeCell ref="C218:I218"/>
    <mergeCell ref="J218:O218"/>
    <mergeCell ref="P218:X218"/>
    <mergeCell ref="Y218:AB218"/>
    <mergeCell ref="AC218:AG218"/>
    <mergeCell ref="AH218:AK218"/>
    <mergeCell ref="AL218:AO218"/>
    <mergeCell ref="AP218:AX218"/>
    <mergeCell ref="A227:B227"/>
    <mergeCell ref="A225:B225"/>
    <mergeCell ref="A226:B226"/>
    <mergeCell ref="C225:I225"/>
    <mergeCell ref="J225:O225"/>
    <mergeCell ref="P225:X225"/>
    <mergeCell ref="Y225:AB225"/>
    <mergeCell ref="AC225:AG225"/>
    <mergeCell ref="AH225:AK225"/>
    <mergeCell ref="AL225:AO225"/>
    <mergeCell ref="AP225:AX225"/>
    <mergeCell ref="C227:I227"/>
    <mergeCell ref="J227:O227"/>
    <mergeCell ref="P227:X227"/>
    <mergeCell ref="Y227:AB227"/>
    <mergeCell ref="AC227:AG227"/>
    <mergeCell ref="AH227:AK227"/>
    <mergeCell ref="AL227:AO227"/>
    <mergeCell ref="AP227:AX227"/>
    <mergeCell ref="AC185:AG185"/>
    <mergeCell ref="AH185:AT185"/>
    <mergeCell ref="AW2:AX2"/>
    <mergeCell ref="AU185:AX185"/>
    <mergeCell ref="AH172:AT172"/>
    <mergeCell ref="AU172:AX172"/>
    <mergeCell ref="AE7:AX7"/>
    <mergeCell ref="AD17:AJ17"/>
    <mergeCell ref="AK17:AQ17"/>
    <mergeCell ref="AR17:AX17"/>
    <mergeCell ref="AK13:AQ13"/>
    <mergeCell ref="AR13:AX13"/>
    <mergeCell ref="Y7:AD7"/>
    <mergeCell ref="AU31:AX31"/>
    <mergeCell ref="AS32:AT32"/>
    <mergeCell ref="AW45:AX45"/>
    <mergeCell ref="AE40:AH40"/>
    <mergeCell ref="AI40:AL40"/>
    <mergeCell ref="AM40:AP40"/>
    <mergeCell ref="AQ40:AX40"/>
    <mergeCell ref="AE41:AH41"/>
    <mergeCell ref="AI41:AL41"/>
    <mergeCell ref="AS45:AT45"/>
    <mergeCell ref="AM41:AP41"/>
    <mergeCell ref="AQ44:AT44"/>
    <mergeCell ref="AU44:AX44"/>
    <mergeCell ref="AE44:AH45"/>
    <mergeCell ref="Y39:AA39"/>
    <mergeCell ref="AB39:AD39"/>
    <mergeCell ref="AQ39:AX39"/>
    <mergeCell ref="Y195:AB195"/>
    <mergeCell ref="C195:I195"/>
    <mergeCell ref="P195:X195"/>
    <mergeCell ref="G189:K189"/>
    <mergeCell ref="Y46:AA46"/>
    <mergeCell ref="AB46:AD46"/>
    <mergeCell ref="AE46:AH46"/>
    <mergeCell ref="Y44:AA45"/>
    <mergeCell ref="AB44:AD45"/>
    <mergeCell ref="Y197:AB197"/>
    <mergeCell ref="AC197:AG197"/>
    <mergeCell ref="AE50:AX51"/>
    <mergeCell ref="AE53:AX54"/>
    <mergeCell ref="G46:X47"/>
    <mergeCell ref="E43:F43"/>
    <mergeCell ref="G43:AX43"/>
    <mergeCell ref="E42:F42"/>
    <mergeCell ref="G42:AX42"/>
    <mergeCell ref="E44:F54"/>
    <mergeCell ref="AB50:AD54"/>
    <mergeCell ref="AB48:AD49"/>
    <mergeCell ref="AQ62:AT62"/>
    <mergeCell ref="Y63:AA63"/>
    <mergeCell ref="AB63:AD63"/>
    <mergeCell ref="AE63:AH63"/>
    <mergeCell ref="E64:F68"/>
    <mergeCell ref="G64:X65"/>
    <mergeCell ref="Y64:AA65"/>
    <mergeCell ref="AB64:AD65"/>
    <mergeCell ref="AE64:AH64"/>
    <mergeCell ref="AI64:AL65"/>
    <mergeCell ref="AM64:AP65"/>
    <mergeCell ref="AQ64:AT64"/>
    <mergeCell ref="AU64:AX64"/>
    <mergeCell ref="AE65:AF65"/>
    <mergeCell ref="AG65:AH65"/>
    <mergeCell ref="AQ65:AR65"/>
    <mergeCell ref="AS65:AT65"/>
    <mergeCell ref="AU65:AV65"/>
    <mergeCell ref="AW65:AX65"/>
    <mergeCell ref="G66:X68"/>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C58:D71"/>
    <mergeCell ref="E69:AX69"/>
    <mergeCell ref="E70:AX71"/>
    <mergeCell ref="P24:V24"/>
    <mergeCell ref="G25:O25"/>
    <mergeCell ref="AO2:AQ2"/>
    <mergeCell ref="AS2:AU2"/>
    <mergeCell ref="P25:V25"/>
    <mergeCell ref="W25:AC25"/>
    <mergeCell ref="AD2:AH2"/>
    <mergeCell ref="AJ2:AM2"/>
    <mergeCell ref="G8:X8"/>
    <mergeCell ref="P22:V22"/>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C85:AC85"/>
    <mergeCell ref="AD85:AF85"/>
    <mergeCell ref="Q109:AB109"/>
    <mergeCell ref="AC109:AN109"/>
    <mergeCell ref="AO109:AX109"/>
    <mergeCell ref="A110:D110"/>
    <mergeCell ref="E110:P110"/>
    <mergeCell ref="Q110:AB110"/>
    <mergeCell ref="AC110:AN110"/>
    <mergeCell ref="AO110:AX110"/>
    <mergeCell ref="A111:D111"/>
    <mergeCell ref="E111:P111"/>
    <mergeCell ref="Q111:AB111"/>
    <mergeCell ref="AC111:AN111"/>
    <mergeCell ref="AO111:AX111"/>
    <mergeCell ref="W23:AC23"/>
    <mergeCell ref="W24:AC24"/>
    <mergeCell ref="P23:V23"/>
    <mergeCell ref="O118:P118"/>
    <mergeCell ref="Q118:S118"/>
    <mergeCell ref="U118:V118"/>
    <mergeCell ref="X118:Y118"/>
    <mergeCell ref="AA118:AB118"/>
    <mergeCell ref="AC118:AE118"/>
    <mergeCell ref="AG118:AH118"/>
    <mergeCell ref="AJ118:AK118"/>
    <mergeCell ref="AM118:AN118"/>
    <mergeCell ref="AO118:AP118"/>
    <mergeCell ref="AR118:AS118"/>
    <mergeCell ref="A12:F21"/>
    <mergeCell ref="G22:O22"/>
    <mergeCell ref="G23:O23"/>
    <mergeCell ref="G24:O24"/>
    <mergeCell ref="A22:F25"/>
    <mergeCell ref="AD22:AX22"/>
    <mergeCell ref="AD23:AX25"/>
    <mergeCell ref="W22:AC22"/>
    <mergeCell ref="A112:D112"/>
    <mergeCell ref="E112:P112"/>
    <mergeCell ref="Q112:AB112"/>
    <mergeCell ref="AC112:AN112"/>
    <mergeCell ref="AO112:AX112"/>
    <mergeCell ref="E113:P113"/>
    <mergeCell ref="Q113:AB113"/>
    <mergeCell ref="AC113:AN113"/>
    <mergeCell ref="AO113:AX113"/>
    <mergeCell ref="A109:D109"/>
    <mergeCell ref="E109:P109"/>
    <mergeCell ref="V146:AI148"/>
    <mergeCell ref="V142:AI144"/>
    <mergeCell ref="AU118:AV118"/>
    <mergeCell ref="E114:P114"/>
    <mergeCell ref="Q114:AB114"/>
    <mergeCell ref="AC114:AN114"/>
    <mergeCell ref="AO114:AX114"/>
    <mergeCell ref="E115:P115"/>
    <mergeCell ref="Q115:AB115"/>
    <mergeCell ref="AC115:AN115"/>
    <mergeCell ref="AO115:AX115"/>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s>
  <phoneticPr fontId="5"/>
  <conditionalFormatting sqref="P14:AQ14">
    <cfRule type="expression" dxfId="2113" priority="14023">
      <formula>IF(RIGHT(TEXT(P14,"0.#"),1)=".",FALSE,TRUE)</formula>
    </cfRule>
    <cfRule type="expression" dxfId="2112" priority="14024">
      <formula>IF(RIGHT(TEXT(P14,"0.#"),1)=".",TRUE,FALSE)</formula>
    </cfRule>
  </conditionalFormatting>
  <conditionalFormatting sqref="P18:AX18">
    <cfRule type="expression" dxfId="2109" priority="13899">
      <formula>IF(RIGHT(TEXT(P18,"0.#"),1)=".",FALSE,TRUE)</formula>
    </cfRule>
    <cfRule type="expression" dxfId="2108" priority="13900">
      <formula>IF(RIGHT(TEXT(P18,"0.#"),1)=".",TRUE,FALSE)</formula>
    </cfRule>
  </conditionalFormatting>
  <conditionalFormatting sqref="Y156">
    <cfRule type="expression" dxfId="2107" priority="13895">
      <formula>IF(RIGHT(TEXT(Y156,"0.#"),1)=".",FALSE,TRUE)</formula>
    </cfRule>
    <cfRule type="expression" dxfId="2106" priority="13896">
      <formula>IF(RIGHT(TEXT(Y156,"0.#"),1)=".",TRUE,FALSE)</formula>
    </cfRule>
  </conditionalFormatting>
  <conditionalFormatting sqref="Y165">
    <cfRule type="expression" dxfId="2105" priority="13891">
      <formula>IF(RIGHT(TEXT(Y165,"0.#"),1)=".",FALSE,TRUE)</formula>
    </cfRule>
    <cfRule type="expression" dxfId="2104" priority="13892">
      <formula>IF(RIGHT(TEXT(Y165,"0.#"),1)=".",TRUE,FALSE)</formula>
    </cfRule>
  </conditionalFormatting>
  <conditionalFormatting sqref="Y183:Y190 Y181 Y170:Y177 Y168">
    <cfRule type="expression" dxfId="2103" priority="13673">
      <formula>IF(RIGHT(TEXT(Y168,"0.#"),1)=".",FALSE,TRUE)</formula>
    </cfRule>
    <cfRule type="expression" dxfId="2102" priority="13674">
      <formula>IF(RIGHT(TEXT(Y168,"0.#"),1)=".",TRUE,FALSE)</formula>
    </cfRule>
  </conditionalFormatting>
  <conditionalFormatting sqref="P16:AQ17 P15:AX15 P13:AX13">
    <cfRule type="expression" dxfId="2101" priority="13721">
      <formula>IF(RIGHT(TEXT(P13,"0.#"),1)=".",FALSE,TRUE)</formula>
    </cfRule>
    <cfRule type="expression" dxfId="2100" priority="13722">
      <formula>IF(RIGHT(TEXT(P13,"0.#"),1)=".",TRUE,FALSE)</formula>
    </cfRule>
  </conditionalFormatting>
  <conditionalFormatting sqref="P19:AJ19">
    <cfRule type="expression" dxfId="2099" priority="13719">
      <formula>IF(RIGHT(TEXT(P19,"0.#"),1)=".",FALSE,TRUE)</formula>
    </cfRule>
    <cfRule type="expression" dxfId="2098" priority="13720">
      <formula>IF(RIGHT(TEXT(P19,"0.#"),1)=".",TRUE,FALSE)</formula>
    </cfRule>
  </conditionalFormatting>
  <conditionalFormatting sqref="AE37 AQ37">
    <cfRule type="expression" dxfId="2097" priority="13711">
      <formula>IF(RIGHT(TEXT(AE37,"0.#"),1)=".",FALSE,TRUE)</formula>
    </cfRule>
    <cfRule type="expression" dxfId="2096" priority="13712">
      <formula>IF(RIGHT(TEXT(AE37,"0.#"),1)=".",TRUE,FALSE)</formula>
    </cfRule>
  </conditionalFormatting>
  <conditionalFormatting sqref="Y157:Y164 Y155">
    <cfRule type="expression" dxfId="2095" priority="13697">
      <formula>IF(RIGHT(TEXT(Y155,"0.#"),1)=".",FALSE,TRUE)</formula>
    </cfRule>
    <cfRule type="expression" dxfId="2094" priority="13698">
      <formula>IF(RIGHT(TEXT(Y155,"0.#"),1)=".",TRUE,FALSE)</formula>
    </cfRule>
  </conditionalFormatting>
  <conditionalFormatting sqref="AU156">
    <cfRule type="expression" dxfId="2093" priority="13695">
      <formula>IF(RIGHT(TEXT(AU156,"0.#"),1)=".",FALSE,TRUE)</formula>
    </cfRule>
    <cfRule type="expression" dxfId="2092" priority="13696">
      <formula>IF(RIGHT(TEXT(AU156,"0.#"),1)=".",TRUE,FALSE)</formula>
    </cfRule>
  </conditionalFormatting>
  <conditionalFormatting sqref="AU165">
    <cfRule type="expression" dxfId="2091" priority="13693">
      <formula>IF(RIGHT(TEXT(AU165,"0.#"),1)=".",FALSE,TRUE)</formula>
    </cfRule>
    <cfRule type="expression" dxfId="2090" priority="13694">
      <formula>IF(RIGHT(TEXT(AU165,"0.#"),1)=".",TRUE,FALSE)</formula>
    </cfRule>
  </conditionalFormatting>
  <conditionalFormatting sqref="AU157:AU164 AU155">
    <cfRule type="expression" dxfId="2089" priority="13691">
      <formula>IF(RIGHT(TEXT(AU155,"0.#"),1)=".",FALSE,TRUE)</formula>
    </cfRule>
    <cfRule type="expression" dxfId="2088" priority="13692">
      <formula>IF(RIGHT(TEXT(AU155,"0.#"),1)=".",TRUE,FALSE)</formula>
    </cfRule>
  </conditionalFormatting>
  <conditionalFormatting sqref="Y182 Y169">
    <cfRule type="expression" dxfId="2087" priority="13677">
      <formula>IF(RIGHT(TEXT(Y169,"0.#"),1)=".",FALSE,TRUE)</formula>
    </cfRule>
    <cfRule type="expression" dxfId="2086" priority="13678">
      <formula>IF(RIGHT(TEXT(Y169,"0.#"),1)=".",TRUE,FALSE)</formula>
    </cfRule>
  </conditionalFormatting>
  <conditionalFormatting sqref="Y191 Y178">
    <cfRule type="expression" dxfId="2085" priority="13675">
      <formula>IF(RIGHT(TEXT(Y178,"0.#"),1)=".",FALSE,TRUE)</formula>
    </cfRule>
    <cfRule type="expression" dxfId="2084" priority="13676">
      <formula>IF(RIGHT(TEXT(Y178,"0.#"),1)=".",TRUE,FALSE)</formula>
    </cfRule>
  </conditionalFormatting>
  <conditionalFormatting sqref="AU182 AU169">
    <cfRule type="expression" dxfId="2083" priority="13671">
      <formula>IF(RIGHT(TEXT(AU169,"0.#"),1)=".",FALSE,TRUE)</formula>
    </cfRule>
    <cfRule type="expression" dxfId="2082" priority="13672">
      <formula>IF(RIGHT(TEXT(AU169,"0.#"),1)=".",TRUE,FALSE)</formula>
    </cfRule>
  </conditionalFormatting>
  <conditionalFormatting sqref="AU191 AU178">
    <cfRule type="expression" dxfId="2081" priority="13669">
      <formula>IF(RIGHT(TEXT(AU178,"0.#"),1)=".",FALSE,TRUE)</formula>
    </cfRule>
    <cfRule type="expression" dxfId="2080" priority="13670">
      <formula>IF(RIGHT(TEXT(AU178,"0.#"),1)=".",TRUE,FALSE)</formula>
    </cfRule>
  </conditionalFormatting>
  <conditionalFormatting sqref="AU183:AU190 AU181 AU170:AU177 AU168">
    <cfRule type="expression" dxfId="2079" priority="13667">
      <formula>IF(RIGHT(TEXT(AU168,"0.#"),1)=".",FALSE,TRUE)</formula>
    </cfRule>
    <cfRule type="expression" dxfId="2078" priority="13668">
      <formula>IF(RIGHT(TEXT(AU168,"0.#"),1)=".",TRUE,FALSE)</formula>
    </cfRule>
  </conditionalFormatting>
  <conditionalFormatting sqref="AM33">
    <cfRule type="expression" dxfId="2077" priority="13321">
      <formula>IF(RIGHT(TEXT(AM33,"0.#"),1)=".",FALSE,TRUE)</formula>
    </cfRule>
    <cfRule type="expression" dxfId="2076" priority="13322">
      <formula>IF(RIGHT(TEXT(AM33,"0.#"),1)=".",TRUE,FALSE)</formula>
    </cfRule>
  </conditionalFormatting>
  <conditionalFormatting sqref="AE33">
    <cfRule type="expression" dxfId="2019" priority="13333">
      <formula>IF(RIGHT(TEXT(AE33,"0.#"),1)=".",FALSE,TRUE)</formula>
    </cfRule>
    <cfRule type="expression" dxfId="2018" priority="13334">
      <formula>IF(RIGHT(TEXT(AE33,"0.#"),1)=".",TRUE,FALSE)</formula>
    </cfRule>
  </conditionalFormatting>
  <conditionalFormatting sqref="AE34">
    <cfRule type="expression" dxfId="2017" priority="13331">
      <formula>IF(RIGHT(TEXT(AE34,"0.#"),1)=".",FALSE,TRUE)</formula>
    </cfRule>
    <cfRule type="expression" dxfId="2016" priority="13332">
      <formula>IF(RIGHT(TEXT(AE34,"0.#"),1)=".",TRUE,FALSE)</formula>
    </cfRule>
  </conditionalFormatting>
  <conditionalFormatting sqref="AE35">
    <cfRule type="expression" dxfId="2015" priority="13329">
      <formula>IF(RIGHT(TEXT(AE35,"0.#"),1)=".",FALSE,TRUE)</formula>
    </cfRule>
    <cfRule type="expression" dxfId="2014" priority="13330">
      <formula>IF(RIGHT(TEXT(AE35,"0.#"),1)=".",TRUE,FALSE)</formula>
    </cfRule>
  </conditionalFormatting>
  <conditionalFormatting sqref="AI35">
    <cfRule type="expression" dxfId="2013" priority="13327">
      <formula>IF(RIGHT(TEXT(AI35,"0.#"),1)=".",FALSE,TRUE)</formula>
    </cfRule>
    <cfRule type="expression" dxfId="2012" priority="13328">
      <formula>IF(RIGHT(TEXT(AI35,"0.#"),1)=".",TRUE,FALSE)</formula>
    </cfRule>
  </conditionalFormatting>
  <conditionalFormatting sqref="AI34">
    <cfRule type="expression" dxfId="2011" priority="13325">
      <formula>IF(RIGHT(TEXT(AI34,"0.#"),1)=".",FALSE,TRUE)</formula>
    </cfRule>
    <cfRule type="expression" dxfId="2010" priority="13326">
      <formula>IF(RIGHT(TEXT(AI34,"0.#"),1)=".",TRUE,FALSE)</formula>
    </cfRule>
  </conditionalFormatting>
  <conditionalFormatting sqref="AI33">
    <cfRule type="expression" dxfId="2009" priority="13323">
      <formula>IF(RIGHT(TEXT(AI33,"0.#"),1)=".",FALSE,TRUE)</formula>
    </cfRule>
    <cfRule type="expression" dxfId="2008" priority="13324">
      <formula>IF(RIGHT(TEXT(AI33,"0.#"),1)=".",TRUE,FALSE)</formula>
    </cfRule>
  </conditionalFormatting>
  <conditionalFormatting sqref="AM34">
    <cfRule type="expression" dxfId="2007" priority="13319">
      <formula>IF(RIGHT(TEXT(AM34,"0.#"),1)=".",FALSE,TRUE)</formula>
    </cfRule>
    <cfRule type="expression" dxfId="2006" priority="13320">
      <formula>IF(RIGHT(TEXT(AM34,"0.#"),1)=".",TRUE,FALSE)</formula>
    </cfRule>
  </conditionalFormatting>
  <conditionalFormatting sqref="AM35">
    <cfRule type="expression" dxfId="2005" priority="13317">
      <formula>IF(RIGHT(TEXT(AM35,"0.#"),1)=".",FALSE,TRUE)</formula>
    </cfRule>
    <cfRule type="expression" dxfId="2004" priority="13318">
      <formula>IF(RIGHT(TEXT(AM35,"0.#"),1)=".",TRUE,FALSE)</formula>
    </cfRule>
  </conditionalFormatting>
  <conditionalFormatting sqref="AI37">
    <cfRule type="expression" dxfId="1967" priority="13243">
      <formula>IF(RIGHT(TEXT(AI37,"0.#"),1)=".",FALSE,TRUE)</formula>
    </cfRule>
    <cfRule type="expression" dxfId="1966" priority="13244">
      <formula>IF(RIGHT(TEXT(AI37,"0.#"),1)=".",TRUE,FALSE)</formula>
    </cfRule>
  </conditionalFormatting>
  <conditionalFormatting sqref="AM37">
    <cfRule type="expression" dxfId="1965" priority="13241">
      <formula>IF(RIGHT(TEXT(AM37,"0.#"),1)=".",FALSE,TRUE)</formula>
    </cfRule>
    <cfRule type="expression" dxfId="1964" priority="13242">
      <formula>IF(RIGHT(TEXT(AM37,"0.#"),1)=".",TRUE,FALSE)</formula>
    </cfRule>
  </conditionalFormatting>
  <conditionalFormatting sqref="AE38">
    <cfRule type="expression" dxfId="1963" priority="13239">
      <formula>IF(RIGHT(TEXT(AE38,"0.#"),1)=".",FALSE,TRUE)</formula>
    </cfRule>
    <cfRule type="expression" dxfId="1962" priority="13240">
      <formula>IF(RIGHT(TEXT(AE38,"0.#"),1)=".",TRUE,FALSE)</formula>
    </cfRule>
  </conditionalFormatting>
  <conditionalFormatting sqref="AI38">
    <cfRule type="expression" dxfId="1961" priority="13237">
      <formula>IF(RIGHT(TEXT(AI38,"0.#"),1)=".",FALSE,TRUE)</formula>
    </cfRule>
    <cfRule type="expression" dxfId="1960" priority="13238">
      <formula>IF(RIGHT(TEXT(AI38,"0.#"),1)=".",TRUE,FALSE)</formula>
    </cfRule>
  </conditionalFormatting>
  <conditionalFormatting sqref="AM38">
    <cfRule type="expression" dxfId="1959" priority="13235">
      <formula>IF(RIGHT(TEXT(AM38,"0.#"),1)=".",FALSE,TRUE)</formula>
    </cfRule>
    <cfRule type="expression" dxfId="1958" priority="13236">
      <formula>IF(RIGHT(TEXT(AM38,"0.#"),1)=".",TRUE,FALSE)</formula>
    </cfRule>
  </conditionalFormatting>
  <conditionalFormatting sqref="AQ38">
    <cfRule type="expression" dxfId="1957" priority="13233">
      <formula>IF(RIGHT(TEXT(AQ38,"0.#"),1)=".",FALSE,TRUE)</formula>
    </cfRule>
    <cfRule type="expression" dxfId="1956" priority="13234">
      <formula>IF(RIGHT(TEXT(AQ38,"0.#"),1)=".",TRUE,FALSE)</formula>
    </cfRule>
  </conditionalFormatting>
  <conditionalFormatting sqref="AE40 AQ40">
    <cfRule type="expression" dxfId="1871" priority="13119">
      <formula>IF(RIGHT(TEXT(AE40,"0.#"),1)=".",FALSE,TRUE)</formula>
    </cfRule>
    <cfRule type="expression" dxfId="1870" priority="13120">
      <formula>IF(RIGHT(TEXT(AE40,"0.#"),1)=".",TRUE,FALSE)</formula>
    </cfRule>
  </conditionalFormatting>
  <conditionalFormatting sqref="AI40">
    <cfRule type="expression" dxfId="1869" priority="13117">
      <formula>IF(RIGHT(TEXT(AI40,"0.#"),1)=".",FALSE,TRUE)</formula>
    </cfRule>
    <cfRule type="expression" dxfId="1868" priority="13118">
      <formula>IF(RIGHT(TEXT(AI40,"0.#"),1)=".",TRUE,FALSE)</formula>
    </cfRule>
  </conditionalFormatting>
  <conditionalFormatting sqref="AM40">
    <cfRule type="expression" dxfId="1867" priority="13115">
      <formula>IF(RIGHT(TEXT(AM40,"0.#"),1)=".",FALSE,TRUE)</formula>
    </cfRule>
    <cfRule type="expression" dxfId="1866" priority="13116">
      <formula>IF(RIGHT(TEXT(AM40,"0.#"),1)=".",TRUE,FALSE)</formula>
    </cfRule>
  </conditionalFormatting>
  <conditionalFormatting sqref="AQ41">
    <cfRule type="expression" dxfId="1865" priority="13107">
      <formula>IF(RIGHT(TEXT(AQ41,"0.#"),1)=".",FALSE,TRUE)</formula>
    </cfRule>
    <cfRule type="expression" dxfId="1864" priority="13108">
      <formula>IF(RIGHT(TEXT(AQ41,"0.#"),1)=".",TRUE,FALSE)</formula>
    </cfRule>
  </conditionalFormatting>
  <conditionalFormatting sqref="AE46:AE47 AI46:AI47 AM46:AM47 AQ46:AQ47 AU46:AU47">
    <cfRule type="expression" dxfId="1845" priority="13075">
      <formula>IF(RIGHT(TEXT(AE46,"0.#"),1)=".",FALSE,TRUE)</formula>
    </cfRule>
    <cfRule type="expression" dxfId="1844" priority="13076">
      <formula>IF(RIGHT(TEXT(AE46,"0.#"),1)=".",TRUE,FALSE)</formula>
    </cfRule>
  </conditionalFormatting>
  <conditionalFormatting sqref="AE61">
    <cfRule type="expression" dxfId="1843" priority="13045">
      <formula>IF(RIGHT(TEXT(AE61,"0.#"),1)=".",FALSE,TRUE)</formula>
    </cfRule>
    <cfRule type="expression" dxfId="1842" priority="13046">
      <formula>IF(RIGHT(TEXT(AE61,"0.#"),1)=".",TRUE,FALSE)</formula>
    </cfRule>
  </conditionalFormatting>
  <conditionalFormatting sqref="AM63">
    <cfRule type="expression" dxfId="1841" priority="13029">
      <formula>IF(RIGHT(TEXT(AM63,"0.#"),1)=".",FALSE,TRUE)</formula>
    </cfRule>
    <cfRule type="expression" dxfId="1840" priority="13030">
      <formula>IF(RIGHT(TEXT(AM63,"0.#"),1)=".",TRUE,FALSE)</formula>
    </cfRule>
  </conditionalFormatting>
  <conditionalFormatting sqref="AE62">
    <cfRule type="expression" dxfId="1839" priority="13043">
      <formula>IF(RIGHT(TEXT(AE62,"0.#"),1)=".",FALSE,TRUE)</formula>
    </cfRule>
    <cfRule type="expression" dxfId="1838" priority="13044">
      <formula>IF(RIGHT(TEXT(AE62,"0.#"),1)=".",TRUE,FALSE)</formula>
    </cfRule>
  </conditionalFormatting>
  <conditionalFormatting sqref="AE63">
    <cfRule type="expression" dxfId="1837" priority="13041">
      <formula>IF(RIGHT(TEXT(AE63,"0.#"),1)=".",FALSE,TRUE)</formula>
    </cfRule>
    <cfRule type="expression" dxfId="1836" priority="13042">
      <formula>IF(RIGHT(TEXT(AE63,"0.#"),1)=".",TRUE,FALSE)</formula>
    </cfRule>
  </conditionalFormatting>
  <conditionalFormatting sqref="AM61">
    <cfRule type="expression" dxfId="1835" priority="13033">
      <formula>IF(RIGHT(TEXT(AM61,"0.#"),1)=".",FALSE,TRUE)</formula>
    </cfRule>
    <cfRule type="expression" dxfId="1834" priority="13034">
      <formula>IF(RIGHT(TEXT(AM61,"0.#"),1)=".",TRUE,FALSE)</formula>
    </cfRule>
  </conditionalFormatting>
  <conditionalFormatting sqref="AM62">
    <cfRule type="expression" dxfId="1833" priority="13031">
      <formula>IF(RIGHT(TEXT(AM62,"0.#"),1)=".",FALSE,TRUE)</formula>
    </cfRule>
    <cfRule type="expression" dxfId="1832" priority="13032">
      <formula>IF(RIGHT(TEXT(AM62,"0.#"),1)=".",TRUE,FALSE)</formula>
    </cfRule>
  </conditionalFormatting>
  <conditionalFormatting sqref="AU61">
    <cfRule type="expression" dxfId="1831" priority="13021">
      <formula>IF(RIGHT(TEXT(AU61,"0.#"),1)=".",FALSE,TRUE)</formula>
    </cfRule>
    <cfRule type="expression" dxfId="1830" priority="13022">
      <formula>IF(RIGHT(TEXT(AU61,"0.#"),1)=".",TRUE,FALSE)</formula>
    </cfRule>
  </conditionalFormatting>
  <conditionalFormatting sqref="AU62">
    <cfRule type="expression" dxfId="1829" priority="13019">
      <formula>IF(RIGHT(TEXT(AU62,"0.#"),1)=".",FALSE,TRUE)</formula>
    </cfRule>
    <cfRule type="expression" dxfId="1828" priority="13020">
      <formula>IF(RIGHT(TEXT(AU62,"0.#"),1)=".",TRUE,FALSE)</formula>
    </cfRule>
  </conditionalFormatting>
  <conditionalFormatting sqref="AU63">
    <cfRule type="expression" dxfId="1827" priority="13017">
      <formula>IF(RIGHT(TEXT(AU63,"0.#"),1)=".",FALSE,TRUE)</formula>
    </cfRule>
    <cfRule type="expression" dxfId="1826" priority="13018">
      <formula>IF(RIGHT(TEXT(AU63,"0.#"),1)=".",TRUE,FALSE)</formula>
    </cfRule>
  </conditionalFormatting>
  <conditionalFormatting sqref="AI63">
    <cfRule type="expression" dxfId="1825" priority="12951">
      <formula>IF(RIGHT(TEXT(AI63,"0.#"),1)=".",FALSE,TRUE)</formula>
    </cfRule>
    <cfRule type="expression" dxfId="1824" priority="12952">
      <formula>IF(RIGHT(TEXT(AI63,"0.#"),1)=".",TRUE,FALSE)</formula>
    </cfRule>
  </conditionalFormatting>
  <conditionalFormatting sqref="AI61">
    <cfRule type="expression" dxfId="1823" priority="12955">
      <formula>IF(RIGHT(TEXT(AI61,"0.#"),1)=".",FALSE,TRUE)</formula>
    </cfRule>
    <cfRule type="expression" dxfId="1822" priority="12956">
      <formula>IF(RIGHT(TEXT(AI61,"0.#"),1)=".",TRUE,FALSE)</formula>
    </cfRule>
  </conditionalFormatting>
  <conditionalFormatting sqref="AI62">
    <cfRule type="expression" dxfId="1821" priority="12953">
      <formula>IF(RIGHT(TEXT(AI62,"0.#"),1)=".",FALSE,TRUE)</formula>
    </cfRule>
    <cfRule type="expression" dxfId="1820" priority="12954">
      <formula>IF(RIGHT(TEXT(AI62,"0.#"),1)=".",TRUE,FALSE)</formula>
    </cfRule>
  </conditionalFormatting>
  <conditionalFormatting sqref="AQ62">
    <cfRule type="expression" dxfId="1819" priority="12937">
      <formula>IF(RIGHT(TEXT(AQ62,"0.#"),1)=".",FALSE,TRUE)</formula>
    </cfRule>
    <cfRule type="expression" dxfId="1818" priority="12938">
      <formula>IF(RIGHT(TEXT(AQ62,"0.#"),1)=".",TRUE,FALSE)</formula>
    </cfRule>
  </conditionalFormatting>
  <conditionalFormatting sqref="AQ63">
    <cfRule type="expression" dxfId="1817" priority="12923">
      <formula>IF(RIGHT(TEXT(AQ63,"0.#"),1)=".",FALSE,TRUE)</formula>
    </cfRule>
    <cfRule type="expression" dxfId="1816" priority="12924">
      <formula>IF(RIGHT(TEXT(AQ63,"0.#"),1)=".",TRUE,FALSE)</formula>
    </cfRule>
  </conditionalFormatting>
  <conditionalFormatting sqref="AQ61">
    <cfRule type="expression" dxfId="1815" priority="12921">
      <formula>IF(RIGHT(TEXT(AQ61,"0.#"),1)=".",FALSE,TRUE)</formula>
    </cfRule>
    <cfRule type="expression" dxfId="1814" priority="12922">
      <formula>IF(RIGHT(TEXT(AQ61,"0.#"),1)=".",TRUE,FALSE)</formula>
    </cfRule>
  </conditionalFormatting>
  <conditionalFormatting sqref="AQ33:AQ35">
    <cfRule type="expression" dxfId="1797" priority="4655">
      <formula>IF(RIGHT(TEXT(AQ33,"0.#"),1)=".",FALSE,TRUE)</formula>
    </cfRule>
    <cfRule type="expression" dxfId="1796" priority="4656">
      <formula>IF(RIGHT(TEXT(AQ33,"0.#"),1)=".",TRUE,FALSE)</formula>
    </cfRule>
  </conditionalFormatting>
  <conditionalFormatting sqref="AU33:AU35">
    <cfRule type="expression" dxfId="1795" priority="4653">
      <formula>IF(RIGHT(TEXT(AU33,"0.#"),1)=".",FALSE,TRUE)</formula>
    </cfRule>
    <cfRule type="expression" dxfId="1794" priority="4654">
      <formula>IF(RIGHT(TEXT(AU33,"0.#"),1)=".",TRUE,FALSE)</formula>
    </cfRule>
  </conditionalFormatting>
  <conditionalFormatting sqref="AE66">
    <cfRule type="expression" dxfId="1785" priority="4339">
      <formula>IF(RIGHT(TEXT(AE66,"0.#"),1)=".",FALSE,TRUE)</formula>
    </cfRule>
    <cfRule type="expression" dxfId="1784" priority="4340">
      <formula>IF(RIGHT(TEXT(AE66,"0.#"),1)=".",TRUE,FALSE)</formula>
    </cfRule>
  </conditionalFormatting>
  <conditionalFormatting sqref="AM68">
    <cfRule type="expression" dxfId="1783" priority="4329">
      <formula>IF(RIGHT(TEXT(AM68,"0.#"),1)=".",FALSE,TRUE)</formula>
    </cfRule>
    <cfRule type="expression" dxfId="1782" priority="4330">
      <formula>IF(RIGHT(TEXT(AM68,"0.#"),1)=".",TRUE,FALSE)</formula>
    </cfRule>
  </conditionalFormatting>
  <conditionalFormatting sqref="AE67">
    <cfRule type="expression" dxfId="1781" priority="4337">
      <formula>IF(RIGHT(TEXT(AE67,"0.#"),1)=".",FALSE,TRUE)</formula>
    </cfRule>
    <cfRule type="expression" dxfId="1780" priority="4338">
      <formula>IF(RIGHT(TEXT(AE67,"0.#"),1)=".",TRUE,FALSE)</formula>
    </cfRule>
  </conditionalFormatting>
  <conditionalFormatting sqref="AE68">
    <cfRule type="expression" dxfId="1779" priority="4335">
      <formula>IF(RIGHT(TEXT(AE68,"0.#"),1)=".",FALSE,TRUE)</formula>
    </cfRule>
    <cfRule type="expression" dxfId="1778" priority="4336">
      <formula>IF(RIGHT(TEXT(AE68,"0.#"),1)=".",TRUE,FALSE)</formula>
    </cfRule>
  </conditionalFormatting>
  <conditionalFormatting sqref="AM66">
    <cfRule type="expression" dxfId="1777" priority="4333">
      <formula>IF(RIGHT(TEXT(AM66,"0.#"),1)=".",FALSE,TRUE)</formula>
    </cfRule>
    <cfRule type="expression" dxfId="1776" priority="4334">
      <formula>IF(RIGHT(TEXT(AM66,"0.#"),1)=".",TRUE,FALSE)</formula>
    </cfRule>
  </conditionalFormatting>
  <conditionalFormatting sqref="AM67">
    <cfRule type="expression" dxfId="1775" priority="4331">
      <formula>IF(RIGHT(TEXT(AM67,"0.#"),1)=".",FALSE,TRUE)</formula>
    </cfRule>
    <cfRule type="expression" dxfId="1774" priority="4332">
      <formula>IF(RIGHT(TEXT(AM67,"0.#"),1)=".",TRUE,FALSE)</formula>
    </cfRule>
  </conditionalFormatting>
  <conditionalFormatting sqref="AU66">
    <cfRule type="expression" dxfId="1773" priority="4327">
      <formula>IF(RIGHT(TEXT(AU66,"0.#"),1)=".",FALSE,TRUE)</formula>
    </cfRule>
    <cfRule type="expression" dxfId="1772" priority="4328">
      <formula>IF(RIGHT(TEXT(AU66,"0.#"),1)=".",TRUE,FALSE)</formula>
    </cfRule>
  </conditionalFormatting>
  <conditionalFormatting sqref="AU67">
    <cfRule type="expression" dxfId="1771" priority="4325">
      <formula>IF(RIGHT(TEXT(AU67,"0.#"),1)=".",FALSE,TRUE)</formula>
    </cfRule>
    <cfRule type="expression" dxfId="1770" priority="4326">
      <formula>IF(RIGHT(TEXT(AU67,"0.#"),1)=".",TRUE,FALSE)</formula>
    </cfRule>
  </conditionalFormatting>
  <conditionalFormatting sqref="AU68">
    <cfRule type="expression" dxfId="1769" priority="4323">
      <formula>IF(RIGHT(TEXT(AU68,"0.#"),1)=".",FALSE,TRUE)</formula>
    </cfRule>
    <cfRule type="expression" dxfId="1768" priority="4324">
      <formula>IF(RIGHT(TEXT(AU68,"0.#"),1)=".",TRUE,FALSE)</formula>
    </cfRule>
  </conditionalFormatting>
  <conditionalFormatting sqref="AI68">
    <cfRule type="expression" dxfId="1767" priority="4317">
      <formula>IF(RIGHT(TEXT(AI68,"0.#"),1)=".",FALSE,TRUE)</formula>
    </cfRule>
    <cfRule type="expression" dxfId="1766" priority="4318">
      <formula>IF(RIGHT(TEXT(AI68,"0.#"),1)=".",TRUE,FALSE)</formula>
    </cfRule>
  </conditionalFormatting>
  <conditionalFormatting sqref="AI66">
    <cfRule type="expression" dxfId="1765" priority="4321">
      <formula>IF(RIGHT(TEXT(AI66,"0.#"),1)=".",FALSE,TRUE)</formula>
    </cfRule>
    <cfRule type="expression" dxfId="1764" priority="4322">
      <formula>IF(RIGHT(TEXT(AI66,"0.#"),1)=".",TRUE,FALSE)</formula>
    </cfRule>
  </conditionalFormatting>
  <conditionalFormatting sqref="AI67">
    <cfRule type="expression" dxfId="1763" priority="4319">
      <formula>IF(RIGHT(TEXT(AI67,"0.#"),1)=".",FALSE,TRUE)</formula>
    </cfRule>
    <cfRule type="expression" dxfId="1762" priority="4320">
      <formula>IF(RIGHT(TEXT(AI67,"0.#"),1)=".",TRUE,FALSE)</formula>
    </cfRule>
  </conditionalFormatting>
  <conditionalFormatting sqref="AQ67">
    <cfRule type="expression" dxfId="1761" priority="4315">
      <formula>IF(RIGHT(TEXT(AQ67,"0.#"),1)=".",FALSE,TRUE)</formula>
    </cfRule>
    <cfRule type="expression" dxfId="1760" priority="4316">
      <formula>IF(RIGHT(TEXT(AQ67,"0.#"),1)=".",TRUE,FALSE)</formula>
    </cfRule>
  </conditionalFormatting>
  <conditionalFormatting sqref="AQ68">
    <cfRule type="expression" dxfId="1759" priority="4313">
      <formula>IF(RIGHT(TEXT(AQ68,"0.#"),1)=".",FALSE,TRUE)</formula>
    </cfRule>
    <cfRule type="expression" dxfId="1758" priority="4314">
      <formula>IF(RIGHT(TEXT(AQ68,"0.#"),1)=".",TRUE,FALSE)</formula>
    </cfRule>
  </conditionalFormatting>
  <conditionalFormatting sqref="AQ66">
    <cfRule type="expression" dxfId="1757" priority="4311">
      <formula>IF(RIGHT(TEXT(AQ66,"0.#"),1)=".",FALSE,TRUE)</formula>
    </cfRule>
    <cfRule type="expression" dxfId="1756" priority="4312">
      <formula>IF(RIGHT(TEXT(AQ66,"0.#"),1)=".",TRUE,FALSE)</formula>
    </cfRule>
  </conditionalFormatting>
  <conditionalFormatting sqref="AE41 AM41">
    <cfRule type="expression" dxfId="1743" priority="2977">
      <formula>IF(RIGHT(TEXT(AE41,"0.#"),1)=".",FALSE,TRUE)</formula>
    </cfRule>
    <cfRule type="expression" dxfId="1742" priority="2978">
      <formula>IF(RIGHT(TEXT(AE41,"0.#"),1)=".",TRUE,FALSE)</formula>
    </cfRule>
  </conditionalFormatting>
  <conditionalFormatting sqref="AI41">
    <cfRule type="expression" dxfId="1741" priority="2975">
      <formula>IF(RIGHT(TEXT(AI41,"0.#"),1)=".",FALSE,TRUE)</formula>
    </cfRule>
    <cfRule type="expression" dxfId="1740" priority="2976">
      <formula>IF(RIGHT(TEXT(AI41,"0.#"),1)=".",TRUE,FALSE)</formula>
    </cfRule>
  </conditionalFormatting>
  <conditionalFormatting sqref="AL196:AO197">
    <cfRule type="expression" dxfId="1695" priority="2831">
      <formula>IF(AND(AL196&gt;=0, RIGHT(TEXT(AL196,"0.#"),1)&lt;&gt;"."),TRUE,FALSE)</formula>
    </cfRule>
    <cfRule type="expression" dxfId="1694" priority="2832">
      <formula>IF(AND(AL196&gt;=0, RIGHT(TEXT(AL196,"0.#"),1)="."),TRUE,FALSE)</formula>
    </cfRule>
    <cfRule type="expression" dxfId="1693" priority="2833">
      <formula>IF(AND(AL196&lt;0, RIGHT(TEXT(AL196,"0.#"),1)&lt;&gt;"."),TRUE,FALSE)</formula>
    </cfRule>
    <cfRule type="expression" dxfId="1692" priority="2834">
      <formula>IF(AND(AL196&lt;0, RIGHT(TEXT(AL196,"0.#"),1)="."),TRUE,FALSE)</formula>
    </cfRule>
  </conditionalFormatting>
  <conditionalFormatting sqref="Y196:Y197">
    <cfRule type="expression" dxfId="1691" priority="2829">
      <formula>IF(RIGHT(TEXT(Y196,"0.#"),1)=".",FALSE,TRUE)</formula>
    </cfRule>
    <cfRule type="expression" dxfId="1690" priority="2830">
      <formula>IF(RIGHT(TEXT(Y196,"0.#"),1)=".",TRUE,FALSE)</formula>
    </cfRule>
  </conditionalFormatting>
  <conditionalFormatting sqref="Y206">
    <cfRule type="expression" dxfId="1369" priority="2071">
      <formula>IF(RIGHT(TEXT(Y206,"0.#"),1)=".",FALSE,TRUE)</formula>
    </cfRule>
    <cfRule type="expression" dxfId="1368" priority="2072">
      <formula>IF(RIGHT(TEXT(Y206,"0.#"),1)=".",TRUE,FALSE)</formula>
    </cfRule>
  </conditionalFormatting>
  <conditionalFormatting sqref="Y220:Y227">
    <cfRule type="expression" dxfId="1359" priority="2041">
      <formula>IF(RIGHT(TEXT(Y220,"0.#"),1)=".",FALSE,TRUE)</formula>
    </cfRule>
    <cfRule type="expression" dxfId="1358" priority="2042">
      <formula>IF(RIGHT(TEXT(Y220,"0.#"),1)=".",TRUE,FALSE)</formula>
    </cfRule>
  </conditionalFormatting>
  <conditionalFormatting sqref="W23">
    <cfRule type="expression" dxfId="1357" priority="2325">
      <formula>IF(RIGHT(TEXT(W23,"0.#"),1)=".",FALSE,TRUE)</formula>
    </cfRule>
    <cfRule type="expression" dxfId="1356" priority="2326">
      <formula>IF(RIGHT(TEXT(W23,"0.#"),1)=".",TRUE,FALSE)</formula>
    </cfRule>
  </conditionalFormatting>
  <conditionalFormatting sqref="W24">
    <cfRule type="expression" dxfId="1355" priority="2323">
      <formula>IF(RIGHT(TEXT(W24,"0.#"),1)=".",FALSE,TRUE)</formula>
    </cfRule>
    <cfRule type="expression" dxfId="1354" priority="2324">
      <formula>IF(RIGHT(TEXT(W24,"0.#"),1)=".",TRUE,FALSE)</formula>
    </cfRule>
  </conditionalFormatting>
  <conditionalFormatting sqref="P23">
    <cfRule type="expression" dxfId="1351" priority="2313">
      <formula>IF(RIGHT(TEXT(P23,"0.#"),1)=".",FALSE,TRUE)</formula>
    </cfRule>
    <cfRule type="expression" dxfId="1350" priority="2314">
      <formula>IF(RIGHT(TEXT(P23,"0.#"),1)=".",TRUE,FALSE)</formula>
    </cfRule>
  </conditionalFormatting>
  <conditionalFormatting sqref="P24">
    <cfRule type="expression" dxfId="1349" priority="2311">
      <formula>IF(RIGHT(TEXT(P24,"0.#"),1)=".",FALSE,TRUE)</formula>
    </cfRule>
    <cfRule type="expression" dxfId="1348" priority="2312">
      <formula>IF(RIGHT(TEXT(P24,"0.#"),1)=".",TRUE,FALSE)</formula>
    </cfRule>
  </conditionalFormatting>
  <conditionalFormatting sqref="AL201:AO202">
    <cfRule type="expression" dxfId="1273" priority="2085">
      <formula>IF(AND(AL201&gt;=0, RIGHT(TEXT(AL201,"0.#"),1)&lt;&gt;"."),TRUE,FALSE)</formula>
    </cfRule>
    <cfRule type="expression" dxfId="1272" priority="2086">
      <formula>IF(AND(AL201&gt;=0, RIGHT(TEXT(AL201,"0.#"),1)="."),TRUE,FALSE)</formula>
    </cfRule>
    <cfRule type="expression" dxfId="1271" priority="2087">
      <formula>IF(AND(AL201&lt;0, RIGHT(TEXT(AL201,"0.#"),1)&lt;&gt;"."),TRUE,FALSE)</formula>
    </cfRule>
    <cfRule type="expression" dxfId="1270" priority="2088">
      <formula>IF(AND(AL201&lt;0, RIGHT(TEXT(AL201,"0.#"),1)="."),TRUE,FALSE)</formula>
    </cfRule>
  </conditionalFormatting>
  <conditionalFormatting sqref="AL206:AO206">
    <cfRule type="expression" dxfId="1265" priority="2073">
      <formula>IF(AND(AL206&gt;=0, RIGHT(TEXT(AL206,"0.#"),1)&lt;&gt;"."),TRUE,FALSE)</formula>
    </cfRule>
    <cfRule type="expression" dxfId="1264" priority="2074">
      <formula>IF(AND(AL206&gt;=0, RIGHT(TEXT(AL206,"0.#"),1)="."),TRUE,FALSE)</formula>
    </cfRule>
    <cfRule type="expression" dxfId="1263" priority="2075">
      <formula>IF(AND(AL206&lt;0, RIGHT(TEXT(AL206,"0.#"),1)&lt;&gt;"."),TRUE,FALSE)</formula>
    </cfRule>
    <cfRule type="expression" dxfId="1262" priority="2076">
      <formula>IF(AND(AL206&lt;0, RIGHT(TEXT(AL206,"0.#"),1)="."),TRUE,FALSE)</formula>
    </cfRule>
  </conditionalFormatting>
  <conditionalFormatting sqref="AL220:AO227">
    <cfRule type="expression" dxfId="1245" priority="2043">
      <formula>IF(AND(AL220&gt;=0, RIGHT(TEXT(AL220,"0.#"),1)&lt;&gt;"."),TRUE,FALSE)</formula>
    </cfRule>
    <cfRule type="expression" dxfId="1244" priority="2044">
      <formula>IF(AND(AL220&gt;=0, RIGHT(TEXT(AL220,"0.#"),1)="."),TRUE,FALSE)</formula>
    </cfRule>
    <cfRule type="expression" dxfId="1243" priority="2045">
      <formula>IF(AND(AL220&lt;0, RIGHT(TEXT(AL220,"0.#"),1)&lt;&gt;"."),TRUE,FALSE)</formula>
    </cfRule>
    <cfRule type="expression" dxfId="1242" priority="2046">
      <formula>IF(AND(AL220&lt;0, RIGHT(TEXT(AL220,"0.#"),1)="."),TRUE,FALSE)</formula>
    </cfRule>
  </conditionalFormatting>
  <conditionalFormatting sqref="AL218:AO219">
    <cfRule type="expression" dxfId="1241" priority="2037">
      <formula>IF(AND(AL218&gt;=0, RIGHT(TEXT(AL218,"0.#"),1)&lt;&gt;"."),TRUE,FALSE)</formula>
    </cfRule>
    <cfRule type="expression" dxfId="1240" priority="2038">
      <formula>IF(AND(AL218&gt;=0, RIGHT(TEXT(AL218,"0.#"),1)="."),TRUE,FALSE)</formula>
    </cfRule>
    <cfRule type="expression" dxfId="1239" priority="2039">
      <formula>IF(AND(AL218&lt;0, RIGHT(TEXT(AL218,"0.#"),1)&lt;&gt;"."),TRUE,FALSE)</formula>
    </cfRule>
    <cfRule type="expression" dxfId="1238" priority="2040">
      <formula>IF(AND(AL218&lt;0, RIGHT(TEXT(AL218,"0.#"),1)="."),TRUE,FALSE)</formula>
    </cfRule>
  </conditionalFormatting>
  <conditionalFormatting sqref="Y218:Y219">
    <cfRule type="expression" dxfId="1237" priority="2035">
      <formula>IF(RIGHT(TEXT(Y218,"0.#"),1)=".",FALSE,TRUE)</formula>
    </cfRule>
    <cfRule type="expression" dxfId="1236" priority="2036">
      <formula>IF(RIGHT(TEXT(Y218,"0.#"),1)=".",TRUE,FALSE)</formula>
    </cfRule>
  </conditionalFormatting>
  <conditionalFormatting sqref="AU37">
    <cfRule type="expression" dxfId="471" priority="477">
      <formula>IF(RIGHT(TEXT(AU37,"0.#"),1)=".",FALSE,TRUE)</formula>
    </cfRule>
    <cfRule type="expression" dxfId="470" priority="478">
      <formula>IF(RIGHT(TEXT(AU37,"0.#"),1)=".",TRUE,FALSE)</formula>
    </cfRule>
  </conditionalFormatting>
  <conditionalFormatting sqref="AU38">
    <cfRule type="expression" dxfId="469" priority="475">
      <formula>IF(RIGHT(TEXT(AU38,"0.#"),1)=".",FALSE,TRUE)</formula>
    </cfRule>
    <cfRule type="expression" dxfId="468" priority="476">
      <formula>IF(RIGHT(TEXT(AU38,"0.#"),1)=".",TRUE,FALSE)</formula>
    </cfRule>
  </conditionalFormatting>
  <conditionalFormatting sqref="P25:AC25">
    <cfRule type="expression" dxfId="19" priority="21">
      <formula>IF(RIGHT(TEXT(P25,"0.#"),1)=".",FALSE,TRUE)</formula>
    </cfRule>
    <cfRule type="expression" dxfId="18" priority="22">
      <formula>IF(RIGHT(TEXT(P25,"0.#"),1)=".",TRUE,FALSE)</formula>
    </cfRule>
  </conditionalFormatting>
  <conditionalFormatting sqref="Y201">
    <cfRule type="expression" dxfId="15" priority="17">
      <formula>IF(RIGHT(TEXT(Y201,"0.#"),1)=".",FALSE,TRUE)</formula>
    </cfRule>
    <cfRule type="expression" dxfId="14" priority="18">
      <formula>IF(RIGHT(TEXT(Y201,"0.#"),1)=".",TRUE,FALSE)</formula>
    </cfRule>
  </conditionalFormatting>
  <conditionalFormatting sqref="Y202">
    <cfRule type="expression" dxfId="13" priority="15">
      <formula>IF(RIGHT(TEXT(Y202,"0.#"),1)=".",FALSE,TRUE)</formula>
    </cfRule>
    <cfRule type="expression" dxfId="12" priority="16">
      <formula>IF(RIGHT(TEXT(Y202,"0.#"),1)=".",TRUE,FALSE)</formula>
    </cfRule>
  </conditionalFormatting>
  <conditionalFormatting sqref="AL214:AO214">
    <cfRule type="expression" dxfId="11" priority="9">
      <formula>IF(AND(AL214&gt;=0, RIGHT(TEXT(AL214,"0.#"),1)&lt;&gt;"."),TRUE,FALSE)</formula>
    </cfRule>
    <cfRule type="expression" dxfId="10" priority="10">
      <formula>IF(AND(AL214&gt;=0, RIGHT(TEXT(AL214,"0.#"),1)="."),TRUE,FALSE)</formula>
    </cfRule>
    <cfRule type="expression" dxfId="9" priority="11">
      <formula>IF(AND(AL214&lt;0, RIGHT(TEXT(AL214,"0.#"),1)&lt;&gt;"."),TRUE,FALSE)</formula>
    </cfRule>
    <cfRule type="expression" dxfId="8" priority="12">
      <formula>IF(AND(AL214&lt;0, RIGHT(TEXT(AL214,"0.#"),1)="."),TRUE,FALSE)</formula>
    </cfRule>
  </conditionalFormatting>
  <conditionalFormatting sqref="Y214">
    <cfRule type="expression" dxfId="7" priority="7">
      <formula>IF(RIGHT(TEXT(Y214,"0.#"),1)=".",FALSE,TRUE)</formula>
    </cfRule>
    <cfRule type="expression" dxfId="6" priority="8">
      <formula>IF(RIGHT(TEXT(Y214,"0.#"),1)=".",TRUE,FALSE)</formula>
    </cfRule>
  </conditionalFormatting>
  <conditionalFormatting sqref="Y210">
    <cfRule type="expression" dxfId="5" priority="1">
      <formula>IF(RIGHT(TEXT(Y210,"0.#"),1)=".",FALSE,TRUE)</formula>
    </cfRule>
    <cfRule type="expression" dxfId="4" priority="2">
      <formula>IF(RIGHT(TEXT(Y210,"0.#"),1)=".",TRUE,FALSE)</formula>
    </cfRule>
  </conditionalFormatting>
  <conditionalFormatting sqref="AL210:AO210">
    <cfRule type="expression" dxfId="3" priority="3">
      <formula>IF(AND(AL210&gt;=0, RIGHT(TEXT(AL210,"0.#"),1)&lt;&gt;"."),TRUE,FALSE)</formula>
    </cfRule>
    <cfRule type="expression" dxfId="2" priority="4">
      <formula>IF(AND(AL210&gt;=0, RIGHT(TEXT(AL210,"0.#"),1)="."),TRUE,FALSE)</formula>
    </cfRule>
    <cfRule type="expression" dxfId="1" priority="5">
      <formula>IF(AND(AL210&lt;0, RIGHT(TEXT(AL210,"0.#"),1)&lt;&gt;"."),TRUE,FALSE)</formula>
    </cfRule>
    <cfRule type="expression" dxfId="0" priority="6">
      <formula>IF(AND(AL210&lt;0, RIGHT(TEXT(AL210,"0.#"),1)="."),TRUE,FALSE)</formula>
    </cfRule>
  </conditionalFormatting>
  <dataValidations count="17">
    <dataValidation type="custom" imeMode="disabled" allowBlank="1" showInputMessage="1" showErrorMessage="1" sqref="AY23 AY45:AY47 J93:K97 P13:AX13 AR15:AX15 P14:AQ18 AR18:AX18 P19:AJ19 AQ32:AR32 AU32:AX32 AE33:AX35 AE37:AX38 AE40:AX40 AY41 AQ45:AR45 AU45:AX45 AE46:AX47 AY57 AY59 AE60:AF60 AQ60:AR60 AU60:AX60 AE61:AX63 AY64 AE65:AF65 AQ65:AR65 AU65:AX65 AE66:AX68 Y155:AB164 AU155:AX164 Y168:AB177 AU168:AX177 Y181:AB190 AU181:AX190 Y196:AB197 AL196:AO197 Y201:AB202 AL201:AO202 Y206:AB206 AL206:AO206 Y210:AB210 AL210:AO210 Y214:AB214 AL214:AO214 Y218:AB227 AL218:AO227 P23:AC25">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custom" imeMode="off" allowBlank="1" showInputMessage="1" showErrorMessage="1" sqref="J196:O197 J201:O202 J206:O206 J210:O210 J214:O214 J218:O227">
      <formula1>OR(ISNUMBER(J196), J196="-")</formula1>
    </dataValidation>
    <dataValidation type="custom" imeMode="disabled" allowBlank="1" showInputMessage="1" showErrorMessage="1" sqref="AH196:AK197 AH201:AK202 AH206:AK206 AH210:AK210 AH214:AK214 AH218:AK227">
      <formula1>OR(AND(MOD(IF(ISNUMBER(AH196), AH196, 0.5),1)=0, 0&lt;=AH196), AH196="-")</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5" max="50" man="1"/>
    <brk id="71" max="50" man="1"/>
    <brk id="105" max="50" man="1"/>
    <brk id="119" max="50" man="1"/>
    <brk id="152" max="50" man="1"/>
    <brk id="191" max="50"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AC196:AG197 AC201:AG202 AC206:AG206 AC210:AG210 AC214:AG214 AC218:AG227</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80</v>
      </c>
      <c r="B1" s="23" t="s">
        <v>81</v>
      </c>
      <c r="F1" s="24" t="s">
        <v>4</v>
      </c>
      <c r="G1" s="24" t="s">
        <v>70</v>
      </c>
      <c r="K1" s="25" t="s">
        <v>99</v>
      </c>
      <c r="L1" s="23" t="s">
        <v>81</v>
      </c>
      <c r="O1" s="13"/>
      <c r="P1" s="24" t="s">
        <v>5</v>
      </c>
      <c r="Q1" s="24" t="s">
        <v>70</v>
      </c>
      <c r="T1" s="13"/>
      <c r="U1" s="27" t="s">
        <v>164</v>
      </c>
      <c r="W1" s="27" t="s">
        <v>163</v>
      </c>
      <c r="Y1" s="27" t="s">
        <v>78</v>
      </c>
      <c r="Z1" s="27" t="s">
        <v>423</v>
      </c>
      <c r="AA1" s="27" t="s">
        <v>79</v>
      </c>
      <c r="AB1" s="27" t="s">
        <v>424</v>
      </c>
      <c r="AC1" s="27" t="s">
        <v>32</v>
      </c>
      <c r="AD1" s="26"/>
      <c r="AE1" s="27" t="s">
        <v>44</v>
      </c>
      <c r="AF1" s="28"/>
      <c r="AG1" s="40" t="s">
        <v>187</v>
      </c>
      <c r="AI1" s="40" t="s">
        <v>196</v>
      </c>
      <c r="AK1" s="40" t="s">
        <v>200</v>
      </c>
      <c r="AM1" s="59"/>
      <c r="AN1" s="59"/>
      <c r="AP1" s="26" t="s">
        <v>246</v>
      </c>
    </row>
    <row r="2" spans="1:42" ht="13.5" customHeight="1" x14ac:dyDescent="0.15">
      <c r="A2" s="14" t="s">
        <v>82</v>
      </c>
      <c r="B2" s="15"/>
      <c r="C2" s="13" t="str">
        <f>IF(B2="","",A2)</f>
        <v/>
      </c>
      <c r="D2" s="13" t="str">
        <f>IF(C2="","",IF(D1&lt;&gt;"",CONCATENATE(D1,"、",C2),C2))</f>
        <v/>
      </c>
      <c r="F2" s="12" t="s">
        <v>69</v>
      </c>
      <c r="G2" s="17" t="s">
        <v>611</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77">
        <v>20</v>
      </c>
      <c r="W2" s="30" t="s">
        <v>169</v>
      </c>
      <c r="Y2" s="30" t="s">
        <v>65</v>
      </c>
      <c r="Z2" s="30" t="s">
        <v>65</v>
      </c>
      <c r="AA2" s="70" t="s">
        <v>288</v>
      </c>
      <c r="AB2" s="70" t="s">
        <v>518</v>
      </c>
      <c r="AC2" s="71" t="s">
        <v>132</v>
      </c>
      <c r="AD2" s="26"/>
      <c r="AE2" s="32" t="s">
        <v>165</v>
      </c>
      <c r="AF2" s="28"/>
      <c r="AG2" s="41" t="s">
        <v>254</v>
      </c>
      <c r="AI2" s="40" t="s">
        <v>284</v>
      </c>
      <c r="AK2" s="40" t="s">
        <v>201</v>
      </c>
      <c r="AM2" s="59"/>
      <c r="AN2" s="59"/>
      <c r="AP2" s="41" t="s">
        <v>254</v>
      </c>
    </row>
    <row r="3" spans="1:42" ht="13.5" customHeight="1" x14ac:dyDescent="0.15">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611</v>
      </c>
      <c r="R3" s="13" t="str">
        <f t="shared" ref="R3:R8" si="3">IF(Q3="","",P3)</f>
        <v>委託・請負</v>
      </c>
      <c r="S3" s="13" t="str">
        <f t="shared" ref="S3:S8" si="4">IF(R3="",S2,IF(S2&lt;&gt;"",CONCATENATE(S2,"、",R3),R3))</f>
        <v>委託・請負</v>
      </c>
      <c r="T3" s="13"/>
      <c r="U3" s="30" t="s">
        <v>550</v>
      </c>
      <c r="W3" s="30" t="s">
        <v>144</v>
      </c>
      <c r="Y3" s="30" t="s">
        <v>66</v>
      </c>
      <c r="Z3" s="30" t="s">
        <v>425</v>
      </c>
      <c r="AA3" s="70" t="s">
        <v>388</v>
      </c>
      <c r="AB3" s="70" t="s">
        <v>519</v>
      </c>
      <c r="AC3" s="71" t="s">
        <v>133</v>
      </c>
      <c r="AD3" s="26"/>
      <c r="AE3" s="32" t="s">
        <v>166</v>
      </c>
      <c r="AF3" s="28"/>
      <c r="AG3" s="41" t="s">
        <v>255</v>
      </c>
      <c r="AI3" s="40" t="s">
        <v>195</v>
      </c>
      <c r="AK3" s="40" t="str">
        <f>CHAR(CODE(AK2)+1)</f>
        <v>B</v>
      </c>
      <c r="AM3" s="59"/>
      <c r="AN3" s="59"/>
      <c r="AP3" s="41" t="s">
        <v>255</v>
      </c>
    </row>
    <row r="4" spans="1:42" ht="13.5" customHeight="1" x14ac:dyDescent="0.15">
      <c r="A4" s="14" t="s">
        <v>84</v>
      </c>
      <c r="B4" s="15"/>
      <c r="C4" s="13" t="str">
        <f t="shared" si="0"/>
        <v/>
      </c>
      <c r="D4" s="13" t="str">
        <f>IF(C4="",D3,IF(D3&lt;&gt;"",CONCATENATE(D3,"、",C4),C4))</f>
        <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0" t="s">
        <v>551</v>
      </c>
      <c r="W4" s="30" t="s">
        <v>145</v>
      </c>
      <c r="Y4" s="30" t="s">
        <v>295</v>
      </c>
      <c r="Z4" s="30" t="s">
        <v>426</v>
      </c>
      <c r="AA4" s="70" t="s">
        <v>389</v>
      </c>
      <c r="AB4" s="70" t="s">
        <v>520</v>
      </c>
      <c r="AC4" s="70" t="s">
        <v>134</v>
      </c>
      <c r="AD4" s="26"/>
      <c r="AE4" s="32" t="s">
        <v>167</v>
      </c>
      <c r="AF4" s="28"/>
      <c r="AG4" s="41" t="s">
        <v>256</v>
      </c>
      <c r="AI4" s="40" t="s">
        <v>197</v>
      </c>
      <c r="AK4" s="40" t="str">
        <f t="shared" ref="AK4:AK49" si="7">CHAR(CODE(AK3)+1)</f>
        <v>C</v>
      </c>
      <c r="AM4" s="59"/>
      <c r="AN4" s="59"/>
      <c r="AP4" s="41" t="s">
        <v>256</v>
      </c>
    </row>
    <row r="5" spans="1:42" ht="13.5" customHeight="1" x14ac:dyDescent="0.15">
      <c r="A5" s="14" t="s">
        <v>85</v>
      </c>
      <c r="B5" s="15"/>
      <c r="C5" s="13" t="str">
        <f t="shared" si="0"/>
        <v/>
      </c>
      <c r="D5" s="13" t="str">
        <f>IF(C5="",D4,IF(D4&lt;&gt;"",CONCATENATE(D4,"、",C5),C5))</f>
        <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0" t="s">
        <v>575</v>
      </c>
      <c r="Y5" s="30" t="s">
        <v>296</v>
      </c>
      <c r="Z5" s="30" t="s">
        <v>427</v>
      </c>
      <c r="AA5" s="70" t="s">
        <v>390</v>
      </c>
      <c r="AB5" s="70" t="s">
        <v>521</v>
      </c>
      <c r="AC5" s="70" t="s">
        <v>168</v>
      </c>
      <c r="AD5" s="29"/>
      <c r="AE5" s="32" t="s">
        <v>265</v>
      </c>
      <c r="AF5" s="28"/>
      <c r="AG5" s="41" t="s">
        <v>257</v>
      </c>
      <c r="AI5" s="40" t="s">
        <v>292</v>
      </c>
      <c r="AK5" s="40" t="str">
        <f t="shared" si="7"/>
        <v>D</v>
      </c>
      <c r="AP5" s="41" t="s">
        <v>257</v>
      </c>
    </row>
    <row r="6" spans="1:42" ht="13.5" customHeight="1" x14ac:dyDescent="0.15">
      <c r="A6" s="14" t="s">
        <v>86</v>
      </c>
      <c r="B6" s="15"/>
      <c r="C6" s="13" t="str">
        <f t="shared" si="0"/>
        <v/>
      </c>
      <c r="D6" s="13" t="str">
        <f t="shared" ref="D6:D21" si="8">IF(C6="",D5,IF(D5&lt;&gt;"",CONCATENATE(D5,"、",C6),C6))</f>
        <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0" t="s">
        <v>267</v>
      </c>
      <c r="W6" s="30" t="s">
        <v>146</v>
      </c>
      <c r="Y6" s="30" t="s">
        <v>297</v>
      </c>
      <c r="Z6" s="30" t="s">
        <v>428</v>
      </c>
      <c r="AA6" s="70" t="s">
        <v>391</v>
      </c>
      <c r="AB6" s="70" t="s">
        <v>522</v>
      </c>
      <c r="AC6" s="70" t="s">
        <v>135</v>
      </c>
      <c r="AD6" s="29"/>
      <c r="AE6" s="32" t="s">
        <v>263</v>
      </c>
      <c r="AF6" s="28"/>
      <c r="AG6" s="41" t="s">
        <v>258</v>
      </c>
      <c r="AI6" s="40" t="s">
        <v>293</v>
      </c>
      <c r="AK6" s="40" t="str">
        <f>CHAR(CODE(AK5)+1)</f>
        <v>E</v>
      </c>
      <c r="AP6" s="41" t="s">
        <v>258</v>
      </c>
    </row>
    <row r="7" spans="1:42" ht="13.5" customHeight="1" x14ac:dyDescent="0.15">
      <c r="A7" s="14" t="s">
        <v>87</v>
      </c>
      <c r="B7" s="15"/>
      <c r="C7" s="13" t="str">
        <f t="shared" si="0"/>
        <v/>
      </c>
      <c r="D7" s="13" t="str">
        <f t="shared" si="8"/>
        <v/>
      </c>
      <c r="F7" s="18" t="s">
        <v>209</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0"/>
      <c r="W7" s="30" t="s">
        <v>147</v>
      </c>
      <c r="Y7" s="30" t="s">
        <v>298</v>
      </c>
      <c r="Z7" s="30" t="s">
        <v>429</v>
      </c>
      <c r="AA7" s="70" t="s">
        <v>392</v>
      </c>
      <c r="AB7" s="70" t="s">
        <v>523</v>
      </c>
      <c r="AC7" s="29"/>
      <c r="AD7" s="29"/>
      <c r="AE7" s="30" t="s">
        <v>135</v>
      </c>
      <c r="AF7" s="28"/>
      <c r="AG7" s="41" t="s">
        <v>259</v>
      </c>
      <c r="AH7" s="62"/>
      <c r="AI7" s="41" t="s">
        <v>280</v>
      </c>
      <c r="AK7" s="40" t="str">
        <f>CHAR(CODE(AK6)+1)</f>
        <v>F</v>
      </c>
      <c r="AP7" s="41" t="s">
        <v>259</v>
      </c>
    </row>
    <row r="8" spans="1:42" ht="13.5" customHeight="1" x14ac:dyDescent="0.15">
      <c r="A8" s="14" t="s">
        <v>88</v>
      </c>
      <c r="B8" s="15"/>
      <c r="C8" s="13" t="str">
        <f t="shared" si="0"/>
        <v/>
      </c>
      <c r="D8" s="13" t="str">
        <f t="shared" si="8"/>
        <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0" t="s">
        <v>290</v>
      </c>
      <c r="W8" s="30" t="s">
        <v>148</v>
      </c>
      <c r="Y8" s="30" t="s">
        <v>299</v>
      </c>
      <c r="Z8" s="30" t="s">
        <v>430</v>
      </c>
      <c r="AA8" s="70" t="s">
        <v>393</v>
      </c>
      <c r="AB8" s="70" t="s">
        <v>524</v>
      </c>
      <c r="AC8" s="29"/>
      <c r="AD8" s="29"/>
      <c r="AE8" s="29"/>
      <c r="AF8" s="28"/>
      <c r="AG8" s="41" t="s">
        <v>260</v>
      </c>
      <c r="AI8" s="40" t="s">
        <v>281</v>
      </c>
      <c r="AK8" s="40" t="str">
        <f t="shared" si="7"/>
        <v>G</v>
      </c>
      <c r="AP8" s="41" t="s">
        <v>260</v>
      </c>
    </row>
    <row r="9" spans="1:42" ht="13.5" customHeight="1" x14ac:dyDescent="0.15">
      <c r="A9" s="14" t="s">
        <v>89</v>
      </c>
      <c r="B9" s="15"/>
      <c r="C9" s="13" t="str">
        <f t="shared" si="0"/>
        <v/>
      </c>
      <c r="D9" s="13" t="str">
        <f t="shared" si="8"/>
        <v/>
      </c>
      <c r="F9" s="18" t="s">
        <v>210</v>
      </c>
      <c r="G9" s="17"/>
      <c r="H9" s="13" t="str">
        <f t="shared" si="1"/>
        <v/>
      </c>
      <c r="I9" s="13" t="str">
        <f t="shared" si="5"/>
        <v>一般会計</v>
      </c>
      <c r="K9" s="14" t="s">
        <v>107</v>
      </c>
      <c r="L9" s="15"/>
      <c r="M9" s="13" t="str">
        <f t="shared" si="2"/>
        <v/>
      </c>
      <c r="N9" s="13" t="str">
        <f t="shared" si="6"/>
        <v/>
      </c>
      <c r="O9" s="13"/>
      <c r="P9" s="13"/>
      <c r="Q9" s="19"/>
      <c r="T9" s="13"/>
      <c r="U9" s="30" t="s">
        <v>291</v>
      </c>
      <c r="W9" s="30" t="s">
        <v>149</v>
      </c>
      <c r="Y9" s="30" t="s">
        <v>300</v>
      </c>
      <c r="Z9" s="30" t="s">
        <v>431</v>
      </c>
      <c r="AA9" s="70" t="s">
        <v>394</v>
      </c>
      <c r="AB9" s="70" t="s">
        <v>525</v>
      </c>
      <c r="AC9" s="29"/>
      <c r="AD9" s="29"/>
      <c r="AE9" s="29"/>
      <c r="AF9" s="28"/>
      <c r="AG9" s="41" t="s">
        <v>261</v>
      </c>
      <c r="AI9" s="58"/>
      <c r="AK9" s="40" t="str">
        <f t="shared" si="7"/>
        <v>H</v>
      </c>
      <c r="AP9" s="41" t="s">
        <v>261</v>
      </c>
    </row>
    <row r="10" spans="1:42" ht="13.5" customHeight="1" x14ac:dyDescent="0.15">
      <c r="A10" s="14" t="s">
        <v>229</v>
      </c>
      <c r="B10" s="15" t="s">
        <v>611</v>
      </c>
      <c r="C10" s="13" t="str">
        <f t="shared" si="0"/>
        <v>国土強靱化施策</v>
      </c>
      <c r="D10" s="13" t="str">
        <f t="shared" si="8"/>
        <v>国土強靱化施策</v>
      </c>
      <c r="F10" s="18" t="s">
        <v>114</v>
      </c>
      <c r="G10" s="17"/>
      <c r="H10" s="13" t="str">
        <f t="shared" si="1"/>
        <v/>
      </c>
      <c r="I10" s="13" t="str">
        <f t="shared" si="5"/>
        <v>一般会計</v>
      </c>
      <c r="K10" s="14" t="s">
        <v>230</v>
      </c>
      <c r="L10" s="15"/>
      <c r="M10" s="13" t="str">
        <f t="shared" si="2"/>
        <v/>
      </c>
      <c r="N10" s="13" t="str">
        <f t="shared" si="6"/>
        <v/>
      </c>
      <c r="O10" s="13"/>
      <c r="P10" s="13" t="str">
        <f>S8</f>
        <v>委託・請負</v>
      </c>
      <c r="Q10" s="19"/>
      <c r="T10" s="13"/>
      <c r="W10" s="30" t="s">
        <v>150</v>
      </c>
      <c r="Y10" s="30" t="s">
        <v>301</v>
      </c>
      <c r="Z10" s="30" t="s">
        <v>432</v>
      </c>
      <c r="AA10" s="70" t="s">
        <v>395</v>
      </c>
      <c r="AB10" s="70" t="s">
        <v>526</v>
      </c>
      <c r="AC10" s="29"/>
      <c r="AD10" s="29"/>
      <c r="AE10" s="29"/>
      <c r="AF10" s="28"/>
      <c r="AG10" s="41" t="s">
        <v>249</v>
      </c>
      <c r="AK10" s="40" t="str">
        <f t="shared" si="7"/>
        <v>I</v>
      </c>
      <c r="AP10" s="40" t="s">
        <v>247</v>
      </c>
    </row>
    <row r="11" spans="1:42" ht="13.5" customHeight="1" x14ac:dyDescent="0.15">
      <c r="A11" s="14" t="s">
        <v>90</v>
      </c>
      <c r="B11" s="15"/>
      <c r="C11" s="13" t="str">
        <f t="shared" si="0"/>
        <v/>
      </c>
      <c r="D11" s="13" t="str">
        <f t="shared" si="8"/>
        <v>国土強靱化施策</v>
      </c>
      <c r="F11" s="18" t="s">
        <v>115</v>
      </c>
      <c r="G11" s="17"/>
      <c r="H11" s="13" t="str">
        <f t="shared" si="1"/>
        <v/>
      </c>
      <c r="I11" s="13" t="str">
        <f t="shared" si="5"/>
        <v>一般会計</v>
      </c>
      <c r="K11" s="14" t="s">
        <v>108</v>
      </c>
      <c r="L11" s="15" t="s">
        <v>611</v>
      </c>
      <c r="M11" s="13" t="str">
        <f t="shared" si="2"/>
        <v>その他の事項経費</v>
      </c>
      <c r="N11" s="13" t="str">
        <f t="shared" si="6"/>
        <v>その他の事項経費</v>
      </c>
      <c r="O11" s="13"/>
      <c r="P11" s="13"/>
      <c r="Q11" s="19"/>
      <c r="T11" s="13"/>
      <c r="W11" s="30" t="s">
        <v>151</v>
      </c>
      <c r="Y11" s="30" t="s">
        <v>302</v>
      </c>
      <c r="Z11" s="30" t="s">
        <v>433</v>
      </c>
      <c r="AA11" s="70" t="s">
        <v>396</v>
      </c>
      <c r="AB11" s="70" t="s">
        <v>527</v>
      </c>
      <c r="AC11" s="29"/>
      <c r="AD11" s="29"/>
      <c r="AE11" s="29"/>
      <c r="AF11" s="28"/>
      <c r="AG11" s="40" t="s">
        <v>252</v>
      </c>
      <c r="AK11" s="40" t="str">
        <f t="shared" si="7"/>
        <v>J</v>
      </c>
    </row>
    <row r="12" spans="1:42" ht="13.5" customHeight="1" x14ac:dyDescent="0.15">
      <c r="A12" s="14" t="s">
        <v>91</v>
      </c>
      <c r="B12" s="15"/>
      <c r="C12" s="13" t="str">
        <f t="shared" ref="C12:C24" si="9">IF(B12="","",A12)</f>
        <v/>
      </c>
      <c r="D12" s="13" t="str">
        <f t="shared" si="8"/>
        <v>国土強靱化施策</v>
      </c>
      <c r="F12" s="18" t="s">
        <v>116</v>
      </c>
      <c r="G12" s="17"/>
      <c r="H12" s="13" t="str">
        <f t="shared" si="1"/>
        <v/>
      </c>
      <c r="I12" s="13" t="str">
        <f t="shared" si="5"/>
        <v>一般会計</v>
      </c>
      <c r="K12" s="13"/>
      <c r="L12" s="13"/>
      <c r="O12" s="13"/>
      <c r="P12" s="13"/>
      <c r="Q12" s="19"/>
      <c r="T12" s="13"/>
      <c r="U12" s="27" t="s">
        <v>552</v>
      </c>
      <c r="W12" s="30" t="s">
        <v>152</v>
      </c>
      <c r="Y12" s="30" t="s">
        <v>303</v>
      </c>
      <c r="Z12" s="30" t="s">
        <v>434</v>
      </c>
      <c r="AA12" s="70" t="s">
        <v>397</v>
      </c>
      <c r="AB12" s="70" t="s">
        <v>528</v>
      </c>
      <c r="AC12" s="29"/>
      <c r="AD12" s="29"/>
      <c r="AE12" s="29"/>
      <c r="AF12" s="28"/>
      <c r="AG12" s="40" t="s">
        <v>250</v>
      </c>
      <c r="AK12" s="40" t="str">
        <f t="shared" si="7"/>
        <v>K</v>
      </c>
    </row>
    <row r="13" spans="1:42" ht="13.5" customHeight="1" x14ac:dyDescent="0.15">
      <c r="A13" s="14" t="s">
        <v>92</v>
      </c>
      <c r="B13" s="15"/>
      <c r="C13" s="13" t="str">
        <f t="shared" si="9"/>
        <v/>
      </c>
      <c r="D13" s="13" t="str">
        <f t="shared" si="8"/>
        <v>国土強靱化施策</v>
      </c>
      <c r="F13" s="18" t="s">
        <v>117</v>
      </c>
      <c r="G13" s="17"/>
      <c r="H13" s="13" t="str">
        <f t="shared" si="1"/>
        <v/>
      </c>
      <c r="I13" s="13" t="str">
        <f t="shared" si="5"/>
        <v>一般会計</v>
      </c>
      <c r="K13" s="13" t="str">
        <f>N11</f>
        <v>その他の事項経費</v>
      </c>
      <c r="L13" s="13"/>
      <c r="O13" s="13"/>
      <c r="P13" s="13"/>
      <c r="Q13" s="19"/>
      <c r="T13" s="13"/>
      <c r="U13" s="30" t="s">
        <v>169</v>
      </c>
      <c r="W13" s="30" t="s">
        <v>153</v>
      </c>
      <c r="Y13" s="30" t="s">
        <v>304</v>
      </c>
      <c r="Z13" s="30" t="s">
        <v>435</v>
      </c>
      <c r="AA13" s="70" t="s">
        <v>398</v>
      </c>
      <c r="AB13" s="70" t="s">
        <v>529</v>
      </c>
      <c r="AC13" s="29"/>
      <c r="AD13" s="29"/>
      <c r="AE13" s="29"/>
      <c r="AF13" s="28"/>
      <c r="AG13" s="40" t="s">
        <v>251</v>
      </c>
      <c r="AK13" s="40" t="str">
        <f t="shared" si="7"/>
        <v>L</v>
      </c>
    </row>
    <row r="14" spans="1:42" ht="13.5" customHeight="1" x14ac:dyDescent="0.15">
      <c r="A14" s="14" t="s">
        <v>93</v>
      </c>
      <c r="B14" s="15"/>
      <c r="C14" s="13" t="str">
        <f t="shared" si="9"/>
        <v/>
      </c>
      <c r="D14" s="13" t="str">
        <f t="shared" si="8"/>
        <v>国土強靱化施策</v>
      </c>
      <c r="F14" s="18" t="s">
        <v>118</v>
      </c>
      <c r="G14" s="17"/>
      <c r="H14" s="13" t="str">
        <f t="shared" si="1"/>
        <v/>
      </c>
      <c r="I14" s="13" t="str">
        <f t="shared" si="5"/>
        <v>一般会計</v>
      </c>
      <c r="K14" s="13"/>
      <c r="L14" s="13"/>
      <c r="O14" s="13"/>
      <c r="P14" s="13"/>
      <c r="Q14" s="19"/>
      <c r="T14" s="13"/>
      <c r="U14" s="30" t="s">
        <v>553</v>
      </c>
      <c r="W14" s="30" t="s">
        <v>154</v>
      </c>
      <c r="Y14" s="30" t="s">
        <v>305</v>
      </c>
      <c r="Z14" s="30" t="s">
        <v>436</v>
      </c>
      <c r="AA14" s="70" t="s">
        <v>399</v>
      </c>
      <c r="AB14" s="70" t="s">
        <v>530</v>
      </c>
      <c r="AC14" s="29"/>
      <c r="AD14" s="29"/>
      <c r="AE14" s="29"/>
      <c r="AF14" s="28"/>
      <c r="AG14" s="58"/>
      <c r="AK14" s="40" t="str">
        <f t="shared" si="7"/>
        <v>M</v>
      </c>
    </row>
    <row r="15" spans="1:42" ht="13.5" customHeight="1" x14ac:dyDescent="0.15">
      <c r="A15" s="14" t="s">
        <v>94</v>
      </c>
      <c r="B15" s="15"/>
      <c r="C15" s="13" t="str">
        <f t="shared" si="9"/>
        <v/>
      </c>
      <c r="D15" s="13" t="str">
        <f t="shared" si="8"/>
        <v>国土強靱化施策</v>
      </c>
      <c r="F15" s="18" t="s">
        <v>119</v>
      </c>
      <c r="G15" s="17"/>
      <c r="H15" s="13" t="str">
        <f t="shared" si="1"/>
        <v/>
      </c>
      <c r="I15" s="13" t="str">
        <f t="shared" si="5"/>
        <v>一般会計</v>
      </c>
      <c r="K15" s="13"/>
      <c r="L15" s="13"/>
      <c r="O15" s="13"/>
      <c r="P15" s="13"/>
      <c r="Q15" s="19"/>
      <c r="T15" s="13"/>
      <c r="U15" s="30" t="s">
        <v>554</v>
      </c>
      <c r="W15" s="30" t="s">
        <v>155</v>
      </c>
      <c r="Y15" s="30" t="s">
        <v>306</v>
      </c>
      <c r="Z15" s="30" t="s">
        <v>437</v>
      </c>
      <c r="AA15" s="70" t="s">
        <v>400</v>
      </c>
      <c r="AB15" s="70" t="s">
        <v>531</v>
      </c>
      <c r="AC15" s="29"/>
      <c r="AD15" s="29"/>
      <c r="AE15" s="29"/>
      <c r="AF15" s="28"/>
      <c r="AG15" s="59"/>
      <c r="AK15" s="40" t="str">
        <f t="shared" si="7"/>
        <v>N</v>
      </c>
    </row>
    <row r="16" spans="1:42" ht="13.5" customHeight="1" x14ac:dyDescent="0.15">
      <c r="A16" s="14" t="s">
        <v>95</v>
      </c>
      <c r="B16" s="15"/>
      <c r="C16" s="13" t="str">
        <f t="shared" si="9"/>
        <v/>
      </c>
      <c r="D16" s="13" t="str">
        <f t="shared" si="8"/>
        <v>国土強靱化施策</v>
      </c>
      <c r="F16" s="18" t="s">
        <v>120</v>
      </c>
      <c r="G16" s="17"/>
      <c r="H16" s="13" t="str">
        <f t="shared" si="1"/>
        <v/>
      </c>
      <c r="I16" s="13" t="str">
        <f t="shared" si="5"/>
        <v>一般会計</v>
      </c>
      <c r="K16" s="13"/>
      <c r="L16" s="13"/>
      <c r="O16" s="13"/>
      <c r="P16" s="13"/>
      <c r="Q16" s="19"/>
      <c r="T16" s="13"/>
      <c r="U16" s="30" t="s">
        <v>555</v>
      </c>
      <c r="W16" s="30" t="s">
        <v>156</v>
      </c>
      <c r="Y16" s="30" t="s">
        <v>307</v>
      </c>
      <c r="Z16" s="30" t="s">
        <v>438</v>
      </c>
      <c r="AA16" s="70" t="s">
        <v>401</v>
      </c>
      <c r="AB16" s="70" t="s">
        <v>532</v>
      </c>
      <c r="AC16" s="29"/>
      <c r="AD16" s="29"/>
      <c r="AE16" s="29"/>
      <c r="AF16" s="28"/>
      <c r="AG16" s="59"/>
      <c r="AK16" s="40" t="str">
        <f t="shared" si="7"/>
        <v>O</v>
      </c>
    </row>
    <row r="17" spans="1:37" ht="13.5" customHeight="1" x14ac:dyDescent="0.15">
      <c r="A17" s="14" t="s">
        <v>96</v>
      </c>
      <c r="B17" s="15"/>
      <c r="C17" s="13" t="str">
        <f t="shared" si="9"/>
        <v/>
      </c>
      <c r="D17" s="13" t="str">
        <f t="shared" si="8"/>
        <v>国土強靱化施策</v>
      </c>
      <c r="F17" s="18" t="s">
        <v>121</v>
      </c>
      <c r="G17" s="17"/>
      <c r="H17" s="13" t="str">
        <f t="shared" si="1"/>
        <v/>
      </c>
      <c r="I17" s="13" t="str">
        <f t="shared" si="5"/>
        <v>一般会計</v>
      </c>
      <c r="K17" s="13"/>
      <c r="L17" s="13"/>
      <c r="O17" s="13"/>
      <c r="P17" s="13"/>
      <c r="Q17" s="19"/>
      <c r="T17" s="13"/>
      <c r="U17" s="30" t="s">
        <v>556</v>
      </c>
      <c r="W17" s="30" t="s">
        <v>157</v>
      </c>
      <c r="Y17" s="30" t="s">
        <v>308</v>
      </c>
      <c r="Z17" s="30" t="s">
        <v>439</v>
      </c>
      <c r="AA17" s="70" t="s">
        <v>402</v>
      </c>
      <c r="AB17" s="70" t="s">
        <v>533</v>
      </c>
      <c r="AC17" s="29"/>
      <c r="AD17" s="29"/>
      <c r="AE17" s="29"/>
      <c r="AF17" s="28"/>
      <c r="AG17" s="59"/>
      <c r="AK17" s="40" t="str">
        <f t="shared" si="7"/>
        <v>P</v>
      </c>
    </row>
    <row r="18" spans="1:37" ht="13.5" customHeight="1" x14ac:dyDescent="0.15">
      <c r="A18" s="14" t="s">
        <v>97</v>
      </c>
      <c r="B18" s="15"/>
      <c r="C18" s="13" t="str">
        <f t="shared" si="9"/>
        <v/>
      </c>
      <c r="D18" s="13" t="str">
        <f t="shared" si="8"/>
        <v>国土強靱化施策</v>
      </c>
      <c r="F18" s="18" t="s">
        <v>122</v>
      </c>
      <c r="G18" s="17"/>
      <c r="H18" s="13" t="str">
        <f t="shared" si="1"/>
        <v/>
      </c>
      <c r="I18" s="13" t="str">
        <f t="shared" si="5"/>
        <v>一般会計</v>
      </c>
      <c r="K18" s="13"/>
      <c r="L18" s="13"/>
      <c r="O18" s="13"/>
      <c r="P18" s="13"/>
      <c r="Q18" s="19"/>
      <c r="T18" s="13"/>
      <c r="U18" s="30" t="s">
        <v>557</v>
      </c>
      <c r="W18" s="30" t="s">
        <v>158</v>
      </c>
      <c r="Y18" s="30" t="s">
        <v>309</v>
      </c>
      <c r="Z18" s="30" t="s">
        <v>440</v>
      </c>
      <c r="AA18" s="70" t="s">
        <v>403</v>
      </c>
      <c r="AB18" s="70" t="s">
        <v>534</v>
      </c>
      <c r="AC18" s="29"/>
      <c r="AD18" s="29"/>
      <c r="AE18" s="29"/>
      <c r="AF18" s="28"/>
      <c r="AK18" s="40" t="str">
        <f t="shared" si="7"/>
        <v>Q</v>
      </c>
    </row>
    <row r="19" spans="1:37" ht="13.5" customHeight="1" x14ac:dyDescent="0.15">
      <c r="A19" s="14" t="s">
        <v>98</v>
      </c>
      <c r="B19" s="15"/>
      <c r="C19" s="13" t="str">
        <f t="shared" si="9"/>
        <v/>
      </c>
      <c r="D19" s="13" t="str">
        <f t="shared" si="8"/>
        <v>国土強靱化施策</v>
      </c>
      <c r="F19" s="18" t="s">
        <v>123</v>
      </c>
      <c r="G19" s="17"/>
      <c r="H19" s="13" t="str">
        <f t="shared" si="1"/>
        <v/>
      </c>
      <c r="I19" s="13" t="str">
        <f t="shared" si="5"/>
        <v>一般会計</v>
      </c>
      <c r="K19" s="13"/>
      <c r="L19" s="13"/>
      <c r="O19" s="13"/>
      <c r="P19" s="13"/>
      <c r="Q19" s="19"/>
      <c r="T19" s="13"/>
      <c r="U19" s="30" t="s">
        <v>558</v>
      </c>
      <c r="W19" s="30" t="s">
        <v>159</v>
      </c>
      <c r="Y19" s="30" t="s">
        <v>310</v>
      </c>
      <c r="Z19" s="30" t="s">
        <v>441</v>
      </c>
      <c r="AA19" s="70" t="s">
        <v>404</v>
      </c>
      <c r="AB19" s="70" t="s">
        <v>535</v>
      </c>
      <c r="AC19" s="29"/>
      <c r="AD19" s="29"/>
      <c r="AE19" s="29"/>
      <c r="AF19" s="28"/>
      <c r="AK19" s="40" t="str">
        <f t="shared" si="7"/>
        <v>R</v>
      </c>
    </row>
    <row r="20" spans="1:37" ht="13.5" customHeight="1" x14ac:dyDescent="0.15">
      <c r="A20" s="14" t="s">
        <v>220</v>
      </c>
      <c r="B20" s="15"/>
      <c r="C20" s="13" t="str">
        <f t="shared" si="9"/>
        <v/>
      </c>
      <c r="D20" s="13" t="str">
        <f t="shared" si="8"/>
        <v>国土強靱化施策</v>
      </c>
      <c r="F20" s="18" t="s">
        <v>219</v>
      </c>
      <c r="G20" s="17"/>
      <c r="H20" s="13" t="str">
        <f t="shared" si="1"/>
        <v/>
      </c>
      <c r="I20" s="13" t="str">
        <f t="shared" si="5"/>
        <v>一般会計</v>
      </c>
      <c r="K20" s="13"/>
      <c r="L20" s="13"/>
      <c r="O20" s="13"/>
      <c r="P20" s="13"/>
      <c r="Q20" s="19"/>
      <c r="T20" s="13"/>
      <c r="U20" s="30" t="s">
        <v>559</v>
      </c>
      <c r="W20" s="30" t="s">
        <v>160</v>
      </c>
      <c r="Y20" s="30" t="s">
        <v>311</v>
      </c>
      <c r="Z20" s="30" t="s">
        <v>442</v>
      </c>
      <c r="AA20" s="70" t="s">
        <v>405</v>
      </c>
      <c r="AB20" s="70" t="s">
        <v>536</v>
      </c>
      <c r="AC20" s="29"/>
      <c r="AD20" s="29"/>
      <c r="AE20" s="29"/>
      <c r="AF20" s="28"/>
      <c r="AK20" s="40" t="str">
        <f t="shared" si="7"/>
        <v>S</v>
      </c>
    </row>
    <row r="21" spans="1:37" ht="13.5" customHeight="1" x14ac:dyDescent="0.15">
      <c r="A21" s="14" t="s">
        <v>221</v>
      </c>
      <c r="B21" s="15"/>
      <c r="C21" s="13" t="str">
        <f t="shared" si="9"/>
        <v/>
      </c>
      <c r="D21" s="13" t="str">
        <f t="shared" si="8"/>
        <v>国土強靱化施策</v>
      </c>
      <c r="F21" s="18" t="s">
        <v>124</v>
      </c>
      <c r="G21" s="17"/>
      <c r="H21" s="13" t="str">
        <f t="shared" si="1"/>
        <v/>
      </c>
      <c r="I21" s="13" t="str">
        <f t="shared" si="5"/>
        <v>一般会計</v>
      </c>
      <c r="K21" s="13"/>
      <c r="L21" s="13"/>
      <c r="O21" s="13"/>
      <c r="P21" s="13"/>
      <c r="Q21" s="19"/>
      <c r="T21" s="13"/>
      <c r="U21" s="30" t="s">
        <v>560</v>
      </c>
      <c r="W21" s="30" t="s">
        <v>161</v>
      </c>
      <c r="Y21" s="30" t="s">
        <v>312</v>
      </c>
      <c r="Z21" s="30" t="s">
        <v>443</v>
      </c>
      <c r="AA21" s="70" t="s">
        <v>406</v>
      </c>
      <c r="AB21" s="70" t="s">
        <v>537</v>
      </c>
      <c r="AC21" s="29"/>
      <c r="AD21" s="29"/>
      <c r="AE21" s="29"/>
      <c r="AF21" s="28"/>
      <c r="AK21" s="40" t="str">
        <f t="shared" si="7"/>
        <v>T</v>
      </c>
    </row>
    <row r="22" spans="1:37" ht="13.5" customHeight="1" x14ac:dyDescent="0.15">
      <c r="A22" s="14" t="s">
        <v>222</v>
      </c>
      <c r="B22" s="15"/>
      <c r="C22" s="13" t="str">
        <f t="shared" si="9"/>
        <v/>
      </c>
      <c r="D22" s="13" t="str">
        <f>IF(C22="",D21,IF(D21&lt;&gt;"",CONCATENATE(D21,"、",C22),C22))</f>
        <v>国土強靱化施策</v>
      </c>
      <c r="F22" s="18" t="s">
        <v>125</v>
      </c>
      <c r="G22" s="17"/>
      <c r="H22" s="13" t="str">
        <f t="shared" si="1"/>
        <v/>
      </c>
      <c r="I22" s="13" t="str">
        <f t="shared" si="5"/>
        <v>一般会計</v>
      </c>
      <c r="K22" s="13"/>
      <c r="L22" s="13"/>
      <c r="O22" s="13"/>
      <c r="P22" s="13"/>
      <c r="Q22" s="19"/>
      <c r="T22" s="13"/>
      <c r="U22" s="30" t="s">
        <v>561</v>
      </c>
      <c r="W22" s="30" t="s">
        <v>162</v>
      </c>
      <c r="Y22" s="30" t="s">
        <v>313</v>
      </c>
      <c r="Z22" s="30" t="s">
        <v>444</v>
      </c>
      <c r="AA22" s="70" t="s">
        <v>407</v>
      </c>
      <c r="AB22" s="70" t="s">
        <v>538</v>
      </c>
      <c r="AC22" s="29"/>
      <c r="AD22" s="29"/>
      <c r="AE22" s="29"/>
      <c r="AF22" s="28"/>
      <c r="AK22" s="40" t="str">
        <f t="shared" si="7"/>
        <v>U</v>
      </c>
    </row>
    <row r="23" spans="1:37" ht="13.5" customHeight="1" x14ac:dyDescent="0.15">
      <c r="A23" s="14" t="s">
        <v>223</v>
      </c>
      <c r="B23" s="15"/>
      <c r="C23" s="13" t="str">
        <f t="shared" si="9"/>
        <v/>
      </c>
      <c r="D23" s="13" t="str">
        <f>IF(C23="",D22,IF(D22&lt;&gt;"",CONCATENATE(D22,"、",C23),C23))</f>
        <v>国土強靱化施策</v>
      </c>
      <c r="F23" s="18" t="s">
        <v>126</v>
      </c>
      <c r="G23" s="17"/>
      <c r="H23" s="13" t="str">
        <f t="shared" si="1"/>
        <v/>
      </c>
      <c r="I23" s="13" t="str">
        <f t="shared" si="5"/>
        <v>一般会計</v>
      </c>
      <c r="K23" s="13"/>
      <c r="L23" s="13"/>
      <c r="O23" s="13"/>
      <c r="P23" s="13"/>
      <c r="Q23" s="19"/>
      <c r="T23" s="13"/>
      <c r="U23" s="30" t="s">
        <v>562</v>
      </c>
      <c r="W23" s="30" t="s">
        <v>578</v>
      </c>
      <c r="Y23" s="30" t="s">
        <v>314</v>
      </c>
      <c r="Z23" s="30" t="s">
        <v>445</v>
      </c>
      <c r="AA23" s="70" t="s">
        <v>408</v>
      </c>
      <c r="AB23" s="70" t="s">
        <v>539</v>
      </c>
      <c r="AC23" s="29"/>
      <c r="AD23" s="29"/>
      <c r="AE23" s="29"/>
      <c r="AF23" s="28"/>
      <c r="AK23" s="40" t="str">
        <f t="shared" si="7"/>
        <v>V</v>
      </c>
    </row>
    <row r="24" spans="1:37" ht="13.5" customHeight="1" x14ac:dyDescent="0.15">
      <c r="A24" s="65" t="s">
        <v>282</v>
      </c>
      <c r="B24" s="15"/>
      <c r="C24" s="13" t="str">
        <f t="shared" si="9"/>
        <v/>
      </c>
      <c r="D24" s="13" t="str">
        <f>IF(C24="",D23,IF(D23&lt;&gt;"",CONCATENATE(D23,"、",C24),C24))</f>
        <v>国土強靱化施策</v>
      </c>
      <c r="F24" s="18" t="s">
        <v>286</v>
      </c>
      <c r="G24" s="17"/>
      <c r="H24" s="13" t="str">
        <f t="shared" si="1"/>
        <v/>
      </c>
      <c r="I24" s="13" t="str">
        <f t="shared" si="5"/>
        <v>一般会計</v>
      </c>
      <c r="K24" s="13"/>
      <c r="L24" s="13"/>
      <c r="O24" s="13"/>
      <c r="P24" s="13"/>
      <c r="Q24" s="19"/>
      <c r="T24" s="13"/>
      <c r="U24" s="30" t="s">
        <v>563</v>
      </c>
      <c r="Y24" s="30" t="s">
        <v>315</v>
      </c>
      <c r="Z24" s="30" t="s">
        <v>446</v>
      </c>
      <c r="AA24" s="70" t="s">
        <v>409</v>
      </c>
      <c r="AB24" s="70" t="s">
        <v>540</v>
      </c>
      <c r="AC24" s="29"/>
      <c r="AD24" s="29"/>
      <c r="AE24" s="29"/>
      <c r="AF24" s="28"/>
      <c r="AK24" s="40" t="str">
        <f>CHAR(CODE(AK23)+1)</f>
        <v>W</v>
      </c>
    </row>
    <row r="25" spans="1:37" ht="13.5" customHeight="1" x14ac:dyDescent="0.15">
      <c r="A25" s="67"/>
      <c r="B25" s="66"/>
      <c r="F25" s="18" t="s">
        <v>127</v>
      </c>
      <c r="G25" s="17"/>
      <c r="H25" s="13" t="str">
        <f t="shared" si="1"/>
        <v/>
      </c>
      <c r="I25" s="13" t="str">
        <f t="shared" si="5"/>
        <v>一般会計</v>
      </c>
      <c r="K25" s="13"/>
      <c r="L25" s="13"/>
      <c r="O25" s="13"/>
      <c r="P25" s="13"/>
      <c r="Q25" s="19"/>
      <c r="T25" s="13"/>
      <c r="U25" s="30" t="s">
        <v>564</v>
      </c>
      <c r="Y25" s="30" t="s">
        <v>316</v>
      </c>
      <c r="Z25" s="30" t="s">
        <v>447</v>
      </c>
      <c r="AA25" s="70" t="s">
        <v>410</v>
      </c>
      <c r="AB25" s="70" t="s">
        <v>541</v>
      </c>
      <c r="AC25" s="29"/>
      <c r="AD25" s="29"/>
      <c r="AE25" s="29"/>
      <c r="AF25" s="28"/>
      <c r="AK25" s="40" t="str">
        <f t="shared" si="7"/>
        <v>X</v>
      </c>
    </row>
    <row r="26" spans="1:37" ht="13.5" customHeight="1" x14ac:dyDescent="0.15">
      <c r="A26" s="64"/>
      <c r="B26" s="63"/>
      <c r="F26" s="18" t="s">
        <v>128</v>
      </c>
      <c r="G26" s="17"/>
      <c r="H26" s="13" t="str">
        <f t="shared" si="1"/>
        <v/>
      </c>
      <c r="I26" s="13" t="str">
        <f t="shared" si="5"/>
        <v>一般会計</v>
      </c>
      <c r="K26" s="13"/>
      <c r="L26" s="13"/>
      <c r="O26" s="13"/>
      <c r="P26" s="13"/>
      <c r="Q26" s="19"/>
      <c r="T26" s="13"/>
      <c r="U26" s="30" t="s">
        <v>565</v>
      </c>
      <c r="Y26" s="30" t="s">
        <v>317</v>
      </c>
      <c r="Z26" s="30" t="s">
        <v>448</v>
      </c>
      <c r="AA26" s="70" t="s">
        <v>411</v>
      </c>
      <c r="AB26" s="70" t="s">
        <v>542</v>
      </c>
      <c r="AC26" s="29"/>
      <c r="AD26" s="29"/>
      <c r="AE26" s="29"/>
      <c r="AF26" s="28"/>
      <c r="AK26" s="40" t="str">
        <f t="shared" si="7"/>
        <v>Y</v>
      </c>
    </row>
    <row r="27" spans="1:37" ht="13.5" customHeight="1" x14ac:dyDescent="0.15">
      <c r="A27" s="13" t="str">
        <f>IF(D24="", "-", D24)</f>
        <v>国土強靱化施策</v>
      </c>
      <c r="B27" s="13"/>
      <c r="F27" s="18" t="s">
        <v>129</v>
      </c>
      <c r="G27" s="17"/>
      <c r="H27" s="13" t="str">
        <f t="shared" si="1"/>
        <v/>
      </c>
      <c r="I27" s="13" t="str">
        <f t="shared" si="5"/>
        <v>一般会計</v>
      </c>
      <c r="K27" s="13"/>
      <c r="L27" s="13"/>
      <c r="O27" s="13"/>
      <c r="P27" s="13"/>
      <c r="Q27" s="19"/>
      <c r="T27" s="13"/>
      <c r="U27" s="30" t="s">
        <v>566</v>
      </c>
      <c r="Y27" s="30" t="s">
        <v>318</v>
      </c>
      <c r="Z27" s="30" t="s">
        <v>449</v>
      </c>
      <c r="AA27" s="70" t="s">
        <v>412</v>
      </c>
      <c r="AB27" s="70" t="s">
        <v>543</v>
      </c>
      <c r="AC27" s="29"/>
      <c r="AD27" s="29"/>
      <c r="AE27" s="29"/>
      <c r="AF27" s="28"/>
      <c r="AK27" s="40" t="str">
        <f>CHAR(CODE(AK26)+1)</f>
        <v>Z</v>
      </c>
    </row>
    <row r="28" spans="1:37" ht="13.5" customHeight="1" x14ac:dyDescent="0.15">
      <c r="B28" s="13"/>
      <c r="F28" s="18" t="s">
        <v>130</v>
      </c>
      <c r="G28" s="17"/>
      <c r="H28" s="13" t="str">
        <f t="shared" si="1"/>
        <v/>
      </c>
      <c r="I28" s="13" t="str">
        <f t="shared" si="5"/>
        <v>一般会計</v>
      </c>
      <c r="K28" s="13"/>
      <c r="L28" s="13"/>
      <c r="O28" s="13"/>
      <c r="P28" s="13"/>
      <c r="Q28" s="19"/>
      <c r="T28" s="13"/>
      <c r="U28" s="30" t="s">
        <v>567</v>
      </c>
      <c r="Y28" s="30" t="s">
        <v>319</v>
      </c>
      <c r="Z28" s="30" t="s">
        <v>450</v>
      </c>
      <c r="AA28" s="70" t="s">
        <v>413</v>
      </c>
      <c r="AB28" s="70" t="s">
        <v>544</v>
      </c>
      <c r="AC28" s="29"/>
      <c r="AD28" s="29"/>
      <c r="AE28" s="29"/>
      <c r="AF28" s="28"/>
      <c r="AK28" s="40" t="s">
        <v>202</v>
      </c>
    </row>
    <row r="29" spans="1:37" ht="13.5" customHeight="1" x14ac:dyDescent="0.15">
      <c r="A29" s="13"/>
      <c r="B29" s="13"/>
      <c r="F29" s="18" t="s">
        <v>211</v>
      </c>
      <c r="G29" s="17"/>
      <c r="H29" s="13" t="str">
        <f t="shared" si="1"/>
        <v/>
      </c>
      <c r="I29" s="13" t="str">
        <f t="shared" si="5"/>
        <v>一般会計</v>
      </c>
      <c r="K29" s="13"/>
      <c r="L29" s="13"/>
      <c r="O29" s="13"/>
      <c r="P29" s="13"/>
      <c r="Q29" s="19"/>
      <c r="T29" s="13"/>
      <c r="U29" s="30" t="s">
        <v>568</v>
      </c>
      <c r="Y29" s="30" t="s">
        <v>320</v>
      </c>
      <c r="Z29" s="30" t="s">
        <v>451</v>
      </c>
      <c r="AA29" s="70" t="s">
        <v>414</v>
      </c>
      <c r="AB29" s="70" t="s">
        <v>545</v>
      </c>
      <c r="AC29" s="29"/>
      <c r="AD29" s="29"/>
      <c r="AE29" s="29"/>
      <c r="AF29" s="28"/>
      <c r="AK29" s="40" t="str">
        <f t="shared" si="7"/>
        <v>b</v>
      </c>
    </row>
    <row r="30" spans="1:37" ht="13.5" customHeight="1" x14ac:dyDescent="0.15">
      <c r="A30" s="13"/>
      <c r="B30" s="13"/>
      <c r="F30" s="18" t="s">
        <v>212</v>
      </c>
      <c r="G30" s="17"/>
      <c r="H30" s="13" t="str">
        <f t="shared" si="1"/>
        <v/>
      </c>
      <c r="I30" s="13" t="str">
        <f t="shared" si="5"/>
        <v>一般会計</v>
      </c>
      <c r="K30" s="13"/>
      <c r="L30" s="13"/>
      <c r="O30" s="13"/>
      <c r="P30" s="13"/>
      <c r="Q30" s="19"/>
      <c r="T30" s="13"/>
      <c r="U30" s="30" t="s">
        <v>569</v>
      </c>
      <c r="Y30" s="30" t="s">
        <v>321</v>
      </c>
      <c r="Z30" s="30" t="s">
        <v>452</v>
      </c>
      <c r="AA30" s="70" t="s">
        <v>415</v>
      </c>
      <c r="AB30" s="70" t="s">
        <v>546</v>
      </c>
      <c r="AC30" s="29"/>
      <c r="AD30" s="29"/>
      <c r="AE30" s="29"/>
      <c r="AF30" s="28"/>
      <c r="AK30" s="40" t="str">
        <f t="shared" si="7"/>
        <v>c</v>
      </c>
    </row>
    <row r="31" spans="1:37" ht="13.5" customHeight="1" x14ac:dyDescent="0.15">
      <c r="A31" s="13"/>
      <c r="B31" s="13"/>
      <c r="F31" s="18" t="s">
        <v>213</v>
      </c>
      <c r="G31" s="17"/>
      <c r="H31" s="13" t="str">
        <f t="shared" si="1"/>
        <v/>
      </c>
      <c r="I31" s="13" t="str">
        <f t="shared" si="5"/>
        <v>一般会計</v>
      </c>
      <c r="K31" s="13"/>
      <c r="L31" s="13"/>
      <c r="O31" s="13"/>
      <c r="P31" s="13"/>
      <c r="Q31" s="19"/>
      <c r="T31" s="13"/>
      <c r="U31" s="30" t="s">
        <v>570</v>
      </c>
      <c r="Y31" s="30" t="s">
        <v>322</v>
      </c>
      <c r="Z31" s="30" t="s">
        <v>453</v>
      </c>
      <c r="AA31" s="70" t="s">
        <v>416</v>
      </c>
      <c r="AB31" s="70" t="s">
        <v>547</v>
      </c>
      <c r="AC31" s="29"/>
      <c r="AD31" s="29"/>
      <c r="AE31" s="29"/>
      <c r="AF31" s="28"/>
      <c r="AK31" s="40" t="str">
        <f t="shared" si="7"/>
        <v>d</v>
      </c>
    </row>
    <row r="32" spans="1:37" ht="13.5" customHeight="1" x14ac:dyDescent="0.15">
      <c r="A32" s="13"/>
      <c r="B32" s="13"/>
      <c r="F32" s="18" t="s">
        <v>214</v>
      </c>
      <c r="G32" s="17"/>
      <c r="H32" s="13" t="str">
        <f t="shared" si="1"/>
        <v/>
      </c>
      <c r="I32" s="13" t="str">
        <f t="shared" si="5"/>
        <v>一般会計</v>
      </c>
      <c r="K32" s="13"/>
      <c r="L32" s="13"/>
      <c r="O32" s="13"/>
      <c r="P32" s="13"/>
      <c r="Q32" s="19"/>
      <c r="T32" s="13"/>
      <c r="U32" s="30" t="s">
        <v>571</v>
      </c>
      <c r="Y32" s="30" t="s">
        <v>323</v>
      </c>
      <c r="Z32" s="30" t="s">
        <v>454</v>
      </c>
      <c r="AA32" s="70" t="s">
        <v>67</v>
      </c>
      <c r="AB32" s="70" t="s">
        <v>67</v>
      </c>
      <c r="AC32" s="29"/>
      <c r="AD32" s="29"/>
      <c r="AE32" s="29"/>
      <c r="AF32" s="28"/>
      <c r="AK32" s="40" t="str">
        <f t="shared" si="7"/>
        <v>e</v>
      </c>
    </row>
    <row r="33" spans="1:37" ht="13.5" customHeight="1" x14ac:dyDescent="0.15">
      <c r="A33" s="13"/>
      <c r="B33" s="13"/>
      <c r="F33" s="18" t="s">
        <v>215</v>
      </c>
      <c r="G33" s="17"/>
      <c r="H33" s="13" t="str">
        <f t="shared" si="1"/>
        <v/>
      </c>
      <c r="I33" s="13" t="str">
        <f t="shared" si="5"/>
        <v>一般会計</v>
      </c>
      <c r="K33" s="13"/>
      <c r="L33" s="13"/>
      <c r="O33" s="13"/>
      <c r="P33" s="13"/>
      <c r="Q33" s="19"/>
      <c r="T33" s="13"/>
      <c r="U33" s="30" t="s">
        <v>572</v>
      </c>
      <c r="Y33" s="30" t="s">
        <v>324</v>
      </c>
      <c r="Z33" s="30" t="s">
        <v>455</v>
      </c>
      <c r="AA33" s="53"/>
      <c r="AB33" s="29"/>
      <c r="AC33" s="29"/>
      <c r="AD33" s="29"/>
      <c r="AE33" s="29"/>
      <c r="AF33" s="28"/>
      <c r="AK33" s="40" t="str">
        <f t="shared" si="7"/>
        <v>f</v>
      </c>
    </row>
    <row r="34" spans="1:37" ht="13.5" customHeight="1" x14ac:dyDescent="0.15">
      <c r="A34" s="13"/>
      <c r="B34" s="13"/>
      <c r="F34" s="18" t="s">
        <v>216</v>
      </c>
      <c r="G34" s="17"/>
      <c r="H34" s="13" t="str">
        <f t="shared" si="1"/>
        <v/>
      </c>
      <c r="I34" s="13" t="str">
        <f t="shared" si="5"/>
        <v>一般会計</v>
      </c>
      <c r="K34" s="13"/>
      <c r="L34" s="13"/>
      <c r="O34" s="13"/>
      <c r="P34" s="13"/>
      <c r="Q34" s="19"/>
      <c r="T34" s="13"/>
      <c r="U34" s="30" t="s">
        <v>573</v>
      </c>
      <c r="Y34" s="30" t="s">
        <v>325</v>
      </c>
      <c r="Z34" s="30" t="s">
        <v>456</v>
      </c>
      <c r="AB34" s="29"/>
      <c r="AC34" s="29"/>
      <c r="AD34" s="29"/>
      <c r="AE34" s="29"/>
      <c r="AF34" s="28"/>
      <c r="AK34" s="40" t="str">
        <f t="shared" si="7"/>
        <v>g</v>
      </c>
    </row>
    <row r="35" spans="1:37" ht="13.5" customHeight="1" x14ac:dyDescent="0.15">
      <c r="A35" s="13"/>
      <c r="B35" s="13"/>
      <c r="F35" s="18" t="s">
        <v>217</v>
      </c>
      <c r="G35" s="17"/>
      <c r="H35" s="13" t="str">
        <f t="shared" si="1"/>
        <v/>
      </c>
      <c r="I35" s="13" t="str">
        <f t="shared" si="5"/>
        <v>一般会計</v>
      </c>
      <c r="K35" s="13"/>
      <c r="L35" s="13"/>
      <c r="O35" s="13"/>
      <c r="P35" s="13"/>
      <c r="Q35" s="19"/>
      <c r="T35" s="13"/>
      <c r="Y35" s="30" t="s">
        <v>326</v>
      </c>
      <c r="Z35" s="30" t="s">
        <v>457</v>
      </c>
      <c r="AC35" s="29"/>
      <c r="AF35" s="28"/>
      <c r="AK35" s="40" t="str">
        <f t="shared" si="7"/>
        <v>h</v>
      </c>
    </row>
    <row r="36" spans="1:37" ht="13.5" customHeight="1" x14ac:dyDescent="0.15">
      <c r="A36" s="13"/>
      <c r="B36" s="13"/>
      <c r="F36" s="18" t="s">
        <v>218</v>
      </c>
      <c r="G36" s="17"/>
      <c r="H36" s="13" t="str">
        <f t="shared" si="1"/>
        <v/>
      </c>
      <c r="I36" s="13" t="str">
        <f t="shared" si="5"/>
        <v>一般会計</v>
      </c>
      <c r="K36" s="13"/>
      <c r="L36" s="13"/>
      <c r="O36" s="13"/>
      <c r="P36" s="13"/>
      <c r="Q36" s="19"/>
      <c r="T36" s="13"/>
      <c r="U36" s="30" t="s">
        <v>574</v>
      </c>
      <c r="Y36" s="30" t="s">
        <v>327</v>
      </c>
      <c r="Z36" s="30" t="s">
        <v>458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328</v>
      </c>
      <c r="Z37" s="30" t="s">
        <v>459</v>
      </c>
      <c r="AF37" s="28"/>
      <c r="AK37" s="40" t="str">
        <f t="shared" si="7"/>
        <v>j</v>
      </c>
    </row>
    <row r="38" spans="1:37" x14ac:dyDescent="0.15">
      <c r="A38" s="13"/>
      <c r="B38" s="13"/>
      <c r="F38" s="13"/>
      <c r="G38" s="19"/>
      <c r="K38" s="13"/>
      <c r="L38" s="13"/>
      <c r="O38" s="13"/>
      <c r="P38" s="13"/>
      <c r="Q38" s="19"/>
      <c r="T38" s="13"/>
      <c r="U38" s="30" t="s">
        <v>268</v>
      </c>
      <c r="Y38" s="30" t="s">
        <v>329</v>
      </c>
      <c r="Z38" s="30" t="s">
        <v>460</v>
      </c>
      <c r="AF38" s="28"/>
      <c r="AK38" s="40" t="str">
        <f t="shared" si="7"/>
        <v>k</v>
      </c>
    </row>
    <row r="39" spans="1:37" x14ac:dyDescent="0.15">
      <c r="A39" s="13"/>
      <c r="B39" s="13"/>
      <c r="F39" s="13" t="str">
        <f>I37</f>
        <v>一般会計</v>
      </c>
      <c r="G39" s="19"/>
      <c r="K39" s="13"/>
      <c r="L39" s="13"/>
      <c r="O39" s="13"/>
      <c r="P39" s="13"/>
      <c r="Q39" s="19"/>
      <c r="T39" s="13"/>
      <c r="U39" s="30" t="s">
        <v>278</v>
      </c>
      <c r="Y39" s="30" t="s">
        <v>330</v>
      </c>
      <c r="Z39" s="30" t="s">
        <v>461</v>
      </c>
      <c r="AF39" s="28"/>
      <c r="AK39" s="40" t="str">
        <f t="shared" si="7"/>
        <v>l</v>
      </c>
    </row>
    <row r="40" spans="1:37" x14ac:dyDescent="0.15">
      <c r="A40" s="13"/>
      <c r="B40" s="13"/>
      <c r="F40" s="13"/>
      <c r="G40" s="19"/>
      <c r="K40" s="13"/>
      <c r="L40" s="13"/>
      <c r="O40" s="13"/>
      <c r="P40" s="13"/>
      <c r="Q40" s="19"/>
      <c r="T40" s="13"/>
      <c r="Y40" s="30" t="s">
        <v>331</v>
      </c>
      <c r="Z40" s="30" t="s">
        <v>462</v>
      </c>
      <c r="AF40" s="28"/>
      <c r="AK40" s="40" t="str">
        <f t="shared" si="7"/>
        <v>m</v>
      </c>
    </row>
    <row r="41" spans="1:37" x14ac:dyDescent="0.15">
      <c r="A41" s="13"/>
      <c r="B41" s="13"/>
      <c r="F41" s="13"/>
      <c r="G41" s="19"/>
      <c r="K41" s="13"/>
      <c r="L41" s="13"/>
      <c r="O41" s="13"/>
      <c r="P41" s="13"/>
      <c r="Q41" s="19"/>
      <c r="T41" s="13"/>
      <c r="Y41" s="30" t="s">
        <v>332</v>
      </c>
      <c r="Z41" s="30" t="s">
        <v>463</v>
      </c>
      <c r="AF41" s="28"/>
      <c r="AK41" s="40" t="str">
        <f t="shared" si="7"/>
        <v>n</v>
      </c>
    </row>
    <row r="42" spans="1:37" x14ac:dyDescent="0.15">
      <c r="A42" s="13"/>
      <c r="B42" s="13"/>
      <c r="F42" s="13"/>
      <c r="G42" s="19"/>
      <c r="K42" s="13"/>
      <c r="L42" s="13"/>
      <c r="O42" s="13"/>
      <c r="P42" s="13"/>
      <c r="Q42" s="19"/>
      <c r="T42" s="13"/>
      <c r="Y42" s="30" t="s">
        <v>333</v>
      </c>
      <c r="Z42" s="30" t="s">
        <v>464</v>
      </c>
      <c r="AF42" s="28"/>
      <c r="AK42" s="40" t="str">
        <f t="shared" si="7"/>
        <v>o</v>
      </c>
    </row>
    <row r="43" spans="1:37" x14ac:dyDescent="0.15">
      <c r="A43" s="13"/>
      <c r="B43" s="13"/>
      <c r="F43" s="13"/>
      <c r="G43" s="19"/>
      <c r="K43" s="13"/>
      <c r="L43" s="13"/>
      <c r="O43" s="13"/>
      <c r="P43" s="13"/>
      <c r="Q43" s="19"/>
      <c r="T43" s="13"/>
      <c r="Y43" s="30" t="s">
        <v>334</v>
      </c>
      <c r="Z43" s="30" t="s">
        <v>465</v>
      </c>
      <c r="AF43" s="28"/>
      <c r="AK43" s="40" t="str">
        <f t="shared" si="7"/>
        <v>p</v>
      </c>
    </row>
    <row r="44" spans="1:37" x14ac:dyDescent="0.15">
      <c r="A44" s="13"/>
      <c r="B44" s="13"/>
      <c r="F44" s="13"/>
      <c r="G44" s="19"/>
      <c r="K44" s="13"/>
      <c r="L44" s="13"/>
      <c r="O44" s="13"/>
      <c r="P44" s="13"/>
      <c r="Q44" s="19"/>
      <c r="T44" s="13"/>
      <c r="Y44" s="30" t="s">
        <v>335</v>
      </c>
      <c r="Z44" s="30" t="s">
        <v>466</v>
      </c>
      <c r="AF44" s="28"/>
      <c r="AK44" s="40" t="str">
        <f t="shared" si="7"/>
        <v>q</v>
      </c>
    </row>
    <row r="45" spans="1:37" x14ac:dyDescent="0.15">
      <c r="A45" s="13"/>
      <c r="B45" s="13"/>
      <c r="F45" s="13"/>
      <c r="G45" s="19"/>
      <c r="K45" s="13"/>
      <c r="L45" s="13"/>
      <c r="O45" s="13"/>
      <c r="P45" s="13"/>
      <c r="Q45" s="19"/>
      <c r="T45" s="13"/>
      <c r="Y45" s="30" t="s">
        <v>336</v>
      </c>
      <c r="Z45" s="30" t="s">
        <v>467</v>
      </c>
      <c r="AF45" s="28"/>
      <c r="AK45" s="40" t="str">
        <f t="shared" si="7"/>
        <v>r</v>
      </c>
    </row>
    <row r="46" spans="1:37" x14ac:dyDescent="0.15">
      <c r="A46" s="13"/>
      <c r="B46" s="13"/>
      <c r="F46" s="13"/>
      <c r="G46" s="19"/>
      <c r="K46" s="13"/>
      <c r="L46" s="13"/>
      <c r="O46" s="13"/>
      <c r="P46" s="13"/>
      <c r="Q46" s="19"/>
      <c r="T46" s="13"/>
      <c r="Y46" s="30" t="s">
        <v>337</v>
      </c>
      <c r="Z46" s="30" t="s">
        <v>468</v>
      </c>
      <c r="AF46" s="28"/>
      <c r="AK46" s="40" t="str">
        <f t="shared" si="7"/>
        <v>s</v>
      </c>
    </row>
    <row r="47" spans="1:37" x14ac:dyDescent="0.15">
      <c r="A47" s="13"/>
      <c r="B47" s="13"/>
      <c r="F47" s="13"/>
      <c r="G47" s="19"/>
      <c r="K47" s="13"/>
      <c r="L47" s="13"/>
      <c r="O47" s="13"/>
      <c r="P47" s="13"/>
      <c r="Q47" s="19"/>
      <c r="T47" s="13"/>
      <c r="Y47" s="30" t="s">
        <v>338</v>
      </c>
      <c r="Z47" s="30" t="s">
        <v>469</v>
      </c>
      <c r="AF47" s="28"/>
      <c r="AK47" s="40" t="str">
        <f t="shared" si="7"/>
        <v>t</v>
      </c>
    </row>
    <row r="48" spans="1:37" x14ac:dyDescent="0.15">
      <c r="A48" s="13"/>
      <c r="B48" s="13"/>
      <c r="F48" s="13"/>
      <c r="G48" s="19"/>
      <c r="K48" s="13"/>
      <c r="L48" s="13"/>
      <c r="O48" s="13"/>
      <c r="P48" s="13"/>
      <c r="Q48" s="19"/>
      <c r="T48" s="13"/>
      <c r="Y48" s="30" t="s">
        <v>339</v>
      </c>
      <c r="Z48" s="30" t="s">
        <v>470</v>
      </c>
      <c r="AF48" s="28"/>
      <c r="AK48" s="40" t="str">
        <f t="shared" si="7"/>
        <v>u</v>
      </c>
    </row>
    <row r="49" spans="1:37" x14ac:dyDescent="0.15">
      <c r="A49" s="13"/>
      <c r="B49" s="13"/>
      <c r="F49" s="13"/>
      <c r="G49" s="19"/>
      <c r="K49" s="13"/>
      <c r="L49" s="13"/>
      <c r="O49" s="13"/>
      <c r="P49" s="13"/>
      <c r="Q49" s="19"/>
      <c r="T49" s="13"/>
      <c r="Y49" s="30" t="s">
        <v>340</v>
      </c>
      <c r="Z49" s="30" t="s">
        <v>471</v>
      </c>
      <c r="AF49" s="28"/>
      <c r="AK49" s="40" t="str">
        <f t="shared" si="7"/>
        <v>v</v>
      </c>
    </row>
    <row r="50" spans="1:37" x14ac:dyDescent="0.15">
      <c r="A50" s="13"/>
      <c r="B50" s="13"/>
      <c r="F50" s="13"/>
      <c r="G50" s="19"/>
      <c r="K50" s="13"/>
      <c r="L50" s="13"/>
      <c r="O50" s="13"/>
      <c r="P50" s="13"/>
      <c r="Q50" s="19"/>
      <c r="T50" s="13"/>
      <c r="Y50" s="30" t="s">
        <v>341</v>
      </c>
      <c r="Z50" s="30" t="s">
        <v>472</v>
      </c>
      <c r="AF50" s="28"/>
    </row>
    <row r="51" spans="1:37" x14ac:dyDescent="0.15">
      <c r="A51" s="13"/>
      <c r="B51" s="13"/>
      <c r="F51" s="13"/>
      <c r="G51" s="19"/>
      <c r="K51" s="13"/>
      <c r="L51" s="13"/>
      <c r="O51" s="13"/>
      <c r="P51" s="13"/>
      <c r="Q51" s="19"/>
      <c r="T51" s="13"/>
      <c r="Y51" s="30" t="s">
        <v>342</v>
      </c>
      <c r="Z51" s="30" t="s">
        <v>473</v>
      </c>
      <c r="AF51" s="28"/>
    </row>
    <row r="52" spans="1:37" x14ac:dyDescent="0.15">
      <c r="A52" s="13"/>
      <c r="B52" s="13"/>
      <c r="F52" s="13"/>
      <c r="G52" s="19"/>
      <c r="K52" s="13"/>
      <c r="L52" s="13"/>
      <c r="O52" s="13"/>
      <c r="P52" s="13"/>
      <c r="Q52" s="19"/>
      <c r="T52" s="13"/>
      <c r="Y52" s="30" t="s">
        <v>343</v>
      </c>
      <c r="Z52" s="30" t="s">
        <v>474</v>
      </c>
      <c r="AF52" s="28"/>
    </row>
    <row r="53" spans="1:37" x14ac:dyDescent="0.15">
      <c r="A53" s="13"/>
      <c r="B53" s="13"/>
      <c r="F53" s="13"/>
      <c r="G53" s="19"/>
      <c r="K53" s="13"/>
      <c r="L53" s="13"/>
      <c r="O53" s="13"/>
      <c r="P53" s="13"/>
      <c r="Q53" s="19"/>
      <c r="T53" s="13"/>
      <c r="Y53" s="30" t="s">
        <v>344</v>
      </c>
      <c r="Z53" s="30" t="s">
        <v>475</v>
      </c>
      <c r="AF53" s="28"/>
    </row>
    <row r="54" spans="1:37" x14ac:dyDescent="0.15">
      <c r="A54" s="13"/>
      <c r="B54" s="13"/>
      <c r="F54" s="13"/>
      <c r="G54" s="19"/>
      <c r="K54" s="13"/>
      <c r="L54" s="13"/>
      <c r="O54" s="13"/>
      <c r="P54" s="20"/>
      <c r="Q54" s="19"/>
      <c r="T54" s="13"/>
      <c r="Y54" s="30" t="s">
        <v>345</v>
      </c>
      <c r="Z54" s="30" t="s">
        <v>476</v>
      </c>
      <c r="AF54" s="28"/>
    </row>
    <row r="55" spans="1:37" x14ac:dyDescent="0.15">
      <c r="A55" s="13"/>
      <c r="B55" s="13"/>
      <c r="F55" s="13"/>
      <c r="G55" s="19"/>
      <c r="K55" s="13"/>
      <c r="L55" s="13"/>
      <c r="O55" s="13"/>
      <c r="P55" s="13"/>
      <c r="Q55" s="19"/>
      <c r="T55" s="13"/>
      <c r="Y55" s="30" t="s">
        <v>346</v>
      </c>
      <c r="Z55" s="30" t="s">
        <v>477</v>
      </c>
      <c r="AF55" s="28"/>
    </row>
    <row r="56" spans="1:37" x14ac:dyDescent="0.15">
      <c r="A56" s="13"/>
      <c r="B56" s="13"/>
      <c r="F56" s="13"/>
      <c r="G56" s="19"/>
      <c r="K56" s="13"/>
      <c r="L56" s="13"/>
      <c r="O56" s="13"/>
      <c r="P56" s="13"/>
      <c r="Q56" s="19"/>
      <c r="T56" s="13"/>
      <c r="Y56" s="30" t="s">
        <v>347</v>
      </c>
      <c r="Z56" s="30" t="s">
        <v>478</v>
      </c>
      <c r="AF56" s="28"/>
    </row>
    <row r="57" spans="1:37" x14ac:dyDescent="0.15">
      <c r="A57" s="13"/>
      <c r="B57" s="13"/>
      <c r="F57" s="13"/>
      <c r="G57" s="19"/>
      <c r="K57" s="13"/>
      <c r="L57" s="13"/>
      <c r="O57" s="13"/>
      <c r="P57" s="13"/>
      <c r="Q57" s="19"/>
      <c r="T57" s="13"/>
      <c r="Y57" s="30" t="s">
        <v>348</v>
      </c>
      <c r="Z57" s="30" t="s">
        <v>479</v>
      </c>
      <c r="AF57" s="28"/>
    </row>
    <row r="58" spans="1:37" x14ac:dyDescent="0.15">
      <c r="A58" s="13"/>
      <c r="B58" s="13"/>
      <c r="F58" s="13"/>
      <c r="G58" s="19"/>
      <c r="K58" s="13"/>
      <c r="L58" s="13"/>
      <c r="O58" s="13"/>
      <c r="P58" s="13"/>
      <c r="Q58" s="19"/>
      <c r="T58" s="13"/>
      <c r="Y58" s="30" t="s">
        <v>349</v>
      </c>
      <c r="Z58" s="30" t="s">
        <v>480</v>
      </c>
      <c r="AF58" s="28"/>
    </row>
    <row r="59" spans="1:37" x14ac:dyDescent="0.15">
      <c r="A59" s="13"/>
      <c r="B59" s="13"/>
      <c r="F59" s="13"/>
      <c r="G59" s="19"/>
      <c r="K59" s="13"/>
      <c r="L59" s="13"/>
      <c r="O59" s="13"/>
      <c r="P59" s="13"/>
      <c r="Q59" s="19"/>
      <c r="T59" s="13"/>
      <c r="Y59" s="30" t="s">
        <v>350</v>
      </c>
      <c r="Z59" s="30" t="s">
        <v>481</v>
      </c>
      <c r="AF59" s="28"/>
    </row>
    <row r="60" spans="1:37" x14ac:dyDescent="0.15">
      <c r="A60" s="13"/>
      <c r="B60" s="13"/>
      <c r="F60" s="13"/>
      <c r="G60" s="19"/>
      <c r="K60" s="13"/>
      <c r="L60" s="13"/>
      <c r="O60" s="13"/>
      <c r="P60" s="13"/>
      <c r="Q60" s="19"/>
      <c r="T60" s="13"/>
      <c r="Y60" s="30" t="s">
        <v>351</v>
      </c>
      <c r="Z60" s="30" t="s">
        <v>482</v>
      </c>
      <c r="AF60" s="28"/>
    </row>
    <row r="61" spans="1:37" x14ac:dyDescent="0.15">
      <c r="A61" s="13"/>
      <c r="B61" s="13"/>
      <c r="F61" s="13"/>
      <c r="G61" s="19"/>
      <c r="K61" s="13"/>
      <c r="L61" s="13"/>
      <c r="O61" s="13"/>
      <c r="P61" s="13"/>
      <c r="Q61" s="19"/>
      <c r="T61" s="13"/>
      <c r="Y61" s="30" t="s">
        <v>352</v>
      </c>
      <c r="Z61" s="30" t="s">
        <v>483</v>
      </c>
      <c r="AF61" s="28"/>
    </row>
    <row r="62" spans="1:37" x14ac:dyDescent="0.15">
      <c r="A62" s="13"/>
      <c r="B62" s="13"/>
      <c r="F62" s="13"/>
      <c r="G62" s="19"/>
      <c r="K62" s="13"/>
      <c r="L62" s="13"/>
      <c r="O62" s="13"/>
      <c r="P62" s="13"/>
      <c r="Q62" s="19"/>
      <c r="T62" s="13"/>
      <c r="Y62" s="30" t="s">
        <v>353</v>
      </c>
      <c r="Z62" s="30" t="s">
        <v>484</v>
      </c>
      <c r="AF62" s="28"/>
    </row>
    <row r="63" spans="1:37" x14ac:dyDescent="0.15">
      <c r="A63" s="13"/>
      <c r="B63" s="13"/>
      <c r="F63" s="13"/>
      <c r="G63" s="19"/>
      <c r="K63" s="13"/>
      <c r="L63" s="13"/>
      <c r="O63" s="13"/>
      <c r="P63" s="13"/>
      <c r="Q63" s="19"/>
      <c r="T63" s="13"/>
      <c r="Y63" s="30" t="s">
        <v>354</v>
      </c>
      <c r="Z63" s="30" t="s">
        <v>485</v>
      </c>
      <c r="AF63" s="28"/>
    </row>
    <row r="64" spans="1:37" x14ac:dyDescent="0.15">
      <c r="A64" s="13"/>
      <c r="B64" s="13"/>
      <c r="F64" s="13"/>
      <c r="G64" s="19"/>
      <c r="K64" s="13"/>
      <c r="L64" s="13"/>
      <c r="O64" s="13"/>
      <c r="P64" s="13"/>
      <c r="Q64" s="19"/>
      <c r="T64" s="13"/>
      <c r="Y64" s="30" t="s">
        <v>355</v>
      </c>
      <c r="Z64" s="30" t="s">
        <v>486</v>
      </c>
      <c r="AF64" s="28"/>
    </row>
    <row r="65" spans="1:32" x14ac:dyDescent="0.15">
      <c r="A65" s="13"/>
      <c r="B65" s="13"/>
      <c r="F65" s="13"/>
      <c r="G65" s="19"/>
      <c r="K65" s="13"/>
      <c r="L65" s="13"/>
      <c r="O65" s="13"/>
      <c r="P65" s="13"/>
      <c r="Q65" s="19"/>
      <c r="T65" s="13"/>
      <c r="Y65" s="30" t="s">
        <v>356</v>
      </c>
      <c r="Z65" s="30" t="s">
        <v>487</v>
      </c>
      <c r="AF65" s="28"/>
    </row>
    <row r="66" spans="1:32" x14ac:dyDescent="0.15">
      <c r="A66" s="13"/>
      <c r="B66" s="13"/>
      <c r="F66" s="13"/>
      <c r="G66" s="19"/>
      <c r="K66" s="13"/>
      <c r="L66" s="13"/>
      <c r="O66" s="13"/>
      <c r="P66" s="13"/>
      <c r="Q66" s="19"/>
      <c r="T66" s="13"/>
      <c r="Y66" s="30" t="s">
        <v>68</v>
      </c>
      <c r="Z66" s="30" t="s">
        <v>488</v>
      </c>
      <c r="AF66" s="28"/>
    </row>
    <row r="67" spans="1:32" x14ac:dyDescent="0.15">
      <c r="A67" s="13"/>
      <c r="B67" s="13"/>
      <c r="F67" s="13"/>
      <c r="G67" s="19"/>
      <c r="K67" s="13"/>
      <c r="L67" s="13"/>
      <c r="O67" s="13"/>
      <c r="P67" s="13"/>
      <c r="Q67" s="19"/>
      <c r="T67" s="13"/>
      <c r="Y67" s="30" t="s">
        <v>357</v>
      </c>
      <c r="Z67" s="30" t="s">
        <v>489</v>
      </c>
      <c r="AF67" s="28"/>
    </row>
    <row r="68" spans="1:32" x14ac:dyDescent="0.15">
      <c r="A68" s="13"/>
      <c r="B68" s="13"/>
      <c r="F68" s="13"/>
      <c r="G68" s="19"/>
      <c r="K68" s="13"/>
      <c r="L68" s="13"/>
      <c r="O68" s="13"/>
      <c r="P68" s="13"/>
      <c r="Q68" s="19"/>
      <c r="T68" s="13"/>
      <c r="Y68" s="30" t="s">
        <v>358</v>
      </c>
      <c r="Z68" s="30" t="s">
        <v>490</v>
      </c>
      <c r="AF68" s="28"/>
    </row>
    <row r="69" spans="1:32" x14ac:dyDescent="0.15">
      <c r="A69" s="13"/>
      <c r="B69" s="13"/>
      <c r="F69" s="13"/>
      <c r="G69" s="19"/>
      <c r="K69" s="13"/>
      <c r="L69" s="13"/>
      <c r="O69" s="13"/>
      <c r="P69" s="13"/>
      <c r="Q69" s="19"/>
      <c r="T69" s="13"/>
      <c r="Y69" s="30" t="s">
        <v>359</v>
      </c>
      <c r="Z69" s="30" t="s">
        <v>491</v>
      </c>
      <c r="AF69" s="28"/>
    </row>
    <row r="70" spans="1:32" x14ac:dyDescent="0.15">
      <c r="A70" s="13"/>
      <c r="B70" s="13"/>
      <c r="Y70" s="30" t="s">
        <v>360</v>
      </c>
      <c r="Z70" s="30" t="s">
        <v>492</v>
      </c>
    </row>
    <row r="71" spans="1:32" x14ac:dyDescent="0.15">
      <c r="Y71" s="30" t="s">
        <v>361</v>
      </c>
      <c r="Z71" s="30" t="s">
        <v>493</v>
      </c>
    </row>
    <row r="72" spans="1:32" x14ac:dyDescent="0.15">
      <c r="Y72" s="30" t="s">
        <v>362</v>
      </c>
      <c r="Z72" s="30" t="s">
        <v>494</v>
      </c>
    </row>
    <row r="73" spans="1:32" x14ac:dyDescent="0.15">
      <c r="Y73" s="30" t="s">
        <v>363</v>
      </c>
      <c r="Z73" s="30" t="s">
        <v>495</v>
      </c>
    </row>
    <row r="74" spans="1:32" x14ac:dyDescent="0.15">
      <c r="Y74" s="30" t="s">
        <v>364</v>
      </c>
      <c r="Z74" s="30" t="s">
        <v>496</v>
      </c>
    </row>
    <row r="75" spans="1:32" x14ac:dyDescent="0.15">
      <c r="Y75" s="30" t="s">
        <v>365</v>
      </c>
      <c r="Z75" s="30" t="s">
        <v>497</v>
      </c>
    </row>
    <row r="76" spans="1:32" x14ac:dyDescent="0.15">
      <c r="Y76" s="30" t="s">
        <v>366</v>
      </c>
      <c r="Z76" s="30" t="s">
        <v>498</v>
      </c>
    </row>
    <row r="77" spans="1:32" x14ac:dyDescent="0.15">
      <c r="Y77" s="30" t="s">
        <v>367</v>
      </c>
      <c r="Z77" s="30" t="s">
        <v>499</v>
      </c>
    </row>
    <row r="78" spans="1:32" x14ac:dyDescent="0.15">
      <c r="Y78" s="30" t="s">
        <v>368</v>
      </c>
      <c r="Z78" s="30" t="s">
        <v>500</v>
      </c>
    </row>
    <row r="79" spans="1:32" x14ac:dyDescent="0.15">
      <c r="Y79" s="30" t="s">
        <v>369</v>
      </c>
      <c r="Z79" s="30" t="s">
        <v>501</v>
      </c>
    </row>
    <row r="80" spans="1:32" x14ac:dyDescent="0.15">
      <c r="Y80" s="30" t="s">
        <v>370</v>
      </c>
      <c r="Z80" s="30" t="s">
        <v>502</v>
      </c>
    </row>
    <row r="81" spans="25:26" x14ac:dyDescent="0.15">
      <c r="Y81" s="30" t="s">
        <v>371</v>
      </c>
      <c r="Z81" s="30" t="s">
        <v>503</v>
      </c>
    </row>
    <row r="82" spans="25:26" x14ac:dyDescent="0.15">
      <c r="Y82" s="30" t="s">
        <v>372</v>
      </c>
      <c r="Z82" s="30" t="s">
        <v>504</v>
      </c>
    </row>
    <row r="83" spans="25:26" x14ac:dyDescent="0.15">
      <c r="Y83" s="30" t="s">
        <v>373</v>
      </c>
      <c r="Z83" s="30" t="s">
        <v>505</v>
      </c>
    </row>
    <row r="84" spans="25:26" x14ac:dyDescent="0.15">
      <c r="Y84" s="30" t="s">
        <v>374</v>
      </c>
      <c r="Z84" s="30" t="s">
        <v>506</v>
      </c>
    </row>
    <row r="85" spans="25:26" x14ac:dyDescent="0.15">
      <c r="Y85" s="30" t="s">
        <v>375</v>
      </c>
      <c r="Z85" s="30" t="s">
        <v>507</v>
      </c>
    </row>
    <row r="86" spans="25:26" x14ac:dyDescent="0.15">
      <c r="Y86" s="30" t="s">
        <v>376</v>
      </c>
      <c r="Z86" s="30" t="s">
        <v>508</v>
      </c>
    </row>
    <row r="87" spans="25:26" x14ac:dyDescent="0.15">
      <c r="Y87" s="30" t="s">
        <v>377</v>
      </c>
      <c r="Z87" s="30" t="s">
        <v>509</v>
      </c>
    </row>
    <row r="88" spans="25:26" x14ac:dyDescent="0.15">
      <c r="Y88" s="30" t="s">
        <v>378</v>
      </c>
      <c r="Z88" s="30" t="s">
        <v>510</v>
      </c>
    </row>
    <row r="89" spans="25:26" x14ac:dyDescent="0.15">
      <c r="Y89" s="30" t="s">
        <v>379</v>
      </c>
      <c r="Z89" s="30" t="s">
        <v>511</v>
      </c>
    </row>
    <row r="90" spans="25:26" x14ac:dyDescent="0.15">
      <c r="Y90" s="30" t="s">
        <v>380</v>
      </c>
      <c r="Z90" s="30" t="s">
        <v>512</v>
      </c>
    </row>
    <row r="91" spans="25:26" x14ac:dyDescent="0.15">
      <c r="Y91" s="30" t="s">
        <v>381</v>
      </c>
      <c r="Z91" s="30" t="s">
        <v>513</v>
      </c>
    </row>
    <row r="92" spans="25:26" x14ac:dyDescent="0.15">
      <c r="Y92" s="30" t="s">
        <v>382</v>
      </c>
      <c r="Z92" s="30" t="s">
        <v>514</v>
      </c>
    </row>
    <row r="93" spans="25:26" x14ac:dyDescent="0.15">
      <c r="Y93" s="30" t="s">
        <v>383</v>
      </c>
      <c r="Z93" s="30" t="s">
        <v>515</v>
      </c>
    </row>
    <row r="94" spans="25:26" x14ac:dyDescent="0.15">
      <c r="Y94" s="30" t="s">
        <v>384</v>
      </c>
      <c r="Z94" s="30" t="s">
        <v>516</v>
      </c>
    </row>
    <row r="95" spans="25:26" x14ac:dyDescent="0.15">
      <c r="Y95" s="30" t="s">
        <v>385</v>
      </c>
      <c r="Z95" s="30" t="s">
        <v>517</v>
      </c>
    </row>
    <row r="96" spans="25:26" x14ac:dyDescent="0.15">
      <c r="Y96" s="30" t="s">
        <v>287</v>
      </c>
      <c r="Z96" s="30" t="s">
        <v>518</v>
      </c>
    </row>
    <row r="97" spans="25:26" x14ac:dyDescent="0.15">
      <c r="Y97" s="30" t="s">
        <v>386</v>
      </c>
      <c r="Z97" s="30" t="s">
        <v>519</v>
      </c>
    </row>
    <row r="98" spans="25:26" x14ac:dyDescent="0.15">
      <c r="Y98" s="30" t="s">
        <v>387</v>
      </c>
      <c r="Z98" s="30" t="s">
        <v>520</v>
      </c>
    </row>
    <row r="99" spans="25:26" x14ac:dyDescent="0.15">
      <c r="Y99" s="30" t="s">
        <v>417</v>
      </c>
      <c r="Z99" s="30" t="s">
        <v>521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2021-09-01T10:14:04Z</dcterms:created>
  <dcterms:modified xsi:type="dcterms:W3CDTF">2021-09-01T10:19:32Z</dcterms:modified>
</cp:coreProperties>
</file>