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4" i="3" l="1"/>
  <c r="I84" i="3"/>
  <c r="L83" i="3"/>
  <c r="I83" i="3"/>
  <c r="L82" i="3"/>
  <c r="I82" i="3"/>
  <c r="L81" i="3"/>
  <c r="I81" i="3"/>
  <c r="L80" i="3"/>
  <c r="I80" i="3"/>
  <c r="AY158" i="3"/>
  <c r="AY161" i="3" s="1"/>
  <c r="AY154" i="3"/>
  <c r="AY155" i="3" s="1"/>
  <c r="AY56" i="3"/>
  <c r="AY57" i="3" s="1"/>
  <c r="AY58" i="3" s="1"/>
  <c r="AY51" i="3"/>
  <c r="AY46" i="3"/>
  <c r="AY45" i="3"/>
  <c r="AY42" i="3"/>
  <c r="AY38" i="3"/>
  <c r="AY39" i="3" s="1"/>
  <c r="AY36" i="3"/>
  <c r="AY37" i="3" s="1"/>
  <c r="AY55" i="3"/>
  <c r="AW106" i="3"/>
  <c r="AT106" i="3"/>
  <c r="AQ106" i="3"/>
  <c r="AL106" i="3"/>
  <c r="AI106" i="3"/>
  <c r="AF106" i="3"/>
  <c r="Z106" i="3"/>
  <c r="W106" i="3"/>
  <c r="T106" i="3"/>
  <c r="N106" i="3"/>
  <c r="K106" i="3"/>
  <c r="H106" i="3"/>
  <c r="AW105" i="3"/>
  <c r="AT105" i="3"/>
  <c r="AQ105" i="3"/>
  <c r="AL105" i="3"/>
  <c r="AI105" i="3"/>
  <c r="AF105" i="3"/>
  <c r="Z105" i="3"/>
  <c r="W105" i="3"/>
  <c r="T105" i="3"/>
  <c r="N105" i="3"/>
  <c r="K105" i="3"/>
  <c r="H105" i="3"/>
  <c r="AV2" i="3"/>
  <c r="C12" i="4"/>
  <c r="P24" i="3"/>
  <c r="W24" i="3"/>
  <c r="C23" i="4"/>
  <c r="C24" i="4"/>
  <c r="W21" i="3"/>
  <c r="AD21" i="3"/>
  <c r="P21" i="3"/>
  <c r="P18" i="3"/>
  <c r="P20" i="3" s="1"/>
  <c r="W18" i="3"/>
  <c r="W20" i="3" s="1"/>
  <c r="AU147" i="3"/>
  <c r="Y147" i="3"/>
  <c r="AR18" i="3"/>
  <c r="AD18" i="3"/>
  <c r="AD20" i="3" s="1"/>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N4" i="4"/>
  <c r="N5" i="4"/>
  <c r="N6" i="4"/>
  <c r="N7" i="4"/>
  <c r="N8" i="4"/>
  <c r="N9" i="4"/>
  <c r="N10" i="4"/>
  <c r="N11" i="4"/>
  <c r="K13" i="4"/>
  <c r="AE8" i="3"/>
  <c r="S3" i="4"/>
  <c r="S4" i="4"/>
  <c r="S5" i="4"/>
  <c r="S6" i="4"/>
  <c r="S7" i="4"/>
  <c r="S8" i="4"/>
  <c r="P10" i="4"/>
  <c r="G11" i="3"/>
  <c r="D13" i="4"/>
  <c r="D14" i="4"/>
  <c r="D15" i="4"/>
  <c r="D16" i="4"/>
  <c r="D17" i="4"/>
  <c r="D18" i="4"/>
  <c r="D19" i="4"/>
  <c r="D20" i="4"/>
  <c r="D21" i="4"/>
  <c r="D22" i="4"/>
  <c r="D23" i="4"/>
  <c r="D24" i="4"/>
  <c r="A27" i="4"/>
  <c r="G8" i="3"/>
  <c r="AY43" i="3" l="1"/>
  <c r="AY44" i="3"/>
  <c r="AY159" i="3"/>
  <c r="AY160" i="3"/>
  <c r="AY156" i="3"/>
  <c r="AY157" i="3"/>
  <c r="AY49" i="3"/>
  <c r="AY47" i="3"/>
  <c r="AY50" i="3"/>
  <c r="AY48" i="3"/>
  <c r="AY54" i="3"/>
  <c r="AY52" i="3"/>
  <c r="AY53" i="3"/>
  <c r="AY40" i="3"/>
  <c r="AY41" i="3"/>
</calcChain>
</file>

<file path=xl/sharedStrings.xml><?xml version="1.0" encoding="utf-8"?>
<sst xmlns="http://schemas.openxmlformats.org/spreadsheetml/2006/main" count="810" uniqueCount="635">
  <si>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</si>
  <si>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</si>
  <si>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</si>
  <si>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</si>
  <si>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</si>
  <si>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</si>
  <si>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</si>
  <si>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</si>
  <si>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</si>
  <si>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</si>
  <si>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</si>
  <si>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</si>
  <si>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</si>
  <si>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</si>
  <si>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</si>
  <si>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</si>
  <si>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</si>
  <si>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</si>
  <si>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</si>
  <si>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</si>
  <si>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</si>
  <si>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</si>
  <si>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</si>
  <si>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</si>
  <si>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</si>
  <si>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</si>
  <si>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</si>
  <si>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</si>
  <si>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</si>
  <si>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</si>
  <si>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</si>
  <si>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</si>
  <si>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</si>
  <si>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</si>
  <si>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</si>
  <si>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</si>
  <si>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</si>
  <si>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</si>
  <si>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</si>
  <si>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</si>
  <si>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</si>
  <si>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</si>
  <si>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</si>
  <si>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</si>
  <si>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</si>
  <si>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</si>
  <si>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</si>
  <si>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</si>
  <si>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</si>
  <si>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</si>
  <si>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</si>
  <si>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</si>
  <si>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</si>
  <si>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</si>
  <si>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</si>
  <si>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</si>
  <si>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</si>
  <si>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</si>
  <si>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</si>
  <si>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</si>
  <si>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</si>
  <si>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</si>
  <si>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</si>
  <si>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</si>
  <si>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</si>
  <si>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</si>
  <si>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</si>
  <si>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</si>
  <si>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</si>
  <si>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</si>
  <si>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</si>
  <si>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</si>
  <si>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</si>
  <si>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</si>
  <si>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</si>
  <si>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</si>
  <si>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</si>
  <si>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</si>
  <si>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</si>
  <si>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</si>
  <si>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</si>
  <si>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</si>
  <si>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</si>
  <si>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</si>
  <si>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</si>
  <si>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</si>
  <si>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</si>
  <si>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</si>
  <si>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</si>
  <si>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</si>
  <si>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</si>
  <si>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</si>
  <si>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</si>
  <si>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</si>
  <si>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</si>
  <si>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</si>
  <si>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</si>
  <si>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</si>
  <si>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</si>
  <si>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</si>
  <si>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</si>
  <si>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</si>
  <si>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</si>
  <si>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</si>
  <si>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</si>
  <si>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</si>
  <si>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</si>
  <si>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</si>
  <si>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</si>
  <si>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</si>
  <si>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</si>
  <si>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</si>
  <si>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</si>
  <si>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</si>
  <si>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</si>
  <si>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</si>
  <si>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</si>
  <si>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</si>
  <si>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</si>
  <si>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</si>
  <si>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</si>
  <si>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</si>
  <si>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</si>
  <si>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</si>
  <si>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</si>
  <si>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</si>
  <si>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</si>
  <si>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</si>
  <si>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</si>
  <si>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</si>
  <si>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</si>
  <si>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</si>
  <si>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</si>
  <si>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</si>
  <si>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</si>
  <si>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</si>
  <si>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</si>
  <si>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</si>
  <si>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</si>
  <si>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</si>
  <si>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</si>
  <si>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</si>
  <si>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</si>
  <si>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</si>
  <si>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</si>
  <si>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</si>
  <si>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</si>
  <si>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</si>
  <si>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</si>
  <si>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</si>
  <si>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</si>
  <si>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</si>
  <si>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</si>
  <si>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</si>
  <si>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</si>
  <si>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</si>
  <si>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</si>
  <si>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</si>
  <si>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</si>
  <si>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</si>
  <si>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</si>
  <si>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</si>
  <si>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</si>
  <si>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</si>
  <si>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</si>
  <si>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</si>
  <si>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</si>
  <si>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</si>
  <si>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</si>
  <si>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</si>
  <si>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</si>
  <si>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</si>
  <si>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</si>
  <si>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</si>
  <si>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</si>
  <si>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</si>
  <si>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</si>
  <si>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</si>
  <si>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</si>
  <si>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</si>
  <si>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</si>
  <si>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</si>
  <si>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</si>
  <si>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</si>
  <si>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</si>
  <si>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</si>
  <si>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</si>
  <si>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</si>
  <si>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</si>
  <si>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</si>
  <si>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</si>
  <si>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</si>
  <si>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</si>
  <si>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</si>
  <si>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</si>
  <si>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</si>
  <si>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</si>
  <si>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</si>
  <si>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</si>
  <si>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</si>
  <si>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</si>
  <si>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</si>
  <si>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</si>
  <si>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</si>
  <si>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</si>
  <si>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</si>
  <si>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</si>
  <si>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</si>
  <si>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</si>
  <si>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</si>
  <si>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</si>
  <si>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</si>
  <si>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</si>
  <si>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</si>
  <si>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</si>
  <si>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</si>
  <si>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</si>
  <si>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</si>
  <si>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</si>
  <si>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</si>
  <si>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</si>
  <si>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</si>
  <si>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</si>
  <si>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</si>
  <si>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</si>
  <si>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</si>
  <si>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</si>
  <si>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</si>
  <si>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</si>
  <si>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</si>
  <si>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</si>
  <si>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</si>
  <si>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</si>
  <si>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</si>
  <si>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</si>
  <si>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</si>
  <si>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</si>
  <si>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</si>
  <si>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</si>
  <si>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</si>
  <si>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</si>
  <si>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</si>
  <si>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</si>
  <si>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</si>
  <si>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</si>
  <si>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</si>
  <si>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</si>
  <si>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</si>
  <si>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</si>
  <si>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</si>
  <si>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</si>
  <si>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</si>
  <si>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</si>
  <si>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</si>
  <si>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</si>
  <si>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</si>
  <si>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</si>
  <si>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</si>
  <si>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</si>
  <si>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</si>
  <si>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</si>
  <si>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</si>
  <si>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</si>
  <si>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</si>
  <si>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</si>
  <si>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</si>
  <si>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</si>
  <si>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</si>
  <si>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</si>
  <si>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</si>
  <si>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</si>
  <si>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</si>
  <si>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</si>
  <si>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</si>
  <si>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</si>
  <si>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</si>
  <si>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</si>
  <si>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</si>
  <si>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</si>
  <si>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</si>
  <si>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</si>
  <si>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</si>
  <si>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</si>
  <si>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</si>
  <si>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</si>
  <si>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</si>
  <si>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</si>
  <si>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</si>
  <si>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</si>
  <si>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</si>
  <si>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</si>
  <si>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</si>
  <si>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</si>
  <si>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</si>
  <si>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</si>
  <si>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</si>
  <si>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</si>
  <si>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</si>
  <si>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</si>
  <si>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</si>
  <si>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</si>
  <si>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</si>
  <si>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</si>
  <si>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</si>
  <si>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</si>
  <si>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</si>
  <si>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</si>
  <si>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</si>
  <si>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</si>
  <si>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</si>
  <si>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</si>
  <si>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</si>
  <si>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</si>
  <si>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</si>
  <si>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</si>
  <si>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</si>
  <si>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</si>
  <si>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</si>
  <si>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</si>
  <si>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</si>
  <si>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</si>
  <si>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</si>
  <si>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</si>
  <si>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</si>
  <si>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</si>
  <si>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</si>
  <si>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</si>
  <si>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</si>
  <si>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</si>
  <si>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</si>
  <si>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</si>
  <si>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</si>
  <si>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</si>
  <si>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</si>
  <si>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</si>
  <si>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</si>
  <si>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</si>
  <si>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</si>
  <si>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</si>
  <si>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</si>
  <si>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</si>
  <si>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</si>
  <si>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</si>
  <si>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</si>
  <si>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</si>
  <si>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</si>
  <si>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</si>
  <si>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</si>
  <si>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</si>
  <si>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</si>
  <si>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</si>
  <si>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</si>
  <si>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</si>
  <si>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</si>
  <si>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</si>
  <si>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</si>
  <si>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</si>
  <si>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</si>
  <si>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</si>
  <si>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</si>
  <si>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</si>
  <si>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</si>
  <si>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</si>
  <si>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</si>
  <si>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</si>
  <si>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</si>
  <si>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</si>
  <si>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</si>
  <si>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</si>
  <si>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</si>
  <si>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</si>
  <si>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</si>
  <si>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</si>
  <si>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</si>
  <si>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</si>
  <si>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</si>
  <si>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</si>
  <si>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</si>
  <si>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</si>
  <si>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</si>
  <si>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</si>
  <si>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</si>
  <si>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</si>
  <si>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</si>
  <si>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</si>
  <si>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</si>
  <si>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</si>
  <si>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</si>
  <si>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</si>
  <si>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</si>
  <si>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</si>
  <si>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</si>
  <si>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</si>
  <si>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</si>
  <si>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</si>
  <si>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</si>
  <si>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</si>
  <si>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</si>
  <si>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</si>
  <si>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</si>
  <si>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</si>
  <si>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</si>
  <si>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</si>
  <si>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</si>
  <si>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</si>
  <si>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</si>
  <si>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</si>
  <si>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</si>
  <si>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</si>
  <si>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</si>
  <si>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</si>
  <si>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</si>
  <si>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</si>
  <si>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</si>
  <si>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</si>
  <si>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</si>
  <si>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</si>
  <si>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</si>
  <si>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</si>
  <si>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</si>
  <si>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</si>
  <si>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</si>
  <si>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</si>
  <si>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</si>
  <si>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</si>
  <si>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</si>
  <si>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</si>
  <si>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</si>
  <si>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</si>
  <si>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</si>
  <si>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</si>
  <si>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</si>
  <si>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</si>
  <si>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</si>
  <si>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</si>
  <si>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</si>
  <si>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</si>
  <si>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</si>
  <si>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</si>
  <si>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</si>
  <si>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</si>
  <si>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</si>
  <si>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</si>
  <si>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</si>
  <si>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</si>
  <si>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</si>
  <si>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</si>
  <si>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</si>
  <si>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</si>
  <si>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</si>
  <si>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</si>
  <si>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</si>
  <si>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</si>
  <si>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</si>
  <si>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</si>
  <si>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</si>
  <si>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</si>
  <si>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</si>
  <si>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</si>
  <si>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</si>
  <si>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</si>
  <si>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</si>
  <si>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</si>
  <si>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</si>
  <si>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</si>
  <si>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</si>
  <si>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</si>
  <si>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</si>
  <si>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</si>
  <si>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</si>
  <si>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</si>
  <si>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</si>
  <si>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</si>
  <si>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</si>
  <si>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</si>
  <si>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</si>
  <si>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</si>
  <si>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</si>
  <si>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</si>
  <si>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</si>
  <si>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</si>
  <si>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</si>
  <si>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</si>
  <si>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</si>
  <si>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</si>
  <si>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</si>
  <si>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</si>
  <si>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</si>
  <si>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</si>
  <si>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</si>
  <si>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</si>
  <si>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</si>
  <si>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</si>
  <si>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</si>
  <si>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</si>
  <si>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</si>
  <si>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</si>
  <si>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</si>
  <si>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</si>
  <si>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</si>
  <si>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</si>
  <si>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</si>
  <si>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</si>
  <si>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</si>
  <si>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</si>
  <si>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</si>
  <si>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</si>
  <si>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</si>
  <si>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</si>
  <si>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</si>
  <si>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</si>
  <si>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</si>
  <si>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</si>
  <si>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</si>
  <si>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</si>
  <si>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</si>
  <si>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</si>
  <si>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</si>
  <si>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</si>
  <si>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</si>
  <si>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</si>
  <si>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</si>
  <si>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</si>
  <si>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</si>
  <si>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</si>
  <si>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</si>
  <si>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</si>
  <si>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</si>
  <si>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</si>
  <si>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</si>
  <si>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</si>
  <si>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</si>
  <si>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</si>
  <si>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</si>
  <si>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</si>
  <si>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</si>
  <si>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</si>
  <si>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</si>
  <si>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</si>
  <si>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</si>
  <si>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</si>
  <si>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</si>
  <si>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</si>
  <si>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</si>
  <si>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</si>
  <si>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</si>
  <si>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</si>
  <si>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</si>
  <si>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</si>
  <si>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</si>
  <si>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</si>
  <si>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</si>
  <si>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</si>
  <si>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</si>
  <si>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</si>
  <si>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</si>
  <si>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</si>
  <si>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</si>
  <si>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</si>
  <si>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</si>
  <si>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</si>
  <si>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</si>
  <si>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</si>
  <si>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</si>
  <si>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</si>
  <si>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</si>
  <si>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Society5.0の世界向け発信事業</t>
  </si>
  <si>
    <t>参事官（社会システム基盤担当）</t>
  </si>
  <si>
    <t>科学技術基礎調査等委託費</t>
  </si>
  <si>
    <t>記事</t>
  </si>
  <si>
    <t>-</t>
  </si>
  <si>
    <t>回</t>
  </si>
  <si>
    <t>広報費／記事数</t>
    <phoneticPr fontId="5"/>
  </si>
  <si>
    <t>千円</t>
  </si>
  <si>
    <t>広報費/記事数</t>
    <phoneticPr fontId="5"/>
  </si>
  <si>
    <t>○</t>
  </si>
  <si>
    <t>府</t>
  </si>
  <si>
    <t>予算の廃止</t>
    <rPh sb="0" eb="2">
      <t>ヨサン</t>
    </rPh>
    <rPh sb="3" eb="5">
      <t>ハイシ</t>
    </rPh>
    <phoneticPr fontId="5"/>
  </si>
  <si>
    <t>-</t>
    <phoneticPr fontId="5"/>
  </si>
  <si>
    <t>第5期科学技術基本計画において、国の施策としてSociety 5.0を提唱して推進する研究開発成果の発信であることから、国が行うべき事業である。</t>
    <rPh sb="16" eb="17">
      <t>クニ</t>
    </rPh>
    <rPh sb="18" eb="19">
      <t>セ</t>
    </rPh>
    <rPh sb="19" eb="20">
      <t>サク</t>
    </rPh>
    <rPh sb="39" eb="41">
      <t>スイシン</t>
    </rPh>
    <phoneticPr fontId="5"/>
  </si>
  <si>
    <t>第5期科学技術基本計画において提唱しているSociety 5.0の推進や、世界に先駆けた「超スマート社会」の実現に向けた機運の醸成に資するものであり、社会のニーズを的確に反映している。</t>
    <rPh sb="15" eb="17">
      <t>テイショウ</t>
    </rPh>
    <rPh sb="37" eb="39">
      <t>セカイ</t>
    </rPh>
    <rPh sb="40" eb="42">
      <t>サキガ</t>
    </rPh>
    <rPh sb="45" eb="46">
      <t>チョウ</t>
    </rPh>
    <rPh sb="50" eb="52">
      <t>シャカイ</t>
    </rPh>
    <rPh sb="54" eb="56">
      <t>ジツゲン</t>
    </rPh>
    <rPh sb="57" eb="58">
      <t>ム</t>
    </rPh>
    <rPh sb="60" eb="62">
      <t>キウン</t>
    </rPh>
    <rPh sb="63" eb="65">
      <t>ジョウセイ</t>
    </rPh>
    <rPh sb="66" eb="67">
      <t>シ</t>
    </rPh>
    <phoneticPr fontId="5"/>
  </si>
  <si>
    <t>我が国の最先端の科学技術に係る情報の発信により、国内外への認知・理解向上、我が国産業の世界展開や海外企業の対日投資等の喚起に繋がることから、国が国費をもって優先的に実施すべき事業である。</t>
    <rPh sb="0" eb="1">
      <t>ワ</t>
    </rPh>
    <rPh sb="2" eb="3">
      <t>クニ</t>
    </rPh>
    <rPh sb="4" eb="7">
      <t>サイセンタン</t>
    </rPh>
    <rPh sb="13" eb="14">
      <t>カカ</t>
    </rPh>
    <rPh sb="24" eb="27">
      <t>コクナイガイ</t>
    </rPh>
    <rPh sb="29" eb="31">
      <t>ニンチ</t>
    </rPh>
    <rPh sb="32" eb="34">
      <t>リカイ</t>
    </rPh>
    <rPh sb="34" eb="36">
      <t>コウジョウ</t>
    </rPh>
    <rPh sb="37" eb="38">
      <t>ワ</t>
    </rPh>
    <rPh sb="39" eb="40">
      <t>クニ</t>
    </rPh>
    <rPh sb="40" eb="42">
      <t>サンギョウ</t>
    </rPh>
    <rPh sb="43" eb="45">
      <t>セカイ</t>
    </rPh>
    <rPh sb="45" eb="47">
      <t>テンカイ</t>
    </rPh>
    <rPh sb="48" eb="50">
      <t>カイガイ</t>
    </rPh>
    <rPh sb="50" eb="52">
      <t>キギョウ</t>
    </rPh>
    <rPh sb="53" eb="55">
      <t>タイニチ</t>
    </rPh>
    <rPh sb="55" eb="57">
      <t>トウシ</t>
    </rPh>
    <rPh sb="57" eb="58">
      <t>トウ</t>
    </rPh>
    <rPh sb="59" eb="61">
      <t>カンキ</t>
    </rPh>
    <phoneticPr fontId="5"/>
  </si>
  <si>
    <t>無</t>
  </si>
  <si>
    <t>‐</t>
  </si>
  <si>
    <t>平成28年に閣議決定した第5期科学技術基本計画（計画期間 平成28年度～令和2年度）において、『人々に豊かさをもたらす「超スマート社会」を未来社会の姿として共有し、その実現に向けた一連の取組を更に深化させつつ「Society 5.0」として強力に推進し、世界に先駆けて超スマート社会を実現していく』とされているところ、当該計画の成果である「Society 5.0」の実現に資する科学技術・イノベーションを世界に向けて発信することにより、我が国の「Society 5.0」として目指す未来社会の姿を目に見える形でアピールする。</t>
    <phoneticPr fontId="5"/>
  </si>
  <si>
    <t>「Society 5.0」の実現に資する、我が国の有する最先端かつ独創的な科学技術を集結した、未来社会を体感できる展示会を開催する。
具体的には、「Society 5.0」として目指す未来社会の姿である、 「サイバー空間とフィジカル空間を高度に融合させたシステムにより、経済発展と社会課題の解決を両立する、人間中心の社会」を体感できるよう、第１期及び第２期「戦略的イノベーション創造プログラム（SIP）」、「革新的研究開発推進プログラム（ImPACT）」等の研究成果の他、国立研究開発法人、国、民間企業等での研究成果を中心に、 「Society 5.0」の実現に資する科学技術・イノベーションに関する実機、映像、パネル等の展示会を行うことで、国内外に広く情報発信を行う。</t>
    <phoneticPr fontId="5"/>
  </si>
  <si>
    <t>-</t>
    <phoneticPr fontId="5"/>
  </si>
  <si>
    <t>0／0</t>
    <phoneticPr fontId="5"/>
  </si>
  <si>
    <t>無</t>
    <phoneticPr fontId="5"/>
  </si>
  <si>
    <t>業務委託に当たっては、一般競争入札（総合評価落札方式）とし、複数者から提案書の提出があった。</t>
    <rPh sb="0" eb="2">
      <t>ギョウム</t>
    </rPh>
    <rPh sb="2" eb="4">
      <t>イタク</t>
    </rPh>
    <rPh sb="5" eb="6">
      <t>ア</t>
    </rPh>
    <rPh sb="11" eb="13">
      <t>イッパン</t>
    </rPh>
    <rPh sb="13" eb="15">
      <t>キョウソウ</t>
    </rPh>
    <rPh sb="15" eb="17">
      <t>ニュウサツ</t>
    </rPh>
    <rPh sb="18" eb="20">
      <t>ソウゴウ</t>
    </rPh>
    <rPh sb="20" eb="22">
      <t>ヒョウカ</t>
    </rPh>
    <rPh sb="22" eb="24">
      <t>ラクサツ</t>
    </rPh>
    <rPh sb="24" eb="26">
      <t>ホウシキ</t>
    </rPh>
    <rPh sb="30" eb="32">
      <t>フクスウ</t>
    </rPh>
    <rPh sb="32" eb="33">
      <t>シャ</t>
    </rPh>
    <rPh sb="35" eb="38">
      <t>テイアンショ</t>
    </rPh>
    <rPh sb="39" eb="41">
      <t>テイシュツ</t>
    </rPh>
    <phoneticPr fontId="5"/>
  </si>
  <si>
    <t>複数者から見積もりを取り、適切なコスト水準となるよう確認している。</t>
    <rPh sb="0" eb="2">
      <t>フクスウ</t>
    </rPh>
    <rPh sb="2" eb="3">
      <t>シャ</t>
    </rPh>
    <rPh sb="5" eb="7">
      <t>ミツ</t>
    </rPh>
    <rPh sb="10" eb="11">
      <t>ト</t>
    </rPh>
    <rPh sb="13" eb="15">
      <t>テキセツ</t>
    </rPh>
    <rPh sb="19" eb="21">
      <t>スイジュン</t>
    </rPh>
    <rPh sb="26" eb="28">
      <t>カクニン</t>
    </rPh>
    <phoneticPr fontId="5"/>
  </si>
  <si>
    <t>「Society 5.0」の発信に資する調査及び広報用動画作成であり、調査を行う際には事前に精査し、最大限の効果が得られるよう、真に必要なものに限定している。</t>
    <rPh sb="14" eb="16">
      <t>ハッシン</t>
    </rPh>
    <rPh sb="17" eb="18">
      <t>シ</t>
    </rPh>
    <rPh sb="20" eb="22">
      <t>チョウサ</t>
    </rPh>
    <rPh sb="22" eb="23">
      <t>オヨ</t>
    </rPh>
    <rPh sb="24" eb="27">
      <t>コウホウヨウ</t>
    </rPh>
    <rPh sb="27" eb="29">
      <t>ドウガ</t>
    </rPh>
    <rPh sb="29" eb="31">
      <t>サクセイ</t>
    </rPh>
    <rPh sb="35" eb="37">
      <t>チョウサ</t>
    </rPh>
    <rPh sb="38" eb="39">
      <t>オコナ</t>
    </rPh>
    <rPh sb="40" eb="41">
      <t>サイ</t>
    </rPh>
    <rPh sb="43" eb="45">
      <t>ジゼン</t>
    </rPh>
    <rPh sb="46" eb="48">
      <t>セイサ</t>
    </rPh>
    <rPh sb="50" eb="53">
      <t>サイダイゲン</t>
    </rPh>
    <rPh sb="54" eb="56">
      <t>コウカ</t>
    </rPh>
    <rPh sb="57" eb="58">
      <t>エ</t>
    </rPh>
    <rPh sb="64" eb="65">
      <t>シン</t>
    </rPh>
    <rPh sb="66" eb="68">
      <t>ヒツヨウ</t>
    </rPh>
    <rPh sb="72" eb="74">
      <t>ゲンテイ</t>
    </rPh>
    <phoneticPr fontId="5"/>
  </si>
  <si>
    <t>一般競争入札とし、適切かつ最小限のコストで調査実施している。</t>
    <rPh sb="0" eb="2">
      <t>イッパン</t>
    </rPh>
    <rPh sb="2" eb="4">
      <t>キョウソウ</t>
    </rPh>
    <rPh sb="4" eb="6">
      <t>ニュウサツ</t>
    </rPh>
    <rPh sb="9" eb="11">
      <t>テキセツ</t>
    </rPh>
    <rPh sb="13" eb="16">
      <t>サイショウゲン</t>
    </rPh>
    <rPh sb="21" eb="23">
      <t>チョウサ</t>
    </rPh>
    <rPh sb="23" eb="25">
      <t>ジッシ</t>
    </rPh>
    <phoneticPr fontId="5"/>
  </si>
  <si>
    <t>×</t>
  </si>
  <si>
    <t>コロナ禍により、発信事業（展示会）が実施できなかったため（備考欄に詳述）</t>
    <rPh sb="3" eb="4">
      <t>カ</t>
    </rPh>
    <rPh sb="8" eb="10">
      <t>ハッシン</t>
    </rPh>
    <rPh sb="10" eb="12">
      <t>ジギョウ</t>
    </rPh>
    <rPh sb="13" eb="16">
      <t>テンジカイ</t>
    </rPh>
    <rPh sb="18" eb="20">
      <t>ジッシ</t>
    </rPh>
    <rPh sb="29" eb="31">
      <t>ビコウ</t>
    </rPh>
    <rPh sb="31" eb="32">
      <t>ラン</t>
    </rPh>
    <rPh sb="33" eb="35">
      <t>ショウジュツ</t>
    </rPh>
    <phoneticPr fontId="5"/>
  </si>
  <si>
    <t>発信事業が実施できなかったため、発信事業の実施を前提に設定した目標を達成できなかった。</t>
    <rPh sb="0" eb="2">
      <t>ハッシン</t>
    </rPh>
    <rPh sb="2" eb="4">
      <t>ジギョウ</t>
    </rPh>
    <rPh sb="5" eb="7">
      <t>ジッシ</t>
    </rPh>
    <rPh sb="16" eb="18">
      <t>ハッシン</t>
    </rPh>
    <rPh sb="18" eb="20">
      <t>ジギョウ</t>
    </rPh>
    <rPh sb="21" eb="23">
      <t>ジッシ</t>
    </rPh>
    <rPh sb="24" eb="26">
      <t>ゼンテイ</t>
    </rPh>
    <rPh sb="27" eb="29">
      <t>セッテイ</t>
    </rPh>
    <rPh sb="31" eb="33">
      <t>モクヒョウ</t>
    </rPh>
    <rPh sb="34" eb="36">
      <t>タッセイ</t>
    </rPh>
    <phoneticPr fontId="5"/>
  </si>
  <si>
    <t>発信事業が実施できなかったため、発信事業の実施を前提に設定した活動を実施できなかった。</t>
    <rPh sb="0" eb="2">
      <t>ハッシン</t>
    </rPh>
    <rPh sb="2" eb="4">
      <t>ジギョウ</t>
    </rPh>
    <rPh sb="5" eb="7">
      <t>ジッシ</t>
    </rPh>
    <rPh sb="16" eb="18">
      <t>ハッシン</t>
    </rPh>
    <rPh sb="18" eb="20">
      <t>ジギョウ</t>
    </rPh>
    <rPh sb="21" eb="23">
      <t>ジッシ</t>
    </rPh>
    <rPh sb="24" eb="26">
      <t>ゼンテイ</t>
    </rPh>
    <rPh sb="27" eb="29">
      <t>セッテイ</t>
    </rPh>
    <rPh sb="31" eb="33">
      <t>カツドウ</t>
    </rPh>
    <rPh sb="34" eb="36">
      <t>ジッシ</t>
    </rPh>
    <phoneticPr fontId="5"/>
  </si>
  <si>
    <t>内閣府HPに広報用動画を掲載し、誰でも動画を利用できる環境を整えている。今後も一層活用されるように努めたい。</t>
    <rPh sb="0" eb="2">
      <t>ナイカク</t>
    </rPh>
    <rPh sb="2" eb="3">
      <t>フ</t>
    </rPh>
    <rPh sb="6" eb="9">
      <t>コウホウヨウ</t>
    </rPh>
    <rPh sb="9" eb="11">
      <t>ドウガ</t>
    </rPh>
    <rPh sb="12" eb="14">
      <t>ケイサイ</t>
    </rPh>
    <rPh sb="16" eb="17">
      <t>ダレ</t>
    </rPh>
    <rPh sb="19" eb="21">
      <t>ドウガ</t>
    </rPh>
    <rPh sb="22" eb="24">
      <t>リヨウ</t>
    </rPh>
    <rPh sb="27" eb="29">
      <t>カンキョウ</t>
    </rPh>
    <rPh sb="30" eb="31">
      <t>トトノ</t>
    </rPh>
    <rPh sb="36" eb="38">
      <t>コンゴ</t>
    </rPh>
    <rPh sb="39" eb="41">
      <t>イッソウ</t>
    </rPh>
    <rPh sb="41" eb="43">
      <t>カツヨウ</t>
    </rPh>
    <rPh sb="49" eb="50">
      <t>ツト</t>
    </rPh>
    <phoneticPr fontId="5"/>
  </si>
  <si>
    <t>業務委託に当たっては、調査内容を事前に精査し、最大限の効果が得られるよう真に必要なものに限定している。また、契約等は競争制導入によるコスト削減により、経費の節減に努めている。</t>
    <rPh sb="0" eb="2">
      <t>ギョウム</t>
    </rPh>
    <rPh sb="2" eb="4">
      <t>イタク</t>
    </rPh>
    <rPh sb="5" eb="6">
      <t>ア</t>
    </rPh>
    <rPh sb="11" eb="13">
      <t>チョウサ</t>
    </rPh>
    <rPh sb="13" eb="15">
      <t>ナイヨウ</t>
    </rPh>
    <rPh sb="16" eb="18">
      <t>ジゼン</t>
    </rPh>
    <rPh sb="19" eb="21">
      <t>セイサ</t>
    </rPh>
    <rPh sb="23" eb="26">
      <t>サイダイゲン</t>
    </rPh>
    <rPh sb="27" eb="29">
      <t>コウカ</t>
    </rPh>
    <rPh sb="30" eb="31">
      <t>エ</t>
    </rPh>
    <rPh sb="36" eb="37">
      <t>シン</t>
    </rPh>
    <rPh sb="38" eb="40">
      <t>ヒツヨウ</t>
    </rPh>
    <rPh sb="44" eb="46">
      <t>ゲンテイ</t>
    </rPh>
    <rPh sb="54" eb="56">
      <t>ケイヤク</t>
    </rPh>
    <rPh sb="56" eb="57">
      <t>トウ</t>
    </rPh>
    <rPh sb="58" eb="60">
      <t>キョウソウ</t>
    </rPh>
    <rPh sb="60" eb="61">
      <t>セイ</t>
    </rPh>
    <rPh sb="61" eb="63">
      <t>ドウニュウ</t>
    </rPh>
    <rPh sb="69" eb="71">
      <t>サクゲン</t>
    </rPh>
    <rPh sb="75" eb="77">
      <t>ケイヒ</t>
    </rPh>
    <rPh sb="78" eb="80">
      <t>セツゲン</t>
    </rPh>
    <rPh sb="81" eb="82">
      <t>ツト</t>
    </rPh>
    <phoneticPr fontId="5"/>
  </si>
  <si>
    <t>R2予算について、一部のみ執行した。理由は以下のとおりである。
・予算成立時においては、R2.7月に発信事業（展示会）を開催予定であったため、当該予算の支出が年度内に完了する見込みであるとして繰越明許費としていなかった
・R2.7月の開催延期後も、年度内開催を前提としつつ準備を進めていたが、コロナ禍により実施時期の判断が難しく、年度内に業務委託の契約に至らなかった（そのため、事故繰越し手続きもできなかったところ）</t>
    <rPh sb="2" eb="4">
      <t>ヨサン</t>
    </rPh>
    <rPh sb="9" eb="11">
      <t>イチブ</t>
    </rPh>
    <rPh sb="13" eb="15">
      <t>シッコウ</t>
    </rPh>
    <rPh sb="18" eb="20">
      <t>リユウ</t>
    </rPh>
    <rPh sb="21" eb="23">
      <t>イカ</t>
    </rPh>
    <rPh sb="33" eb="35">
      <t>ヨサン</t>
    </rPh>
    <rPh sb="35" eb="37">
      <t>セイリツ</t>
    </rPh>
    <rPh sb="37" eb="38">
      <t>ジ</t>
    </rPh>
    <rPh sb="48" eb="49">
      <t>ガツ</t>
    </rPh>
    <rPh sb="50" eb="52">
      <t>ハッシン</t>
    </rPh>
    <rPh sb="52" eb="54">
      <t>ジギョウ</t>
    </rPh>
    <rPh sb="55" eb="58">
      <t>テンジカイ</t>
    </rPh>
    <rPh sb="60" eb="62">
      <t>カイサイ</t>
    </rPh>
    <rPh sb="62" eb="64">
      <t>ヨテイ</t>
    </rPh>
    <rPh sb="71" eb="73">
      <t>トウガイ</t>
    </rPh>
    <rPh sb="73" eb="75">
      <t>ヨサン</t>
    </rPh>
    <rPh sb="76" eb="78">
      <t>シシュツ</t>
    </rPh>
    <rPh sb="79" eb="82">
      <t>ネンドナイ</t>
    </rPh>
    <rPh sb="83" eb="85">
      <t>カンリョウ</t>
    </rPh>
    <rPh sb="87" eb="89">
      <t>ミコ</t>
    </rPh>
    <rPh sb="96" eb="98">
      <t>クリコシ</t>
    </rPh>
    <rPh sb="98" eb="100">
      <t>メイキョ</t>
    </rPh>
    <rPh sb="100" eb="101">
      <t>ヒ</t>
    </rPh>
    <rPh sb="115" eb="116">
      <t>ガツ</t>
    </rPh>
    <rPh sb="117" eb="119">
      <t>カイサイ</t>
    </rPh>
    <rPh sb="119" eb="121">
      <t>エンキ</t>
    </rPh>
    <rPh sb="121" eb="122">
      <t>ゴ</t>
    </rPh>
    <rPh sb="124" eb="127">
      <t>ネンドナイ</t>
    </rPh>
    <rPh sb="127" eb="129">
      <t>カイサイ</t>
    </rPh>
    <rPh sb="130" eb="132">
      <t>ゼンテイ</t>
    </rPh>
    <rPh sb="136" eb="138">
      <t>ジュンビ</t>
    </rPh>
    <rPh sb="139" eb="140">
      <t>スス</t>
    </rPh>
    <rPh sb="149" eb="150">
      <t>カ</t>
    </rPh>
    <rPh sb="153" eb="155">
      <t>ジッシ</t>
    </rPh>
    <rPh sb="155" eb="157">
      <t>ジキ</t>
    </rPh>
    <rPh sb="158" eb="160">
      <t>ハンダン</t>
    </rPh>
    <rPh sb="161" eb="162">
      <t>ムズカ</t>
    </rPh>
    <rPh sb="165" eb="168">
      <t>ネンドナイ</t>
    </rPh>
    <rPh sb="169" eb="171">
      <t>ギョウム</t>
    </rPh>
    <rPh sb="171" eb="173">
      <t>イタク</t>
    </rPh>
    <rPh sb="174" eb="176">
      <t>ケイヤク</t>
    </rPh>
    <rPh sb="177" eb="178">
      <t>イタ</t>
    </rPh>
    <rPh sb="189" eb="191">
      <t>ジコ</t>
    </rPh>
    <rPh sb="191" eb="193">
      <t>クリコシ</t>
    </rPh>
    <rPh sb="194" eb="196">
      <t>テツヅ</t>
    </rPh>
    <phoneticPr fontId="5"/>
  </si>
  <si>
    <t>A.（株）NTTデータ経営研究所</t>
    <phoneticPr fontId="5"/>
  </si>
  <si>
    <t>B.（株）博報堂</t>
    <phoneticPr fontId="5"/>
  </si>
  <si>
    <t>人件費</t>
    <rPh sb="0" eb="3">
      <t>ジンケンヒ</t>
    </rPh>
    <phoneticPr fontId="5"/>
  </si>
  <si>
    <t>その他の経費</t>
    <rPh sb="2" eb="3">
      <t>タ</t>
    </rPh>
    <rPh sb="4" eb="6">
      <t>ケイヒ</t>
    </rPh>
    <phoneticPr fontId="5"/>
  </si>
  <si>
    <t>一般管理費</t>
    <rPh sb="0" eb="2">
      <t>イッパン</t>
    </rPh>
    <rPh sb="2" eb="5">
      <t>カンリヒ</t>
    </rPh>
    <phoneticPr fontId="5"/>
  </si>
  <si>
    <t>映像編集費</t>
    <rPh sb="0" eb="2">
      <t>エイゾウ</t>
    </rPh>
    <rPh sb="2" eb="4">
      <t>ヘンシュウ</t>
    </rPh>
    <rPh sb="4" eb="5">
      <t>ヒ</t>
    </rPh>
    <phoneticPr fontId="5"/>
  </si>
  <si>
    <t>ビッグデータ連携によるSociety5.0の効果的な発信に関する調査の実施</t>
    <rPh sb="35" eb="37">
      <t>ジッシ</t>
    </rPh>
    <phoneticPr fontId="5"/>
  </si>
  <si>
    <t>（株）NTTデータ経営研究所</t>
    <phoneticPr fontId="5"/>
  </si>
  <si>
    <t>落札率については、予定価格が推測されるため非公表</t>
    <rPh sb="0" eb="2">
      <t>ラクサツ</t>
    </rPh>
    <rPh sb="2" eb="3">
      <t>リツ</t>
    </rPh>
    <rPh sb="9" eb="11">
      <t>ヨテイ</t>
    </rPh>
    <rPh sb="11" eb="13">
      <t>カカク</t>
    </rPh>
    <rPh sb="14" eb="16">
      <t>スイソク</t>
    </rPh>
    <rPh sb="21" eb="22">
      <t>ヒ</t>
    </rPh>
    <rPh sb="22" eb="24">
      <t>コウヒョウ</t>
    </rPh>
    <phoneticPr fontId="5"/>
  </si>
  <si>
    <t>（株）博報堂</t>
    <rPh sb="3" eb="6">
      <t>ハクホウドウ</t>
    </rPh>
    <phoneticPr fontId="5"/>
  </si>
  <si>
    <t>ビッグデータ連携によるSociety5.0の効果的な発信に関する調査</t>
    <phoneticPr fontId="5"/>
  </si>
  <si>
    <t>ICTを活用したSociety5.0の発信に関する調査</t>
    <phoneticPr fontId="5"/>
  </si>
  <si>
    <t>撮影機材、編集人件費等</t>
    <rPh sb="0" eb="2">
      <t>サツエイ</t>
    </rPh>
    <rPh sb="2" eb="4">
      <t>キザイ</t>
    </rPh>
    <rPh sb="5" eb="7">
      <t>ヘンシュウ</t>
    </rPh>
    <rPh sb="7" eb="10">
      <t>ジンケンヒ</t>
    </rPh>
    <rPh sb="10" eb="11">
      <t>トウ</t>
    </rPh>
    <phoneticPr fontId="5"/>
  </si>
  <si>
    <t>個人A</t>
    <rPh sb="0" eb="2">
      <t>コジン</t>
    </rPh>
    <phoneticPr fontId="5"/>
  </si>
  <si>
    <t>-</t>
    <phoneticPr fontId="5"/>
  </si>
  <si>
    <t>会議出席謝金</t>
    <rPh sb="0" eb="2">
      <t>カイギ</t>
    </rPh>
    <rPh sb="2" eb="4">
      <t>シュッセキ</t>
    </rPh>
    <rPh sb="4" eb="6">
      <t>シャキン</t>
    </rPh>
    <phoneticPr fontId="5"/>
  </si>
  <si>
    <t>科学技術・イノベーション推進事務局</t>
    <rPh sb="0" eb="2">
      <t>カガク</t>
    </rPh>
    <rPh sb="2" eb="4">
      <t>ギジュツ</t>
    </rPh>
    <rPh sb="12" eb="14">
      <t>スイシン</t>
    </rPh>
    <rPh sb="14" eb="17">
      <t>ジムキョク</t>
    </rPh>
    <phoneticPr fontId="5"/>
  </si>
  <si>
    <t>第６期科学技術・イノベーション基本計画（令和３年３月26日閣議決定）
統合イノベーション戦略2019
（令和元年６月21日閣議決定）</t>
    <phoneticPr fontId="5"/>
  </si>
  <si>
    <t>終了予定</t>
  </si>
  <si>
    <t>有識者の所見を踏まえ、今後、同種の事業を実施する際は、当該事業の知見を最大限生かして、効率的・効果的な事業の実施に努める。</t>
    <phoneticPr fontId="5"/>
  </si>
  <si>
    <t>アウトカムが、何故｢Society 5.0の成果を発信することで、主要58国（G20, OECD, EU, ASEAN加盟国）のメディアから記事に取り上げられる。｣なのか、説明されたい。Society5.0の発信であれば、国際シンポを開催することの方が重要であろう。その結果としてメディアの関心を買うのであり、実質的な成果（発信事項）を伴う成果目標の策定が必要である。現在のアウトカムだと、海外メディアとの記者会見に応じることでも、達成可能であるが、これが本事業の目的とは思われない。</t>
    <phoneticPr fontId="5"/>
  </si>
  <si>
    <t>根本　朋生</t>
    <rPh sb="0" eb="2">
      <t>ネモト</t>
    </rPh>
    <rPh sb="3" eb="5">
      <t>トモオ</t>
    </rPh>
    <phoneticPr fontId="5"/>
  </si>
  <si>
    <t>Society 5.0の成果の発信に際し、主要国のメディアに対してアウトリーチ活動を行う。</t>
    <phoneticPr fontId="5"/>
  </si>
  <si>
    <t>主要58国のメディアにおける新聞・TV・ネット等の記事数</t>
    <phoneticPr fontId="5"/>
  </si>
  <si>
    <t>Society 5.0の成果を発信することで、主要58国（G20, OECD, EU, ASEAN加盟国）のメディアから記事に取り上げられる。</t>
    <phoneticPr fontId="5"/>
  </si>
  <si>
    <t>有識者の所見を踏まえ、今後、同種の事業を実施する際は、当該事業の知見を最大限生かして、効率的・効果的な事業の実施に努める。
なお、発信事業により期待される効果として、「海外メディアを対象とした、日本の科学技術とSociety 5.0実現の姿の国際発信」を想定していたため、活動指標として「Society 5.0の成果の発信に際し、主要国のメディアに対してアウトリーチ活動を行う」としていたところ。その成果を図るアウトカムとして「主要58国（G20, OECD, EU, ASEAN加盟国）のメディアから記事に取り上げられる」と設定したものである。</t>
    <rPh sb="65" eb="67">
      <t>ハッシン</t>
    </rPh>
    <rPh sb="67" eb="69">
      <t>ジギョウ</t>
    </rPh>
    <rPh sb="72" eb="74">
      <t>キタイ</t>
    </rPh>
    <rPh sb="77" eb="79">
      <t>コウカ</t>
    </rPh>
    <rPh sb="84" eb="86">
      <t>カイガイ</t>
    </rPh>
    <rPh sb="91" eb="93">
      <t>タイショウ</t>
    </rPh>
    <rPh sb="97" eb="99">
      <t>ニホン</t>
    </rPh>
    <rPh sb="100" eb="102">
      <t>カガク</t>
    </rPh>
    <rPh sb="102" eb="104">
      <t>ギジュツ</t>
    </rPh>
    <rPh sb="116" eb="118">
      <t>ジツゲン</t>
    </rPh>
    <rPh sb="119" eb="120">
      <t>スガタ</t>
    </rPh>
    <rPh sb="121" eb="123">
      <t>コクサイ</t>
    </rPh>
    <rPh sb="123" eb="125">
      <t>ハッシン</t>
    </rPh>
    <rPh sb="127" eb="129">
      <t>ソウテイ</t>
    </rPh>
    <rPh sb="136" eb="138">
      <t>カツドウ</t>
    </rPh>
    <rPh sb="138" eb="140">
      <t>シヒョウ</t>
    </rPh>
    <rPh sb="200" eb="202">
      <t>セイカ</t>
    </rPh>
    <rPh sb="203" eb="204">
      <t>ハカ</t>
    </rPh>
    <rPh sb="263" eb="265">
      <t>セッテイ</t>
    </rPh>
    <phoneticPr fontId="5"/>
  </si>
  <si>
    <t>科学技術・イノベーション基本法（平７法130）
内閣府設置法（平11法89）第26条</t>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</si>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</sst>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7">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27" xfId="0" applyFont="1" applyFill="1" applyBorder="1" applyAlignment="1">
      <alignment horizontal="center" vertical="center" wrapText="1"/>
    </xf>
    <xf numFmtId="0" fontId="24" fillId="2" borderId="128" xfId="0" applyFont="1" applyFill="1" applyBorder="1" applyAlignment="1">
      <alignment horizontal="center" vertical="center"/>
    </xf>
    <xf numFmtId="0" fontId="24" fillId="2" borderId="138"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3" xfId="0" applyFont="1" applyFill="1" applyBorder="1" applyAlignment="1">
      <alignment horizontal="center" vertical="center"/>
    </xf>
    <xf numFmtId="0" fontId="12" fillId="6" borderId="134" xfId="0" applyFont="1" applyFill="1" applyBorder="1" applyAlignment="1">
      <alignment horizontal="center" vertical="center"/>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12" fillId="2" borderId="134"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3" xfId="0" applyFont="1" applyFill="1" applyBorder="1" applyAlignment="1">
      <alignment horizontal="center" vertical="center"/>
    </xf>
    <xf numFmtId="0" fontId="12" fillId="2" borderId="139" xfId="0" applyFont="1" applyFill="1" applyBorder="1" applyAlignment="1">
      <alignment horizontal="center" vertical="center"/>
    </xf>
    <xf numFmtId="0" fontId="12" fillId="3" borderId="134"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3" xfId="0" applyFont="1" applyFill="1" applyBorder="1" applyAlignment="1">
      <alignment horizontal="center" vertical="center"/>
    </xf>
    <xf numFmtId="0" fontId="12" fillId="6" borderId="137"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1"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28"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2" borderId="10"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27" fillId="3" borderId="80" xfId="0" applyFont="1" applyFill="1" applyBorder="1" applyAlignment="1">
      <alignment horizontal="center" vertical="center" textRotation="255" wrapText="1"/>
    </xf>
    <xf numFmtId="0" fontId="27" fillId="3" borderId="133" xfId="0" applyFont="1" applyFill="1" applyBorder="1" applyAlignment="1">
      <alignment horizontal="center" vertical="center" textRotation="255" wrapText="1"/>
    </xf>
    <xf numFmtId="0" fontId="27" fillId="3" borderId="134"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5"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7" fillId="3" borderId="41" xfId="0" applyFont="1" applyFill="1" applyBorder="1" applyAlignment="1">
      <alignment horizontal="center" vertical="center" textRotation="255" wrapText="1"/>
    </xf>
    <xf numFmtId="0" fontId="31" fillId="3" borderId="4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0" borderId="23"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left" vertical="center" wrapText="1"/>
      <protection locked="0"/>
    </xf>
    <xf numFmtId="0" fontId="12" fillId="5" borderId="33"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1" xfId="0" applyFont="1" applyFill="1" applyBorder="1" applyAlignment="1">
      <alignment horizontal="center" vertical="center"/>
    </xf>
    <xf numFmtId="0" fontId="12" fillId="5" borderId="1" xfId="0" applyFont="1" applyFill="1" applyBorder="1" applyAlignment="1" applyProtection="1">
      <alignment horizontal="left" vertical="center" wrapText="1"/>
      <protection locked="0"/>
    </xf>
    <xf numFmtId="0" fontId="12" fillId="5" borderId="37" xfId="0" applyFont="1" applyFill="1" applyBorder="1" applyAlignment="1">
      <alignment horizontal="center" vertical="center"/>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32" fillId="4" borderId="48"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6"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3" fillId="5" borderId="7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93" xfId="0" applyFont="1" applyFill="1" applyBorder="1" applyAlignment="1">
      <alignment horizontal="center" vertical="center" wrapText="1"/>
    </xf>
    <xf numFmtId="0" fontId="33" fillId="5" borderId="107"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3" xfId="0" applyFont="1" applyFill="1" applyBorder="1" applyAlignment="1" applyProtection="1">
      <alignment horizontal="center" vertical="center" wrapText="1"/>
      <protection locked="0"/>
    </xf>
    <xf numFmtId="0" fontId="33" fillId="5" borderId="107"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center" vertical="center" wrapText="1"/>
    </xf>
    <xf numFmtId="179" fontId="33" fillId="5" borderId="13" xfId="0" applyNumberFormat="1" applyFont="1" applyFill="1" applyBorder="1" applyAlignment="1" applyProtection="1">
      <alignment horizontal="center" vertical="center" wrapText="1"/>
      <protection locked="0"/>
    </xf>
    <xf numFmtId="178" fontId="33" fillId="5" borderId="93" xfId="0" applyNumberFormat="1" applyFont="1" applyFill="1" applyBorder="1" applyAlignment="1" applyProtection="1">
      <alignment vertical="center" wrapText="1"/>
      <protection locked="0"/>
    </xf>
    <xf numFmtId="0" fontId="33" fillId="5" borderId="107"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center" vertical="center" wrapText="1"/>
    </xf>
    <xf numFmtId="179" fontId="33" fillId="5" borderId="19" xfId="0" applyNumberFormat="1" applyFont="1" applyFill="1" applyBorder="1" applyAlignment="1" applyProtection="1">
      <alignment horizontal="center" vertical="center" wrapText="1"/>
      <protection locked="0"/>
    </xf>
    <xf numFmtId="178" fontId="33" fillId="5" borderId="106" xfId="0" applyNumberFormat="1" applyFont="1" applyFill="1" applyBorder="1" applyAlignment="1" applyProtection="1">
      <alignment vertical="center" wrapText="1"/>
      <protection locked="0"/>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2" fillId="2" borderId="4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2" fillId="3" borderId="48"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27" xfId="0" applyFont="1" applyFill="1" applyBorder="1" applyAlignment="1">
      <alignment horizontal="center" vertical="center" wrapText="1"/>
    </xf>
    <xf numFmtId="0" fontId="12" fillId="3" borderId="12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0" fontId="33"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2" fillId="0" borderId="0" xfId="0" applyFont="1">
      <alignment vertical="center"/>
    </xf>
    <xf numFmtId="0" fontId="12" fillId="0" borderId="0" xfId="0" applyFont="1" applyProtection="1">
      <alignment vertical="center"/>
      <protection locked="0"/>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0">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112059</xdr:colOff>
      <xdr:row>107</xdr:row>
      <xdr:rowOff>336177</xdr:rowOff>
    </xdr:from>
    <xdr:to>
      <xdr:col>35</xdr:col>
      <xdr:colOff>175500</xdr:colOff>
      <xdr:row>109</xdr:row>
      <xdr:rowOff>263911</xdr:rowOff>
    </xdr:to>
    <xdr:sp macro="" textlink="">
      <xdr:nvSpPr>
        <xdr:cNvPr id="2" name="AutoShape 2"/>
        <xdr:cNvSpPr>
          <a:spLocks noChangeArrowheads="1"/>
        </xdr:cNvSpPr>
      </xdr:nvSpPr>
      <xdr:spPr bwMode="auto">
        <a:xfrm>
          <a:off x="4146177" y="44745089"/>
          <a:ext cx="3089029" cy="62249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政策統括官（科学技術・ｲﾉﾍﾞｰｼｮﾝ担当）</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47</a:t>
          </a:r>
          <a:r>
            <a:rPr lang="ja-JP" altLang="en-US" sz="1100" b="0" i="0" u="none" strike="noStrike" baseline="0">
              <a:solidFill>
                <a:sysClr val="windowText" lastClr="000000"/>
              </a:solidFill>
              <a:latin typeface="ＭＳ Ｐゴシック"/>
              <a:ea typeface="ＭＳ Ｐゴシック"/>
            </a:rPr>
            <a:t>百万円　</a:t>
          </a:r>
        </a:p>
      </xdr:txBody>
    </xdr:sp>
    <xdr:clientData/>
  </xdr:twoCellAnchor>
  <xdr:twoCellAnchor>
    <xdr:from>
      <xdr:col>20</xdr:col>
      <xdr:colOff>112059</xdr:colOff>
      <xdr:row>110</xdr:row>
      <xdr:rowOff>82623</xdr:rowOff>
    </xdr:from>
    <xdr:to>
      <xdr:col>35</xdr:col>
      <xdr:colOff>147257</xdr:colOff>
      <xdr:row>111</xdr:row>
      <xdr:rowOff>80023</xdr:rowOff>
    </xdr:to>
    <xdr:sp macro="" textlink="">
      <xdr:nvSpPr>
        <xdr:cNvPr id="3" name="AutoShape 20"/>
        <xdr:cNvSpPr>
          <a:spLocks noChangeArrowheads="1"/>
        </xdr:cNvSpPr>
      </xdr:nvSpPr>
      <xdr:spPr bwMode="auto">
        <a:xfrm>
          <a:off x="4146177" y="45533682"/>
          <a:ext cx="3060786" cy="34478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7560</xdr:colOff>
      <xdr:row>113</xdr:row>
      <xdr:rowOff>162848</xdr:rowOff>
    </xdr:from>
    <xdr:to>
      <xdr:col>17</xdr:col>
      <xdr:colOff>7561</xdr:colOff>
      <xdr:row>114</xdr:row>
      <xdr:rowOff>350423</xdr:rowOff>
    </xdr:to>
    <xdr:cxnSp macro="">
      <xdr:nvCxnSpPr>
        <xdr:cNvPr id="4" name="直線コネクタ 3"/>
        <xdr:cNvCxnSpPr/>
      </xdr:nvCxnSpPr>
      <xdr:spPr>
        <a:xfrm flipH="1">
          <a:off x="3407985" y="46682948"/>
          <a:ext cx="1" cy="54000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85724</xdr:colOff>
      <xdr:row>115</xdr:row>
      <xdr:rowOff>331481</xdr:rowOff>
    </xdr:from>
    <xdr:to>
      <xdr:col>22</xdr:col>
      <xdr:colOff>47625</xdr:colOff>
      <xdr:row>118</xdr:row>
      <xdr:rowOff>61062</xdr:rowOff>
    </xdr:to>
    <xdr:sp macro="" textlink="">
      <xdr:nvSpPr>
        <xdr:cNvPr id="5" name="AutoShape 18"/>
        <xdr:cNvSpPr>
          <a:spLocks noChangeArrowheads="1"/>
        </xdr:cNvSpPr>
      </xdr:nvSpPr>
      <xdr:spPr bwMode="auto">
        <a:xfrm>
          <a:off x="2486024" y="47556431"/>
          <a:ext cx="1962151" cy="7868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A.</a:t>
          </a:r>
          <a:r>
            <a:rPr lang="ja-JP" altLang="en-US" sz="1100" b="0" i="0" u="none" strike="noStrike" baseline="0">
              <a:solidFill>
                <a:sysClr val="windowText" lastClr="000000"/>
              </a:solidFill>
              <a:latin typeface="ＭＳ Ｐゴシック"/>
              <a:ea typeface="ＭＳ Ｐゴシック"/>
            </a:rPr>
            <a:t> （株）</a:t>
          </a:r>
          <a:r>
            <a:rPr lang="en-US" altLang="ja-JP" sz="1100" b="0" i="0" u="none" strike="noStrike" baseline="0">
              <a:solidFill>
                <a:sysClr val="windowText" lastClr="000000"/>
              </a:solidFill>
              <a:latin typeface="ＭＳ Ｐゴシック"/>
              <a:ea typeface="ＭＳ Ｐゴシック"/>
            </a:rPr>
            <a:t>NTT</a:t>
          </a:r>
          <a:r>
            <a:rPr lang="ja-JP" altLang="en-US" sz="1100" b="0" i="0" u="none" strike="noStrike" baseline="0">
              <a:solidFill>
                <a:sysClr val="windowText" lastClr="000000"/>
              </a:solidFill>
              <a:latin typeface="ＭＳ Ｐゴシック"/>
              <a:ea typeface="ＭＳ Ｐゴシック"/>
            </a:rPr>
            <a:t>データ経営研究所</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11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13</xdr:col>
      <xdr:colOff>134429</xdr:colOff>
      <xdr:row>118</xdr:row>
      <xdr:rowOff>205745</xdr:rowOff>
    </xdr:from>
    <xdr:to>
      <xdr:col>21</xdr:col>
      <xdr:colOff>127856</xdr:colOff>
      <xdr:row>120</xdr:row>
      <xdr:rowOff>143068</xdr:rowOff>
    </xdr:to>
    <xdr:sp macro="" textlink="">
      <xdr:nvSpPr>
        <xdr:cNvPr id="6" name="AutoShape 19"/>
        <xdr:cNvSpPr>
          <a:spLocks noChangeArrowheads="1"/>
        </xdr:cNvSpPr>
      </xdr:nvSpPr>
      <xdr:spPr bwMode="auto">
        <a:xfrm>
          <a:off x="2734754" y="48487970"/>
          <a:ext cx="1593627" cy="642173"/>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800" b="0" i="0" baseline="0">
              <a:effectLst/>
              <a:latin typeface="+mn-lt"/>
              <a:ea typeface="+mn-ea"/>
              <a:cs typeface="+mn-cs"/>
            </a:rPr>
            <a:t>ビッグデータ連携による</a:t>
          </a:r>
          <a:r>
            <a:rPr lang="en-US" altLang="ja-JP" sz="800" b="0" i="0" baseline="0">
              <a:effectLst/>
              <a:latin typeface="+mn-lt"/>
              <a:ea typeface="+mn-ea"/>
              <a:cs typeface="+mn-cs"/>
            </a:rPr>
            <a:t>Society5.0</a:t>
          </a:r>
          <a:r>
            <a:rPr lang="ja-JP" altLang="en-US" sz="800" b="0" i="0" baseline="0">
              <a:effectLst/>
              <a:latin typeface="+mn-lt"/>
              <a:ea typeface="+mn-ea"/>
              <a:cs typeface="+mn-cs"/>
            </a:rPr>
            <a:t>の効果的な発信に関する調査委託</a:t>
          </a:r>
          <a:endParaRPr lang="en-US" altLang="ja-JP" sz="800" b="0" i="0" baseline="0">
            <a:effectLst/>
            <a:latin typeface="+mn-lt"/>
            <a:ea typeface="+mn-ea"/>
            <a:cs typeface="+mn-cs"/>
          </a:endParaRPr>
        </a:p>
      </xdr:txBody>
    </xdr:sp>
    <xdr:clientData/>
  </xdr:twoCellAnchor>
  <xdr:twoCellAnchor>
    <xdr:from>
      <xdr:col>13</xdr:col>
      <xdr:colOff>14937</xdr:colOff>
      <xdr:row>118</xdr:row>
      <xdr:rowOff>280651</xdr:rowOff>
    </xdr:from>
    <xdr:to>
      <xdr:col>22</xdr:col>
      <xdr:colOff>1466</xdr:colOff>
      <xdr:row>120</xdr:row>
      <xdr:rowOff>78765</xdr:rowOff>
    </xdr:to>
    <xdr:sp macro="" textlink="">
      <xdr:nvSpPr>
        <xdr:cNvPr id="7" name="AutoShape 20"/>
        <xdr:cNvSpPr>
          <a:spLocks noChangeArrowheads="1"/>
        </xdr:cNvSpPr>
      </xdr:nvSpPr>
      <xdr:spPr bwMode="auto">
        <a:xfrm>
          <a:off x="2615262" y="48562876"/>
          <a:ext cx="1786754" cy="50296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65131</xdr:colOff>
      <xdr:row>115</xdr:row>
      <xdr:rowOff>36758</xdr:rowOff>
    </xdr:from>
    <xdr:to>
      <xdr:col>23</xdr:col>
      <xdr:colOff>52558</xdr:colOff>
      <xdr:row>115</xdr:row>
      <xdr:rowOff>303279</xdr:rowOff>
    </xdr:to>
    <xdr:sp macro="" textlink="">
      <xdr:nvSpPr>
        <xdr:cNvPr id="8" name="Rectangle 131"/>
        <xdr:cNvSpPr>
          <a:spLocks noChangeArrowheads="1"/>
        </xdr:cNvSpPr>
      </xdr:nvSpPr>
      <xdr:spPr bwMode="auto">
        <a:xfrm>
          <a:off x="2265406" y="47261708"/>
          <a:ext cx="2387727" cy="2665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168484</xdr:colOff>
      <xdr:row>109</xdr:row>
      <xdr:rowOff>301820</xdr:rowOff>
    </xdr:from>
    <xdr:to>
      <xdr:col>35</xdr:col>
      <xdr:colOff>13419</xdr:colOff>
      <xdr:row>111</xdr:row>
      <xdr:rowOff>239143</xdr:rowOff>
    </xdr:to>
    <xdr:sp macro="" textlink="">
      <xdr:nvSpPr>
        <xdr:cNvPr id="9" name="AutoShape 19"/>
        <xdr:cNvSpPr>
          <a:spLocks noChangeArrowheads="1"/>
        </xdr:cNvSpPr>
      </xdr:nvSpPr>
      <xdr:spPr bwMode="auto">
        <a:xfrm>
          <a:off x="4404308" y="45405496"/>
          <a:ext cx="2668817" cy="632088"/>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800" b="0" i="0" baseline="0">
              <a:effectLst/>
              <a:latin typeface="+mn-lt"/>
              <a:ea typeface="+mn-ea"/>
              <a:cs typeface="+mn-cs"/>
            </a:rPr>
            <a:t>日本の</a:t>
          </a:r>
          <a:r>
            <a:rPr lang="en-US" altLang="ja-JP" sz="800" b="0" i="0" baseline="0">
              <a:effectLst/>
              <a:latin typeface="+mn-lt"/>
              <a:ea typeface="+mn-ea"/>
              <a:cs typeface="+mn-cs"/>
            </a:rPr>
            <a:t>Society5.0</a:t>
          </a:r>
          <a:r>
            <a:rPr lang="ja-JP" altLang="ja-JP" sz="800" b="0" i="0" baseline="0">
              <a:effectLst/>
              <a:latin typeface="+mn-lt"/>
              <a:ea typeface="+mn-ea"/>
              <a:cs typeface="+mn-cs"/>
            </a:rPr>
            <a:t>実現に向けた取組の成果を発信するため企画立案等</a:t>
          </a:r>
          <a:endParaRPr lang="ja-JP" altLang="ja-JP" sz="400">
            <a:effectLst/>
          </a:endParaRPr>
        </a:p>
      </xdr:txBody>
    </xdr:sp>
    <xdr:clientData/>
  </xdr:twoCellAnchor>
  <xdr:twoCellAnchor>
    <xdr:from>
      <xdr:col>34</xdr:col>
      <xdr:colOff>12624</xdr:colOff>
      <xdr:row>115</xdr:row>
      <xdr:rowOff>331481</xdr:rowOff>
    </xdr:from>
    <xdr:to>
      <xdr:col>42</xdr:col>
      <xdr:colOff>108806</xdr:colOff>
      <xdr:row>118</xdr:row>
      <xdr:rowOff>61062</xdr:rowOff>
    </xdr:to>
    <xdr:sp macro="" textlink="">
      <xdr:nvSpPr>
        <xdr:cNvPr id="10" name="AutoShape 18"/>
        <xdr:cNvSpPr>
          <a:spLocks noChangeArrowheads="1"/>
        </xdr:cNvSpPr>
      </xdr:nvSpPr>
      <xdr:spPr bwMode="auto">
        <a:xfrm>
          <a:off x="6813474" y="47556431"/>
          <a:ext cx="1696382" cy="7868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en-US" altLang="ja-JP" sz="1100" b="0" i="0" baseline="0">
              <a:effectLst/>
              <a:latin typeface="+mn-lt"/>
              <a:ea typeface="+mn-ea"/>
              <a:cs typeface="+mn-cs"/>
            </a:rPr>
            <a:t>B.</a:t>
          </a:r>
          <a:r>
            <a:rPr lang="ja-JP" altLang="ja-JP" sz="1100" b="0" i="0" baseline="0">
              <a:effectLst/>
              <a:latin typeface="+mn-lt"/>
              <a:ea typeface="+mn-ea"/>
              <a:cs typeface="+mn-cs"/>
            </a:rPr>
            <a:t> （株）</a:t>
          </a:r>
          <a:r>
            <a:rPr lang="ja-JP" altLang="en-US" sz="1100" b="0" i="0" baseline="0">
              <a:effectLst/>
              <a:latin typeface="+mn-lt"/>
              <a:ea typeface="+mn-ea"/>
              <a:cs typeface="+mn-cs"/>
            </a:rPr>
            <a:t>博報堂</a:t>
          </a:r>
          <a:endParaRPr lang="en-US" altLang="ja-JP" sz="1100" b="0" i="0" baseline="0">
            <a:effectLst/>
            <a:latin typeface="+mn-lt"/>
            <a:ea typeface="+mn-ea"/>
            <a:cs typeface="+mn-cs"/>
          </a:endParaRPr>
        </a:p>
        <a:p>
          <a:pPr rtl="0"/>
          <a:endParaRPr lang="ja-JP" altLang="ja-JP">
            <a:effectLst/>
          </a:endParaRPr>
        </a:p>
        <a:p>
          <a:pPr algn="ctr" rtl="0"/>
          <a:r>
            <a:rPr lang="en-US" altLang="ja-JP" sz="1100" b="0" i="0" baseline="0">
              <a:effectLst/>
              <a:latin typeface="+mn-lt"/>
              <a:ea typeface="+mn-ea"/>
              <a:cs typeface="+mn-cs"/>
            </a:rPr>
            <a:t>35</a:t>
          </a:r>
          <a:r>
            <a:rPr lang="ja-JP" altLang="ja-JP" sz="1100" b="0" i="0" baseline="0">
              <a:effectLst/>
              <a:latin typeface="+mn-lt"/>
              <a:ea typeface="+mn-ea"/>
              <a:cs typeface="+mn-cs"/>
            </a:rPr>
            <a:t>百万円</a:t>
          </a:r>
          <a:endParaRPr lang="ja-JP" altLang="ja-JP">
            <a:effectLst/>
          </a:endParaRPr>
        </a:p>
      </xdr:txBody>
    </xdr:sp>
    <xdr:clientData/>
  </xdr:twoCellAnchor>
  <xdr:twoCellAnchor>
    <xdr:from>
      <xdr:col>34</xdr:col>
      <xdr:colOff>115379</xdr:colOff>
      <xdr:row>118</xdr:row>
      <xdr:rowOff>205745</xdr:rowOff>
    </xdr:from>
    <xdr:to>
      <xdr:col>42</xdr:col>
      <xdr:colOff>108806</xdr:colOff>
      <xdr:row>120</xdr:row>
      <xdr:rowOff>143068</xdr:rowOff>
    </xdr:to>
    <xdr:sp macro="" textlink="">
      <xdr:nvSpPr>
        <xdr:cNvPr id="11" name="AutoShape 19"/>
        <xdr:cNvSpPr>
          <a:spLocks noChangeArrowheads="1"/>
        </xdr:cNvSpPr>
      </xdr:nvSpPr>
      <xdr:spPr bwMode="auto">
        <a:xfrm>
          <a:off x="6916229" y="48487970"/>
          <a:ext cx="1593627" cy="642173"/>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en-US" altLang="ja-JP" sz="800" b="0" i="0" baseline="0">
              <a:effectLst/>
              <a:latin typeface="+mn-lt"/>
              <a:ea typeface="+mn-ea"/>
              <a:cs typeface="+mn-cs"/>
            </a:rPr>
            <a:t>ICT</a:t>
          </a:r>
          <a:r>
            <a:rPr lang="ja-JP" altLang="en-US" sz="800" b="0" i="0" baseline="0">
              <a:effectLst/>
              <a:latin typeface="+mn-lt"/>
              <a:ea typeface="+mn-ea"/>
              <a:cs typeface="+mn-cs"/>
            </a:rPr>
            <a:t>を活用した</a:t>
          </a:r>
          <a:r>
            <a:rPr lang="en-US" altLang="ja-JP" sz="800" b="0" i="0" baseline="0">
              <a:effectLst/>
              <a:latin typeface="+mn-lt"/>
              <a:ea typeface="+mn-ea"/>
              <a:cs typeface="+mn-cs"/>
            </a:rPr>
            <a:t>Society5.0</a:t>
          </a:r>
          <a:r>
            <a:rPr lang="ja-JP" altLang="en-US" sz="800" b="0" i="0" baseline="0">
              <a:effectLst/>
              <a:latin typeface="+mn-lt"/>
              <a:ea typeface="+mn-ea"/>
              <a:cs typeface="+mn-cs"/>
            </a:rPr>
            <a:t>の発信に関する調査委託</a:t>
          </a:r>
          <a:endParaRPr lang="en-US" altLang="ja-JP" sz="800" b="0" i="0" baseline="0">
            <a:effectLst/>
            <a:latin typeface="+mn-lt"/>
            <a:ea typeface="+mn-ea"/>
            <a:cs typeface="+mn-cs"/>
          </a:endParaRPr>
        </a:p>
      </xdr:txBody>
    </xdr:sp>
    <xdr:clientData/>
  </xdr:twoCellAnchor>
  <xdr:twoCellAnchor>
    <xdr:from>
      <xdr:col>33</xdr:col>
      <xdr:colOff>195912</xdr:colOff>
      <xdr:row>118</xdr:row>
      <xdr:rowOff>280651</xdr:rowOff>
    </xdr:from>
    <xdr:to>
      <xdr:col>42</xdr:col>
      <xdr:colOff>182441</xdr:colOff>
      <xdr:row>120</xdr:row>
      <xdr:rowOff>78765</xdr:rowOff>
    </xdr:to>
    <xdr:sp macro="" textlink="">
      <xdr:nvSpPr>
        <xdr:cNvPr id="12" name="AutoShape 20"/>
        <xdr:cNvSpPr>
          <a:spLocks noChangeArrowheads="1"/>
        </xdr:cNvSpPr>
      </xdr:nvSpPr>
      <xdr:spPr bwMode="auto">
        <a:xfrm>
          <a:off x="6796737" y="48562876"/>
          <a:ext cx="1786754" cy="50296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46081</xdr:colOff>
      <xdr:row>115</xdr:row>
      <xdr:rowOff>36758</xdr:rowOff>
    </xdr:from>
    <xdr:to>
      <xdr:col>44</xdr:col>
      <xdr:colOff>33508</xdr:colOff>
      <xdr:row>115</xdr:row>
      <xdr:rowOff>303279</xdr:rowOff>
    </xdr:to>
    <xdr:sp macro="" textlink="">
      <xdr:nvSpPr>
        <xdr:cNvPr id="13" name="Rectangle 131"/>
        <xdr:cNvSpPr>
          <a:spLocks noChangeArrowheads="1"/>
        </xdr:cNvSpPr>
      </xdr:nvSpPr>
      <xdr:spPr bwMode="auto">
        <a:xfrm>
          <a:off x="6446881" y="47261708"/>
          <a:ext cx="2387727" cy="2665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38</xdr:col>
      <xdr:colOff>91044</xdr:colOff>
      <xdr:row>113</xdr:row>
      <xdr:rowOff>165089</xdr:rowOff>
    </xdr:from>
    <xdr:to>
      <xdr:col>38</xdr:col>
      <xdr:colOff>91045</xdr:colOff>
      <xdr:row>115</xdr:row>
      <xdr:rowOff>239</xdr:rowOff>
    </xdr:to>
    <xdr:cxnSp macro="">
      <xdr:nvCxnSpPr>
        <xdr:cNvPr id="14" name="直線コネクタ 13"/>
        <xdr:cNvCxnSpPr/>
      </xdr:nvCxnSpPr>
      <xdr:spPr>
        <a:xfrm flipH="1">
          <a:off x="7691994" y="46685189"/>
          <a:ext cx="1" cy="54000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113</xdr:row>
      <xdr:rowOff>161925</xdr:rowOff>
    </xdr:from>
    <xdr:to>
      <xdr:col>38</xdr:col>
      <xdr:colOff>104775</xdr:colOff>
      <xdr:row>113</xdr:row>
      <xdr:rowOff>161925</xdr:rowOff>
    </xdr:to>
    <xdr:cxnSp macro="">
      <xdr:nvCxnSpPr>
        <xdr:cNvPr id="18" name="直線コネクタ 17"/>
        <xdr:cNvCxnSpPr/>
      </xdr:nvCxnSpPr>
      <xdr:spPr>
        <a:xfrm>
          <a:off x="3400425" y="46682025"/>
          <a:ext cx="430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198060</xdr:colOff>
      <xdr:row>111</xdr:row>
      <xdr:rowOff>133350</xdr:rowOff>
    </xdr:from>
    <xdr:to>
      <xdr:col>27</xdr:col>
      <xdr:colOff>198061</xdr:colOff>
      <xdr:row>113</xdr:row>
      <xdr:rowOff>169448</xdr:rowOff>
    </xdr:to>
    <xdr:cxnSp macro="">
      <xdr:nvCxnSpPr>
        <xdr:cNvPr id="19" name="直線コネクタ 18"/>
        <xdr:cNvCxnSpPr/>
      </xdr:nvCxnSpPr>
      <xdr:spPr>
        <a:xfrm>
          <a:off x="5598735" y="45948600"/>
          <a:ext cx="1" cy="740948"/>
        </a:xfrm>
        <a:prstGeom prst="line">
          <a:avLst/>
        </a:prstGeom>
        <a:ln>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48484</xdr:colOff>
      <xdr:row>123</xdr:row>
      <xdr:rowOff>424491</xdr:rowOff>
    </xdr:from>
    <xdr:to>
      <xdr:col>21</xdr:col>
      <xdr:colOff>144665</xdr:colOff>
      <xdr:row>124</xdr:row>
      <xdr:rowOff>523866</xdr:rowOff>
    </xdr:to>
    <xdr:sp macro="" textlink="">
      <xdr:nvSpPr>
        <xdr:cNvPr id="17" name="AutoShape 18"/>
        <xdr:cNvSpPr>
          <a:spLocks noChangeArrowheads="1"/>
        </xdr:cNvSpPr>
      </xdr:nvSpPr>
      <xdr:spPr bwMode="auto">
        <a:xfrm>
          <a:off x="2670660" y="50391520"/>
          <a:ext cx="1709829" cy="77172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en-US" altLang="ja-JP" sz="1100" b="0" i="0" baseline="0">
              <a:effectLst/>
              <a:latin typeface="+mn-lt"/>
              <a:ea typeface="+mn-ea"/>
              <a:cs typeface="+mn-cs"/>
            </a:rPr>
            <a:t>C.</a:t>
          </a:r>
          <a:r>
            <a:rPr lang="ja-JP" altLang="ja-JP" sz="1100" b="0" i="0" baseline="0">
              <a:effectLst/>
              <a:latin typeface="+mn-lt"/>
              <a:ea typeface="+mn-ea"/>
              <a:cs typeface="+mn-cs"/>
            </a:rPr>
            <a:t> </a:t>
          </a:r>
          <a:r>
            <a:rPr lang="ja-JP" altLang="en-US" sz="1100" b="0" i="0" baseline="0">
              <a:effectLst/>
              <a:latin typeface="+mn-lt"/>
              <a:ea typeface="+mn-ea"/>
              <a:cs typeface="+mn-cs"/>
            </a:rPr>
            <a:t>その他（有識者）</a:t>
          </a:r>
          <a:endParaRPr lang="en-US" altLang="ja-JP" sz="1100" b="0" i="0" baseline="0">
            <a:effectLst/>
            <a:latin typeface="+mn-lt"/>
            <a:ea typeface="+mn-ea"/>
            <a:cs typeface="+mn-cs"/>
          </a:endParaRPr>
        </a:p>
        <a:p>
          <a:pPr rtl="0"/>
          <a:endParaRPr lang="ja-JP" altLang="ja-JP">
            <a:effectLst/>
          </a:endParaRPr>
        </a:p>
        <a:p>
          <a:pPr algn="ctr" rtl="0"/>
          <a:r>
            <a:rPr lang="en-US" altLang="ja-JP" sz="1100" b="0" i="0" baseline="0">
              <a:effectLst/>
              <a:latin typeface="+mn-lt"/>
              <a:ea typeface="+mn-ea"/>
              <a:cs typeface="+mn-cs"/>
            </a:rPr>
            <a:t>0</a:t>
          </a:r>
          <a:r>
            <a:rPr lang="ja-JP" altLang="ja-JP" sz="1100" b="0" i="0" baseline="0">
              <a:effectLst/>
              <a:latin typeface="+mn-lt"/>
              <a:ea typeface="+mn-ea"/>
              <a:cs typeface="+mn-cs"/>
            </a:rPr>
            <a:t>百万円</a:t>
          </a:r>
          <a:endParaRPr lang="ja-JP" altLang="ja-JP">
            <a:effectLst/>
          </a:endParaRPr>
        </a:p>
      </xdr:txBody>
    </xdr:sp>
    <xdr:clientData/>
  </xdr:twoCellAnchor>
  <xdr:twoCellAnchor>
    <xdr:from>
      <xdr:col>13</xdr:col>
      <xdr:colOff>151239</xdr:colOff>
      <xdr:row>124</xdr:row>
      <xdr:rowOff>668549</xdr:rowOff>
    </xdr:from>
    <xdr:to>
      <xdr:col>21</xdr:col>
      <xdr:colOff>144665</xdr:colOff>
      <xdr:row>125</xdr:row>
      <xdr:rowOff>628283</xdr:rowOff>
    </xdr:to>
    <xdr:sp macro="" textlink="">
      <xdr:nvSpPr>
        <xdr:cNvPr id="20" name="AutoShape 19"/>
        <xdr:cNvSpPr>
          <a:spLocks noChangeArrowheads="1"/>
        </xdr:cNvSpPr>
      </xdr:nvSpPr>
      <xdr:spPr bwMode="auto">
        <a:xfrm>
          <a:off x="2773415" y="51307931"/>
          <a:ext cx="1607074" cy="632087"/>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800" b="0" i="0" baseline="0">
              <a:effectLst/>
              <a:latin typeface="+mn-lt"/>
              <a:ea typeface="+mn-ea"/>
              <a:cs typeface="+mn-cs"/>
            </a:rPr>
            <a:t>有識者への諸謝金</a:t>
          </a:r>
          <a:endParaRPr lang="en-US" altLang="ja-JP" sz="800" b="0" i="0" baseline="0">
            <a:effectLst/>
            <a:latin typeface="+mn-lt"/>
            <a:ea typeface="+mn-ea"/>
            <a:cs typeface="+mn-cs"/>
          </a:endParaRPr>
        </a:p>
      </xdr:txBody>
    </xdr:sp>
    <xdr:clientData/>
  </xdr:twoCellAnchor>
  <xdr:twoCellAnchor>
    <xdr:from>
      <xdr:col>13</xdr:col>
      <xdr:colOff>30066</xdr:colOff>
      <xdr:row>125</xdr:row>
      <xdr:rowOff>71102</xdr:rowOff>
    </xdr:from>
    <xdr:to>
      <xdr:col>22</xdr:col>
      <xdr:colOff>16595</xdr:colOff>
      <xdr:row>125</xdr:row>
      <xdr:rowOff>563980</xdr:rowOff>
    </xdr:to>
    <xdr:sp macro="" textlink="">
      <xdr:nvSpPr>
        <xdr:cNvPr id="21" name="AutoShape 20"/>
        <xdr:cNvSpPr>
          <a:spLocks noChangeArrowheads="1"/>
        </xdr:cNvSpPr>
      </xdr:nvSpPr>
      <xdr:spPr bwMode="auto">
        <a:xfrm>
          <a:off x="2652242" y="51382837"/>
          <a:ext cx="1801882" cy="49287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89649</xdr:colOff>
      <xdr:row>113</xdr:row>
      <xdr:rowOff>168086</xdr:rowOff>
    </xdr:from>
    <xdr:to>
      <xdr:col>46</xdr:col>
      <xdr:colOff>123268</xdr:colOff>
      <xdr:row>123</xdr:row>
      <xdr:rowOff>22414</xdr:rowOff>
    </xdr:to>
    <xdr:cxnSp macro="">
      <xdr:nvCxnSpPr>
        <xdr:cNvPr id="16" name="カギ線コネクタ 15"/>
        <xdr:cNvCxnSpPr/>
      </xdr:nvCxnSpPr>
      <xdr:spPr>
        <a:xfrm rot="16200000" flipH="1">
          <a:off x="6914030" y="47501735"/>
          <a:ext cx="3328151" cy="1647266"/>
        </a:xfrm>
        <a:prstGeom prst="bentConnector3">
          <a:avLst>
            <a:gd name="adj1" fmla="val -505"/>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96575</xdr:colOff>
      <xdr:row>122</xdr:row>
      <xdr:rowOff>336177</xdr:rowOff>
    </xdr:from>
    <xdr:to>
      <xdr:col>46</xdr:col>
      <xdr:colOff>134470</xdr:colOff>
      <xdr:row>123</xdr:row>
      <xdr:rowOff>424491</xdr:rowOff>
    </xdr:to>
    <xdr:cxnSp macro="">
      <xdr:nvCxnSpPr>
        <xdr:cNvPr id="30" name="カギ線コネクタ 29"/>
        <xdr:cNvCxnSpPr>
          <a:endCxn id="17" idx="0"/>
        </xdr:cNvCxnSpPr>
      </xdr:nvCxnSpPr>
      <xdr:spPr>
        <a:xfrm rot="10800000" flipV="1">
          <a:off x="3525575" y="49955824"/>
          <a:ext cx="5887366" cy="43569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1"/>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264</v>
      </c>
      <c r="AJ2" s="39" t="s">
        <v>576</v>
      </c>
      <c r="AK2" s="39"/>
      <c r="AL2" s="39"/>
      <c r="AM2" s="39"/>
      <c r="AN2" s="40" t="s">
        <v>264</v>
      </c>
      <c r="AO2" s="39">
        <v>20</v>
      </c>
      <c r="AP2" s="39"/>
      <c r="AQ2" s="39"/>
      <c r="AR2" s="41" t="s">
        <v>564</v>
      </c>
      <c r="AS2" s="42">
        <v>181</v>
      </c>
      <c r="AT2" s="42"/>
      <c r="AU2" s="42"/>
      <c r="AV2" s="40" t="str">
        <f>IF(AW2="","","-")</f>
        <v/>
      </c>
      <c r="AW2" s="43"/>
      <c r="AX2" s="43"/>
    </row>
    <row r="3" spans="1:50" ht="21" customHeight="1" thickBot="1" x14ac:dyDescent="0.2">
      <c r="A3" s="44" t="s">
        <v>557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565</v>
      </c>
      <c r="AK3" s="47"/>
      <c r="AL3" s="47"/>
      <c r="AM3" s="47"/>
      <c r="AN3" s="47"/>
      <c r="AO3" s="47"/>
      <c r="AP3" s="47"/>
      <c r="AQ3" s="47"/>
      <c r="AR3" s="47"/>
      <c r="AS3" s="47"/>
      <c r="AT3" s="47"/>
      <c r="AU3" s="47"/>
      <c r="AV3" s="47"/>
      <c r="AW3" s="47"/>
      <c r="AX3" s="48" t="s">
        <v>56</v>
      </c>
    </row>
    <row r="4" spans="1:50" ht="24.75" customHeight="1" x14ac:dyDescent="0.15">
      <c r="A4" s="49" t="s">
        <v>22</v>
      </c>
      <c r="B4" s="50"/>
      <c r="C4" s="50"/>
      <c r="D4" s="50"/>
      <c r="E4" s="50"/>
      <c r="F4" s="50"/>
      <c r="G4" s="51" t="s">
        <v>566</v>
      </c>
      <c r="H4" s="52"/>
      <c r="I4" s="52"/>
      <c r="J4" s="52"/>
      <c r="K4" s="52"/>
      <c r="L4" s="52"/>
      <c r="M4" s="52"/>
      <c r="N4" s="52"/>
      <c r="O4" s="52"/>
      <c r="P4" s="52"/>
      <c r="Q4" s="52"/>
      <c r="R4" s="52"/>
      <c r="S4" s="52"/>
      <c r="T4" s="52"/>
      <c r="U4" s="52"/>
      <c r="V4" s="52"/>
      <c r="W4" s="52"/>
      <c r="X4" s="52"/>
      <c r="Y4" s="53" t="s">
        <v>1</v>
      </c>
      <c r="Z4" s="54"/>
      <c r="AA4" s="54"/>
      <c r="AB4" s="54"/>
      <c r="AC4" s="54"/>
      <c r="AD4" s="55"/>
      <c r="AE4" s="56" t="s">
        <v>616</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58</v>
      </c>
      <c r="B5" s="62"/>
      <c r="C5" s="62"/>
      <c r="D5" s="62"/>
      <c r="E5" s="62"/>
      <c r="F5" s="63"/>
      <c r="G5" s="64" t="s">
        <v>365</v>
      </c>
      <c r="H5" s="65"/>
      <c r="I5" s="65"/>
      <c r="J5" s="65"/>
      <c r="K5" s="65"/>
      <c r="L5" s="65"/>
      <c r="M5" s="66" t="s">
        <v>57</v>
      </c>
      <c r="N5" s="67"/>
      <c r="O5" s="67"/>
      <c r="P5" s="67"/>
      <c r="Q5" s="67"/>
      <c r="R5" s="68"/>
      <c r="S5" s="69" t="s">
        <v>367</v>
      </c>
      <c r="T5" s="65"/>
      <c r="U5" s="65"/>
      <c r="V5" s="65"/>
      <c r="W5" s="65"/>
      <c r="X5" s="70"/>
      <c r="Y5" s="71" t="s">
        <v>3</v>
      </c>
      <c r="Z5" s="72"/>
      <c r="AA5" s="72"/>
      <c r="AB5" s="72"/>
      <c r="AC5" s="72"/>
      <c r="AD5" s="73"/>
      <c r="AE5" s="74" t="s">
        <v>567</v>
      </c>
      <c r="AF5" s="74"/>
      <c r="AG5" s="74"/>
      <c r="AH5" s="74"/>
      <c r="AI5" s="74"/>
      <c r="AJ5" s="74"/>
      <c r="AK5" s="74"/>
      <c r="AL5" s="74"/>
      <c r="AM5" s="74"/>
      <c r="AN5" s="74"/>
      <c r="AO5" s="74"/>
      <c r="AP5" s="75"/>
      <c r="AQ5" s="76" t="s">
        <v>621</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72.75" customHeight="1" x14ac:dyDescent="0.15">
      <c r="A7" s="84" t="s">
        <v>628</v>
      </c>
      <c r="B7" s="85"/>
      <c r="C7" s="85"/>
      <c r="D7" s="85"/>
      <c r="E7" s="85"/>
      <c r="F7" s="86"/>
      <c r="G7" s="87" t="s">
        <v>626</v>
      </c>
      <c r="H7" s="88"/>
      <c r="I7" s="88"/>
      <c r="J7" s="88"/>
      <c r="K7" s="88"/>
      <c r="L7" s="88"/>
      <c r="M7" s="88"/>
      <c r="N7" s="88"/>
      <c r="O7" s="88"/>
      <c r="P7" s="88"/>
      <c r="Q7" s="88"/>
      <c r="R7" s="88"/>
      <c r="S7" s="88"/>
      <c r="T7" s="88"/>
      <c r="U7" s="88"/>
      <c r="V7" s="88"/>
      <c r="W7" s="88"/>
      <c r="X7" s="89"/>
      <c r="Y7" s="90" t="s">
        <v>249</v>
      </c>
      <c r="Z7" s="91"/>
      <c r="AA7" s="91"/>
      <c r="AB7" s="91"/>
      <c r="AC7" s="91"/>
      <c r="AD7" s="92"/>
      <c r="AE7" s="93" t="s">
        <v>617</v>
      </c>
      <c r="AF7" s="94"/>
      <c r="AG7" s="94"/>
      <c r="AH7" s="94"/>
      <c r="AI7" s="94"/>
      <c r="AJ7" s="94"/>
      <c r="AK7" s="94"/>
      <c r="AL7" s="94"/>
      <c r="AM7" s="94"/>
      <c r="AN7" s="94"/>
      <c r="AO7" s="94"/>
      <c r="AP7" s="94"/>
      <c r="AQ7" s="94"/>
      <c r="AR7" s="94"/>
      <c r="AS7" s="94"/>
      <c r="AT7" s="94"/>
      <c r="AU7" s="94"/>
      <c r="AV7" s="94"/>
      <c r="AW7" s="94"/>
      <c r="AX7" s="95"/>
    </row>
    <row r="8" spans="1:50" ht="67.5" customHeight="1" x14ac:dyDescent="0.15">
      <c r="A8" s="84" t="s">
        <v>184</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185</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67.5" customHeight="1" x14ac:dyDescent="0.15">
      <c r="A9" s="104" t="s">
        <v>629</v>
      </c>
      <c r="B9" s="105"/>
      <c r="C9" s="105"/>
      <c r="D9" s="105"/>
      <c r="E9" s="105"/>
      <c r="F9" s="105"/>
      <c r="G9" s="106" t="s">
        <v>584</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67.5" customHeight="1" x14ac:dyDescent="0.15">
      <c r="A10" s="109" t="s">
        <v>630</v>
      </c>
      <c r="B10" s="110"/>
      <c r="C10" s="110"/>
      <c r="D10" s="110"/>
      <c r="E10" s="110"/>
      <c r="F10" s="110"/>
      <c r="G10" s="111" t="s">
        <v>585</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631</v>
      </c>
      <c r="B12" s="119"/>
      <c r="C12" s="119"/>
      <c r="D12" s="119"/>
      <c r="E12" s="119"/>
      <c r="F12" s="120"/>
      <c r="G12" s="121"/>
      <c r="H12" s="122"/>
      <c r="I12" s="122"/>
      <c r="J12" s="122"/>
      <c r="K12" s="122"/>
      <c r="L12" s="122"/>
      <c r="M12" s="122"/>
      <c r="N12" s="122"/>
      <c r="O12" s="122"/>
      <c r="P12" s="123" t="s">
        <v>250</v>
      </c>
      <c r="Q12" s="124"/>
      <c r="R12" s="124"/>
      <c r="S12" s="124"/>
      <c r="T12" s="124"/>
      <c r="U12" s="124"/>
      <c r="V12" s="125"/>
      <c r="W12" s="123" t="s">
        <v>268</v>
      </c>
      <c r="X12" s="124"/>
      <c r="Y12" s="124"/>
      <c r="Z12" s="124"/>
      <c r="AA12" s="124"/>
      <c r="AB12" s="124"/>
      <c r="AC12" s="125"/>
      <c r="AD12" s="123" t="s">
        <v>555</v>
      </c>
      <c r="AE12" s="124"/>
      <c r="AF12" s="124"/>
      <c r="AG12" s="124"/>
      <c r="AH12" s="124"/>
      <c r="AI12" s="124"/>
      <c r="AJ12" s="125"/>
      <c r="AK12" s="123" t="s">
        <v>558</v>
      </c>
      <c r="AL12" s="124"/>
      <c r="AM12" s="124"/>
      <c r="AN12" s="124"/>
      <c r="AO12" s="124"/>
      <c r="AP12" s="124"/>
      <c r="AQ12" s="125"/>
      <c r="AR12" s="123" t="s">
        <v>559</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c r="Q13" s="136"/>
      <c r="R13" s="136"/>
      <c r="S13" s="136"/>
      <c r="T13" s="136"/>
      <c r="U13" s="136"/>
      <c r="V13" s="137"/>
      <c r="W13" s="135"/>
      <c r="X13" s="136"/>
      <c r="Y13" s="136"/>
      <c r="Z13" s="136"/>
      <c r="AA13" s="136"/>
      <c r="AB13" s="136"/>
      <c r="AC13" s="137"/>
      <c r="AD13" s="135">
        <v>170</v>
      </c>
      <c r="AE13" s="136"/>
      <c r="AF13" s="136"/>
      <c r="AG13" s="136"/>
      <c r="AH13" s="136"/>
      <c r="AI13" s="136"/>
      <c r="AJ13" s="137"/>
      <c r="AK13" s="135"/>
      <c r="AL13" s="136"/>
      <c r="AM13" s="136"/>
      <c r="AN13" s="136"/>
      <c r="AO13" s="136"/>
      <c r="AP13" s="136"/>
      <c r="AQ13" s="137"/>
      <c r="AR13" s="138"/>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c r="Q14" s="136"/>
      <c r="R14" s="136"/>
      <c r="S14" s="136"/>
      <c r="T14" s="136"/>
      <c r="U14" s="136"/>
      <c r="V14" s="137"/>
      <c r="W14" s="135"/>
      <c r="X14" s="136"/>
      <c r="Y14" s="136"/>
      <c r="Z14" s="136"/>
      <c r="AA14" s="136"/>
      <c r="AB14" s="136"/>
      <c r="AC14" s="137"/>
      <c r="AD14" s="135"/>
      <c r="AE14" s="136"/>
      <c r="AF14" s="136"/>
      <c r="AG14" s="136"/>
      <c r="AH14" s="136"/>
      <c r="AI14" s="136"/>
      <c r="AJ14" s="137"/>
      <c r="AK14" s="135"/>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c r="Q15" s="136"/>
      <c r="R15" s="136"/>
      <c r="S15" s="136"/>
      <c r="T15" s="136"/>
      <c r="U15" s="136"/>
      <c r="V15" s="137"/>
      <c r="W15" s="135"/>
      <c r="X15" s="136"/>
      <c r="Y15" s="136"/>
      <c r="Z15" s="136"/>
      <c r="AA15" s="136"/>
      <c r="AB15" s="136"/>
      <c r="AC15" s="137"/>
      <c r="AD15" s="135"/>
      <c r="AE15" s="136"/>
      <c r="AF15" s="136"/>
      <c r="AG15" s="136"/>
      <c r="AH15" s="136"/>
      <c r="AI15" s="136"/>
      <c r="AJ15" s="137"/>
      <c r="AK15" s="135"/>
      <c r="AL15" s="136"/>
      <c r="AM15" s="136"/>
      <c r="AN15" s="136"/>
      <c r="AO15" s="136"/>
      <c r="AP15" s="136"/>
      <c r="AQ15" s="137"/>
      <c r="AR15" s="135"/>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c r="Q16" s="136"/>
      <c r="R16" s="136"/>
      <c r="S16" s="136"/>
      <c r="T16" s="136"/>
      <c r="U16" s="136"/>
      <c r="V16" s="137"/>
      <c r="W16" s="135"/>
      <c r="X16" s="136"/>
      <c r="Y16" s="136"/>
      <c r="Z16" s="136"/>
      <c r="AA16" s="136"/>
      <c r="AB16" s="136"/>
      <c r="AC16" s="137"/>
      <c r="AD16" s="135"/>
      <c r="AE16" s="136"/>
      <c r="AF16" s="136"/>
      <c r="AG16" s="136"/>
      <c r="AH16" s="136"/>
      <c r="AI16" s="136"/>
      <c r="AJ16" s="137"/>
      <c r="AK16" s="135"/>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44</v>
      </c>
      <c r="J17" s="144"/>
      <c r="K17" s="144"/>
      <c r="L17" s="144"/>
      <c r="M17" s="144"/>
      <c r="N17" s="144"/>
      <c r="O17" s="145"/>
      <c r="P17" s="135"/>
      <c r="Q17" s="136"/>
      <c r="R17" s="136"/>
      <c r="S17" s="136"/>
      <c r="T17" s="136"/>
      <c r="U17" s="136"/>
      <c r="V17" s="137"/>
      <c r="W17" s="135"/>
      <c r="X17" s="136"/>
      <c r="Y17" s="136"/>
      <c r="Z17" s="136"/>
      <c r="AA17" s="136"/>
      <c r="AB17" s="136"/>
      <c r="AC17" s="137"/>
      <c r="AD17" s="135"/>
      <c r="AE17" s="136"/>
      <c r="AF17" s="136"/>
      <c r="AG17" s="136"/>
      <c r="AH17" s="136"/>
      <c r="AI17" s="136"/>
      <c r="AJ17" s="137"/>
      <c r="AK17" s="135"/>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0</v>
      </c>
      <c r="Q18" s="162"/>
      <c r="R18" s="162"/>
      <c r="S18" s="162"/>
      <c r="T18" s="162"/>
      <c r="U18" s="162"/>
      <c r="V18" s="163"/>
      <c r="W18" s="161">
        <f>SUM(W13:AC17)</f>
        <v>0</v>
      </c>
      <c r="X18" s="162"/>
      <c r="Y18" s="162"/>
      <c r="Z18" s="162"/>
      <c r="AA18" s="162"/>
      <c r="AB18" s="162"/>
      <c r="AC18" s="163"/>
      <c r="AD18" s="161">
        <f>SUM(AD13:AJ17)</f>
        <v>170</v>
      </c>
      <c r="AE18" s="162"/>
      <c r="AF18" s="162"/>
      <c r="AG18" s="162"/>
      <c r="AH18" s="162"/>
      <c r="AI18" s="162"/>
      <c r="AJ18" s="163"/>
      <c r="AK18" s="161">
        <f>SUM(AK13:AQ17)</f>
        <v>0</v>
      </c>
      <c r="AL18" s="162"/>
      <c r="AM18" s="162"/>
      <c r="AN18" s="162"/>
      <c r="AO18" s="162"/>
      <c r="AP18" s="162"/>
      <c r="AQ18" s="163"/>
      <c r="AR18" s="161">
        <f>SUM(AR13:AX17)</f>
        <v>0</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c r="Q19" s="136"/>
      <c r="R19" s="136"/>
      <c r="S19" s="136"/>
      <c r="T19" s="136"/>
      <c r="U19" s="136"/>
      <c r="V19" s="137"/>
      <c r="W19" s="135"/>
      <c r="X19" s="136"/>
      <c r="Y19" s="136"/>
      <c r="Z19" s="136"/>
      <c r="AA19" s="136"/>
      <c r="AB19" s="136"/>
      <c r="AC19" s="137"/>
      <c r="AD19" s="135">
        <v>47</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t="str">
        <f t="shared" ref="W20" si="0">IF(W18=0, "-", SUM(W19)/W18)</f>
        <v>-</v>
      </c>
      <c r="X20" s="169"/>
      <c r="Y20" s="169"/>
      <c r="Z20" s="169"/>
      <c r="AA20" s="169"/>
      <c r="AB20" s="169"/>
      <c r="AC20" s="169"/>
      <c r="AD20" s="169">
        <f t="shared" ref="AD20" si="1">IF(AD18=0, "-", SUM(AD19)/AD18)</f>
        <v>0.27647058823529413</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228</v>
      </c>
      <c r="H21" s="173"/>
      <c r="I21" s="173"/>
      <c r="J21" s="173"/>
      <c r="K21" s="173"/>
      <c r="L21" s="173"/>
      <c r="M21" s="173"/>
      <c r="N21" s="173"/>
      <c r="O21" s="173"/>
      <c r="P21" s="169" t="str">
        <f>IF(P19=0, "-", SUM(P19)/SUM(P13,P14))</f>
        <v>-</v>
      </c>
      <c r="Q21" s="169"/>
      <c r="R21" s="169"/>
      <c r="S21" s="169"/>
      <c r="T21" s="169"/>
      <c r="U21" s="169"/>
      <c r="V21" s="169"/>
      <c r="W21" s="169" t="str">
        <f t="shared" ref="W21" si="2">IF(W19=0, "-", SUM(W19)/SUM(W13,W14))</f>
        <v>-</v>
      </c>
      <c r="X21" s="169"/>
      <c r="Y21" s="169"/>
      <c r="Z21" s="169"/>
      <c r="AA21" s="169"/>
      <c r="AB21" s="169"/>
      <c r="AC21" s="169"/>
      <c r="AD21" s="169">
        <f t="shared" ref="AD21" si="3">IF(AD19=0, "-", SUM(AD19)/SUM(AD13,AD14))</f>
        <v>0.27647058823529413</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562</v>
      </c>
      <c r="B22" s="175"/>
      <c r="C22" s="175"/>
      <c r="D22" s="175"/>
      <c r="E22" s="175"/>
      <c r="F22" s="176"/>
      <c r="G22" s="177" t="s">
        <v>217</v>
      </c>
      <c r="H22" s="178"/>
      <c r="I22" s="178"/>
      <c r="J22" s="178"/>
      <c r="K22" s="178"/>
      <c r="L22" s="178"/>
      <c r="M22" s="178"/>
      <c r="N22" s="178"/>
      <c r="O22" s="179"/>
      <c r="P22" s="180" t="s">
        <v>560</v>
      </c>
      <c r="Q22" s="178"/>
      <c r="R22" s="178"/>
      <c r="S22" s="178"/>
      <c r="T22" s="178"/>
      <c r="U22" s="178"/>
      <c r="V22" s="179"/>
      <c r="W22" s="180" t="s">
        <v>561</v>
      </c>
      <c r="X22" s="178"/>
      <c r="Y22" s="178"/>
      <c r="Z22" s="178"/>
      <c r="AA22" s="178"/>
      <c r="AB22" s="178"/>
      <c r="AC22" s="179"/>
      <c r="AD22" s="180" t="s">
        <v>216</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568</v>
      </c>
      <c r="H23" s="186"/>
      <c r="I23" s="186"/>
      <c r="J23" s="186"/>
      <c r="K23" s="186"/>
      <c r="L23" s="186"/>
      <c r="M23" s="186"/>
      <c r="N23" s="186"/>
      <c r="O23" s="187"/>
      <c r="P23" s="138" t="s">
        <v>578</v>
      </c>
      <c r="Q23" s="139"/>
      <c r="R23" s="139"/>
      <c r="S23" s="139"/>
      <c r="T23" s="139"/>
      <c r="U23" s="139"/>
      <c r="V23" s="188"/>
      <c r="W23" s="138"/>
      <c r="X23" s="139"/>
      <c r="Y23" s="139"/>
      <c r="Z23" s="139"/>
      <c r="AA23" s="139"/>
      <c r="AB23" s="139"/>
      <c r="AC23" s="188"/>
      <c r="AD23" s="189" t="s">
        <v>577</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thickBot="1" x14ac:dyDescent="0.2">
      <c r="A24" s="192"/>
      <c r="B24" s="193"/>
      <c r="C24" s="193"/>
      <c r="D24" s="193"/>
      <c r="E24" s="193"/>
      <c r="F24" s="194"/>
      <c r="G24" s="195" t="s">
        <v>218</v>
      </c>
      <c r="H24" s="196"/>
      <c r="I24" s="196"/>
      <c r="J24" s="196"/>
      <c r="K24" s="196"/>
      <c r="L24" s="196"/>
      <c r="M24" s="196"/>
      <c r="N24" s="196"/>
      <c r="O24" s="197"/>
      <c r="P24" s="135">
        <f>AK13</f>
        <v>0</v>
      </c>
      <c r="Q24" s="136"/>
      <c r="R24" s="136"/>
      <c r="S24" s="136"/>
      <c r="T24" s="136"/>
      <c r="U24" s="136"/>
      <c r="V24" s="137"/>
      <c r="W24" s="198">
        <f>AR13</f>
        <v>0</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0" ht="18.75" customHeight="1" x14ac:dyDescent="0.15">
      <c r="A25" s="203" t="s">
        <v>225</v>
      </c>
      <c r="B25" s="204"/>
      <c r="C25" s="204"/>
      <c r="D25" s="204"/>
      <c r="E25" s="204"/>
      <c r="F25" s="205"/>
      <c r="G25" s="206" t="s">
        <v>135</v>
      </c>
      <c r="H25" s="207"/>
      <c r="I25" s="207"/>
      <c r="J25" s="207"/>
      <c r="K25" s="207"/>
      <c r="L25" s="207"/>
      <c r="M25" s="207"/>
      <c r="N25" s="207"/>
      <c r="O25" s="208"/>
      <c r="P25" s="209" t="s">
        <v>53</v>
      </c>
      <c r="Q25" s="207"/>
      <c r="R25" s="207"/>
      <c r="S25" s="207"/>
      <c r="T25" s="207"/>
      <c r="U25" s="207"/>
      <c r="V25" s="207"/>
      <c r="W25" s="207"/>
      <c r="X25" s="208"/>
      <c r="Y25" s="210"/>
      <c r="Z25" s="211"/>
      <c r="AA25" s="212"/>
      <c r="AB25" s="213" t="s">
        <v>11</v>
      </c>
      <c r="AC25" s="214"/>
      <c r="AD25" s="215"/>
      <c r="AE25" s="213" t="s">
        <v>250</v>
      </c>
      <c r="AF25" s="214"/>
      <c r="AG25" s="214"/>
      <c r="AH25" s="215"/>
      <c r="AI25" s="216" t="s">
        <v>268</v>
      </c>
      <c r="AJ25" s="216"/>
      <c r="AK25" s="216"/>
      <c r="AL25" s="213"/>
      <c r="AM25" s="216" t="s">
        <v>365</v>
      </c>
      <c r="AN25" s="216"/>
      <c r="AO25" s="216"/>
      <c r="AP25" s="213"/>
      <c r="AQ25" s="217" t="s">
        <v>165</v>
      </c>
      <c r="AR25" s="218"/>
      <c r="AS25" s="218"/>
      <c r="AT25" s="219"/>
      <c r="AU25" s="207" t="s">
        <v>125</v>
      </c>
      <c r="AV25" s="207"/>
      <c r="AW25" s="207"/>
      <c r="AX25" s="220"/>
    </row>
    <row r="26" spans="1:50"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t="s">
        <v>570</v>
      </c>
      <c r="AR26" s="236"/>
      <c r="AS26" s="237" t="s">
        <v>166</v>
      </c>
      <c r="AT26" s="238"/>
      <c r="AU26" s="239">
        <v>2</v>
      </c>
      <c r="AV26" s="239"/>
      <c r="AW26" s="225" t="s">
        <v>162</v>
      </c>
      <c r="AX26" s="240"/>
    </row>
    <row r="27" spans="1:50" ht="23.25" customHeight="1" x14ac:dyDescent="0.15">
      <c r="A27" s="241"/>
      <c r="B27" s="222"/>
      <c r="C27" s="222"/>
      <c r="D27" s="222"/>
      <c r="E27" s="222"/>
      <c r="F27" s="223"/>
      <c r="G27" s="242" t="s">
        <v>624</v>
      </c>
      <c r="H27" s="243"/>
      <c r="I27" s="243"/>
      <c r="J27" s="243"/>
      <c r="K27" s="243"/>
      <c r="L27" s="243"/>
      <c r="M27" s="243"/>
      <c r="N27" s="243"/>
      <c r="O27" s="244"/>
      <c r="P27" s="245" t="s">
        <v>623</v>
      </c>
      <c r="Q27" s="245"/>
      <c r="R27" s="245"/>
      <c r="S27" s="245"/>
      <c r="T27" s="245"/>
      <c r="U27" s="245"/>
      <c r="V27" s="245"/>
      <c r="W27" s="245"/>
      <c r="X27" s="246"/>
      <c r="Y27" s="247" t="s">
        <v>12</v>
      </c>
      <c r="Z27" s="248"/>
      <c r="AA27" s="249"/>
      <c r="AB27" s="250" t="s">
        <v>569</v>
      </c>
      <c r="AC27" s="250"/>
      <c r="AD27" s="250"/>
      <c r="AE27" s="251" t="s">
        <v>570</v>
      </c>
      <c r="AF27" s="252"/>
      <c r="AG27" s="252"/>
      <c r="AH27" s="252"/>
      <c r="AI27" s="251" t="s">
        <v>570</v>
      </c>
      <c r="AJ27" s="252"/>
      <c r="AK27" s="252"/>
      <c r="AL27" s="252"/>
      <c r="AM27" s="251"/>
      <c r="AN27" s="252"/>
      <c r="AO27" s="252"/>
      <c r="AP27" s="252"/>
      <c r="AQ27" s="253" t="s">
        <v>570</v>
      </c>
      <c r="AR27" s="254"/>
      <c r="AS27" s="254"/>
      <c r="AT27" s="255"/>
      <c r="AU27" s="252">
        <v>0</v>
      </c>
      <c r="AV27" s="252"/>
      <c r="AW27" s="252"/>
      <c r="AX27" s="256"/>
    </row>
    <row r="28" spans="1:50" ht="23.25"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48</v>
      </c>
      <c r="Z28" s="124"/>
      <c r="AA28" s="125"/>
      <c r="AB28" s="265" t="s">
        <v>569</v>
      </c>
      <c r="AC28" s="265"/>
      <c r="AD28" s="265"/>
      <c r="AE28" s="251" t="s">
        <v>570</v>
      </c>
      <c r="AF28" s="252"/>
      <c r="AG28" s="252"/>
      <c r="AH28" s="252"/>
      <c r="AI28" s="251" t="s">
        <v>570</v>
      </c>
      <c r="AJ28" s="252"/>
      <c r="AK28" s="252"/>
      <c r="AL28" s="252"/>
      <c r="AM28" s="251"/>
      <c r="AN28" s="252"/>
      <c r="AO28" s="252"/>
      <c r="AP28" s="252"/>
      <c r="AQ28" s="253" t="s">
        <v>570</v>
      </c>
      <c r="AR28" s="254"/>
      <c r="AS28" s="254"/>
      <c r="AT28" s="255"/>
      <c r="AU28" s="252">
        <v>174</v>
      </c>
      <c r="AV28" s="252"/>
      <c r="AW28" s="252"/>
      <c r="AX28" s="256"/>
    </row>
    <row r="29" spans="1:50" ht="23.25" customHeight="1" thickBot="1" x14ac:dyDescent="0.2">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163</v>
      </c>
      <c r="AC29" s="271"/>
      <c r="AD29" s="271"/>
      <c r="AE29" s="251" t="s">
        <v>570</v>
      </c>
      <c r="AF29" s="252"/>
      <c r="AG29" s="252"/>
      <c r="AH29" s="252"/>
      <c r="AI29" s="251" t="s">
        <v>570</v>
      </c>
      <c r="AJ29" s="252"/>
      <c r="AK29" s="252"/>
      <c r="AL29" s="252"/>
      <c r="AM29" s="251"/>
      <c r="AN29" s="252"/>
      <c r="AO29" s="252"/>
      <c r="AP29" s="252"/>
      <c r="AQ29" s="253" t="s">
        <v>570</v>
      </c>
      <c r="AR29" s="254"/>
      <c r="AS29" s="254"/>
      <c r="AT29" s="255"/>
      <c r="AU29" s="252">
        <v>0</v>
      </c>
      <c r="AV29" s="252"/>
      <c r="AW29" s="252"/>
      <c r="AX29" s="256"/>
    </row>
    <row r="30" spans="1:50" ht="31.5" customHeight="1" x14ac:dyDescent="0.15">
      <c r="A30" s="272" t="s">
        <v>226</v>
      </c>
      <c r="B30" s="273"/>
      <c r="C30" s="273"/>
      <c r="D30" s="273"/>
      <c r="E30" s="273"/>
      <c r="F30" s="274"/>
      <c r="G30" s="275" t="s">
        <v>54</v>
      </c>
      <c r="H30" s="275"/>
      <c r="I30" s="275"/>
      <c r="J30" s="275"/>
      <c r="K30" s="275"/>
      <c r="L30" s="275"/>
      <c r="M30" s="275"/>
      <c r="N30" s="275"/>
      <c r="O30" s="275"/>
      <c r="P30" s="275"/>
      <c r="Q30" s="275"/>
      <c r="R30" s="275"/>
      <c r="S30" s="275"/>
      <c r="T30" s="275"/>
      <c r="U30" s="275"/>
      <c r="V30" s="275"/>
      <c r="W30" s="275"/>
      <c r="X30" s="276"/>
      <c r="Y30" s="210"/>
      <c r="Z30" s="211"/>
      <c r="AA30" s="212"/>
      <c r="AB30" s="277" t="s">
        <v>11</v>
      </c>
      <c r="AC30" s="277"/>
      <c r="AD30" s="277"/>
      <c r="AE30" s="278" t="s">
        <v>250</v>
      </c>
      <c r="AF30" s="279"/>
      <c r="AG30" s="279"/>
      <c r="AH30" s="280"/>
      <c r="AI30" s="278" t="s">
        <v>268</v>
      </c>
      <c r="AJ30" s="279"/>
      <c r="AK30" s="279"/>
      <c r="AL30" s="280"/>
      <c r="AM30" s="278" t="s">
        <v>365</v>
      </c>
      <c r="AN30" s="279"/>
      <c r="AO30" s="279"/>
      <c r="AP30" s="280"/>
      <c r="AQ30" s="281" t="s">
        <v>273</v>
      </c>
      <c r="AR30" s="282"/>
      <c r="AS30" s="282"/>
      <c r="AT30" s="283"/>
      <c r="AU30" s="281" t="s">
        <v>397</v>
      </c>
      <c r="AV30" s="282"/>
      <c r="AW30" s="282"/>
      <c r="AX30" s="284"/>
    </row>
    <row r="31" spans="1:50" ht="23.25" customHeight="1" x14ac:dyDescent="0.15">
      <c r="A31" s="285"/>
      <c r="B31" s="286"/>
      <c r="C31" s="286"/>
      <c r="D31" s="286"/>
      <c r="E31" s="286"/>
      <c r="F31" s="287"/>
      <c r="G31" s="245" t="s">
        <v>622</v>
      </c>
      <c r="H31" s="245"/>
      <c r="I31" s="245"/>
      <c r="J31" s="245"/>
      <c r="K31" s="245"/>
      <c r="L31" s="245"/>
      <c r="M31" s="245"/>
      <c r="N31" s="245"/>
      <c r="O31" s="245"/>
      <c r="P31" s="245"/>
      <c r="Q31" s="245"/>
      <c r="R31" s="245"/>
      <c r="S31" s="245"/>
      <c r="T31" s="245"/>
      <c r="U31" s="245"/>
      <c r="V31" s="245"/>
      <c r="W31" s="245"/>
      <c r="X31" s="246"/>
      <c r="Y31" s="288" t="s">
        <v>49</v>
      </c>
      <c r="Z31" s="72"/>
      <c r="AA31" s="73"/>
      <c r="AB31" s="250" t="s">
        <v>571</v>
      </c>
      <c r="AC31" s="250"/>
      <c r="AD31" s="250"/>
      <c r="AE31" s="289" t="s">
        <v>570</v>
      </c>
      <c r="AF31" s="289"/>
      <c r="AG31" s="289"/>
      <c r="AH31" s="289"/>
      <c r="AI31" s="289" t="s">
        <v>570</v>
      </c>
      <c r="AJ31" s="289"/>
      <c r="AK31" s="289"/>
      <c r="AL31" s="289"/>
      <c r="AM31" s="289">
        <v>0</v>
      </c>
      <c r="AN31" s="289"/>
      <c r="AO31" s="289"/>
      <c r="AP31" s="289"/>
      <c r="AQ31" s="289"/>
      <c r="AR31" s="289"/>
      <c r="AS31" s="289"/>
      <c r="AT31" s="289"/>
      <c r="AU31" s="251"/>
      <c r="AV31" s="252"/>
      <c r="AW31" s="252"/>
      <c r="AX31" s="256"/>
    </row>
    <row r="32" spans="1:50" ht="23.25" customHeight="1" x14ac:dyDescent="0.15">
      <c r="A32" s="290"/>
      <c r="B32" s="291"/>
      <c r="C32" s="291"/>
      <c r="D32" s="291"/>
      <c r="E32" s="291"/>
      <c r="F32" s="292"/>
      <c r="G32" s="269"/>
      <c r="H32" s="269"/>
      <c r="I32" s="269"/>
      <c r="J32" s="269"/>
      <c r="K32" s="269"/>
      <c r="L32" s="269"/>
      <c r="M32" s="269"/>
      <c r="N32" s="269"/>
      <c r="O32" s="269"/>
      <c r="P32" s="269"/>
      <c r="Q32" s="269"/>
      <c r="R32" s="269"/>
      <c r="S32" s="269"/>
      <c r="T32" s="269"/>
      <c r="U32" s="269"/>
      <c r="V32" s="269"/>
      <c r="W32" s="269"/>
      <c r="X32" s="270"/>
      <c r="Y32" s="293" t="s">
        <v>50</v>
      </c>
      <c r="Z32" s="294"/>
      <c r="AA32" s="295"/>
      <c r="AB32" s="250" t="s">
        <v>571</v>
      </c>
      <c r="AC32" s="250"/>
      <c r="AD32" s="250"/>
      <c r="AE32" s="289" t="s">
        <v>570</v>
      </c>
      <c r="AF32" s="289"/>
      <c r="AG32" s="289"/>
      <c r="AH32" s="289"/>
      <c r="AI32" s="289" t="s">
        <v>570</v>
      </c>
      <c r="AJ32" s="289"/>
      <c r="AK32" s="289"/>
      <c r="AL32" s="289"/>
      <c r="AM32" s="289">
        <v>58</v>
      </c>
      <c r="AN32" s="289"/>
      <c r="AO32" s="289"/>
      <c r="AP32" s="289"/>
      <c r="AQ32" s="289"/>
      <c r="AR32" s="289"/>
      <c r="AS32" s="289"/>
      <c r="AT32" s="289"/>
      <c r="AU32" s="296"/>
      <c r="AV32" s="297"/>
      <c r="AW32" s="297"/>
      <c r="AX32" s="298"/>
    </row>
    <row r="33" spans="1:51" ht="23.25" customHeight="1" x14ac:dyDescent="0.15">
      <c r="A33" s="299" t="s">
        <v>15</v>
      </c>
      <c r="B33" s="300"/>
      <c r="C33" s="300"/>
      <c r="D33" s="300"/>
      <c r="E33" s="300"/>
      <c r="F33" s="301"/>
      <c r="G33" s="124" t="s">
        <v>16</v>
      </c>
      <c r="H33" s="124"/>
      <c r="I33" s="124"/>
      <c r="J33" s="124"/>
      <c r="K33" s="124"/>
      <c r="L33" s="124"/>
      <c r="M33" s="124"/>
      <c r="N33" s="124"/>
      <c r="O33" s="124"/>
      <c r="P33" s="124"/>
      <c r="Q33" s="124"/>
      <c r="R33" s="124"/>
      <c r="S33" s="124"/>
      <c r="T33" s="124"/>
      <c r="U33" s="124"/>
      <c r="V33" s="124"/>
      <c r="W33" s="124"/>
      <c r="X33" s="125"/>
      <c r="Y33" s="302"/>
      <c r="Z33" s="303"/>
      <c r="AA33" s="304"/>
      <c r="AB33" s="123" t="s">
        <v>11</v>
      </c>
      <c r="AC33" s="124"/>
      <c r="AD33" s="125"/>
      <c r="AE33" s="305" t="s">
        <v>250</v>
      </c>
      <c r="AF33" s="305"/>
      <c r="AG33" s="305"/>
      <c r="AH33" s="305"/>
      <c r="AI33" s="305" t="s">
        <v>268</v>
      </c>
      <c r="AJ33" s="305"/>
      <c r="AK33" s="305"/>
      <c r="AL33" s="305"/>
      <c r="AM33" s="305" t="s">
        <v>365</v>
      </c>
      <c r="AN33" s="305"/>
      <c r="AO33" s="305"/>
      <c r="AP33" s="305"/>
      <c r="AQ33" s="306" t="s">
        <v>398</v>
      </c>
      <c r="AR33" s="307"/>
      <c r="AS33" s="307"/>
      <c r="AT33" s="307"/>
      <c r="AU33" s="307"/>
      <c r="AV33" s="307"/>
      <c r="AW33" s="307"/>
      <c r="AX33" s="308"/>
    </row>
    <row r="34" spans="1:51" ht="23.25" customHeight="1" x14ac:dyDescent="0.15">
      <c r="A34" s="309"/>
      <c r="B34" s="310"/>
      <c r="C34" s="310"/>
      <c r="D34" s="310"/>
      <c r="E34" s="310"/>
      <c r="F34" s="311"/>
      <c r="G34" s="312" t="s">
        <v>572</v>
      </c>
      <c r="H34" s="312"/>
      <c r="I34" s="312"/>
      <c r="J34" s="312"/>
      <c r="K34" s="312"/>
      <c r="L34" s="312"/>
      <c r="M34" s="312"/>
      <c r="N34" s="312"/>
      <c r="O34" s="312"/>
      <c r="P34" s="312"/>
      <c r="Q34" s="312"/>
      <c r="R34" s="312"/>
      <c r="S34" s="312"/>
      <c r="T34" s="312"/>
      <c r="U34" s="312"/>
      <c r="V34" s="312"/>
      <c r="W34" s="312"/>
      <c r="X34" s="312"/>
      <c r="Y34" s="313" t="s">
        <v>15</v>
      </c>
      <c r="Z34" s="314"/>
      <c r="AA34" s="315"/>
      <c r="AB34" s="316" t="s">
        <v>573</v>
      </c>
      <c r="AC34" s="317"/>
      <c r="AD34" s="318"/>
      <c r="AE34" s="289" t="s">
        <v>570</v>
      </c>
      <c r="AF34" s="289"/>
      <c r="AG34" s="289"/>
      <c r="AH34" s="289"/>
      <c r="AI34" s="289" t="s">
        <v>570</v>
      </c>
      <c r="AJ34" s="289"/>
      <c r="AK34" s="289"/>
      <c r="AL34" s="289"/>
      <c r="AM34" s="289">
        <v>0</v>
      </c>
      <c r="AN34" s="289"/>
      <c r="AO34" s="289"/>
      <c r="AP34" s="289"/>
      <c r="AQ34" s="251"/>
      <c r="AR34" s="252"/>
      <c r="AS34" s="252"/>
      <c r="AT34" s="252"/>
      <c r="AU34" s="252"/>
      <c r="AV34" s="252"/>
      <c r="AW34" s="252"/>
      <c r="AX34" s="256"/>
    </row>
    <row r="35" spans="1:51" ht="46.5" customHeight="1" thickBot="1" x14ac:dyDescent="0.2">
      <c r="A35" s="319"/>
      <c r="B35" s="91"/>
      <c r="C35" s="91"/>
      <c r="D35" s="91"/>
      <c r="E35" s="91"/>
      <c r="F35" s="320"/>
      <c r="G35" s="321"/>
      <c r="H35" s="321"/>
      <c r="I35" s="321"/>
      <c r="J35" s="321"/>
      <c r="K35" s="321"/>
      <c r="L35" s="321"/>
      <c r="M35" s="321"/>
      <c r="N35" s="321"/>
      <c r="O35" s="321"/>
      <c r="P35" s="321"/>
      <c r="Q35" s="321"/>
      <c r="R35" s="321"/>
      <c r="S35" s="321"/>
      <c r="T35" s="321"/>
      <c r="U35" s="321"/>
      <c r="V35" s="321"/>
      <c r="W35" s="321"/>
      <c r="X35" s="321"/>
      <c r="Y35" s="247" t="s">
        <v>43</v>
      </c>
      <c r="Z35" s="294"/>
      <c r="AA35" s="295"/>
      <c r="AB35" s="322" t="s">
        <v>574</v>
      </c>
      <c r="AC35" s="323"/>
      <c r="AD35" s="324"/>
      <c r="AE35" s="325" t="s">
        <v>570</v>
      </c>
      <c r="AF35" s="325"/>
      <c r="AG35" s="325"/>
      <c r="AH35" s="325"/>
      <c r="AI35" s="325" t="s">
        <v>570</v>
      </c>
      <c r="AJ35" s="325"/>
      <c r="AK35" s="325"/>
      <c r="AL35" s="325"/>
      <c r="AM35" s="325" t="s">
        <v>587</v>
      </c>
      <c r="AN35" s="325"/>
      <c r="AO35" s="325"/>
      <c r="AP35" s="325"/>
      <c r="AQ35" s="325"/>
      <c r="AR35" s="325"/>
      <c r="AS35" s="325"/>
      <c r="AT35" s="325"/>
      <c r="AU35" s="325"/>
      <c r="AV35" s="325"/>
      <c r="AW35" s="325"/>
      <c r="AX35" s="326"/>
    </row>
    <row r="36" spans="1:51" ht="45" customHeight="1" x14ac:dyDescent="0.15">
      <c r="A36" s="327" t="s">
        <v>263</v>
      </c>
      <c r="B36" s="328"/>
      <c r="C36" s="329" t="s">
        <v>167</v>
      </c>
      <c r="D36" s="328"/>
      <c r="E36" s="330" t="s">
        <v>190</v>
      </c>
      <c r="F36" s="331"/>
      <c r="G36" s="332" t="s">
        <v>578</v>
      </c>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4"/>
      <c r="AY36" s="34">
        <f>COUNTA($G$36)</f>
        <v>1</v>
      </c>
    </row>
    <row r="37" spans="1:51" ht="45" customHeight="1" x14ac:dyDescent="0.15">
      <c r="A37" s="335"/>
      <c r="B37" s="336"/>
      <c r="C37" s="337"/>
      <c r="D37" s="336"/>
      <c r="E37" s="338" t="s">
        <v>189</v>
      </c>
      <c r="F37" s="339"/>
      <c r="G37" s="340" t="s">
        <v>570</v>
      </c>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2"/>
      <c r="AY37" s="34">
        <f>$AY$36</f>
        <v>1</v>
      </c>
    </row>
    <row r="38" spans="1:51" ht="18.75" customHeight="1" x14ac:dyDescent="0.15">
      <c r="A38" s="335"/>
      <c r="B38" s="336"/>
      <c r="C38" s="337"/>
      <c r="D38" s="336"/>
      <c r="E38" s="343" t="s">
        <v>168</v>
      </c>
      <c r="F38" s="344"/>
      <c r="G38" s="345" t="s">
        <v>177</v>
      </c>
      <c r="H38" s="346"/>
      <c r="I38" s="346"/>
      <c r="J38" s="346"/>
      <c r="K38" s="346"/>
      <c r="L38" s="346"/>
      <c r="M38" s="346"/>
      <c r="N38" s="346"/>
      <c r="O38" s="346"/>
      <c r="P38" s="346"/>
      <c r="Q38" s="346"/>
      <c r="R38" s="346"/>
      <c r="S38" s="346"/>
      <c r="T38" s="346"/>
      <c r="U38" s="346"/>
      <c r="V38" s="346"/>
      <c r="W38" s="346"/>
      <c r="X38" s="347"/>
      <c r="Y38" s="348"/>
      <c r="Z38" s="349"/>
      <c r="AA38" s="350"/>
      <c r="AB38" s="351" t="s">
        <v>11</v>
      </c>
      <c r="AC38" s="346"/>
      <c r="AD38" s="347"/>
      <c r="AE38" s="352" t="s">
        <v>250</v>
      </c>
      <c r="AF38" s="353"/>
      <c r="AG38" s="353"/>
      <c r="AH38" s="354"/>
      <c r="AI38" s="352" t="s">
        <v>268</v>
      </c>
      <c r="AJ38" s="353"/>
      <c r="AK38" s="353"/>
      <c r="AL38" s="354"/>
      <c r="AM38" s="352" t="s">
        <v>555</v>
      </c>
      <c r="AN38" s="353"/>
      <c r="AO38" s="353"/>
      <c r="AP38" s="354"/>
      <c r="AQ38" s="351" t="s">
        <v>165</v>
      </c>
      <c r="AR38" s="346"/>
      <c r="AS38" s="346"/>
      <c r="AT38" s="347"/>
      <c r="AU38" s="355" t="s">
        <v>179</v>
      </c>
      <c r="AV38" s="355"/>
      <c r="AW38" s="355"/>
      <c r="AX38" s="356"/>
      <c r="AY38" s="34">
        <f>COUNTA($G$40)</f>
        <v>1</v>
      </c>
    </row>
    <row r="39" spans="1:51" ht="18.75" customHeight="1" x14ac:dyDescent="0.15">
      <c r="A39" s="335"/>
      <c r="B39" s="336"/>
      <c r="C39" s="337"/>
      <c r="D39" s="336"/>
      <c r="E39" s="337"/>
      <c r="F39" s="357"/>
      <c r="G39" s="358"/>
      <c r="H39" s="237"/>
      <c r="I39" s="237"/>
      <c r="J39" s="237"/>
      <c r="K39" s="237"/>
      <c r="L39" s="237"/>
      <c r="M39" s="237"/>
      <c r="N39" s="237"/>
      <c r="O39" s="237"/>
      <c r="P39" s="237"/>
      <c r="Q39" s="237"/>
      <c r="R39" s="237"/>
      <c r="S39" s="237"/>
      <c r="T39" s="237"/>
      <c r="U39" s="237"/>
      <c r="V39" s="237"/>
      <c r="W39" s="237"/>
      <c r="X39" s="238"/>
      <c r="Y39" s="359"/>
      <c r="Z39" s="360"/>
      <c r="AA39" s="361"/>
      <c r="AB39" s="362"/>
      <c r="AC39" s="237"/>
      <c r="AD39" s="238"/>
      <c r="AE39" s="362"/>
      <c r="AF39" s="237"/>
      <c r="AG39" s="237"/>
      <c r="AH39" s="238"/>
      <c r="AI39" s="362"/>
      <c r="AJ39" s="237"/>
      <c r="AK39" s="237"/>
      <c r="AL39" s="238"/>
      <c r="AM39" s="362"/>
      <c r="AN39" s="237"/>
      <c r="AO39" s="237"/>
      <c r="AP39" s="238"/>
      <c r="AQ39" s="363" t="s">
        <v>570</v>
      </c>
      <c r="AR39" s="239"/>
      <c r="AS39" s="237" t="s">
        <v>166</v>
      </c>
      <c r="AT39" s="238"/>
      <c r="AU39" s="236" t="s">
        <v>570</v>
      </c>
      <c r="AV39" s="236"/>
      <c r="AW39" s="237" t="s">
        <v>162</v>
      </c>
      <c r="AX39" s="364"/>
      <c r="AY39" s="34">
        <f>$AY$38</f>
        <v>1</v>
      </c>
    </row>
    <row r="40" spans="1:51" ht="39.75" customHeight="1" x14ac:dyDescent="0.15">
      <c r="A40" s="335"/>
      <c r="B40" s="336"/>
      <c r="C40" s="337"/>
      <c r="D40" s="336"/>
      <c r="E40" s="337"/>
      <c r="F40" s="357"/>
      <c r="G40" s="365" t="s">
        <v>570</v>
      </c>
      <c r="H40" s="245"/>
      <c r="I40" s="245"/>
      <c r="J40" s="245"/>
      <c r="K40" s="245"/>
      <c r="L40" s="245"/>
      <c r="M40" s="245"/>
      <c r="N40" s="245"/>
      <c r="O40" s="245"/>
      <c r="P40" s="245"/>
      <c r="Q40" s="245"/>
      <c r="R40" s="245"/>
      <c r="S40" s="245"/>
      <c r="T40" s="245"/>
      <c r="U40" s="245"/>
      <c r="V40" s="245"/>
      <c r="W40" s="245"/>
      <c r="X40" s="246"/>
      <c r="Y40" s="366" t="s">
        <v>178</v>
      </c>
      <c r="Z40" s="367"/>
      <c r="AA40" s="368"/>
      <c r="AB40" s="369" t="s">
        <v>570</v>
      </c>
      <c r="AC40" s="370"/>
      <c r="AD40" s="370"/>
      <c r="AE40" s="371" t="s">
        <v>570</v>
      </c>
      <c r="AF40" s="254"/>
      <c r="AG40" s="254"/>
      <c r="AH40" s="254"/>
      <c r="AI40" s="371" t="s">
        <v>570</v>
      </c>
      <c r="AJ40" s="254"/>
      <c r="AK40" s="254"/>
      <c r="AL40" s="254"/>
      <c r="AM40" s="371" t="s">
        <v>578</v>
      </c>
      <c r="AN40" s="254"/>
      <c r="AO40" s="254"/>
      <c r="AP40" s="254"/>
      <c r="AQ40" s="371" t="s">
        <v>570</v>
      </c>
      <c r="AR40" s="254"/>
      <c r="AS40" s="254"/>
      <c r="AT40" s="254"/>
      <c r="AU40" s="371" t="s">
        <v>570</v>
      </c>
      <c r="AV40" s="254"/>
      <c r="AW40" s="254"/>
      <c r="AX40" s="372"/>
      <c r="AY40" s="34">
        <f t="shared" ref="AY40:AY41" si="4">$AY$38</f>
        <v>1</v>
      </c>
    </row>
    <row r="41" spans="1:51" ht="39.75" customHeight="1" x14ac:dyDescent="0.15">
      <c r="A41" s="335"/>
      <c r="B41" s="336"/>
      <c r="C41" s="337"/>
      <c r="D41" s="336"/>
      <c r="E41" s="337"/>
      <c r="F41" s="357"/>
      <c r="G41" s="340"/>
      <c r="H41" s="269"/>
      <c r="I41" s="269"/>
      <c r="J41" s="269"/>
      <c r="K41" s="269"/>
      <c r="L41" s="269"/>
      <c r="M41" s="269"/>
      <c r="N41" s="269"/>
      <c r="O41" s="269"/>
      <c r="P41" s="269"/>
      <c r="Q41" s="269"/>
      <c r="R41" s="269"/>
      <c r="S41" s="269"/>
      <c r="T41" s="269"/>
      <c r="U41" s="269"/>
      <c r="V41" s="269"/>
      <c r="W41" s="269"/>
      <c r="X41" s="270"/>
      <c r="Y41" s="373" t="s">
        <v>48</v>
      </c>
      <c r="Z41" s="374"/>
      <c r="AA41" s="375"/>
      <c r="AB41" s="376" t="s">
        <v>570</v>
      </c>
      <c r="AC41" s="377"/>
      <c r="AD41" s="377"/>
      <c r="AE41" s="371" t="s">
        <v>570</v>
      </c>
      <c r="AF41" s="254"/>
      <c r="AG41" s="254"/>
      <c r="AH41" s="254"/>
      <c r="AI41" s="371" t="s">
        <v>570</v>
      </c>
      <c r="AJ41" s="254"/>
      <c r="AK41" s="254"/>
      <c r="AL41" s="254"/>
      <c r="AM41" s="371" t="s">
        <v>578</v>
      </c>
      <c r="AN41" s="254"/>
      <c r="AO41" s="254"/>
      <c r="AP41" s="254"/>
      <c r="AQ41" s="371" t="s">
        <v>570</v>
      </c>
      <c r="AR41" s="254"/>
      <c r="AS41" s="254"/>
      <c r="AT41" s="254"/>
      <c r="AU41" s="371" t="s">
        <v>570</v>
      </c>
      <c r="AV41" s="254"/>
      <c r="AW41" s="254"/>
      <c r="AX41" s="372"/>
      <c r="AY41" s="34">
        <f t="shared" si="4"/>
        <v>1</v>
      </c>
    </row>
    <row r="42" spans="1:51" ht="23.25" customHeight="1" x14ac:dyDescent="0.15">
      <c r="A42" s="335"/>
      <c r="B42" s="336"/>
      <c r="C42" s="337"/>
      <c r="D42" s="336"/>
      <c r="E42" s="378" t="s">
        <v>192</v>
      </c>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79"/>
      <c r="AR42" s="379"/>
      <c r="AS42" s="379"/>
      <c r="AT42" s="379"/>
      <c r="AU42" s="379"/>
      <c r="AV42" s="379"/>
      <c r="AW42" s="379"/>
      <c r="AX42" s="380"/>
      <c r="AY42" s="34">
        <f>COUNTA($E$43)</f>
        <v>1</v>
      </c>
    </row>
    <row r="43" spans="1:51" ht="24.75" customHeight="1" x14ac:dyDescent="0.15">
      <c r="A43" s="335"/>
      <c r="B43" s="336"/>
      <c r="C43" s="337"/>
      <c r="D43" s="336"/>
      <c r="E43" s="381" t="s">
        <v>578</v>
      </c>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382"/>
      <c r="AY43" s="34">
        <f>$AY$42</f>
        <v>1</v>
      </c>
    </row>
    <row r="44" spans="1:51" ht="24.75" customHeight="1" x14ac:dyDescent="0.15">
      <c r="A44" s="335"/>
      <c r="B44" s="336"/>
      <c r="C44" s="337"/>
      <c r="D44" s="336"/>
      <c r="E44" s="38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384"/>
      <c r="AY44" s="34">
        <f>$AY$42</f>
        <v>1</v>
      </c>
    </row>
    <row r="45" spans="1:51" ht="34.5" customHeight="1" x14ac:dyDescent="0.15">
      <c r="A45" s="335"/>
      <c r="B45" s="336"/>
      <c r="C45" s="343" t="s">
        <v>527</v>
      </c>
      <c r="D45" s="385"/>
      <c r="E45" s="338" t="s">
        <v>259</v>
      </c>
      <c r="F45" s="386"/>
      <c r="G45" s="387" t="s">
        <v>180</v>
      </c>
      <c r="H45" s="379"/>
      <c r="I45" s="379"/>
      <c r="J45" s="388" t="s">
        <v>570</v>
      </c>
      <c r="K45" s="389"/>
      <c r="L45" s="389"/>
      <c r="M45" s="389"/>
      <c r="N45" s="389"/>
      <c r="O45" s="389"/>
      <c r="P45" s="389"/>
      <c r="Q45" s="389"/>
      <c r="R45" s="389"/>
      <c r="S45" s="389"/>
      <c r="T45" s="390"/>
      <c r="U45" s="391"/>
      <c r="V45" s="391"/>
      <c r="W45" s="391"/>
      <c r="X45" s="391"/>
      <c r="Y45" s="391"/>
      <c r="Z45" s="391"/>
      <c r="AA45" s="391"/>
      <c r="AB45" s="391"/>
      <c r="AC45" s="391"/>
      <c r="AD45" s="391"/>
      <c r="AE45" s="391"/>
      <c r="AF45" s="391"/>
      <c r="AG45" s="391"/>
      <c r="AH45" s="391"/>
      <c r="AI45" s="391"/>
      <c r="AJ45" s="391"/>
      <c r="AK45" s="391"/>
      <c r="AL45" s="391"/>
      <c r="AM45" s="391"/>
      <c r="AN45" s="391"/>
      <c r="AO45" s="391"/>
      <c r="AP45" s="391"/>
      <c r="AQ45" s="391"/>
      <c r="AR45" s="391"/>
      <c r="AS45" s="391"/>
      <c r="AT45" s="391"/>
      <c r="AU45" s="391"/>
      <c r="AV45" s="391"/>
      <c r="AW45" s="391"/>
      <c r="AX45" s="392"/>
      <c r="AY45" s="393" t="str">
        <f>IF(SUBSTITUTE($J$45,"-","")="","0","1")</f>
        <v>0</v>
      </c>
    </row>
    <row r="46" spans="1:51" ht="18.75" customHeight="1" x14ac:dyDescent="0.15">
      <c r="A46" s="335"/>
      <c r="B46" s="336"/>
      <c r="C46" s="337"/>
      <c r="D46" s="336"/>
      <c r="E46" s="394" t="s">
        <v>172</v>
      </c>
      <c r="F46" s="395"/>
      <c r="G46" s="396" t="s">
        <v>169</v>
      </c>
      <c r="H46" s="353"/>
      <c r="I46" s="353"/>
      <c r="J46" s="353"/>
      <c r="K46" s="353"/>
      <c r="L46" s="353"/>
      <c r="M46" s="353"/>
      <c r="N46" s="353"/>
      <c r="O46" s="353"/>
      <c r="P46" s="353"/>
      <c r="Q46" s="353"/>
      <c r="R46" s="353"/>
      <c r="S46" s="353"/>
      <c r="T46" s="353"/>
      <c r="U46" s="353"/>
      <c r="V46" s="353"/>
      <c r="W46" s="353"/>
      <c r="X46" s="354"/>
      <c r="Y46" s="359"/>
      <c r="Z46" s="360"/>
      <c r="AA46" s="361"/>
      <c r="AB46" s="352" t="s">
        <v>11</v>
      </c>
      <c r="AC46" s="353"/>
      <c r="AD46" s="354"/>
      <c r="AE46" s="397" t="s">
        <v>171</v>
      </c>
      <c r="AF46" s="398"/>
      <c r="AG46" s="398"/>
      <c r="AH46" s="399"/>
      <c r="AI46" s="400" t="s">
        <v>399</v>
      </c>
      <c r="AJ46" s="400"/>
      <c r="AK46" s="400"/>
      <c r="AL46" s="352"/>
      <c r="AM46" s="400" t="s">
        <v>400</v>
      </c>
      <c r="AN46" s="400"/>
      <c r="AO46" s="400"/>
      <c r="AP46" s="352"/>
      <c r="AQ46" s="352" t="s">
        <v>165</v>
      </c>
      <c r="AR46" s="353"/>
      <c r="AS46" s="353"/>
      <c r="AT46" s="354"/>
      <c r="AU46" s="401" t="s">
        <v>125</v>
      </c>
      <c r="AV46" s="401"/>
      <c r="AW46" s="401"/>
      <c r="AX46" s="402"/>
      <c r="AY46" s="34">
        <f>COUNTA($G$48)</f>
        <v>1</v>
      </c>
    </row>
    <row r="47" spans="1:51" ht="18.75" customHeight="1" x14ac:dyDescent="0.15">
      <c r="A47" s="335"/>
      <c r="B47" s="336"/>
      <c r="C47" s="337"/>
      <c r="D47" s="336"/>
      <c r="E47" s="394"/>
      <c r="F47" s="395"/>
      <c r="G47" s="358"/>
      <c r="H47" s="237"/>
      <c r="I47" s="237"/>
      <c r="J47" s="237"/>
      <c r="K47" s="237"/>
      <c r="L47" s="237"/>
      <c r="M47" s="237"/>
      <c r="N47" s="237"/>
      <c r="O47" s="237"/>
      <c r="P47" s="237"/>
      <c r="Q47" s="237"/>
      <c r="R47" s="237"/>
      <c r="S47" s="237"/>
      <c r="T47" s="237"/>
      <c r="U47" s="237"/>
      <c r="V47" s="237"/>
      <c r="W47" s="237"/>
      <c r="X47" s="238"/>
      <c r="Y47" s="359"/>
      <c r="Z47" s="360"/>
      <c r="AA47" s="361"/>
      <c r="AB47" s="362"/>
      <c r="AC47" s="237"/>
      <c r="AD47" s="238"/>
      <c r="AE47" s="236"/>
      <c r="AF47" s="236"/>
      <c r="AG47" s="237" t="s">
        <v>166</v>
      </c>
      <c r="AH47" s="238"/>
      <c r="AI47" s="403"/>
      <c r="AJ47" s="403"/>
      <c r="AK47" s="403"/>
      <c r="AL47" s="362"/>
      <c r="AM47" s="403"/>
      <c r="AN47" s="403"/>
      <c r="AO47" s="403"/>
      <c r="AP47" s="362"/>
      <c r="AQ47" s="235"/>
      <c r="AR47" s="236"/>
      <c r="AS47" s="237" t="s">
        <v>166</v>
      </c>
      <c r="AT47" s="238"/>
      <c r="AU47" s="236"/>
      <c r="AV47" s="236"/>
      <c r="AW47" s="237" t="s">
        <v>162</v>
      </c>
      <c r="AX47" s="364"/>
      <c r="AY47" s="34">
        <f>$AY$46</f>
        <v>1</v>
      </c>
    </row>
    <row r="48" spans="1:51" ht="23.25" customHeight="1" x14ac:dyDescent="0.15">
      <c r="A48" s="335"/>
      <c r="B48" s="336"/>
      <c r="C48" s="337"/>
      <c r="D48" s="336"/>
      <c r="E48" s="394"/>
      <c r="F48" s="395"/>
      <c r="G48" s="365" t="s">
        <v>570</v>
      </c>
      <c r="H48" s="245"/>
      <c r="I48" s="245"/>
      <c r="J48" s="245"/>
      <c r="K48" s="245"/>
      <c r="L48" s="245"/>
      <c r="M48" s="245"/>
      <c r="N48" s="245"/>
      <c r="O48" s="245"/>
      <c r="P48" s="245"/>
      <c r="Q48" s="245"/>
      <c r="R48" s="245"/>
      <c r="S48" s="245"/>
      <c r="T48" s="245"/>
      <c r="U48" s="245"/>
      <c r="V48" s="245"/>
      <c r="W48" s="245"/>
      <c r="X48" s="246"/>
      <c r="Y48" s="366" t="s">
        <v>12</v>
      </c>
      <c r="Z48" s="367"/>
      <c r="AA48" s="368"/>
      <c r="AB48" s="377"/>
      <c r="AC48" s="377"/>
      <c r="AD48" s="377"/>
      <c r="AE48" s="253"/>
      <c r="AF48" s="254"/>
      <c r="AG48" s="254"/>
      <c r="AH48" s="254"/>
      <c r="AI48" s="253"/>
      <c r="AJ48" s="254"/>
      <c r="AK48" s="254"/>
      <c r="AL48" s="254"/>
      <c r="AM48" s="253"/>
      <c r="AN48" s="254"/>
      <c r="AO48" s="254"/>
      <c r="AP48" s="255"/>
      <c r="AQ48" s="253"/>
      <c r="AR48" s="254"/>
      <c r="AS48" s="254"/>
      <c r="AT48" s="255"/>
      <c r="AU48" s="254"/>
      <c r="AV48" s="254"/>
      <c r="AW48" s="254"/>
      <c r="AX48" s="372"/>
      <c r="AY48" s="34">
        <f t="shared" ref="AY48:AY50" si="5">$AY$46</f>
        <v>1</v>
      </c>
    </row>
    <row r="49" spans="1:51" ht="23.25" customHeight="1" x14ac:dyDescent="0.15">
      <c r="A49" s="335"/>
      <c r="B49" s="336"/>
      <c r="C49" s="337"/>
      <c r="D49" s="336"/>
      <c r="E49" s="394"/>
      <c r="F49" s="395"/>
      <c r="G49" s="404"/>
      <c r="H49" s="263"/>
      <c r="I49" s="263"/>
      <c r="J49" s="263"/>
      <c r="K49" s="263"/>
      <c r="L49" s="263"/>
      <c r="M49" s="263"/>
      <c r="N49" s="263"/>
      <c r="O49" s="263"/>
      <c r="P49" s="263"/>
      <c r="Q49" s="263"/>
      <c r="R49" s="263"/>
      <c r="S49" s="263"/>
      <c r="T49" s="263"/>
      <c r="U49" s="263"/>
      <c r="V49" s="263"/>
      <c r="W49" s="263"/>
      <c r="X49" s="264"/>
      <c r="Y49" s="373" t="s">
        <v>48</v>
      </c>
      <c r="Z49" s="374"/>
      <c r="AA49" s="375"/>
      <c r="AB49" s="370"/>
      <c r="AC49" s="370"/>
      <c r="AD49" s="370"/>
      <c r="AE49" s="253"/>
      <c r="AF49" s="254"/>
      <c r="AG49" s="254"/>
      <c r="AH49" s="255"/>
      <c r="AI49" s="253"/>
      <c r="AJ49" s="254"/>
      <c r="AK49" s="254"/>
      <c r="AL49" s="254"/>
      <c r="AM49" s="253"/>
      <c r="AN49" s="254"/>
      <c r="AO49" s="254"/>
      <c r="AP49" s="255"/>
      <c r="AQ49" s="253"/>
      <c r="AR49" s="254"/>
      <c r="AS49" s="254"/>
      <c r="AT49" s="255"/>
      <c r="AU49" s="254"/>
      <c r="AV49" s="254"/>
      <c r="AW49" s="254"/>
      <c r="AX49" s="372"/>
      <c r="AY49" s="34">
        <f t="shared" si="5"/>
        <v>1</v>
      </c>
    </row>
    <row r="50" spans="1:51" ht="23.25" customHeight="1" x14ac:dyDescent="0.15">
      <c r="A50" s="335"/>
      <c r="B50" s="336"/>
      <c r="C50" s="337"/>
      <c r="D50" s="336"/>
      <c r="E50" s="394"/>
      <c r="F50" s="395"/>
      <c r="G50" s="340"/>
      <c r="H50" s="269"/>
      <c r="I50" s="269"/>
      <c r="J50" s="269"/>
      <c r="K50" s="269"/>
      <c r="L50" s="269"/>
      <c r="M50" s="269"/>
      <c r="N50" s="269"/>
      <c r="O50" s="269"/>
      <c r="P50" s="269"/>
      <c r="Q50" s="269"/>
      <c r="R50" s="269"/>
      <c r="S50" s="269"/>
      <c r="T50" s="269"/>
      <c r="U50" s="269"/>
      <c r="V50" s="269"/>
      <c r="W50" s="269"/>
      <c r="X50" s="270"/>
      <c r="Y50" s="373" t="s">
        <v>13</v>
      </c>
      <c r="Z50" s="374"/>
      <c r="AA50" s="375"/>
      <c r="AB50" s="405" t="s">
        <v>163</v>
      </c>
      <c r="AC50" s="405"/>
      <c r="AD50" s="405"/>
      <c r="AE50" s="253"/>
      <c r="AF50" s="254"/>
      <c r="AG50" s="254"/>
      <c r="AH50" s="255"/>
      <c r="AI50" s="253"/>
      <c r="AJ50" s="254"/>
      <c r="AK50" s="254"/>
      <c r="AL50" s="254"/>
      <c r="AM50" s="253"/>
      <c r="AN50" s="254"/>
      <c r="AO50" s="254"/>
      <c r="AP50" s="255"/>
      <c r="AQ50" s="253"/>
      <c r="AR50" s="254"/>
      <c r="AS50" s="254"/>
      <c r="AT50" s="255"/>
      <c r="AU50" s="254"/>
      <c r="AV50" s="254"/>
      <c r="AW50" s="254"/>
      <c r="AX50" s="372"/>
      <c r="AY50" s="34">
        <f t="shared" si="5"/>
        <v>1</v>
      </c>
    </row>
    <row r="51" spans="1:51" ht="18.75" customHeight="1" x14ac:dyDescent="0.15">
      <c r="A51" s="335"/>
      <c r="B51" s="336"/>
      <c r="C51" s="337"/>
      <c r="D51" s="336"/>
      <c r="E51" s="394" t="s">
        <v>173</v>
      </c>
      <c r="F51" s="395"/>
      <c r="G51" s="396" t="s">
        <v>170</v>
      </c>
      <c r="H51" s="353"/>
      <c r="I51" s="353"/>
      <c r="J51" s="353"/>
      <c r="K51" s="353"/>
      <c r="L51" s="353"/>
      <c r="M51" s="353"/>
      <c r="N51" s="353"/>
      <c r="O51" s="353"/>
      <c r="P51" s="353"/>
      <c r="Q51" s="353"/>
      <c r="R51" s="353"/>
      <c r="S51" s="353"/>
      <c r="T51" s="353"/>
      <c r="U51" s="353"/>
      <c r="V51" s="353"/>
      <c r="W51" s="353"/>
      <c r="X51" s="354"/>
      <c r="Y51" s="359"/>
      <c r="Z51" s="360"/>
      <c r="AA51" s="361"/>
      <c r="AB51" s="352" t="s">
        <v>11</v>
      </c>
      <c r="AC51" s="353"/>
      <c r="AD51" s="354"/>
      <c r="AE51" s="397" t="s">
        <v>171</v>
      </c>
      <c r="AF51" s="398"/>
      <c r="AG51" s="398"/>
      <c r="AH51" s="399"/>
      <c r="AI51" s="400" t="s">
        <v>399</v>
      </c>
      <c r="AJ51" s="400"/>
      <c r="AK51" s="400"/>
      <c r="AL51" s="352"/>
      <c r="AM51" s="400" t="s">
        <v>400</v>
      </c>
      <c r="AN51" s="400"/>
      <c r="AO51" s="400"/>
      <c r="AP51" s="352"/>
      <c r="AQ51" s="352" t="s">
        <v>165</v>
      </c>
      <c r="AR51" s="353"/>
      <c r="AS51" s="353"/>
      <c r="AT51" s="354"/>
      <c r="AU51" s="401" t="s">
        <v>125</v>
      </c>
      <c r="AV51" s="401"/>
      <c r="AW51" s="401"/>
      <c r="AX51" s="402"/>
      <c r="AY51" s="34">
        <f>COUNTA($G$53)</f>
        <v>1</v>
      </c>
    </row>
    <row r="52" spans="1:51" ht="18.75" customHeight="1" x14ac:dyDescent="0.15">
      <c r="A52" s="335"/>
      <c r="B52" s="336"/>
      <c r="C52" s="337"/>
      <c r="D52" s="336"/>
      <c r="E52" s="394"/>
      <c r="F52" s="395"/>
      <c r="G52" s="358"/>
      <c r="H52" s="237"/>
      <c r="I52" s="237"/>
      <c r="J52" s="237"/>
      <c r="K52" s="237"/>
      <c r="L52" s="237"/>
      <c r="M52" s="237"/>
      <c r="N52" s="237"/>
      <c r="O52" s="237"/>
      <c r="P52" s="237"/>
      <c r="Q52" s="237"/>
      <c r="R52" s="237"/>
      <c r="S52" s="237"/>
      <c r="T52" s="237"/>
      <c r="U52" s="237"/>
      <c r="V52" s="237"/>
      <c r="W52" s="237"/>
      <c r="X52" s="238"/>
      <c r="Y52" s="359"/>
      <c r="Z52" s="360"/>
      <c r="AA52" s="361"/>
      <c r="AB52" s="362"/>
      <c r="AC52" s="237"/>
      <c r="AD52" s="238"/>
      <c r="AE52" s="236"/>
      <c r="AF52" s="236"/>
      <c r="AG52" s="237" t="s">
        <v>166</v>
      </c>
      <c r="AH52" s="238"/>
      <c r="AI52" s="403"/>
      <c r="AJ52" s="403"/>
      <c r="AK52" s="403"/>
      <c r="AL52" s="362"/>
      <c r="AM52" s="403"/>
      <c r="AN52" s="403"/>
      <c r="AO52" s="403"/>
      <c r="AP52" s="362"/>
      <c r="AQ52" s="235"/>
      <c r="AR52" s="236"/>
      <c r="AS52" s="237" t="s">
        <v>166</v>
      </c>
      <c r="AT52" s="238"/>
      <c r="AU52" s="236"/>
      <c r="AV52" s="236"/>
      <c r="AW52" s="237" t="s">
        <v>162</v>
      </c>
      <c r="AX52" s="364"/>
      <c r="AY52" s="34">
        <f>$AY$51</f>
        <v>1</v>
      </c>
    </row>
    <row r="53" spans="1:51" ht="23.25" customHeight="1" x14ac:dyDescent="0.15">
      <c r="A53" s="335"/>
      <c r="B53" s="336"/>
      <c r="C53" s="337"/>
      <c r="D53" s="336"/>
      <c r="E53" s="394"/>
      <c r="F53" s="395"/>
      <c r="G53" s="365" t="s">
        <v>570</v>
      </c>
      <c r="H53" s="245"/>
      <c r="I53" s="245"/>
      <c r="J53" s="245"/>
      <c r="K53" s="245"/>
      <c r="L53" s="245"/>
      <c r="M53" s="245"/>
      <c r="N53" s="245"/>
      <c r="O53" s="245"/>
      <c r="P53" s="245"/>
      <c r="Q53" s="245"/>
      <c r="R53" s="245"/>
      <c r="S53" s="245"/>
      <c r="T53" s="245"/>
      <c r="U53" s="245"/>
      <c r="V53" s="245"/>
      <c r="W53" s="245"/>
      <c r="X53" s="246"/>
      <c r="Y53" s="366" t="s">
        <v>12</v>
      </c>
      <c r="Z53" s="367"/>
      <c r="AA53" s="368"/>
      <c r="AB53" s="377"/>
      <c r="AC53" s="377"/>
      <c r="AD53" s="377"/>
      <c r="AE53" s="253"/>
      <c r="AF53" s="254"/>
      <c r="AG53" s="254"/>
      <c r="AH53" s="254"/>
      <c r="AI53" s="253"/>
      <c r="AJ53" s="254"/>
      <c r="AK53" s="254"/>
      <c r="AL53" s="254"/>
      <c r="AM53" s="253"/>
      <c r="AN53" s="254"/>
      <c r="AO53" s="254"/>
      <c r="AP53" s="255"/>
      <c r="AQ53" s="253"/>
      <c r="AR53" s="254"/>
      <c r="AS53" s="254"/>
      <c r="AT53" s="255"/>
      <c r="AU53" s="254"/>
      <c r="AV53" s="254"/>
      <c r="AW53" s="254"/>
      <c r="AX53" s="372"/>
      <c r="AY53" s="34">
        <f t="shared" ref="AY53:AY55" si="6">$AY$51</f>
        <v>1</v>
      </c>
    </row>
    <row r="54" spans="1:51" ht="23.25" customHeight="1" x14ac:dyDescent="0.15">
      <c r="A54" s="335"/>
      <c r="B54" s="336"/>
      <c r="C54" s="337"/>
      <c r="D54" s="336"/>
      <c r="E54" s="394"/>
      <c r="F54" s="395"/>
      <c r="G54" s="404"/>
      <c r="H54" s="263"/>
      <c r="I54" s="263"/>
      <c r="J54" s="263"/>
      <c r="K54" s="263"/>
      <c r="L54" s="263"/>
      <c r="M54" s="263"/>
      <c r="N54" s="263"/>
      <c r="O54" s="263"/>
      <c r="P54" s="263"/>
      <c r="Q54" s="263"/>
      <c r="R54" s="263"/>
      <c r="S54" s="263"/>
      <c r="T54" s="263"/>
      <c r="U54" s="263"/>
      <c r="V54" s="263"/>
      <c r="W54" s="263"/>
      <c r="X54" s="264"/>
      <c r="Y54" s="373" t="s">
        <v>48</v>
      </c>
      <c r="Z54" s="374"/>
      <c r="AA54" s="375"/>
      <c r="AB54" s="370"/>
      <c r="AC54" s="370"/>
      <c r="AD54" s="370"/>
      <c r="AE54" s="253"/>
      <c r="AF54" s="254"/>
      <c r="AG54" s="254"/>
      <c r="AH54" s="255"/>
      <c r="AI54" s="253"/>
      <c r="AJ54" s="254"/>
      <c r="AK54" s="254"/>
      <c r="AL54" s="254"/>
      <c r="AM54" s="253"/>
      <c r="AN54" s="254"/>
      <c r="AO54" s="254"/>
      <c r="AP54" s="255"/>
      <c r="AQ54" s="253"/>
      <c r="AR54" s="254"/>
      <c r="AS54" s="254"/>
      <c r="AT54" s="255"/>
      <c r="AU54" s="254"/>
      <c r="AV54" s="254"/>
      <c r="AW54" s="254"/>
      <c r="AX54" s="372"/>
      <c r="AY54" s="34">
        <f t="shared" si="6"/>
        <v>1</v>
      </c>
    </row>
    <row r="55" spans="1:51" ht="23.25" customHeight="1" x14ac:dyDescent="0.15">
      <c r="A55" s="335"/>
      <c r="B55" s="336"/>
      <c r="C55" s="337"/>
      <c r="D55" s="336"/>
      <c r="E55" s="394"/>
      <c r="F55" s="395"/>
      <c r="G55" s="340"/>
      <c r="H55" s="269"/>
      <c r="I55" s="269"/>
      <c r="J55" s="269"/>
      <c r="K55" s="269"/>
      <c r="L55" s="269"/>
      <c r="M55" s="269"/>
      <c r="N55" s="269"/>
      <c r="O55" s="269"/>
      <c r="P55" s="269"/>
      <c r="Q55" s="269"/>
      <c r="R55" s="269"/>
      <c r="S55" s="269"/>
      <c r="T55" s="269"/>
      <c r="U55" s="269"/>
      <c r="V55" s="269"/>
      <c r="W55" s="269"/>
      <c r="X55" s="270"/>
      <c r="Y55" s="373" t="s">
        <v>13</v>
      </c>
      <c r="Z55" s="374"/>
      <c r="AA55" s="375"/>
      <c r="AB55" s="405" t="s">
        <v>14</v>
      </c>
      <c r="AC55" s="405"/>
      <c r="AD55" s="405"/>
      <c r="AE55" s="253"/>
      <c r="AF55" s="254"/>
      <c r="AG55" s="254"/>
      <c r="AH55" s="255"/>
      <c r="AI55" s="253"/>
      <c r="AJ55" s="254"/>
      <c r="AK55" s="254"/>
      <c r="AL55" s="254"/>
      <c r="AM55" s="253"/>
      <c r="AN55" s="254"/>
      <c r="AO55" s="254"/>
      <c r="AP55" s="255"/>
      <c r="AQ55" s="253"/>
      <c r="AR55" s="254"/>
      <c r="AS55" s="254"/>
      <c r="AT55" s="255"/>
      <c r="AU55" s="254"/>
      <c r="AV55" s="254"/>
      <c r="AW55" s="254"/>
      <c r="AX55" s="372"/>
      <c r="AY55" s="34">
        <f t="shared" si="6"/>
        <v>1</v>
      </c>
    </row>
    <row r="56" spans="1:51" ht="23.85" customHeight="1" x14ac:dyDescent="0.15">
      <c r="A56" s="335"/>
      <c r="B56" s="336"/>
      <c r="C56" s="337"/>
      <c r="D56" s="336"/>
      <c r="E56" s="378" t="s">
        <v>627</v>
      </c>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80"/>
      <c r="AY56" s="34">
        <f>COUNTA($E$57)</f>
        <v>1</v>
      </c>
    </row>
    <row r="57" spans="1:51" ht="24.75" customHeight="1" x14ac:dyDescent="0.15">
      <c r="A57" s="335"/>
      <c r="B57" s="336"/>
      <c r="C57" s="337"/>
      <c r="D57" s="336"/>
      <c r="E57" s="381" t="s">
        <v>578</v>
      </c>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382"/>
      <c r="AY57" s="34">
        <f>$AY$56</f>
        <v>1</v>
      </c>
    </row>
    <row r="58" spans="1:51" ht="24.75" customHeight="1" thickBot="1" x14ac:dyDescent="0.2">
      <c r="A58" s="335"/>
      <c r="B58" s="336"/>
      <c r="C58" s="337"/>
      <c r="D58" s="336"/>
      <c r="E58" s="406"/>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407"/>
      <c r="AY58" s="34">
        <f>$AY$57</f>
        <v>1</v>
      </c>
    </row>
    <row r="59" spans="1:51" ht="27" customHeight="1" x14ac:dyDescent="0.15">
      <c r="A59" s="408" t="s">
        <v>41</v>
      </c>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10"/>
    </row>
    <row r="60" spans="1:51" ht="27" customHeight="1" x14ac:dyDescent="0.15">
      <c r="A60" s="411"/>
      <c r="B60" s="412"/>
      <c r="C60" s="413" t="s">
        <v>26</v>
      </c>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415"/>
      <c r="AD60" s="414" t="s">
        <v>30</v>
      </c>
      <c r="AE60" s="414"/>
      <c r="AF60" s="414"/>
      <c r="AG60" s="416" t="s">
        <v>25</v>
      </c>
      <c r="AH60" s="414"/>
      <c r="AI60" s="414"/>
      <c r="AJ60" s="414"/>
      <c r="AK60" s="414"/>
      <c r="AL60" s="414"/>
      <c r="AM60" s="414"/>
      <c r="AN60" s="414"/>
      <c r="AO60" s="414"/>
      <c r="AP60" s="414"/>
      <c r="AQ60" s="414"/>
      <c r="AR60" s="414"/>
      <c r="AS60" s="414"/>
      <c r="AT60" s="414"/>
      <c r="AU60" s="414"/>
      <c r="AV60" s="414"/>
      <c r="AW60" s="414"/>
      <c r="AX60" s="417"/>
    </row>
    <row r="61" spans="1:51" ht="54.75" customHeight="1" x14ac:dyDescent="0.15">
      <c r="A61" s="418" t="s">
        <v>130</v>
      </c>
      <c r="B61" s="419"/>
      <c r="C61" s="420" t="s">
        <v>131</v>
      </c>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2"/>
      <c r="AD61" s="423" t="s">
        <v>575</v>
      </c>
      <c r="AE61" s="424"/>
      <c r="AF61" s="424"/>
      <c r="AG61" s="425" t="s">
        <v>580</v>
      </c>
      <c r="AH61" s="426"/>
      <c r="AI61" s="426"/>
      <c r="AJ61" s="426"/>
      <c r="AK61" s="426"/>
      <c r="AL61" s="426"/>
      <c r="AM61" s="426"/>
      <c r="AN61" s="426"/>
      <c r="AO61" s="426"/>
      <c r="AP61" s="426"/>
      <c r="AQ61" s="426"/>
      <c r="AR61" s="426"/>
      <c r="AS61" s="426"/>
      <c r="AT61" s="426"/>
      <c r="AU61" s="426"/>
      <c r="AV61" s="426"/>
      <c r="AW61" s="426"/>
      <c r="AX61" s="427"/>
    </row>
    <row r="62" spans="1:51" ht="52.5" customHeight="1" x14ac:dyDescent="0.15">
      <c r="A62" s="428"/>
      <c r="B62" s="429"/>
      <c r="C62" s="430" t="s">
        <v>31</v>
      </c>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2"/>
      <c r="AD62" s="433" t="s">
        <v>575</v>
      </c>
      <c r="AE62" s="434"/>
      <c r="AF62" s="434"/>
      <c r="AG62" s="435" t="s">
        <v>579</v>
      </c>
      <c r="AH62" s="436"/>
      <c r="AI62" s="436"/>
      <c r="AJ62" s="436"/>
      <c r="AK62" s="436"/>
      <c r="AL62" s="436"/>
      <c r="AM62" s="436"/>
      <c r="AN62" s="436"/>
      <c r="AO62" s="436"/>
      <c r="AP62" s="436"/>
      <c r="AQ62" s="436"/>
      <c r="AR62" s="436"/>
      <c r="AS62" s="436"/>
      <c r="AT62" s="436"/>
      <c r="AU62" s="436"/>
      <c r="AV62" s="436"/>
      <c r="AW62" s="436"/>
      <c r="AX62" s="437"/>
    </row>
    <row r="63" spans="1:51" ht="60" customHeight="1" x14ac:dyDescent="0.15">
      <c r="A63" s="438"/>
      <c r="B63" s="439"/>
      <c r="C63" s="440" t="s">
        <v>132</v>
      </c>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2"/>
      <c r="AD63" s="443" t="s">
        <v>575</v>
      </c>
      <c r="AE63" s="444"/>
      <c r="AF63" s="444"/>
      <c r="AG63" s="383" t="s">
        <v>581</v>
      </c>
      <c r="AH63" s="263"/>
      <c r="AI63" s="263"/>
      <c r="AJ63" s="263"/>
      <c r="AK63" s="263"/>
      <c r="AL63" s="263"/>
      <c r="AM63" s="263"/>
      <c r="AN63" s="263"/>
      <c r="AO63" s="263"/>
      <c r="AP63" s="263"/>
      <c r="AQ63" s="263"/>
      <c r="AR63" s="263"/>
      <c r="AS63" s="263"/>
      <c r="AT63" s="263"/>
      <c r="AU63" s="263"/>
      <c r="AV63" s="263"/>
      <c r="AW63" s="263"/>
      <c r="AX63" s="384"/>
    </row>
    <row r="64" spans="1:51" ht="27" customHeight="1" x14ac:dyDescent="0.15">
      <c r="A64" s="445" t="s">
        <v>33</v>
      </c>
      <c r="B64" s="446"/>
      <c r="C64" s="447" t="s">
        <v>35</v>
      </c>
      <c r="D64" s="448"/>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50"/>
      <c r="AD64" s="451" t="s">
        <v>575</v>
      </c>
      <c r="AE64" s="452"/>
      <c r="AF64" s="452"/>
      <c r="AG64" s="381" t="s">
        <v>589</v>
      </c>
      <c r="AH64" s="245"/>
      <c r="AI64" s="245"/>
      <c r="AJ64" s="245"/>
      <c r="AK64" s="245"/>
      <c r="AL64" s="245"/>
      <c r="AM64" s="245"/>
      <c r="AN64" s="245"/>
      <c r="AO64" s="245"/>
      <c r="AP64" s="245"/>
      <c r="AQ64" s="245"/>
      <c r="AR64" s="245"/>
      <c r="AS64" s="245"/>
      <c r="AT64" s="245"/>
      <c r="AU64" s="245"/>
      <c r="AV64" s="245"/>
      <c r="AW64" s="245"/>
      <c r="AX64" s="382"/>
    </row>
    <row r="65" spans="1:50" ht="35.25" customHeight="1" x14ac:dyDescent="0.15">
      <c r="A65" s="453"/>
      <c r="B65" s="454"/>
      <c r="C65" s="455"/>
      <c r="D65" s="456"/>
      <c r="E65" s="457" t="s">
        <v>244</v>
      </c>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9"/>
      <c r="AD65" s="433" t="s">
        <v>588</v>
      </c>
      <c r="AE65" s="434"/>
      <c r="AF65" s="460"/>
      <c r="AG65" s="383"/>
      <c r="AH65" s="263"/>
      <c r="AI65" s="263"/>
      <c r="AJ65" s="263"/>
      <c r="AK65" s="263"/>
      <c r="AL65" s="263"/>
      <c r="AM65" s="263"/>
      <c r="AN65" s="263"/>
      <c r="AO65" s="263"/>
      <c r="AP65" s="263"/>
      <c r="AQ65" s="263"/>
      <c r="AR65" s="263"/>
      <c r="AS65" s="263"/>
      <c r="AT65" s="263"/>
      <c r="AU65" s="263"/>
      <c r="AV65" s="263"/>
      <c r="AW65" s="263"/>
      <c r="AX65" s="384"/>
    </row>
    <row r="66" spans="1:50" ht="26.25" customHeight="1" x14ac:dyDescent="0.15">
      <c r="A66" s="453"/>
      <c r="B66" s="454"/>
      <c r="C66" s="461"/>
      <c r="D66" s="462"/>
      <c r="E66" s="463" t="s">
        <v>210</v>
      </c>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5"/>
      <c r="AD66" s="466" t="s">
        <v>582</v>
      </c>
      <c r="AE66" s="467"/>
      <c r="AF66" s="467"/>
      <c r="AG66" s="383"/>
      <c r="AH66" s="263"/>
      <c r="AI66" s="263"/>
      <c r="AJ66" s="263"/>
      <c r="AK66" s="263"/>
      <c r="AL66" s="263"/>
      <c r="AM66" s="263"/>
      <c r="AN66" s="263"/>
      <c r="AO66" s="263"/>
      <c r="AP66" s="263"/>
      <c r="AQ66" s="263"/>
      <c r="AR66" s="263"/>
      <c r="AS66" s="263"/>
      <c r="AT66" s="263"/>
      <c r="AU66" s="263"/>
      <c r="AV66" s="263"/>
      <c r="AW66" s="263"/>
      <c r="AX66" s="384"/>
    </row>
    <row r="67" spans="1:50" ht="26.25" customHeight="1" x14ac:dyDescent="0.15">
      <c r="A67" s="453"/>
      <c r="B67" s="468"/>
      <c r="C67" s="469" t="s">
        <v>36</v>
      </c>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1" t="s">
        <v>583</v>
      </c>
      <c r="AE67" s="472"/>
      <c r="AF67" s="472"/>
      <c r="AG67" s="473"/>
      <c r="AH67" s="474"/>
      <c r="AI67" s="474"/>
      <c r="AJ67" s="474"/>
      <c r="AK67" s="474"/>
      <c r="AL67" s="474"/>
      <c r="AM67" s="474"/>
      <c r="AN67" s="474"/>
      <c r="AO67" s="474"/>
      <c r="AP67" s="474"/>
      <c r="AQ67" s="474"/>
      <c r="AR67" s="474"/>
      <c r="AS67" s="474"/>
      <c r="AT67" s="474"/>
      <c r="AU67" s="474"/>
      <c r="AV67" s="474"/>
      <c r="AW67" s="474"/>
      <c r="AX67" s="475"/>
    </row>
    <row r="68" spans="1:50" ht="36" customHeight="1" x14ac:dyDescent="0.15">
      <c r="A68" s="453"/>
      <c r="B68" s="468"/>
      <c r="C68" s="476" t="s">
        <v>133</v>
      </c>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3" t="s">
        <v>575</v>
      </c>
      <c r="AE68" s="434"/>
      <c r="AF68" s="434"/>
      <c r="AG68" s="435" t="s">
        <v>590</v>
      </c>
      <c r="AH68" s="436"/>
      <c r="AI68" s="436"/>
      <c r="AJ68" s="436"/>
      <c r="AK68" s="436"/>
      <c r="AL68" s="436"/>
      <c r="AM68" s="436"/>
      <c r="AN68" s="436"/>
      <c r="AO68" s="436"/>
      <c r="AP68" s="436"/>
      <c r="AQ68" s="436"/>
      <c r="AR68" s="436"/>
      <c r="AS68" s="436"/>
      <c r="AT68" s="436"/>
      <c r="AU68" s="436"/>
      <c r="AV68" s="436"/>
      <c r="AW68" s="436"/>
      <c r="AX68" s="437"/>
    </row>
    <row r="69" spans="1:50" ht="26.25" customHeight="1" x14ac:dyDescent="0.15">
      <c r="A69" s="453"/>
      <c r="B69" s="468"/>
      <c r="C69" s="476" t="s">
        <v>32</v>
      </c>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3" t="s">
        <v>583</v>
      </c>
      <c r="AE69" s="434"/>
      <c r="AF69" s="434"/>
      <c r="AG69" s="435"/>
      <c r="AH69" s="436"/>
      <c r="AI69" s="436"/>
      <c r="AJ69" s="436"/>
      <c r="AK69" s="436"/>
      <c r="AL69" s="436"/>
      <c r="AM69" s="436"/>
      <c r="AN69" s="436"/>
      <c r="AO69" s="436"/>
      <c r="AP69" s="436"/>
      <c r="AQ69" s="436"/>
      <c r="AR69" s="436"/>
      <c r="AS69" s="436"/>
      <c r="AT69" s="436"/>
      <c r="AU69" s="436"/>
      <c r="AV69" s="436"/>
      <c r="AW69" s="436"/>
      <c r="AX69" s="437"/>
    </row>
    <row r="70" spans="1:50" ht="53.25" customHeight="1" x14ac:dyDescent="0.15">
      <c r="A70" s="453"/>
      <c r="B70" s="468"/>
      <c r="C70" s="476" t="s">
        <v>37</v>
      </c>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77"/>
      <c r="AD70" s="433" t="s">
        <v>575</v>
      </c>
      <c r="AE70" s="434"/>
      <c r="AF70" s="434"/>
      <c r="AG70" s="435" t="s">
        <v>591</v>
      </c>
      <c r="AH70" s="436"/>
      <c r="AI70" s="436"/>
      <c r="AJ70" s="436"/>
      <c r="AK70" s="436"/>
      <c r="AL70" s="436"/>
      <c r="AM70" s="436"/>
      <c r="AN70" s="436"/>
      <c r="AO70" s="436"/>
      <c r="AP70" s="436"/>
      <c r="AQ70" s="436"/>
      <c r="AR70" s="436"/>
      <c r="AS70" s="436"/>
      <c r="AT70" s="436"/>
      <c r="AU70" s="436"/>
      <c r="AV70" s="436"/>
      <c r="AW70" s="436"/>
      <c r="AX70" s="437"/>
    </row>
    <row r="71" spans="1:50" ht="36" customHeight="1" x14ac:dyDescent="0.15">
      <c r="A71" s="453"/>
      <c r="B71" s="468"/>
      <c r="C71" s="476" t="s">
        <v>223</v>
      </c>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77"/>
      <c r="AD71" s="443" t="s">
        <v>575</v>
      </c>
      <c r="AE71" s="444"/>
      <c r="AF71" s="444"/>
      <c r="AG71" s="478" t="s">
        <v>594</v>
      </c>
      <c r="AH71" s="479"/>
      <c r="AI71" s="479"/>
      <c r="AJ71" s="479"/>
      <c r="AK71" s="479"/>
      <c r="AL71" s="479"/>
      <c r="AM71" s="479"/>
      <c r="AN71" s="479"/>
      <c r="AO71" s="479"/>
      <c r="AP71" s="479"/>
      <c r="AQ71" s="479"/>
      <c r="AR71" s="479"/>
      <c r="AS71" s="479"/>
      <c r="AT71" s="479"/>
      <c r="AU71" s="479"/>
      <c r="AV71" s="479"/>
      <c r="AW71" s="479"/>
      <c r="AX71" s="480"/>
    </row>
    <row r="72" spans="1:50" ht="26.25" customHeight="1" x14ac:dyDescent="0.15">
      <c r="A72" s="453"/>
      <c r="B72" s="468"/>
      <c r="C72" s="481" t="s">
        <v>224</v>
      </c>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3"/>
      <c r="AD72" s="433" t="s">
        <v>583</v>
      </c>
      <c r="AE72" s="434"/>
      <c r="AF72" s="460"/>
      <c r="AG72" s="435"/>
      <c r="AH72" s="436"/>
      <c r="AI72" s="436"/>
      <c r="AJ72" s="436"/>
      <c r="AK72" s="436"/>
      <c r="AL72" s="436"/>
      <c r="AM72" s="436"/>
      <c r="AN72" s="436"/>
      <c r="AO72" s="436"/>
      <c r="AP72" s="436"/>
      <c r="AQ72" s="436"/>
      <c r="AR72" s="436"/>
      <c r="AS72" s="436"/>
      <c r="AT72" s="436"/>
      <c r="AU72" s="436"/>
      <c r="AV72" s="436"/>
      <c r="AW72" s="436"/>
      <c r="AX72" s="437"/>
    </row>
    <row r="73" spans="1:50" ht="26.25" customHeight="1" x14ac:dyDescent="0.15">
      <c r="A73" s="484"/>
      <c r="B73" s="485"/>
      <c r="C73" s="486" t="s">
        <v>212</v>
      </c>
      <c r="D73" s="487"/>
      <c r="E73" s="487"/>
      <c r="F73" s="487"/>
      <c r="G73" s="487"/>
      <c r="H73" s="487"/>
      <c r="I73" s="487"/>
      <c r="J73" s="487"/>
      <c r="K73" s="487"/>
      <c r="L73" s="487"/>
      <c r="M73" s="487"/>
      <c r="N73" s="487"/>
      <c r="O73" s="487"/>
      <c r="P73" s="487"/>
      <c r="Q73" s="487"/>
      <c r="R73" s="487"/>
      <c r="S73" s="487"/>
      <c r="T73" s="487"/>
      <c r="U73" s="487"/>
      <c r="V73" s="487"/>
      <c r="W73" s="487"/>
      <c r="X73" s="487"/>
      <c r="Y73" s="487"/>
      <c r="Z73" s="487"/>
      <c r="AA73" s="487"/>
      <c r="AB73" s="487"/>
      <c r="AC73" s="488"/>
      <c r="AD73" s="489" t="s">
        <v>575</v>
      </c>
      <c r="AE73" s="490"/>
      <c r="AF73" s="491"/>
      <c r="AG73" s="492" t="s">
        <v>592</v>
      </c>
      <c r="AH73" s="493"/>
      <c r="AI73" s="493"/>
      <c r="AJ73" s="493"/>
      <c r="AK73" s="493"/>
      <c r="AL73" s="493"/>
      <c r="AM73" s="493"/>
      <c r="AN73" s="493"/>
      <c r="AO73" s="493"/>
      <c r="AP73" s="493"/>
      <c r="AQ73" s="493"/>
      <c r="AR73" s="493"/>
      <c r="AS73" s="493"/>
      <c r="AT73" s="493"/>
      <c r="AU73" s="493"/>
      <c r="AV73" s="493"/>
      <c r="AW73" s="493"/>
      <c r="AX73" s="494"/>
    </row>
    <row r="74" spans="1:50" ht="36.75" customHeight="1" x14ac:dyDescent="0.15">
      <c r="A74" s="445" t="s">
        <v>34</v>
      </c>
      <c r="B74" s="495"/>
      <c r="C74" s="496" t="s">
        <v>213</v>
      </c>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8"/>
      <c r="AD74" s="471" t="s">
        <v>593</v>
      </c>
      <c r="AE74" s="472"/>
      <c r="AF74" s="499"/>
      <c r="AG74" s="473" t="s">
        <v>595</v>
      </c>
      <c r="AH74" s="474"/>
      <c r="AI74" s="474"/>
      <c r="AJ74" s="474"/>
      <c r="AK74" s="474"/>
      <c r="AL74" s="474"/>
      <c r="AM74" s="474"/>
      <c r="AN74" s="474"/>
      <c r="AO74" s="474"/>
      <c r="AP74" s="474"/>
      <c r="AQ74" s="474"/>
      <c r="AR74" s="474"/>
      <c r="AS74" s="474"/>
      <c r="AT74" s="474"/>
      <c r="AU74" s="474"/>
      <c r="AV74" s="474"/>
      <c r="AW74" s="474"/>
      <c r="AX74" s="475"/>
    </row>
    <row r="75" spans="1:50" ht="35.25" customHeight="1" x14ac:dyDescent="0.15">
      <c r="A75" s="453"/>
      <c r="B75" s="468"/>
      <c r="C75" s="500" t="s">
        <v>39</v>
      </c>
      <c r="D75" s="501"/>
      <c r="E75" s="501"/>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2"/>
      <c r="AD75" s="503" t="s">
        <v>583</v>
      </c>
      <c r="AE75" s="504"/>
      <c r="AF75" s="504"/>
      <c r="AG75" s="435"/>
      <c r="AH75" s="436"/>
      <c r="AI75" s="436"/>
      <c r="AJ75" s="436"/>
      <c r="AK75" s="436"/>
      <c r="AL75" s="436"/>
      <c r="AM75" s="436"/>
      <c r="AN75" s="436"/>
      <c r="AO75" s="436"/>
      <c r="AP75" s="436"/>
      <c r="AQ75" s="436"/>
      <c r="AR75" s="436"/>
      <c r="AS75" s="436"/>
      <c r="AT75" s="436"/>
      <c r="AU75" s="436"/>
      <c r="AV75" s="436"/>
      <c r="AW75" s="436"/>
      <c r="AX75" s="437"/>
    </row>
    <row r="76" spans="1:50" ht="36" customHeight="1" x14ac:dyDescent="0.15">
      <c r="A76" s="453"/>
      <c r="B76" s="468"/>
      <c r="C76" s="476" t="s">
        <v>174</v>
      </c>
      <c r="D76" s="432"/>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3" t="s">
        <v>593</v>
      </c>
      <c r="AE76" s="434"/>
      <c r="AF76" s="434"/>
      <c r="AG76" s="435" t="s">
        <v>596</v>
      </c>
      <c r="AH76" s="436"/>
      <c r="AI76" s="436"/>
      <c r="AJ76" s="436"/>
      <c r="AK76" s="436"/>
      <c r="AL76" s="436"/>
      <c r="AM76" s="436"/>
      <c r="AN76" s="436"/>
      <c r="AO76" s="436"/>
      <c r="AP76" s="436"/>
      <c r="AQ76" s="436"/>
      <c r="AR76" s="436"/>
      <c r="AS76" s="436"/>
      <c r="AT76" s="436"/>
      <c r="AU76" s="436"/>
      <c r="AV76" s="436"/>
      <c r="AW76" s="436"/>
      <c r="AX76" s="437"/>
    </row>
    <row r="77" spans="1:50" ht="36.75" customHeight="1" x14ac:dyDescent="0.15">
      <c r="A77" s="484"/>
      <c r="B77" s="485"/>
      <c r="C77" s="476" t="s">
        <v>38</v>
      </c>
      <c r="D77" s="432"/>
      <c r="E77" s="432"/>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3" t="s">
        <v>575</v>
      </c>
      <c r="AE77" s="434"/>
      <c r="AF77" s="434"/>
      <c r="AG77" s="406" t="s">
        <v>597</v>
      </c>
      <c r="AH77" s="269"/>
      <c r="AI77" s="269"/>
      <c r="AJ77" s="269"/>
      <c r="AK77" s="269"/>
      <c r="AL77" s="269"/>
      <c r="AM77" s="269"/>
      <c r="AN77" s="269"/>
      <c r="AO77" s="269"/>
      <c r="AP77" s="269"/>
      <c r="AQ77" s="269"/>
      <c r="AR77" s="269"/>
      <c r="AS77" s="269"/>
      <c r="AT77" s="269"/>
      <c r="AU77" s="269"/>
      <c r="AV77" s="269"/>
      <c r="AW77" s="269"/>
      <c r="AX77" s="407"/>
    </row>
    <row r="78" spans="1:50" ht="41.25" customHeight="1" x14ac:dyDescent="0.15">
      <c r="A78" s="505" t="s">
        <v>52</v>
      </c>
      <c r="B78" s="506"/>
      <c r="C78" s="507" t="s">
        <v>134</v>
      </c>
      <c r="D78" s="508"/>
      <c r="E78" s="508"/>
      <c r="F78" s="508"/>
      <c r="G78" s="508"/>
      <c r="H78" s="508"/>
      <c r="I78" s="508"/>
      <c r="J78" s="508"/>
      <c r="K78" s="508"/>
      <c r="L78" s="508"/>
      <c r="M78" s="508"/>
      <c r="N78" s="508"/>
      <c r="O78" s="508"/>
      <c r="P78" s="508"/>
      <c r="Q78" s="508"/>
      <c r="R78" s="508"/>
      <c r="S78" s="508"/>
      <c r="T78" s="508"/>
      <c r="U78" s="508"/>
      <c r="V78" s="508"/>
      <c r="W78" s="508"/>
      <c r="X78" s="508"/>
      <c r="Y78" s="508"/>
      <c r="Z78" s="508"/>
      <c r="AA78" s="508"/>
      <c r="AB78" s="508"/>
      <c r="AC78" s="449"/>
      <c r="AD78" s="471" t="s">
        <v>583</v>
      </c>
      <c r="AE78" s="472"/>
      <c r="AF78" s="472"/>
      <c r="AG78" s="381"/>
      <c r="AH78" s="245"/>
      <c r="AI78" s="245"/>
      <c r="AJ78" s="245"/>
      <c r="AK78" s="245"/>
      <c r="AL78" s="245"/>
      <c r="AM78" s="245"/>
      <c r="AN78" s="245"/>
      <c r="AO78" s="245"/>
      <c r="AP78" s="245"/>
      <c r="AQ78" s="245"/>
      <c r="AR78" s="245"/>
      <c r="AS78" s="245"/>
      <c r="AT78" s="245"/>
      <c r="AU78" s="245"/>
      <c r="AV78" s="245"/>
      <c r="AW78" s="245"/>
      <c r="AX78" s="382"/>
    </row>
    <row r="79" spans="1:50" ht="19.7" customHeight="1" x14ac:dyDescent="0.15">
      <c r="A79" s="509"/>
      <c r="B79" s="510"/>
      <c r="C79" s="511" t="s">
        <v>220</v>
      </c>
      <c r="D79" s="512"/>
      <c r="E79" s="512"/>
      <c r="F79" s="513"/>
      <c r="G79" s="514" t="s">
        <v>221</v>
      </c>
      <c r="H79" s="512"/>
      <c r="I79" s="512"/>
      <c r="J79" s="512"/>
      <c r="K79" s="512"/>
      <c r="L79" s="512"/>
      <c r="M79" s="512"/>
      <c r="N79" s="514" t="s">
        <v>222</v>
      </c>
      <c r="O79" s="512"/>
      <c r="P79" s="512"/>
      <c r="Q79" s="512"/>
      <c r="R79" s="512"/>
      <c r="S79" s="512"/>
      <c r="T79" s="512"/>
      <c r="U79" s="512"/>
      <c r="V79" s="512"/>
      <c r="W79" s="512"/>
      <c r="X79" s="512"/>
      <c r="Y79" s="512"/>
      <c r="Z79" s="512"/>
      <c r="AA79" s="512"/>
      <c r="AB79" s="512"/>
      <c r="AC79" s="512"/>
      <c r="AD79" s="512"/>
      <c r="AE79" s="512"/>
      <c r="AF79" s="515"/>
      <c r="AG79" s="383"/>
      <c r="AH79" s="263"/>
      <c r="AI79" s="263"/>
      <c r="AJ79" s="263"/>
      <c r="AK79" s="263"/>
      <c r="AL79" s="263"/>
      <c r="AM79" s="263"/>
      <c r="AN79" s="263"/>
      <c r="AO79" s="263"/>
      <c r="AP79" s="263"/>
      <c r="AQ79" s="263"/>
      <c r="AR79" s="263"/>
      <c r="AS79" s="263"/>
      <c r="AT79" s="263"/>
      <c r="AU79" s="263"/>
      <c r="AV79" s="263"/>
      <c r="AW79" s="263"/>
      <c r="AX79" s="384"/>
    </row>
    <row r="80" spans="1:50" ht="24.75" customHeight="1" x14ac:dyDescent="0.15">
      <c r="A80" s="509"/>
      <c r="B80" s="510"/>
      <c r="C80" s="516"/>
      <c r="D80" s="517"/>
      <c r="E80" s="517"/>
      <c r="F80" s="518"/>
      <c r="G80" s="519"/>
      <c r="H80" s="520"/>
      <c r="I80" s="521" t="str">
        <f>IF(OR(G80="　", G80=""), "", "-")</f>
        <v/>
      </c>
      <c r="J80" s="522"/>
      <c r="K80" s="522"/>
      <c r="L80" s="521" t="str">
        <f>IF(M80="","","-")</f>
        <v/>
      </c>
      <c r="M80" s="523"/>
      <c r="N80" s="524"/>
      <c r="O80" s="525"/>
      <c r="P80" s="525"/>
      <c r="Q80" s="525"/>
      <c r="R80" s="525"/>
      <c r="S80" s="525"/>
      <c r="T80" s="525"/>
      <c r="U80" s="525"/>
      <c r="V80" s="525"/>
      <c r="W80" s="525"/>
      <c r="X80" s="525"/>
      <c r="Y80" s="525"/>
      <c r="Z80" s="525"/>
      <c r="AA80" s="525"/>
      <c r="AB80" s="525"/>
      <c r="AC80" s="525"/>
      <c r="AD80" s="525"/>
      <c r="AE80" s="525"/>
      <c r="AF80" s="526"/>
      <c r="AG80" s="383"/>
      <c r="AH80" s="263"/>
      <c r="AI80" s="263"/>
      <c r="AJ80" s="263"/>
      <c r="AK80" s="263"/>
      <c r="AL80" s="263"/>
      <c r="AM80" s="263"/>
      <c r="AN80" s="263"/>
      <c r="AO80" s="263"/>
      <c r="AP80" s="263"/>
      <c r="AQ80" s="263"/>
      <c r="AR80" s="263"/>
      <c r="AS80" s="263"/>
      <c r="AT80" s="263"/>
      <c r="AU80" s="263"/>
      <c r="AV80" s="263"/>
      <c r="AW80" s="263"/>
      <c r="AX80" s="384"/>
    </row>
    <row r="81" spans="1:52" ht="24.75" customHeight="1" x14ac:dyDescent="0.15">
      <c r="A81" s="509"/>
      <c r="B81" s="510"/>
      <c r="C81" s="516"/>
      <c r="D81" s="517"/>
      <c r="E81" s="517"/>
      <c r="F81" s="518"/>
      <c r="G81" s="519"/>
      <c r="H81" s="520"/>
      <c r="I81" s="521" t="str">
        <f t="shared" ref="I81:I84" si="7">IF(OR(G81="　", G81=""), "", "-")</f>
        <v/>
      </c>
      <c r="J81" s="522"/>
      <c r="K81" s="522"/>
      <c r="L81" s="521" t="str">
        <f t="shared" ref="L81:L84" si="8">IF(M81="","","-")</f>
        <v/>
      </c>
      <c r="M81" s="523"/>
      <c r="N81" s="524"/>
      <c r="O81" s="525"/>
      <c r="P81" s="525"/>
      <c r="Q81" s="525"/>
      <c r="R81" s="525"/>
      <c r="S81" s="525"/>
      <c r="T81" s="525"/>
      <c r="U81" s="525"/>
      <c r="V81" s="525"/>
      <c r="W81" s="525"/>
      <c r="X81" s="525"/>
      <c r="Y81" s="525"/>
      <c r="Z81" s="525"/>
      <c r="AA81" s="525"/>
      <c r="AB81" s="525"/>
      <c r="AC81" s="525"/>
      <c r="AD81" s="525"/>
      <c r="AE81" s="525"/>
      <c r="AF81" s="526"/>
      <c r="AG81" s="383"/>
      <c r="AH81" s="263"/>
      <c r="AI81" s="263"/>
      <c r="AJ81" s="263"/>
      <c r="AK81" s="263"/>
      <c r="AL81" s="263"/>
      <c r="AM81" s="263"/>
      <c r="AN81" s="263"/>
      <c r="AO81" s="263"/>
      <c r="AP81" s="263"/>
      <c r="AQ81" s="263"/>
      <c r="AR81" s="263"/>
      <c r="AS81" s="263"/>
      <c r="AT81" s="263"/>
      <c r="AU81" s="263"/>
      <c r="AV81" s="263"/>
      <c r="AW81" s="263"/>
      <c r="AX81" s="384"/>
    </row>
    <row r="82" spans="1:52" ht="24.75" customHeight="1" x14ac:dyDescent="0.15">
      <c r="A82" s="509"/>
      <c r="B82" s="510"/>
      <c r="C82" s="516"/>
      <c r="D82" s="517"/>
      <c r="E82" s="517"/>
      <c r="F82" s="518"/>
      <c r="G82" s="519"/>
      <c r="H82" s="520"/>
      <c r="I82" s="521" t="str">
        <f t="shared" si="7"/>
        <v/>
      </c>
      <c r="J82" s="522"/>
      <c r="K82" s="522"/>
      <c r="L82" s="521" t="str">
        <f t="shared" si="8"/>
        <v/>
      </c>
      <c r="M82" s="523"/>
      <c r="N82" s="524"/>
      <c r="O82" s="525"/>
      <c r="P82" s="525"/>
      <c r="Q82" s="525"/>
      <c r="R82" s="525"/>
      <c r="S82" s="525"/>
      <c r="T82" s="525"/>
      <c r="U82" s="525"/>
      <c r="V82" s="525"/>
      <c r="W82" s="525"/>
      <c r="X82" s="525"/>
      <c r="Y82" s="525"/>
      <c r="Z82" s="525"/>
      <c r="AA82" s="525"/>
      <c r="AB82" s="525"/>
      <c r="AC82" s="525"/>
      <c r="AD82" s="525"/>
      <c r="AE82" s="525"/>
      <c r="AF82" s="526"/>
      <c r="AG82" s="383"/>
      <c r="AH82" s="263"/>
      <c r="AI82" s="263"/>
      <c r="AJ82" s="263"/>
      <c r="AK82" s="263"/>
      <c r="AL82" s="263"/>
      <c r="AM82" s="263"/>
      <c r="AN82" s="263"/>
      <c r="AO82" s="263"/>
      <c r="AP82" s="263"/>
      <c r="AQ82" s="263"/>
      <c r="AR82" s="263"/>
      <c r="AS82" s="263"/>
      <c r="AT82" s="263"/>
      <c r="AU82" s="263"/>
      <c r="AV82" s="263"/>
      <c r="AW82" s="263"/>
      <c r="AX82" s="384"/>
    </row>
    <row r="83" spans="1:52" ht="24.75" customHeight="1" x14ac:dyDescent="0.15">
      <c r="A83" s="509"/>
      <c r="B83" s="510"/>
      <c r="C83" s="516"/>
      <c r="D83" s="517"/>
      <c r="E83" s="517"/>
      <c r="F83" s="518"/>
      <c r="G83" s="519"/>
      <c r="H83" s="520"/>
      <c r="I83" s="521" t="str">
        <f t="shared" si="7"/>
        <v/>
      </c>
      <c r="J83" s="522"/>
      <c r="K83" s="522"/>
      <c r="L83" s="521" t="str">
        <f t="shared" si="8"/>
        <v/>
      </c>
      <c r="M83" s="523"/>
      <c r="N83" s="524"/>
      <c r="O83" s="525"/>
      <c r="P83" s="525"/>
      <c r="Q83" s="525"/>
      <c r="R83" s="525"/>
      <c r="S83" s="525"/>
      <c r="T83" s="525"/>
      <c r="U83" s="525"/>
      <c r="V83" s="525"/>
      <c r="W83" s="525"/>
      <c r="X83" s="525"/>
      <c r="Y83" s="525"/>
      <c r="Z83" s="525"/>
      <c r="AA83" s="525"/>
      <c r="AB83" s="525"/>
      <c r="AC83" s="525"/>
      <c r="AD83" s="525"/>
      <c r="AE83" s="525"/>
      <c r="AF83" s="526"/>
      <c r="AG83" s="383"/>
      <c r="AH83" s="263"/>
      <c r="AI83" s="263"/>
      <c r="AJ83" s="263"/>
      <c r="AK83" s="263"/>
      <c r="AL83" s="263"/>
      <c r="AM83" s="263"/>
      <c r="AN83" s="263"/>
      <c r="AO83" s="263"/>
      <c r="AP83" s="263"/>
      <c r="AQ83" s="263"/>
      <c r="AR83" s="263"/>
      <c r="AS83" s="263"/>
      <c r="AT83" s="263"/>
      <c r="AU83" s="263"/>
      <c r="AV83" s="263"/>
      <c r="AW83" s="263"/>
      <c r="AX83" s="384"/>
    </row>
    <row r="84" spans="1:52" ht="24.75" customHeight="1" x14ac:dyDescent="0.15">
      <c r="A84" s="527"/>
      <c r="B84" s="528"/>
      <c r="C84" s="516"/>
      <c r="D84" s="517"/>
      <c r="E84" s="517"/>
      <c r="F84" s="518"/>
      <c r="G84" s="529"/>
      <c r="H84" s="530"/>
      <c r="I84" s="531" t="str">
        <f t="shared" si="7"/>
        <v/>
      </c>
      <c r="J84" s="532"/>
      <c r="K84" s="532"/>
      <c r="L84" s="531" t="str">
        <f t="shared" si="8"/>
        <v/>
      </c>
      <c r="M84" s="533"/>
      <c r="N84" s="534"/>
      <c r="O84" s="535"/>
      <c r="P84" s="535"/>
      <c r="Q84" s="535"/>
      <c r="R84" s="535"/>
      <c r="S84" s="535"/>
      <c r="T84" s="535"/>
      <c r="U84" s="535"/>
      <c r="V84" s="535"/>
      <c r="W84" s="535"/>
      <c r="X84" s="535"/>
      <c r="Y84" s="535"/>
      <c r="Z84" s="535"/>
      <c r="AA84" s="535"/>
      <c r="AB84" s="535"/>
      <c r="AC84" s="535"/>
      <c r="AD84" s="535"/>
      <c r="AE84" s="535"/>
      <c r="AF84" s="536"/>
      <c r="AG84" s="406"/>
      <c r="AH84" s="269"/>
      <c r="AI84" s="269"/>
      <c r="AJ84" s="269"/>
      <c r="AK84" s="269"/>
      <c r="AL84" s="269"/>
      <c r="AM84" s="269"/>
      <c r="AN84" s="269"/>
      <c r="AO84" s="269"/>
      <c r="AP84" s="269"/>
      <c r="AQ84" s="269"/>
      <c r="AR84" s="269"/>
      <c r="AS84" s="269"/>
      <c r="AT84" s="269"/>
      <c r="AU84" s="269"/>
      <c r="AV84" s="269"/>
      <c r="AW84" s="269"/>
      <c r="AX84" s="407"/>
    </row>
    <row r="85" spans="1:52" ht="67.5" customHeight="1" x14ac:dyDescent="0.15">
      <c r="A85" s="445" t="s">
        <v>42</v>
      </c>
      <c r="B85" s="537"/>
      <c r="C85" s="538" t="s">
        <v>47</v>
      </c>
      <c r="D85" s="539"/>
      <c r="E85" s="539"/>
      <c r="F85" s="540"/>
      <c r="G85" s="541" t="s">
        <v>598</v>
      </c>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c r="AJ85" s="541"/>
      <c r="AK85" s="541"/>
      <c r="AL85" s="541"/>
      <c r="AM85" s="541"/>
      <c r="AN85" s="541"/>
      <c r="AO85" s="541"/>
      <c r="AP85" s="541"/>
      <c r="AQ85" s="541"/>
      <c r="AR85" s="541"/>
      <c r="AS85" s="541"/>
      <c r="AT85" s="541"/>
      <c r="AU85" s="541"/>
      <c r="AV85" s="541"/>
      <c r="AW85" s="541"/>
      <c r="AX85" s="542"/>
    </row>
    <row r="86" spans="1:52" ht="67.5" customHeight="1" thickBot="1" x14ac:dyDescent="0.2">
      <c r="A86" s="543"/>
      <c r="B86" s="544"/>
      <c r="C86" s="545" t="s">
        <v>51</v>
      </c>
      <c r="D86" s="546"/>
      <c r="E86" s="546"/>
      <c r="F86" s="547"/>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548"/>
      <c r="AN86" s="548"/>
      <c r="AO86" s="548"/>
      <c r="AP86" s="548"/>
      <c r="AQ86" s="548"/>
      <c r="AR86" s="548"/>
      <c r="AS86" s="548"/>
      <c r="AT86" s="548"/>
      <c r="AU86" s="548"/>
      <c r="AV86" s="548"/>
      <c r="AW86" s="548"/>
      <c r="AX86" s="549"/>
    </row>
    <row r="87" spans="1:52" ht="24" customHeight="1" x14ac:dyDescent="0.15">
      <c r="A87" s="550" t="s">
        <v>27</v>
      </c>
      <c r="B87" s="551"/>
      <c r="C87" s="551"/>
      <c r="D87" s="551"/>
      <c r="E87" s="551"/>
      <c r="F87" s="551"/>
      <c r="G87" s="551"/>
      <c r="H87" s="551"/>
      <c r="I87" s="551"/>
      <c r="J87" s="551"/>
      <c r="K87" s="551"/>
      <c r="L87" s="551"/>
      <c r="M87" s="551"/>
      <c r="N87" s="551"/>
      <c r="O87" s="551"/>
      <c r="P87" s="551"/>
      <c r="Q87" s="551"/>
      <c r="R87" s="551"/>
      <c r="S87" s="551"/>
      <c r="T87" s="551"/>
      <c r="U87" s="551"/>
      <c r="V87" s="551"/>
      <c r="W87" s="551"/>
      <c r="X87" s="551"/>
      <c r="Y87" s="551"/>
      <c r="Z87" s="551"/>
      <c r="AA87" s="551"/>
      <c r="AB87" s="551"/>
      <c r="AC87" s="551"/>
      <c r="AD87" s="551"/>
      <c r="AE87" s="551"/>
      <c r="AF87" s="551"/>
      <c r="AG87" s="551"/>
      <c r="AH87" s="551"/>
      <c r="AI87" s="551"/>
      <c r="AJ87" s="551"/>
      <c r="AK87" s="551"/>
      <c r="AL87" s="551"/>
      <c r="AM87" s="551"/>
      <c r="AN87" s="551"/>
      <c r="AO87" s="551"/>
      <c r="AP87" s="551"/>
      <c r="AQ87" s="551"/>
      <c r="AR87" s="551"/>
      <c r="AS87" s="551"/>
      <c r="AT87" s="551"/>
      <c r="AU87" s="551"/>
      <c r="AV87" s="551"/>
      <c r="AW87" s="551"/>
      <c r="AX87" s="552"/>
    </row>
    <row r="88" spans="1:52" ht="67.5" customHeight="1" thickBot="1" x14ac:dyDescent="0.2">
      <c r="A88" s="553" t="s">
        <v>620</v>
      </c>
      <c r="B88" s="554"/>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554"/>
      <c r="AK88" s="554"/>
      <c r="AL88" s="554"/>
      <c r="AM88" s="554"/>
      <c r="AN88" s="554"/>
      <c r="AO88" s="554"/>
      <c r="AP88" s="554"/>
      <c r="AQ88" s="554"/>
      <c r="AR88" s="554"/>
      <c r="AS88" s="554"/>
      <c r="AT88" s="554"/>
      <c r="AU88" s="554"/>
      <c r="AV88" s="554"/>
      <c r="AW88" s="554"/>
      <c r="AX88" s="555"/>
    </row>
    <row r="89" spans="1:52" ht="24.75" customHeight="1" x14ac:dyDescent="0.15">
      <c r="A89" s="556" t="s">
        <v>28</v>
      </c>
      <c r="B89" s="557"/>
      <c r="C89" s="557"/>
      <c r="D89" s="557"/>
      <c r="E89" s="557"/>
      <c r="F89" s="557"/>
      <c r="G89" s="557"/>
      <c r="H89" s="557"/>
      <c r="I89" s="557"/>
      <c r="J89" s="557"/>
      <c r="K89" s="557"/>
      <c r="L89" s="557"/>
      <c r="M89" s="557"/>
      <c r="N89" s="557"/>
      <c r="O89" s="557"/>
      <c r="P89" s="557"/>
      <c r="Q89" s="557"/>
      <c r="R89" s="557"/>
      <c r="S89" s="557"/>
      <c r="T89" s="557"/>
      <c r="U89" s="557"/>
      <c r="V89" s="557"/>
      <c r="W89" s="557"/>
      <c r="X89" s="557"/>
      <c r="Y89" s="557"/>
      <c r="Z89" s="557"/>
      <c r="AA89" s="557"/>
      <c r="AB89" s="557"/>
      <c r="AC89" s="557"/>
      <c r="AD89" s="557"/>
      <c r="AE89" s="557"/>
      <c r="AF89" s="557"/>
      <c r="AG89" s="557"/>
      <c r="AH89" s="557"/>
      <c r="AI89" s="557"/>
      <c r="AJ89" s="557"/>
      <c r="AK89" s="557"/>
      <c r="AL89" s="557"/>
      <c r="AM89" s="557"/>
      <c r="AN89" s="557"/>
      <c r="AO89" s="557"/>
      <c r="AP89" s="557"/>
      <c r="AQ89" s="557"/>
      <c r="AR89" s="557"/>
      <c r="AS89" s="557"/>
      <c r="AT89" s="557"/>
      <c r="AU89" s="557"/>
      <c r="AV89" s="557"/>
      <c r="AW89" s="557"/>
      <c r="AX89" s="558"/>
    </row>
    <row r="90" spans="1:52" ht="67.5" customHeight="1" thickBot="1" x14ac:dyDescent="0.2">
      <c r="A90" s="559" t="s">
        <v>618</v>
      </c>
      <c r="B90" s="560"/>
      <c r="C90" s="560"/>
      <c r="D90" s="560"/>
      <c r="E90" s="561"/>
      <c r="F90" s="562" t="s">
        <v>619</v>
      </c>
      <c r="G90" s="554"/>
      <c r="H90" s="554"/>
      <c r="I90" s="554"/>
      <c r="J90" s="554"/>
      <c r="K90" s="554"/>
      <c r="L90" s="554"/>
      <c r="M90" s="554"/>
      <c r="N90" s="554"/>
      <c r="O90" s="554"/>
      <c r="P90" s="554"/>
      <c r="Q90" s="554"/>
      <c r="R90" s="554"/>
      <c r="S90" s="554"/>
      <c r="T90" s="554"/>
      <c r="U90" s="554"/>
      <c r="V90" s="554"/>
      <c r="W90" s="554"/>
      <c r="X90" s="554"/>
      <c r="Y90" s="554"/>
      <c r="Z90" s="554"/>
      <c r="AA90" s="554"/>
      <c r="AB90" s="554"/>
      <c r="AC90" s="554"/>
      <c r="AD90" s="554"/>
      <c r="AE90" s="554"/>
      <c r="AF90" s="554"/>
      <c r="AG90" s="554"/>
      <c r="AH90" s="554"/>
      <c r="AI90" s="554"/>
      <c r="AJ90" s="554"/>
      <c r="AK90" s="554"/>
      <c r="AL90" s="554"/>
      <c r="AM90" s="554"/>
      <c r="AN90" s="554"/>
      <c r="AO90" s="554"/>
      <c r="AP90" s="554"/>
      <c r="AQ90" s="554"/>
      <c r="AR90" s="554"/>
      <c r="AS90" s="554"/>
      <c r="AT90" s="554"/>
      <c r="AU90" s="554"/>
      <c r="AV90" s="554"/>
      <c r="AW90" s="554"/>
      <c r="AX90" s="555"/>
    </row>
    <row r="91" spans="1:52" ht="24.75" customHeight="1" x14ac:dyDescent="0.15">
      <c r="A91" s="556" t="s">
        <v>40</v>
      </c>
      <c r="B91" s="557"/>
      <c r="C91" s="557"/>
      <c r="D91" s="557"/>
      <c r="E91" s="557"/>
      <c r="F91" s="557"/>
      <c r="G91" s="557"/>
      <c r="H91" s="557"/>
      <c r="I91" s="557"/>
      <c r="J91" s="557"/>
      <c r="K91" s="557"/>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557"/>
      <c r="AV91" s="557"/>
      <c r="AW91" s="557"/>
      <c r="AX91" s="558"/>
    </row>
    <row r="92" spans="1:52" ht="66" customHeight="1" thickBot="1" x14ac:dyDescent="0.2">
      <c r="A92" s="559" t="s">
        <v>245</v>
      </c>
      <c r="B92" s="560"/>
      <c r="C92" s="560"/>
      <c r="D92" s="560"/>
      <c r="E92" s="561"/>
      <c r="F92" s="563" t="s">
        <v>625</v>
      </c>
      <c r="G92" s="554"/>
      <c r="H92" s="554"/>
      <c r="I92" s="554"/>
      <c r="J92" s="554"/>
      <c r="K92" s="554"/>
      <c r="L92" s="554"/>
      <c r="M92" s="554"/>
      <c r="N92" s="554"/>
      <c r="O92" s="554"/>
      <c r="P92" s="554"/>
      <c r="Q92" s="554"/>
      <c r="R92" s="554"/>
      <c r="S92" s="554"/>
      <c r="T92" s="554"/>
      <c r="U92" s="554"/>
      <c r="V92" s="554"/>
      <c r="W92" s="554"/>
      <c r="X92" s="554"/>
      <c r="Y92" s="554"/>
      <c r="Z92" s="554"/>
      <c r="AA92" s="554"/>
      <c r="AB92" s="554"/>
      <c r="AC92" s="554"/>
      <c r="AD92" s="554"/>
      <c r="AE92" s="554"/>
      <c r="AF92" s="554"/>
      <c r="AG92" s="554"/>
      <c r="AH92" s="554"/>
      <c r="AI92" s="554"/>
      <c r="AJ92" s="554"/>
      <c r="AK92" s="554"/>
      <c r="AL92" s="554"/>
      <c r="AM92" s="554"/>
      <c r="AN92" s="554"/>
      <c r="AO92" s="554"/>
      <c r="AP92" s="554"/>
      <c r="AQ92" s="554"/>
      <c r="AR92" s="554"/>
      <c r="AS92" s="554"/>
      <c r="AT92" s="554"/>
      <c r="AU92" s="554"/>
      <c r="AV92" s="554"/>
      <c r="AW92" s="554"/>
      <c r="AX92" s="555"/>
    </row>
    <row r="93" spans="1:52" ht="24.75" customHeight="1" x14ac:dyDescent="0.15">
      <c r="A93" s="564" t="s">
        <v>29</v>
      </c>
      <c r="B93" s="565"/>
      <c r="C93" s="565"/>
      <c r="D93" s="565"/>
      <c r="E93" s="565"/>
      <c r="F93" s="565"/>
      <c r="G93" s="565"/>
      <c r="H93" s="565"/>
      <c r="I93" s="565"/>
      <c r="J93" s="565"/>
      <c r="K93" s="565"/>
      <c r="L93" s="565"/>
      <c r="M93" s="565"/>
      <c r="N93" s="565"/>
      <c r="O93" s="565"/>
      <c r="P93" s="565"/>
      <c r="Q93" s="565"/>
      <c r="R93" s="565"/>
      <c r="S93" s="565"/>
      <c r="T93" s="565"/>
      <c r="U93" s="565"/>
      <c r="V93" s="565"/>
      <c r="W93" s="565"/>
      <c r="X93" s="565"/>
      <c r="Y93" s="565"/>
      <c r="Z93" s="565"/>
      <c r="AA93" s="565"/>
      <c r="AB93" s="565"/>
      <c r="AC93" s="565"/>
      <c r="AD93" s="565"/>
      <c r="AE93" s="565"/>
      <c r="AF93" s="565"/>
      <c r="AG93" s="565"/>
      <c r="AH93" s="565"/>
      <c r="AI93" s="565"/>
      <c r="AJ93" s="565"/>
      <c r="AK93" s="565"/>
      <c r="AL93" s="565"/>
      <c r="AM93" s="565"/>
      <c r="AN93" s="565"/>
      <c r="AO93" s="565"/>
      <c r="AP93" s="565"/>
      <c r="AQ93" s="565"/>
      <c r="AR93" s="565"/>
      <c r="AS93" s="565"/>
      <c r="AT93" s="565"/>
      <c r="AU93" s="565"/>
      <c r="AV93" s="565"/>
      <c r="AW93" s="565"/>
      <c r="AX93" s="566"/>
    </row>
    <row r="94" spans="1:52" ht="84.75" customHeight="1" thickBot="1" x14ac:dyDescent="0.2">
      <c r="A94" s="567" t="s">
        <v>599</v>
      </c>
      <c r="B94" s="568"/>
      <c r="C94" s="568"/>
      <c r="D94" s="568"/>
      <c r="E94" s="568"/>
      <c r="F94" s="568"/>
      <c r="G94" s="568"/>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568"/>
      <c r="AM94" s="568"/>
      <c r="AN94" s="568"/>
      <c r="AO94" s="568"/>
      <c r="AP94" s="568"/>
      <c r="AQ94" s="568"/>
      <c r="AR94" s="568"/>
      <c r="AS94" s="568"/>
      <c r="AT94" s="568"/>
      <c r="AU94" s="568"/>
      <c r="AV94" s="568"/>
      <c r="AW94" s="568"/>
      <c r="AX94" s="569"/>
    </row>
    <row r="95" spans="1:52" ht="24.75" customHeight="1" x14ac:dyDescent="0.15">
      <c r="A95" s="570" t="s">
        <v>227</v>
      </c>
      <c r="B95" s="571"/>
      <c r="C95" s="571"/>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1"/>
      <c r="AB95" s="571"/>
      <c r="AC95" s="571"/>
      <c r="AD95" s="571"/>
      <c r="AE95" s="571"/>
      <c r="AF95" s="571"/>
      <c r="AG95" s="571"/>
      <c r="AH95" s="571"/>
      <c r="AI95" s="571"/>
      <c r="AJ95" s="571"/>
      <c r="AK95" s="571"/>
      <c r="AL95" s="571"/>
      <c r="AM95" s="571"/>
      <c r="AN95" s="571"/>
      <c r="AO95" s="571"/>
      <c r="AP95" s="571"/>
      <c r="AQ95" s="571"/>
      <c r="AR95" s="571"/>
      <c r="AS95" s="571"/>
      <c r="AT95" s="571"/>
      <c r="AU95" s="571"/>
      <c r="AV95" s="571"/>
      <c r="AW95" s="571"/>
      <c r="AX95" s="572"/>
      <c r="AZ95" s="573"/>
    </row>
    <row r="96" spans="1:52" ht="24.75" customHeight="1" x14ac:dyDescent="0.15">
      <c r="A96" s="574" t="s">
        <v>528</v>
      </c>
      <c r="B96" s="374"/>
      <c r="C96" s="374"/>
      <c r="D96" s="375"/>
      <c r="E96" s="575" t="s">
        <v>578</v>
      </c>
      <c r="F96" s="576"/>
      <c r="G96" s="576"/>
      <c r="H96" s="576"/>
      <c r="I96" s="576"/>
      <c r="J96" s="576"/>
      <c r="K96" s="576"/>
      <c r="L96" s="576"/>
      <c r="M96" s="576"/>
      <c r="N96" s="576"/>
      <c r="O96" s="576"/>
      <c r="P96" s="577"/>
      <c r="Q96" s="575"/>
      <c r="R96" s="576"/>
      <c r="S96" s="576"/>
      <c r="T96" s="576"/>
      <c r="U96" s="576"/>
      <c r="V96" s="576"/>
      <c r="W96" s="576"/>
      <c r="X96" s="576"/>
      <c r="Y96" s="576"/>
      <c r="Z96" s="576"/>
      <c r="AA96" s="576"/>
      <c r="AB96" s="577"/>
      <c r="AC96" s="575"/>
      <c r="AD96" s="576"/>
      <c r="AE96" s="576"/>
      <c r="AF96" s="576"/>
      <c r="AG96" s="576"/>
      <c r="AH96" s="576"/>
      <c r="AI96" s="576"/>
      <c r="AJ96" s="576"/>
      <c r="AK96" s="576"/>
      <c r="AL96" s="576"/>
      <c r="AM96" s="576"/>
      <c r="AN96" s="577"/>
      <c r="AO96" s="575"/>
      <c r="AP96" s="576"/>
      <c r="AQ96" s="576"/>
      <c r="AR96" s="576"/>
      <c r="AS96" s="576"/>
      <c r="AT96" s="576"/>
      <c r="AU96" s="576"/>
      <c r="AV96" s="576"/>
      <c r="AW96" s="576"/>
      <c r="AX96" s="578"/>
      <c r="AY96" s="579"/>
    </row>
    <row r="97" spans="1:50" ht="24.75" customHeight="1" x14ac:dyDescent="0.15">
      <c r="A97" s="580" t="s">
        <v>257</v>
      </c>
      <c r="B97" s="580"/>
      <c r="C97" s="580"/>
      <c r="D97" s="580"/>
      <c r="E97" s="575" t="s">
        <v>578</v>
      </c>
      <c r="F97" s="576"/>
      <c r="G97" s="576"/>
      <c r="H97" s="576"/>
      <c r="I97" s="576"/>
      <c r="J97" s="576"/>
      <c r="K97" s="576"/>
      <c r="L97" s="576"/>
      <c r="M97" s="576"/>
      <c r="N97" s="576"/>
      <c r="O97" s="576"/>
      <c r="P97" s="577"/>
      <c r="Q97" s="575"/>
      <c r="R97" s="576"/>
      <c r="S97" s="576"/>
      <c r="T97" s="576"/>
      <c r="U97" s="576"/>
      <c r="V97" s="576"/>
      <c r="W97" s="576"/>
      <c r="X97" s="576"/>
      <c r="Y97" s="576"/>
      <c r="Z97" s="576"/>
      <c r="AA97" s="576"/>
      <c r="AB97" s="577"/>
      <c r="AC97" s="575"/>
      <c r="AD97" s="576"/>
      <c r="AE97" s="576"/>
      <c r="AF97" s="576"/>
      <c r="AG97" s="576"/>
      <c r="AH97" s="576"/>
      <c r="AI97" s="576"/>
      <c r="AJ97" s="576"/>
      <c r="AK97" s="576"/>
      <c r="AL97" s="576"/>
      <c r="AM97" s="576"/>
      <c r="AN97" s="577"/>
      <c r="AO97" s="575"/>
      <c r="AP97" s="576"/>
      <c r="AQ97" s="576"/>
      <c r="AR97" s="576"/>
      <c r="AS97" s="576"/>
      <c r="AT97" s="576"/>
      <c r="AU97" s="576"/>
      <c r="AV97" s="576"/>
      <c r="AW97" s="576"/>
      <c r="AX97" s="578"/>
    </row>
    <row r="98" spans="1:50" ht="24.75" customHeight="1" x14ac:dyDescent="0.15">
      <c r="A98" s="580" t="s">
        <v>256</v>
      </c>
      <c r="B98" s="580"/>
      <c r="C98" s="580"/>
      <c r="D98" s="580"/>
      <c r="E98" s="575" t="s">
        <v>578</v>
      </c>
      <c r="F98" s="576"/>
      <c r="G98" s="576"/>
      <c r="H98" s="576"/>
      <c r="I98" s="576"/>
      <c r="J98" s="576"/>
      <c r="K98" s="576"/>
      <c r="L98" s="576"/>
      <c r="M98" s="576"/>
      <c r="N98" s="576"/>
      <c r="O98" s="576"/>
      <c r="P98" s="577"/>
      <c r="Q98" s="575"/>
      <c r="R98" s="576"/>
      <c r="S98" s="576"/>
      <c r="T98" s="576"/>
      <c r="U98" s="576"/>
      <c r="V98" s="576"/>
      <c r="W98" s="576"/>
      <c r="X98" s="576"/>
      <c r="Y98" s="576"/>
      <c r="Z98" s="576"/>
      <c r="AA98" s="576"/>
      <c r="AB98" s="577"/>
      <c r="AC98" s="575"/>
      <c r="AD98" s="576"/>
      <c r="AE98" s="576"/>
      <c r="AF98" s="576"/>
      <c r="AG98" s="576"/>
      <c r="AH98" s="576"/>
      <c r="AI98" s="576"/>
      <c r="AJ98" s="576"/>
      <c r="AK98" s="576"/>
      <c r="AL98" s="576"/>
      <c r="AM98" s="576"/>
      <c r="AN98" s="577"/>
      <c r="AO98" s="575"/>
      <c r="AP98" s="576"/>
      <c r="AQ98" s="576"/>
      <c r="AR98" s="576"/>
      <c r="AS98" s="576"/>
      <c r="AT98" s="576"/>
      <c r="AU98" s="576"/>
      <c r="AV98" s="576"/>
      <c r="AW98" s="576"/>
      <c r="AX98" s="578"/>
    </row>
    <row r="99" spans="1:50" ht="24.75" customHeight="1" x14ac:dyDescent="0.15">
      <c r="A99" s="580" t="s">
        <v>255</v>
      </c>
      <c r="B99" s="580"/>
      <c r="C99" s="580"/>
      <c r="D99" s="580"/>
      <c r="E99" s="575" t="s">
        <v>578</v>
      </c>
      <c r="F99" s="576"/>
      <c r="G99" s="576"/>
      <c r="H99" s="576"/>
      <c r="I99" s="576"/>
      <c r="J99" s="576"/>
      <c r="K99" s="576"/>
      <c r="L99" s="576"/>
      <c r="M99" s="576"/>
      <c r="N99" s="576"/>
      <c r="O99" s="576"/>
      <c r="P99" s="577"/>
      <c r="Q99" s="575"/>
      <c r="R99" s="576"/>
      <c r="S99" s="576"/>
      <c r="T99" s="576"/>
      <c r="U99" s="576"/>
      <c r="V99" s="576"/>
      <c r="W99" s="576"/>
      <c r="X99" s="576"/>
      <c r="Y99" s="576"/>
      <c r="Z99" s="576"/>
      <c r="AA99" s="576"/>
      <c r="AB99" s="577"/>
      <c r="AC99" s="575"/>
      <c r="AD99" s="576"/>
      <c r="AE99" s="576"/>
      <c r="AF99" s="576"/>
      <c r="AG99" s="576"/>
      <c r="AH99" s="576"/>
      <c r="AI99" s="576"/>
      <c r="AJ99" s="576"/>
      <c r="AK99" s="576"/>
      <c r="AL99" s="576"/>
      <c r="AM99" s="576"/>
      <c r="AN99" s="577"/>
      <c r="AO99" s="575"/>
      <c r="AP99" s="576"/>
      <c r="AQ99" s="576"/>
      <c r="AR99" s="576"/>
      <c r="AS99" s="576"/>
      <c r="AT99" s="576"/>
      <c r="AU99" s="576"/>
      <c r="AV99" s="576"/>
      <c r="AW99" s="576"/>
      <c r="AX99" s="578"/>
    </row>
    <row r="100" spans="1:50" ht="24.75" customHeight="1" x14ac:dyDescent="0.15">
      <c r="A100" s="580" t="s">
        <v>254</v>
      </c>
      <c r="B100" s="580"/>
      <c r="C100" s="580"/>
      <c r="D100" s="580"/>
      <c r="E100" s="575" t="s">
        <v>578</v>
      </c>
      <c r="F100" s="576"/>
      <c r="G100" s="576"/>
      <c r="H100" s="576"/>
      <c r="I100" s="576"/>
      <c r="J100" s="576"/>
      <c r="K100" s="576"/>
      <c r="L100" s="576"/>
      <c r="M100" s="576"/>
      <c r="N100" s="576"/>
      <c r="O100" s="576"/>
      <c r="P100" s="577"/>
      <c r="Q100" s="575"/>
      <c r="R100" s="576"/>
      <c r="S100" s="576"/>
      <c r="T100" s="576"/>
      <c r="U100" s="576"/>
      <c r="V100" s="576"/>
      <c r="W100" s="576"/>
      <c r="X100" s="576"/>
      <c r="Y100" s="576"/>
      <c r="Z100" s="576"/>
      <c r="AA100" s="576"/>
      <c r="AB100" s="577"/>
      <c r="AC100" s="575"/>
      <c r="AD100" s="576"/>
      <c r="AE100" s="576"/>
      <c r="AF100" s="576"/>
      <c r="AG100" s="576"/>
      <c r="AH100" s="576"/>
      <c r="AI100" s="576"/>
      <c r="AJ100" s="576"/>
      <c r="AK100" s="576"/>
      <c r="AL100" s="576"/>
      <c r="AM100" s="576"/>
      <c r="AN100" s="577"/>
      <c r="AO100" s="575"/>
      <c r="AP100" s="576"/>
      <c r="AQ100" s="576"/>
      <c r="AR100" s="576"/>
      <c r="AS100" s="576"/>
      <c r="AT100" s="576"/>
      <c r="AU100" s="576"/>
      <c r="AV100" s="576"/>
      <c r="AW100" s="576"/>
      <c r="AX100" s="578"/>
    </row>
    <row r="101" spans="1:50" ht="24.75" customHeight="1" x14ac:dyDescent="0.15">
      <c r="A101" s="580" t="s">
        <v>253</v>
      </c>
      <c r="B101" s="580"/>
      <c r="C101" s="580"/>
      <c r="D101" s="580"/>
      <c r="E101" s="575" t="s">
        <v>578</v>
      </c>
      <c r="F101" s="576"/>
      <c r="G101" s="576"/>
      <c r="H101" s="576"/>
      <c r="I101" s="576"/>
      <c r="J101" s="576"/>
      <c r="K101" s="576"/>
      <c r="L101" s="576"/>
      <c r="M101" s="576"/>
      <c r="N101" s="576"/>
      <c r="O101" s="576"/>
      <c r="P101" s="577"/>
      <c r="Q101" s="575"/>
      <c r="R101" s="576"/>
      <c r="S101" s="576"/>
      <c r="T101" s="576"/>
      <c r="U101" s="576"/>
      <c r="V101" s="576"/>
      <c r="W101" s="576"/>
      <c r="X101" s="576"/>
      <c r="Y101" s="576"/>
      <c r="Z101" s="576"/>
      <c r="AA101" s="576"/>
      <c r="AB101" s="577"/>
      <c r="AC101" s="575"/>
      <c r="AD101" s="576"/>
      <c r="AE101" s="576"/>
      <c r="AF101" s="576"/>
      <c r="AG101" s="576"/>
      <c r="AH101" s="576"/>
      <c r="AI101" s="576"/>
      <c r="AJ101" s="576"/>
      <c r="AK101" s="576"/>
      <c r="AL101" s="576"/>
      <c r="AM101" s="576"/>
      <c r="AN101" s="577"/>
      <c r="AO101" s="575"/>
      <c r="AP101" s="576"/>
      <c r="AQ101" s="576"/>
      <c r="AR101" s="576"/>
      <c r="AS101" s="576"/>
      <c r="AT101" s="576"/>
      <c r="AU101" s="576"/>
      <c r="AV101" s="576"/>
      <c r="AW101" s="576"/>
      <c r="AX101" s="578"/>
    </row>
    <row r="102" spans="1:50" ht="24.75" customHeight="1" x14ac:dyDescent="0.15">
      <c r="A102" s="580" t="s">
        <v>252</v>
      </c>
      <c r="B102" s="580"/>
      <c r="C102" s="580"/>
      <c r="D102" s="580"/>
      <c r="E102" s="575" t="s">
        <v>578</v>
      </c>
      <c r="F102" s="576"/>
      <c r="G102" s="576"/>
      <c r="H102" s="576"/>
      <c r="I102" s="576"/>
      <c r="J102" s="576"/>
      <c r="K102" s="576"/>
      <c r="L102" s="576"/>
      <c r="M102" s="576"/>
      <c r="N102" s="576"/>
      <c r="O102" s="576"/>
      <c r="P102" s="577"/>
      <c r="Q102" s="575"/>
      <c r="R102" s="576"/>
      <c r="S102" s="576"/>
      <c r="T102" s="576"/>
      <c r="U102" s="576"/>
      <c r="V102" s="576"/>
      <c r="W102" s="576"/>
      <c r="X102" s="576"/>
      <c r="Y102" s="576"/>
      <c r="Z102" s="576"/>
      <c r="AA102" s="576"/>
      <c r="AB102" s="577"/>
      <c r="AC102" s="575"/>
      <c r="AD102" s="576"/>
      <c r="AE102" s="576"/>
      <c r="AF102" s="576"/>
      <c r="AG102" s="576"/>
      <c r="AH102" s="576"/>
      <c r="AI102" s="576"/>
      <c r="AJ102" s="576"/>
      <c r="AK102" s="576"/>
      <c r="AL102" s="576"/>
      <c r="AM102" s="576"/>
      <c r="AN102" s="577"/>
      <c r="AO102" s="575"/>
      <c r="AP102" s="576"/>
      <c r="AQ102" s="576"/>
      <c r="AR102" s="576"/>
      <c r="AS102" s="576"/>
      <c r="AT102" s="576"/>
      <c r="AU102" s="576"/>
      <c r="AV102" s="576"/>
      <c r="AW102" s="576"/>
      <c r="AX102" s="578"/>
    </row>
    <row r="103" spans="1:50" ht="24.75" customHeight="1" x14ac:dyDescent="0.15">
      <c r="A103" s="580" t="s">
        <v>251</v>
      </c>
      <c r="B103" s="580"/>
      <c r="C103" s="580"/>
      <c r="D103" s="580"/>
      <c r="E103" s="575" t="s">
        <v>578</v>
      </c>
      <c r="F103" s="576"/>
      <c r="G103" s="576"/>
      <c r="H103" s="576"/>
      <c r="I103" s="576"/>
      <c r="J103" s="576"/>
      <c r="K103" s="576"/>
      <c r="L103" s="576"/>
      <c r="M103" s="576"/>
      <c r="N103" s="576"/>
      <c r="O103" s="576"/>
      <c r="P103" s="577"/>
      <c r="Q103" s="575"/>
      <c r="R103" s="576"/>
      <c r="S103" s="576"/>
      <c r="T103" s="576"/>
      <c r="U103" s="576"/>
      <c r="V103" s="576"/>
      <c r="W103" s="576"/>
      <c r="X103" s="576"/>
      <c r="Y103" s="576"/>
      <c r="Z103" s="576"/>
      <c r="AA103" s="576"/>
      <c r="AB103" s="577"/>
      <c r="AC103" s="575"/>
      <c r="AD103" s="576"/>
      <c r="AE103" s="576"/>
      <c r="AF103" s="576"/>
      <c r="AG103" s="576"/>
      <c r="AH103" s="576"/>
      <c r="AI103" s="576"/>
      <c r="AJ103" s="576"/>
      <c r="AK103" s="576"/>
      <c r="AL103" s="576"/>
      <c r="AM103" s="576"/>
      <c r="AN103" s="577"/>
      <c r="AO103" s="575"/>
      <c r="AP103" s="576"/>
      <c r="AQ103" s="576"/>
      <c r="AR103" s="576"/>
      <c r="AS103" s="576"/>
      <c r="AT103" s="576"/>
      <c r="AU103" s="576"/>
      <c r="AV103" s="576"/>
      <c r="AW103" s="576"/>
      <c r="AX103" s="578"/>
    </row>
    <row r="104" spans="1:50" ht="24.75" customHeight="1" x14ac:dyDescent="0.15">
      <c r="A104" s="580" t="s">
        <v>250</v>
      </c>
      <c r="B104" s="580"/>
      <c r="C104" s="580"/>
      <c r="D104" s="580"/>
      <c r="E104" s="581" t="s">
        <v>578</v>
      </c>
      <c r="F104" s="582"/>
      <c r="G104" s="582"/>
      <c r="H104" s="582"/>
      <c r="I104" s="582"/>
      <c r="J104" s="582"/>
      <c r="K104" s="582"/>
      <c r="L104" s="582"/>
      <c r="M104" s="582"/>
      <c r="N104" s="582"/>
      <c r="O104" s="582"/>
      <c r="P104" s="583"/>
      <c r="Q104" s="581"/>
      <c r="R104" s="582"/>
      <c r="S104" s="582"/>
      <c r="T104" s="582"/>
      <c r="U104" s="582"/>
      <c r="V104" s="582"/>
      <c r="W104" s="582"/>
      <c r="X104" s="582"/>
      <c r="Y104" s="582"/>
      <c r="Z104" s="582"/>
      <c r="AA104" s="582"/>
      <c r="AB104" s="583"/>
      <c r="AC104" s="581"/>
      <c r="AD104" s="582"/>
      <c r="AE104" s="582"/>
      <c r="AF104" s="582"/>
      <c r="AG104" s="582"/>
      <c r="AH104" s="582"/>
      <c r="AI104" s="582"/>
      <c r="AJ104" s="582"/>
      <c r="AK104" s="582"/>
      <c r="AL104" s="582"/>
      <c r="AM104" s="582"/>
      <c r="AN104" s="583"/>
      <c r="AO104" s="575"/>
      <c r="AP104" s="576"/>
      <c r="AQ104" s="576"/>
      <c r="AR104" s="576"/>
      <c r="AS104" s="576"/>
      <c r="AT104" s="576"/>
      <c r="AU104" s="576"/>
      <c r="AV104" s="576"/>
      <c r="AW104" s="576"/>
      <c r="AX104" s="578"/>
    </row>
    <row r="105" spans="1:50" ht="24.75" customHeight="1" x14ac:dyDescent="0.15">
      <c r="A105" s="580" t="s">
        <v>401</v>
      </c>
      <c r="B105" s="580"/>
      <c r="C105" s="580"/>
      <c r="D105" s="580"/>
      <c r="E105" s="584" t="s">
        <v>565</v>
      </c>
      <c r="F105" s="585"/>
      <c r="G105" s="585"/>
      <c r="H105" s="586" t="str">
        <f>IF(E105="","","-")</f>
        <v>-</v>
      </c>
      <c r="I105" s="585" t="s">
        <v>258</v>
      </c>
      <c r="J105" s="585"/>
      <c r="K105" s="586" t="str">
        <f>IF(I105="","","-")</f>
        <v>-</v>
      </c>
      <c r="L105" s="587">
        <v>11</v>
      </c>
      <c r="M105" s="587"/>
      <c r="N105" s="586" t="str">
        <f>IF(O105="","","-")</f>
        <v/>
      </c>
      <c r="O105" s="588"/>
      <c r="P105" s="589"/>
      <c r="Q105" s="584"/>
      <c r="R105" s="585"/>
      <c r="S105" s="585"/>
      <c r="T105" s="586" t="str">
        <f>IF(Q105="","","-")</f>
        <v/>
      </c>
      <c r="U105" s="585"/>
      <c r="V105" s="585"/>
      <c r="W105" s="586" t="str">
        <f>IF(U105="","","-")</f>
        <v/>
      </c>
      <c r="X105" s="587"/>
      <c r="Y105" s="587"/>
      <c r="Z105" s="586" t="str">
        <f>IF(AA105="","","-")</f>
        <v/>
      </c>
      <c r="AA105" s="588"/>
      <c r="AB105" s="589"/>
      <c r="AC105" s="584"/>
      <c r="AD105" s="585"/>
      <c r="AE105" s="585"/>
      <c r="AF105" s="586" t="str">
        <f>IF(AC105="","","-")</f>
        <v/>
      </c>
      <c r="AG105" s="585"/>
      <c r="AH105" s="585"/>
      <c r="AI105" s="586" t="str">
        <f>IF(AG105="","","-")</f>
        <v/>
      </c>
      <c r="AJ105" s="587"/>
      <c r="AK105" s="587"/>
      <c r="AL105" s="586" t="str">
        <f>IF(AM105="","","-")</f>
        <v/>
      </c>
      <c r="AM105" s="588"/>
      <c r="AN105" s="589"/>
      <c r="AO105" s="584"/>
      <c r="AP105" s="585"/>
      <c r="AQ105" s="586" t="str">
        <f>IF(AO105="","","-")</f>
        <v/>
      </c>
      <c r="AR105" s="585"/>
      <c r="AS105" s="585"/>
      <c r="AT105" s="586" t="str">
        <f>IF(AR105="","","-")</f>
        <v/>
      </c>
      <c r="AU105" s="587"/>
      <c r="AV105" s="587"/>
      <c r="AW105" s="586" t="str">
        <f>IF(AX105="","","-")</f>
        <v/>
      </c>
      <c r="AX105" s="590"/>
    </row>
    <row r="106" spans="1:50" ht="24.75" customHeight="1" x14ac:dyDescent="0.15">
      <c r="A106" s="580" t="s">
        <v>365</v>
      </c>
      <c r="B106" s="580"/>
      <c r="C106" s="580"/>
      <c r="D106" s="580"/>
      <c r="E106" s="584" t="s">
        <v>565</v>
      </c>
      <c r="F106" s="585"/>
      <c r="G106" s="585"/>
      <c r="H106" s="586" t="str">
        <f>IF(E106="","","-")</f>
        <v>-</v>
      </c>
      <c r="I106" s="585" t="s">
        <v>269</v>
      </c>
      <c r="J106" s="585"/>
      <c r="K106" s="586" t="str">
        <f>IF(I106="","","-")</f>
        <v>-</v>
      </c>
      <c r="L106" s="587">
        <v>12</v>
      </c>
      <c r="M106" s="587"/>
      <c r="N106" s="586" t="str">
        <f>IF(O106="","","-")</f>
        <v/>
      </c>
      <c r="O106" s="588"/>
      <c r="P106" s="589"/>
      <c r="Q106" s="584"/>
      <c r="R106" s="585"/>
      <c r="S106" s="585"/>
      <c r="T106" s="586" t="str">
        <f>IF(Q106="","","-")</f>
        <v/>
      </c>
      <c r="U106" s="585"/>
      <c r="V106" s="585"/>
      <c r="W106" s="586" t="str">
        <f>IF(U106="","","-")</f>
        <v/>
      </c>
      <c r="X106" s="587"/>
      <c r="Y106" s="587"/>
      <c r="Z106" s="586" t="str">
        <f>IF(AA106="","","-")</f>
        <v/>
      </c>
      <c r="AA106" s="588"/>
      <c r="AB106" s="589"/>
      <c r="AC106" s="584"/>
      <c r="AD106" s="585"/>
      <c r="AE106" s="585"/>
      <c r="AF106" s="586" t="str">
        <f>IF(AC106="","","-")</f>
        <v/>
      </c>
      <c r="AG106" s="585"/>
      <c r="AH106" s="585"/>
      <c r="AI106" s="586" t="str">
        <f>IF(AG106="","","-")</f>
        <v/>
      </c>
      <c r="AJ106" s="587"/>
      <c r="AK106" s="587"/>
      <c r="AL106" s="586" t="str">
        <f>IF(AM106="","","-")</f>
        <v/>
      </c>
      <c r="AM106" s="588"/>
      <c r="AN106" s="589"/>
      <c r="AO106" s="584"/>
      <c r="AP106" s="585"/>
      <c r="AQ106" s="586" t="str">
        <f>IF(AO106="","","-")</f>
        <v/>
      </c>
      <c r="AR106" s="585"/>
      <c r="AS106" s="585"/>
      <c r="AT106" s="586" t="str">
        <f>IF(AR106="","","-")</f>
        <v/>
      </c>
      <c r="AU106" s="587"/>
      <c r="AV106" s="587"/>
      <c r="AW106" s="586" t="str">
        <f>IF(AX106="","","-")</f>
        <v/>
      </c>
      <c r="AX106" s="590"/>
    </row>
    <row r="107" spans="1:50" ht="28.35" customHeight="1" x14ac:dyDescent="0.15">
      <c r="A107" s="127" t="s">
        <v>632</v>
      </c>
      <c r="B107" s="128"/>
      <c r="C107" s="128"/>
      <c r="D107" s="128"/>
      <c r="E107" s="128"/>
      <c r="F107" s="129"/>
      <c r="G107" s="591" t="s">
        <v>563</v>
      </c>
      <c r="H107" s="592"/>
      <c r="I107" s="592"/>
      <c r="J107" s="592"/>
      <c r="K107" s="592"/>
      <c r="L107" s="592"/>
      <c r="M107" s="592"/>
      <c r="N107" s="592"/>
      <c r="O107" s="592"/>
      <c r="P107" s="592"/>
      <c r="Q107" s="592"/>
      <c r="R107" s="592"/>
      <c r="S107" s="592"/>
      <c r="T107" s="592"/>
      <c r="U107" s="592"/>
      <c r="V107" s="592"/>
      <c r="W107" s="592"/>
      <c r="X107" s="592"/>
      <c r="Y107" s="592"/>
      <c r="Z107" s="592"/>
      <c r="AA107" s="592"/>
      <c r="AB107" s="592"/>
      <c r="AC107" s="592"/>
      <c r="AD107" s="592"/>
      <c r="AE107" s="592"/>
      <c r="AF107" s="592"/>
      <c r="AG107" s="592"/>
      <c r="AH107" s="592"/>
      <c r="AI107" s="592"/>
      <c r="AJ107" s="592"/>
      <c r="AK107" s="592"/>
      <c r="AL107" s="592"/>
      <c r="AM107" s="592"/>
      <c r="AN107" s="592"/>
      <c r="AO107" s="592"/>
      <c r="AP107" s="592"/>
      <c r="AQ107" s="592"/>
      <c r="AR107" s="592"/>
      <c r="AS107" s="592"/>
      <c r="AT107" s="592"/>
      <c r="AU107" s="592"/>
      <c r="AV107" s="592"/>
      <c r="AW107" s="592"/>
      <c r="AX107" s="593"/>
    </row>
    <row r="108" spans="1:50" ht="28.35" customHeight="1" x14ac:dyDescent="0.15">
      <c r="A108" s="127"/>
      <c r="B108" s="128"/>
      <c r="C108" s="128"/>
      <c r="D108" s="128"/>
      <c r="E108" s="128"/>
      <c r="F108" s="129"/>
      <c r="G108" s="594"/>
      <c r="H108" s="592"/>
      <c r="I108" s="592"/>
      <c r="J108" s="592"/>
      <c r="K108" s="592"/>
      <c r="L108" s="592"/>
      <c r="M108" s="592"/>
      <c r="N108" s="592"/>
      <c r="O108" s="592"/>
      <c r="P108" s="592"/>
      <c r="Q108" s="592"/>
      <c r="R108" s="592"/>
      <c r="S108" s="592"/>
      <c r="T108" s="592"/>
      <c r="U108" s="592"/>
      <c r="V108" s="592"/>
      <c r="W108" s="592"/>
      <c r="X108" s="592"/>
      <c r="Y108" s="592"/>
      <c r="Z108" s="592"/>
      <c r="AA108" s="592"/>
      <c r="AB108" s="592"/>
      <c r="AC108" s="592"/>
      <c r="AD108" s="592"/>
      <c r="AE108" s="592"/>
      <c r="AF108" s="592"/>
      <c r="AG108" s="592"/>
      <c r="AH108" s="592"/>
      <c r="AI108" s="592"/>
      <c r="AJ108" s="592"/>
      <c r="AK108" s="592"/>
      <c r="AL108" s="592"/>
      <c r="AM108" s="592"/>
      <c r="AN108" s="592"/>
      <c r="AO108" s="592"/>
      <c r="AP108" s="592"/>
      <c r="AQ108" s="592"/>
      <c r="AR108" s="592"/>
      <c r="AS108" s="592"/>
      <c r="AT108" s="592"/>
      <c r="AU108" s="592"/>
      <c r="AV108" s="592"/>
      <c r="AW108" s="592"/>
      <c r="AX108" s="593"/>
    </row>
    <row r="109" spans="1:50" ht="28.35" customHeight="1" x14ac:dyDescent="0.15">
      <c r="A109" s="127"/>
      <c r="B109" s="128"/>
      <c r="C109" s="128"/>
      <c r="D109" s="128"/>
      <c r="E109" s="128"/>
      <c r="F109" s="129"/>
      <c r="G109" s="594"/>
      <c r="H109" s="592"/>
      <c r="I109" s="592"/>
      <c r="J109" s="592"/>
      <c r="K109" s="592"/>
      <c r="L109" s="592"/>
      <c r="M109" s="592"/>
      <c r="N109" s="592"/>
      <c r="O109" s="592"/>
      <c r="P109" s="592"/>
      <c r="Q109" s="592"/>
      <c r="R109" s="592"/>
      <c r="S109" s="592"/>
      <c r="T109" s="592"/>
      <c r="U109" s="592"/>
      <c r="V109" s="592"/>
      <c r="W109" s="592"/>
      <c r="X109" s="592"/>
      <c r="Y109" s="592"/>
      <c r="Z109" s="592"/>
      <c r="AA109" s="592"/>
      <c r="AB109" s="592"/>
      <c r="AC109" s="592"/>
      <c r="AD109" s="592"/>
      <c r="AE109" s="592"/>
      <c r="AF109" s="592"/>
      <c r="AG109" s="592"/>
      <c r="AH109" s="592"/>
      <c r="AI109" s="592"/>
      <c r="AJ109" s="592"/>
      <c r="AK109" s="592"/>
      <c r="AL109" s="592"/>
      <c r="AM109" s="592"/>
      <c r="AN109" s="592"/>
      <c r="AO109" s="592"/>
      <c r="AP109" s="592"/>
      <c r="AQ109" s="592"/>
      <c r="AR109" s="592"/>
      <c r="AS109" s="592"/>
      <c r="AT109" s="592"/>
      <c r="AU109" s="592"/>
      <c r="AV109" s="592"/>
      <c r="AW109" s="592"/>
      <c r="AX109" s="593"/>
    </row>
    <row r="110" spans="1:50" ht="28.35" customHeight="1" x14ac:dyDescent="0.15">
      <c r="A110" s="127"/>
      <c r="B110" s="128"/>
      <c r="C110" s="128"/>
      <c r="D110" s="128"/>
      <c r="E110" s="128"/>
      <c r="F110" s="129"/>
      <c r="G110" s="594"/>
      <c r="H110" s="592"/>
      <c r="I110" s="592"/>
      <c r="J110" s="592"/>
      <c r="K110" s="592"/>
      <c r="L110" s="592"/>
      <c r="M110" s="592"/>
      <c r="N110" s="592"/>
      <c r="O110" s="592"/>
      <c r="P110" s="592"/>
      <c r="Q110" s="592"/>
      <c r="R110" s="592"/>
      <c r="S110" s="592"/>
      <c r="T110" s="592"/>
      <c r="U110" s="592"/>
      <c r="V110" s="592"/>
      <c r="W110" s="592"/>
      <c r="X110" s="592"/>
      <c r="Y110" s="592"/>
      <c r="Z110" s="592"/>
      <c r="AA110" s="592"/>
      <c r="AB110" s="592"/>
      <c r="AC110" s="592"/>
      <c r="AD110" s="592"/>
      <c r="AE110" s="592"/>
      <c r="AF110" s="592"/>
      <c r="AG110" s="592"/>
      <c r="AH110" s="592"/>
      <c r="AI110" s="592"/>
      <c r="AJ110" s="592"/>
      <c r="AK110" s="592"/>
      <c r="AL110" s="592"/>
      <c r="AM110" s="592"/>
      <c r="AN110" s="592"/>
      <c r="AO110" s="592"/>
      <c r="AP110" s="592"/>
      <c r="AQ110" s="592"/>
      <c r="AR110" s="592"/>
      <c r="AS110" s="592"/>
      <c r="AT110" s="592"/>
      <c r="AU110" s="592"/>
      <c r="AV110" s="592"/>
      <c r="AW110" s="592"/>
      <c r="AX110" s="593"/>
    </row>
    <row r="111" spans="1:50" ht="27.75" customHeight="1" x14ac:dyDescent="0.15">
      <c r="A111" s="127"/>
      <c r="B111" s="128"/>
      <c r="C111" s="128"/>
      <c r="D111" s="128"/>
      <c r="E111" s="128"/>
      <c r="F111" s="129"/>
      <c r="G111" s="594"/>
      <c r="H111" s="592"/>
      <c r="I111" s="592"/>
      <c r="J111" s="592"/>
      <c r="K111" s="592"/>
      <c r="L111" s="592"/>
      <c r="M111" s="592"/>
      <c r="N111" s="592"/>
      <c r="O111" s="592"/>
      <c r="P111" s="592"/>
      <c r="Q111" s="592"/>
      <c r="R111" s="592"/>
      <c r="S111" s="592"/>
      <c r="T111" s="592"/>
      <c r="U111" s="592"/>
      <c r="V111" s="592"/>
      <c r="W111" s="592"/>
      <c r="X111" s="592"/>
      <c r="Y111" s="592"/>
      <c r="Z111" s="592"/>
      <c r="AA111" s="592"/>
      <c r="AB111" s="592"/>
      <c r="AC111" s="592"/>
      <c r="AD111" s="592"/>
      <c r="AE111" s="592"/>
      <c r="AF111" s="592"/>
      <c r="AG111" s="592"/>
      <c r="AH111" s="592"/>
      <c r="AI111" s="592"/>
      <c r="AJ111" s="592"/>
      <c r="AK111" s="592"/>
      <c r="AL111" s="592"/>
      <c r="AM111" s="592"/>
      <c r="AN111" s="592"/>
      <c r="AO111" s="592"/>
      <c r="AP111" s="592"/>
      <c r="AQ111" s="592"/>
      <c r="AR111" s="592"/>
      <c r="AS111" s="592"/>
      <c r="AT111" s="592"/>
      <c r="AU111" s="592"/>
      <c r="AV111" s="592"/>
      <c r="AW111" s="592"/>
      <c r="AX111" s="593"/>
    </row>
    <row r="112" spans="1:50" ht="28.35" customHeight="1" x14ac:dyDescent="0.15">
      <c r="A112" s="127"/>
      <c r="B112" s="128"/>
      <c r="C112" s="128"/>
      <c r="D112" s="128"/>
      <c r="E112" s="128"/>
      <c r="F112" s="129"/>
      <c r="G112" s="594"/>
      <c r="H112" s="592"/>
      <c r="I112" s="592"/>
      <c r="J112" s="592"/>
      <c r="K112" s="592"/>
      <c r="L112" s="592"/>
      <c r="M112" s="592"/>
      <c r="N112" s="592"/>
      <c r="O112" s="592"/>
      <c r="P112" s="592"/>
      <c r="Q112" s="592"/>
      <c r="R112" s="592"/>
      <c r="S112" s="592"/>
      <c r="T112" s="592"/>
      <c r="U112" s="592"/>
      <c r="V112" s="592"/>
      <c r="W112" s="592"/>
      <c r="X112" s="592"/>
      <c r="Y112" s="592"/>
      <c r="Z112" s="592"/>
      <c r="AA112" s="592"/>
      <c r="AB112" s="592"/>
      <c r="AC112" s="592"/>
      <c r="AD112" s="592"/>
      <c r="AE112" s="592"/>
      <c r="AF112" s="592"/>
      <c r="AG112" s="592"/>
      <c r="AH112" s="592"/>
      <c r="AI112" s="592"/>
      <c r="AJ112" s="592"/>
      <c r="AK112" s="592"/>
      <c r="AL112" s="592"/>
      <c r="AM112" s="592"/>
      <c r="AN112" s="592"/>
      <c r="AO112" s="592"/>
      <c r="AP112" s="592"/>
      <c r="AQ112" s="592"/>
      <c r="AR112" s="592"/>
      <c r="AS112" s="592"/>
      <c r="AT112" s="592"/>
      <c r="AU112" s="592"/>
      <c r="AV112" s="592"/>
      <c r="AW112" s="592"/>
      <c r="AX112" s="593"/>
    </row>
    <row r="113" spans="1:50" ht="28.35" customHeight="1" x14ac:dyDescent="0.15">
      <c r="A113" s="127"/>
      <c r="B113" s="128"/>
      <c r="C113" s="128"/>
      <c r="D113" s="128"/>
      <c r="E113" s="128"/>
      <c r="F113" s="129"/>
      <c r="G113" s="594"/>
      <c r="H113" s="592"/>
      <c r="I113" s="592"/>
      <c r="J113" s="592"/>
      <c r="K113" s="592"/>
      <c r="L113" s="592"/>
      <c r="M113" s="592"/>
      <c r="N113" s="592"/>
      <c r="O113" s="592"/>
      <c r="P113" s="592"/>
      <c r="Q113" s="592"/>
      <c r="R113" s="592"/>
      <c r="S113" s="592"/>
      <c r="T113" s="592"/>
      <c r="U113" s="592"/>
      <c r="V113" s="592"/>
      <c r="W113" s="592"/>
      <c r="X113" s="592"/>
      <c r="Y113" s="592"/>
      <c r="Z113" s="592"/>
      <c r="AA113" s="592"/>
      <c r="AB113" s="592"/>
      <c r="AC113" s="592"/>
      <c r="AD113" s="592"/>
      <c r="AE113" s="592"/>
      <c r="AF113" s="592"/>
      <c r="AG113" s="592"/>
      <c r="AH113" s="592"/>
      <c r="AI113" s="592"/>
      <c r="AJ113" s="592"/>
      <c r="AK113" s="592"/>
      <c r="AL113" s="592"/>
      <c r="AM113" s="592"/>
      <c r="AN113" s="592"/>
      <c r="AO113" s="592"/>
      <c r="AP113" s="592"/>
      <c r="AQ113" s="592"/>
      <c r="AR113" s="592"/>
      <c r="AS113" s="592"/>
      <c r="AT113" s="592"/>
      <c r="AU113" s="592"/>
      <c r="AV113" s="592"/>
      <c r="AW113" s="592"/>
      <c r="AX113" s="593"/>
    </row>
    <row r="114" spans="1:50" ht="27.75" customHeight="1" x14ac:dyDescent="0.15">
      <c r="A114" s="127"/>
      <c r="B114" s="128"/>
      <c r="C114" s="128"/>
      <c r="D114" s="128"/>
      <c r="E114" s="128"/>
      <c r="F114" s="129"/>
      <c r="G114" s="594"/>
      <c r="H114" s="592"/>
      <c r="I114" s="592"/>
      <c r="J114" s="592"/>
      <c r="K114" s="592"/>
      <c r="L114" s="592"/>
      <c r="M114" s="592"/>
      <c r="N114" s="592"/>
      <c r="O114" s="592"/>
      <c r="P114" s="592"/>
      <c r="Q114" s="592"/>
      <c r="R114" s="592"/>
      <c r="S114" s="592"/>
      <c r="T114" s="592"/>
      <c r="U114" s="592"/>
      <c r="V114" s="592"/>
      <c r="W114" s="592"/>
      <c r="X114" s="592"/>
      <c r="Y114" s="592"/>
      <c r="Z114" s="592"/>
      <c r="AA114" s="592"/>
      <c r="AB114" s="592"/>
      <c r="AC114" s="592"/>
      <c r="AD114" s="592"/>
      <c r="AE114" s="592"/>
      <c r="AF114" s="592"/>
      <c r="AG114" s="592"/>
      <c r="AH114" s="592"/>
      <c r="AI114" s="592"/>
      <c r="AJ114" s="592"/>
      <c r="AK114" s="592"/>
      <c r="AL114" s="592"/>
      <c r="AM114" s="592"/>
      <c r="AN114" s="592"/>
      <c r="AO114" s="592"/>
      <c r="AP114" s="592"/>
      <c r="AQ114" s="592"/>
      <c r="AR114" s="592"/>
      <c r="AS114" s="592"/>
      <c r="AT114" s="592"/>
      <c r="AU114" s="592"/>
      <c r="AV114" s="592"/>
      <c r="AW114" s="592"/>
      <c r="AX114" s="593"/>
    </row>
    <row r="115" spans="1:50" ht="28.35" customHeight="1" x14ac:dyDescent="0.15">
      <c r="A115" s="127"/>
      <c r="B115" s="128"/>
      <c r="C115" s="128"/>
      <c r="D115" s="128"/>
      <c r="E115" s="128"/>
      <c r="F115" s="129"/>
      <c r="G115" s="594"/>
      <c r="H115" s="592"/>
      <c r="I115" s="592"/>
      <c r="J115" s="592"/>
      <c r="K115" s="592"/>
      <c r="L115" s="592"/>
      <c r="M115" s="592"/>
      <c r="N115" s="592"/>
      <c r="O115" s="592"/>
      <c r="P115" s="592"/>
      <c r="Q115" s="592"/>
      <c r="R115" s="592"/>
      <c r="S115" s="592"/>
      <c r="T115" s="592"/>
      <c r="U115" s="592"/>
      <c r="V115" s="592"/>
      <c r="W115" s="592"/>
      <c r="X115" s="592"/>
      <c r="Y115" s="592"/>
      <c r="Z115" s="592"/>
      <c r="AA115" s="592"/>
      <c r="AB115" s="592"/>
      <c r="AC115" s="592"/>
      <c r="AD115" s="592"/>
      <c r="AE115" s="592"/>
      <c r="AF115" s="592"/>
      <c r="AG115" s="592"/>
      <c r="AH115" s="592"/>
      <c r="AI115" s="592"/>
      <c r="AJ115" s="592"/>
      <c r="AK115" s="592"/>
      <c r="AL115" s="592"/>
      <c r="AM115" s="592"/>
      <c r="AN115" s="592"/>
      <c r="AO115" s="592"/>
      <c r="AP115" s="592"/>
      <c r="AQ115" s="592"/>
      <c r="AR115" s="592"/>
      <c r="AS115" s="592"/>
      <c r="AT115" s="592"/>
      <c r="AU115" s="592"/>
      <c r="AV115" s="592"/>
      <c r="AW115" s="592"/>
      <c r="AX115" s="593"/>
    </row>
    <row r="116" spans="1:50" ht="28.35" customHeight="1" x14ac:dyDescent="0.15">
      <c r="A116" s="127"/>
      <c r="B116" s="128"/>
      <c r="C116" s="128"/>
      <c r="D116" s="128"/>
      <c r="E116" s="128"/>
      <c r="F116" s="129"/>
      <c r="G116" s="594"/>
      <c r="H116" s="592"/>
      <c r="I116" s="592"/>
      <c r="J116" s="592"/>
      <c r="K116" s="592"/>
      <c r="L116" s="592"/>
      <c r="M116" s="592"/>
      <c r="N116" s="592"/>
      <c r="O116" s="592"/>
      <c r="P116" s="592"/>
      <c r="Q116" s="592"/>
      <c r="R116" s="592"/>
      <c r="S116" s="592"/>
      <c r="T116" s="592"/>
      <c r="U116" s="592"/>
      <c r="V116" s="592"/>
      <c r="W116" s="592"/>
      <c r="X116" s="592"/>
      <c r="Y116" s="592"/>
      <c r="Z116" s="592"/>
      <c r="AA116" s="592"/>
      <c r="AB116" s="592"/>
      <c r="AC116" s="592"/>
      <c r="AD116" s="592"/>
      <c r="AE116" s="592"/>
      <c r="AF116" s="592"/>
      <c r="AG116" s="592"/>
      <c r="AH116" s="592"/>
      <c r="AI116" s="592"/>
      <c r="AJ116" s="592"/>
      <c r="AK116" s="592"/>
      <c r="AL116" s="592"/>
      <c r="AM116" s="592"/>
      <c r="AN116" s="592"/>
      <c r="AO116" s="592"/>
      <c r="AP116" s="592"/>
      <c r="AQ116" s="592"/>
      <c r="AR116" s="592"/>
      <c r="AS116" s="592"/>
      <c r="AT116" s="592"/>
      <c r="AU116" s="592"/>
      <c r="AV116" s="592"/>
      <c r="AW116" s="592"/>
      <c r="AX116" s="593"/>
    </row>
    <row r="117" spans="1:50" ht="28.35" customHeight="1" x14ac:dyDescent="0.15">
      <c r="A117" s="127"/>
      <c r="B117" s="128"/>
      <c r="C117" s="128"/>
      <c r="D117" s="128"/>
      <c r="E117" s="128"/>
      <c r="F117" s="129"/>
      <c r="G117" s="594"/>
      <c r="H117" s="592"/>
      <c r="I117" s="592"/>
      <c r="J117" s="592"/>
      <c r="K117" s="592"/>
      <c r="L117" s="592"/>
      <c r="M117" s="592"/>
      <c r="N117" s="592"/>
      <c r="O117" s="592"/>
      <c r="P117" s="592"/>
      <c r="Q117" s="592"/>
      <c r="R117" s="592"/>
      <c r="S117" s="592"/>
      <c r="T117" s="592"/>
      <c r="U117" s="592"/>
      <c r="V117" s="592"/>
      <c r="W117" s="592"/>
      <c r="X117" s="592"/>
      <c r="Y117" s="592"/>
      <c r="Z117" s="592"/>
      <c r="AA117" s="592"/>
      <c r="AB117" s="592"/>
      <c r="AC117" s="592"/>
      <c r="AD117" s="592"/>
      <c r="AE117" s="592"/>
      <c r="AF117" s="592"/>
      <c r="AG117" s="592"/>
      <c r="AH117" s="592"/>
      <c r="AI117" s="592"/>
      <c r="AJ117" s="592"/>
      <c r="AK117" s="592"/>
      <c r="AL117" s="592"/>
      <c r="AM117" s="592"/>
      <c r="AN117" s="592"/>
      <c r="AO117" s="592"/>
      <c r="AP117" s="592"/>
      <c r="AQ117" s="592"/>
      <c r="AR117" s="592"/>
      <c r="AS117" s="592"/>
      <c r="AT117" s="592"/>
      <c r="AU117" s="592"/>
      <c r="AV117" s="592"/>
      <c r="AW117" s="592"/>
      <c r="AX117" s="593"/>
    </row>
    <row r="118" spans="1:50" ht="28.35" customHeight="1" x14ac:dyDescent="0.15">
      <c r="A118" s="127"/>
      <c r="B118" s="128"/>
      <c r="C118" s="128"/>
      <c r="D118" s="128"/>
      <c r="E118" s="128"/>
      <c r="F118" s="129"/>
      <c r="G118" s="594"/>
      <c r="H118" s="592"/>
      <c r="I118" s="592"/>
      <c r="J118" s="592"/>
      <c r="K118" s="592"/>
      <c r="L118" s="592"/>
      <c r="M118" s="592"/>
      <c r="N118" s="592"/>
      <c r="O118" s="592"/>
      <c r="P118" s="592"/>
      <c r="Q118" s="592"/>
      <c r="R118" s="592"/>
      <c r="S118" s="592"/>
      <c r="T118" s="592"/>
      <c r="U118" s="592"/>
      <c r="V118" s="592"/>
      <c r="W118" s="592"/>
      <c r="X118" s="592"/>
      <c r="Y118" s="592"/>
      <c r="Z118" s="592"/>
      <c r="AA118" s="592"/>
      <c r="AB118" s="592"/>
      <c r="AC118" s="592"/>
      <c r="AD118" s="592"/>
      <c r="AE118" s="592"/>
      <c r="AF118" s="592"/>
      <c r="AG118" s="592"/>
      <c r="AH118" s="592"/>
      <c r="AI118" s="592"/>
      <c r="AJ118" s="592"/>
      <c r="AK118" s="592"/>
      <c r="AL118" s="592"/>
      <c r="AM118" s="592"/>
      <c r="AN118" s="592"/>
      <c r="AO118" s="592"/>
      <c r="AP118" s="592"/>
      <c r="AQ118" s="592"/>
      <c r="AR118" s="592"/>
      <c r="AS118" s="592"/>
      <c r="AT118" s="592"/>
      <c r="AU118" s="592"/>
      <c r="AV118" s="592"/>
      <c r="AW118" s="592"/>
      <c r="AX118" s="593"/>
    </row>
    <row r="119" spans="1:50" ht="28.35" customHeight="1" x14ac:dyDescent="0.15">
      <c r="A119" s="127"/>
      <c r="B119" s="128"/>
      <c r="C119" s="128"/>
      <c r="D119" s="128"/>
      <c r="E119" s="128"/>
      <c r="F119" s="129"/>
      <c r="G119" s="594"/>
      <c r="H119" s="592"/>
      <c r="I119" s="592"/>
      <c r="J119" s="592"/>
      <c r="K119" s="592"/>
      <c r="L119" s="592"/>
      <c r="M119" s="592"/>
      <c r="N119" s="592"/>
      <c r="O119" s="592"/>
      <c r="P119" s="592"/>
      <c r="Q119" s="592"/>
      <c r="R119" s="592"/>
      <c r="S119" s="592"/>
      <c r="T119" s="592"/>
      <c r="U119" s="592"/>
      <c r="V119" s="592"/>
      <c r="W119" s="592"/>
      <c r="X119" s="592"/>
      <c r="Y119" s="592"/>
      <c r="Z119" s="592"/>
      <c r="AA119" s="592"/>
      <c r="AB119" s="592"/>
      <c r="AC119" s="592"/>
      <c r="AD119" s="592"/>
      <c r="AE119" s="592"/>
      <c r="AF119" s="592"/>
      <c r="AG119" s="592"/>
      <c r="AH119" s="592"/>
      <c r="AI119" s="592"/>
      <c r="AJ119" s="592"/>
      <c r="AK119" s="592"/>
      <c r="AL119" s="592"/>
      <c r="AM119" s="592"/>
      <c r="AN119" s="592"/>
      <c r="AO119" s="592"/>
      <c r="AP119" s="592"/>
      <c r="AQ119" s="592"/>
      <c r="AR119" s="592"/>
      <c r="AS119" s="592"/>
      <c r="AT119" s="592"/>
      <c r="AU119" s="592"/>
      <c r="AV119" s="592"/>
      <c r="AW119" s="592"/>
      <c r="AX119" s="593"/>
    </row>
    <row r="120" spans="1:50" ht="27.75" customHeight="1" x14ac:dyDescent="0.15">
      <c r="A120" s="127"/>
      <c r="B120" s="128"/>
      <c r="C120" s="128"/>
      <c r="D120" s="128"/>
      <c r="E120" s="128"/>
      <c r="F120" s="129"/>
      <c r="G120" s="594"/>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2"/>
      <c r="AD120" s="592"/>
      <c r="AE120" s="592"/>
      <c r="AF120" s="592"/>
      <c r="AG120" s="592"/>
      <c r="AH120" s="592"/>
      <c r="AI120" s="592"/>
      <c r="AJ120" s="592"/>
      <c r="AK120" s="592"/>
      <c r="AL120" s="592"/>
      <c r="AM120" s="592"/>
      <c r="AN120" s="592"/>
      <c r="AO120" s="592"/>
      <c r="AP120" s="592"/>
      <c r="AQ120" s="592"/>
      <c r="AR120" s="592"/>
      <c r="AS120" s="592"/>
      <c r="AT120" s="592"/>
      <c r="AU120" s="592"/>
      <c r="AV120" s="592"/>
      <c r="AW120" s="592"/>
      <c r="AX120" s="593"/>
    </row>
    <row r="121" spans="1:50" ht="28.35" customHeight="1" x14ac:dyDescent="0.15">
      <c r="A121" s="127"/>
      <c r="B121" s="128"/>
      <c r="C121" s="128"/>
      <c r="D121" s="128"/>
      <c r="E121" s="128"/>
      <c r="F121" s="129"/>
      <c r="G121" s="594"/>
      <c r="H121" s="592"/>
      <c r="I121" s="592"/>
      <c r="J121" s="592"/>
      <c r="K121" s="592"/>
      <c r="L121" s="592"/>
      <c r="M121" s="592"/>
      <c r="N121" s="592"/>
      <c r="O121" s="592"/>
      <c r="P121" s="592"/>
      <c r="Q121" s="592"/>
      <c r="R121" s="592"/>
      <c r="S121" s="592"/>
      <c r="T121" s="592"/>
      <c r="U121" s="592"/>
      <c r="V121" s="592"/>
      <c r="W121" s="592"/>
      <c r="X121" s="592"/>
      <c r="Y121" s="592"/>
      <c r="Z121" s="592"/>
      <c r="AA121" s="592"/>
      <c r="AB121" s="592"/>
      <c r="AC121" s="592"/>
      <c r="AD121" s="592"/>
      <c r="AE121" s="592"/>
      <c r="AF121" s="592"/>
      <c r="AG121" s="592"/>
      <c r="AH121" s="592"/>
      <c r="AI121" s="592"/>
      <c r="AJ121" s="592"/>
      <c r="AK121" s="592"/>
      <c r="AL121" s="592"/>
      <c r="AM121" s="592"/>
      <c r="AN121" s="592"/>
      <c r="AO121" s="592"/>
      <c r="AP121" s="592"/>
      <c r="AQ121" s="592"/>
      <c r="AR121" s="592"/>
      <c r="AS121" s="592"/>
      <c r="AT121" s="592"/>
      <c r="AU121" s="592"/>
      <c r="AV121" s="592"/>
      <c r="AW121" s="592"/>
      <c r="AX121" s="593"/>
    </row>
    <row r="122" spans="1:50" ht="28.35" customHeight="1" x14ac:dyDescent="0.15">
      <c r="A122" s="127"/>
      <c r="B122" s="128"/>
      <c r="C122" s="128"/>
      <c r="D122" s="128"/>
      <c r="E122" s="128"/>
      <c r="F122" s="129"/>
      <c r="G122" s="594"/>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592"/>
      <c r="AI122" s="592"/>
      <c r="AJ122" s="592"/>
      <c r="AK122" s="592"/>
      <c r="AL122" s="592"/>
      <c r="AM122" s="592"/>
      <c r="AN122" s="592"/>
      <c r="AO122" s="592"/>
      <c r="AP122" s="592"/>
      <c r="AQ122" s="592"/>
      <c r="AR122" s="592"/>
      <c r="AS122" s="592"/>
      <c r="AT122" s="592"/>
      <c r="AU122" s="592"/>
      <c r="AV122" s="592"/>
      <c r="AW122" s="592"/>
      <c r="AX122" s="593"/>
    </row>
    <row r="123" spans="1:50" ht="28.35" customHeight="1" x14ac:dyDescent="0.15">
      <c r="A123" s="127"/>
      <c r="B123" s="128"/>
      <c r="C123" s="128"/>
      <c r="D123" s="128"/>
      <c r="E123" s="128"/>
      <c r="F123" s="129"/>
      <c r="G123" s="594"/>
      <c r="H123" s="592"/>
      <c r="I123" s="592"/>
      <c r="J123" s="592"/>
      <c r="K123" s="592"/>
      <c r="L123" s="592"/>
      <c r="M123" s="592"/>
      <c r="N123" s="592"/>
      <c r="O123" s="592"/>
      <c r="P123" s="592"/>
      <c r="Q123" s="592"/>
      <c r="R123" s="592"/>
      <c r="S123" s="592"/>
      <c r="T123" s="592"/>
      <c r="U123" s="592"/>
      <c r="V123" s="592"/>
      <c r="W123" s="592"/>
      <c r="X123" s="592"/>
      <c r="Y123" s="592"/>
      <c r="Z123" s="592"/>
      <c r="AA123" s="592"/>
      <c r="AB123" s="592"/>
      <c r="AC123" s="592"/>
      <c r="AD123" s="592"/>
      <c r="AE123" s="592"/>
      <c r="AF123" s="592"/>
      <c r="AG123" s="592"/>
      <c r="AH123" s="592"/>
      <c r="AI123" s="592"/>
      <c r="AJ123" s="592"/>
      <c r="AK123" s="592"/>
      <c r="AL123" s="592"/>
      <c r="AM123" s="592"/>
      <c r="AN123" s="592"/>
      <c r="AO123" s="592"/>
      <c r="AP123" s="592"/>
      <c r="AQ123" s="592"/>
      <c r="AR123" s="592"/>
      <c r="AS123" s="592"/>
      <c r="AT123" s="592"/>
      <c r="AU123" s="592"/>
      <c r="AV123" s="592"/>
      <c r="AW123" s="592"/>
      <c r="AX123" s="593"/>
    </row>
    <row r="124" spans="1:50" ht="52.5" customHeight="1" x14ac:dyDescent="0.15">
      <c r="A124" s="127"/>
      <c r="B124" s="128"/>
      <c r="C124" s="128"/>
      <c r="D124" s="128"/>
      <c r="E124" s="128"/>
      <c r="F124" s="129"/>
      <c r="G124" s="594"/>
      <c r="H124" s="592"/>
      <c r="I124" s="592"/>
      <c r="J124" s="592"/>
      <c r="K124" s="592"/>
      <c r="L124" s="592"/>
      <c r="M124" s="592"/>
      <c r="N124" s="592"/>
      <c r="O124" s="592"/>
      <c r="P124" s="592"/>
      <c r="Q124" s="592"/>
      <c r="R124" s="592"/>
      <c r="S124" s="592"/>
      <c r="T124" s="592"/>
      <c r="U124" s="592"/>
      <c r="V124" s="592"/>
      <c r="W124" s="592"/>
      <c r="X124" s="592"/>
      <c r="Y124" s="592"/>
      <c r="Z124" s="592"/>
      <c r="AA124" s="592"/>
      <c r="AB124" s="592"/>
      <c r="AC124" s="592"/>
      <c r="AD124" s="592"/>
      <c r="AE124" s="592"/>
      <c r="AF124" s="592"/>
      <c r="AG124" s="592"/>
      <c r="AH124" s="592"/>
      <c r="AI124" s="592"/>
      <c r="AJ124" s="592"/>
      <c r="AK124" s="592"/>
      <c r="AL124" s="592"/>
      <c r="AM124" s="592"/>
      <c r="AN124" s="592"/>
      <c r="AO124" s="592"/>
      <c r="AP124" s="592"/>
      <c r="AQ124" s="592"/>
      <c r="AR124" s="592"/>
      <c r="AS124" s="592"/>
      <c r="AT124" s="592"/>
      <c r="AU124" s="592"/>
      <c r="AV124" s="592"/>
      <c r="AW124" s="592"/>
      <c r="AX124" s="593"/>
    </row>
    <row r="125" spans="1:50" ht="52.5" customHeight="1" x14ac:dyDescent="0.15">
      <c r="A125" s="127"/>
      <c r="B125" s="128"/>
      <c r="C125" s="128"/>
      <c r="D125" s="128"/>
      <c r="E125" s="128"/>
      <c r="F125" s="129"/>
      <c r="G125" s="594"/>
      <c r="H125" s="592"/>
      <c r="I125" s="592"/>
      <c r="J125" s="592"/>
      <c r="K125" s="592"/>
      <c r="L125" s="592"/>
      <c r="M125" s="592"/>
      <c r="N125" s="592"/>
      <c r="O125" s="592"/>
      <c r="P125" s="592"/>
      <c r="Q125" s="592"/>
      <c r="R125" s="592"/>
      <c r="S125" s="592"/>
      <c r="T125" s="592"/>
      <c r="U125" s="592"/>
      <c r="V125" s="592"/>
      <c r="W125" s="592"/>
      <c r="X125" s="592"/>
      <c r="Y125" s="592"/>
      <c r="Z125" s="592"/>
      <c r="AA125" s="592"/>
      <c r="AB125" s="592"/>
      <c r="AC125" s="592"/>
      <c r="AD125" s="592"/>
      <c r="AE125" s="592"/>
      <c r="AF125" s="592"/>
      <c r="AG125" s="592"/>
      <c r="AH125" s="592"/>
      <c r="AI125" s="592"/>
      <c r="AJ125" s="592"/>
      <c r="AK125" s="592"/>
      <c r="AL125" s="592"/>
      <c r="AM125" s="592"/>
      <c r="AN125" s="592"/>
      <c r="AO125" s="592"/>
      <c r="AP125" s="592"/>
      <c r="AQ125" s="592"/>
      <c r="AR125" s="592"/>
      <c r="AS125" s="592"/>
      <c r="AT125" s="592"/>
      <c r="AU125" s="592"/>
      <c r="AV125" s="592"/>
      <c r="AW125" s="592"/>
      <c r="AX125" s="593"/>
    </row>
    <row r="126" spans="1:50" ht="52.5" customHeight="1" x14ac:dyDescent="0.15">
      <c r="A126" s="127"/>
      <c r="B126" s="128"/>
      <c r="C126" s="128"/>
      <c r="D126" s="128"/>
      <c r="E126" s="128"/>
      <c r="F126" s="129"/>
      <c r="G126" s="594"/>
      <c r="H126" s="592"/>
      <c r="I126" s="592"/>
      <c r="J126" s="592"/>
      <c r="K126" s="592"/>
      <c r="L126" s="592"/>
      <c r="M126" s="592"/>
      <c r="N126" s="592"/>
      <c r="O126" s="592"/>
      <c r="P126" s="592"/>
      <c r="Q126" s="592"/>
      <c r="R126" s="592"/>
      <c r="S126" s="592"/>
      <c r="T126" s="592"/>
      <c r="U126" s="592"/>
      <c r="V126" s="592"/>
      <c r="W126" s="592"/>
      <c r="X126" s="592"/>
      <c r="Y126" s="592"/>
      <c r="Z126" s="592"/>
      <c r="AA126" s="592"/>
      <c r="AB126" s="592"/>
      <c r="AC126" s="592"/>
      <c r="AD126" s="592"/>
      <c r="AE126" s="592"/>
      <c r="AF126" s="592"/>
      <c r="AG126" s="592"/>
      <c r="AH126" s="592"/>
      <c r="AI126" s="592"/>
      <c r="AJ126" s="592"/>
      <c r="AK126" s="592"/>
      <c r="AL126" s="592"/>
      <c r="AM126" s="592"/>
      <c r="AN126" s="592"/>
      <c r="AO126" s="592"/>
      <c r="AP126" s="592"/>
      <c r="AQ126" s="592"/>
      <c r="AR126" s="592"/>
      <c r="AS126" s="592"/>
      <c r="AT126" s="592"/>
      <c r="AU126" s="592"/>
      <c r="AV126" s="592"/>
      <c r="AW126" s="592"/>
      <c r="AX126" s="593"/>
    </row>
    <row r="127" spans="1:50" ht="29.25" customHeight="1" x14ac:dyDescent="0.15">
      <c r="A127" s="127"/>
      <c r="B127" s="128"/>
      <c r="C127" s="128"/>
      <c r="D127" s="128"/>
      <c r="E127" s="128"/>
      <c r="F127" s="129"/>
      <c r="G127" s="594"/>
      <c r="H127" s="592"/>
      <c r="I127" s="592"/>
      <c r="J127" s="592"/>
      <c r="K127" s="592"/>
      <c r="L127" s="592"/>
      <c r="M127" s="592"/>
      <c r="N127" s="592"/>
      <c r="O127" s="592"/>
      <c r="P127" s="592"/>
      <c r="Q127" s="592"/>
      <c r="R127" s="592"/>
      <c r="S127" s="592"/>
      <c r="T127" s="592"/>
      <c r="U127" s="592"/>
      <c r="V127" s="592"/>
      <c r="W127" s="592"/>
      <c r="X127" s="592"/>
      <c r="Y127" s="592"/>
      <c r="Z127" s="592"/>
      <c r="AA127" s="592"/>
      <c r="AB127" s="592"/>
      <c r="AC127" s="592"/>
      <c r="AD127" s="592"/>
      <c r="AE127" s="592"/>
      <c r="AF127" s="592"/>
      <c r="AG127" s="592"/>
      <c r="AH127" s="592"/>
      <c r="AI127" s="592"/>
      <c r="AJ127" s="592"/>
      <c r="AK127" s="592"/>
      <c r="AL127" s="592"/>
      <c r="AM127" s="592"/>
      <c r="AN127" s="592"/>
      <c r="AO127" s="592"/>
      <c r="AP127" s="592"/>
      <c r="AQ127" s="592"/>
      <c r="AR127" s="592"/>
      <c r="AS127" s="592"/>
      <c r="AT127" s="592"/>
      <c r="AU127" s="592"/>
      <c r="AV127" s="592"/>
      <c r="AW127" s="592"/>
      <c r="AX127" s="593"/>
    </row>
    <row r="128" spans="1:50" ht="18.399999999999999" customHeight="1" x14ac:dyDescent="0.15">
      <c r="A128" s="127"/>
      <c r="B128" s="128"/>
      <c r="C128" s="128"/>
      <c r="D128" s="128"/>
      <c r="E128" s="128"/>
      <c r="F128" s="129"/>
      <c r="G128" s="594"/>
      <c r="H128" s="592"/>
      <c r="I128" s="592"/>
      <c r="J128" s="592"/>
      <c r="K128" s="592"/>
      <c r="L128" s="592"/>
      <c r="M128" s="592"/>
      <c r="N128" s="592"/>
      <c r="O128" s="592"/>
      <c r="P128" s="592"/>
      <c r="Q128" s="592"/>
      <c r="R128" s="592"/>
      <c r="S128" s="592"/>
      <c r="T128" s="592"/>
      <c r="U128" s="592"/>
      <c r="V128" s="592"/>
      <c r="W128" s="592"/>
      <c r="X128" s="592"/>
      <c r="Y128" s="592"/>
      <c r="Z128" s="592"/>
      <c r="AA128" s="592"/>
      <c r="AB128" s="592"/>
      <c r="AC128" s="592"/>
      <c r="AD128" s="592"/>
      <c r="AE128" s="592"/>
      <c r="AF128" s="592"/>
      <c r="AG128" s="592"/>
      <c r="AH128" s="592"/>
      <c r="AI128" s="592"/>
      <c r="AJ128" s="592"/>
      <c r="AK128" s="592"/>
      <c r="AL128" s="592"/>
      <c r="AM128" s="592"/>
      <c r="AN128" s="592"/>
      <c r="AO128" s="592"/>
      <c r="AP128" s="592"/>
      <c r="AQ128" s="592"/>
      <c r="AR128" s="592"/>
      <c r="AS128" s="592"/>
      <c r="AT128" s="592"/>
      <c r="AU128" s="592"/>
      <c r="AV128" s="592"/>
      <c r="AW128" s="592"/>
      <c r="AX128" s="593"/>
    </row>
    <row r="129" spans="1:50" ht="35.25" customHeight="1" x14ac:dyDescent="0.15">
      <c r="A129" s="127"/>
      <c r="B129" s="128"/>
      <c r="C129" s="128"/>
      <c r="D129" s="128"/>
      <c r="E129" s="128"/>
      <c r="F129" s="129"/>
      <c r="G129" s="594"/>
      <c r="H129" s="592"/>
      <c r="I129" s="592"/>
      <c r="J129" s="592"/>
      <c r="K129" s="592"/>
      <c r="L129" s="592"/>
      <c r="M129" s="592"/>
      <c r="N129" s="592"/>
      <c r="O129" s="592"/>
      <c r="P129" s="592"/>
      <c r="Q129" s="592"/>
      <c r="R129" s="592"/>
      <c r="S129" s="592"/>
      <c r="T129" s="592"/>
      <c r="U129" s="592"/>
      <c r="V129" s="592"/>
      <c r="W129" s="592"/>
      <c r="X129" s="592"/>
      <c r="Y129" s="592"/>
      <c r="Z129" s="592"/>
      <c r="AA129" s="592"/>
      <c r="AB129" s="592"/>
      <c r="AC129" s="592"/>
      <c r="AD129" s="592"/>
      <c r="AE129" s="592"/>
      <c r="AF129" s="592"/>
      <c r="AG129" s="592"/>
      <c r="AH129" s="592"/>
      <c r="AI129" s="592"/>
      <c r="AJ129" s="592"/>
      <c r="AK129" s="592"/>
      <c r="AL129" s="592"/>
      <c r="AM129" s="592"/>
      <c r="AN129" s="592"/>
      <c r="AO129" s="592"/>
      <c r="AP129" s="592"/>
      <c r="AQ129" s="592"/>
      <c r="AR129" s="592"/>
      <c r="AS129" s="592"/>
      <c r="AT129" s="592"/>
      <c r="AU129" s="592"/>
      <c r="AV129" s="592"/>
      <c r="AW129" s="592"/>
      <c r="AX129" s="593"/>
    </row>
    <row r="130" spans="1:50" ht="35.25" customHeight="1" x14ac:dyDescent="0.15">
      <c r="A130" s="127"/>
      <c r="B130" s="128"/>
      <c r="C130" s="128"/>
      <c r="D130" s="128"/>
      <c r="E130" s="128"/>
      <c r="F130" s="129"/>
      <c r="G130" s="594"/>
      <c r="H130" s="592"/>
      <c r="I130" s="592"/>
      <c r="J130" s="592"/>
      <c r="K130" s="592"/>
      <c r="L130" s="592"/>
      <c r="M130" s="592"/>
      <c r="N130" s="592"/>
      <c r="O130" s="592"/>
      <c r="P130" s="592"/>
      <c r="Q130" s="592"/>
      <c r="R130" s="592"/>
      <c r="S130" s="592"/>
      <c r="T130" s="592"/>
      <c r="U130" s="592"/>
      <c r="V130" s="592"/>
      <c r="W130" s="592"/>
      <c r="X130" s="592"/>
      <c r="Y130" s="592"/>
      <c r="Z130" s="592"/>
      <c r="AA130" s="592"/>
      <c r="AB130" s="592"/>
      <c r="AC130" s="592"/>
      <c r="AD130" s="592"/>
      <c r="AE130" s="592"/>
      <c r="AF130" s="592"/>
      <c r="AG130" s="592"/>
      <c r="AH130" s="592"/>
      <c r="AI130" s="592"/>
      <c r="AJ130" s="592"/>
      <c r="AK130" s="592"/>
      <c r="AL130" s="592"/>
      <c r="AM130" s="592"/>
      <c r="AN130" s="592"/>
      <c r="AO130" s="592"/>
      <c r="AP130" s="592"/>
      <c r="AQ130" s="592"/>
      <c r="AR130" s="592"/>
      <c r="AS130" s="592"/>
      <c r="AT130" s="592"/>
      <c r="AU130" s="592"/>
      <c r="AV130" s="592"/>
      <c r="AW130" s="592"/>
      <c r="AX130" s="593"/>
    </row>
    <row r="131" spans="1:50" ht="35.25" customHeight="1" x14ac:dyDescent="0.15">
      <c r="A131" s="127"/>
      <c r="B131" s="128"/>
      <c r="C131" s="128"/>
      <c r="D131" s="128"/>
      <c r="E131" s="128"/>
      <c r="F131" s="129"/>
      <c r="G131" s="594"/>
      <c r="H131" s="592"/>
      <c r="I131" s="592"/>
      <c r="J131" s="592"/>
      <c r="K131" s="592"/>
      <c r="L131" s="592"/>
      <c r="M131" s="592"/>
      <c r="N131" s="592"/>
      <c r="O131" s="592"/>
      <c r="P131" s="592"/>
      <c r="Q131" s="592"/>
      <c r="R131" s="592"/>
      <c r="S131" s="592"/>
      <c r="T131" s="592"/>
      <c r="U131" s="592"/>
      <c r="V131" s="592"/>
      <c r="W131" s="592"/>
      <c r="X131" s="592"/>
      <c r="Y131" s="592"/>
      <c r="Z131" s="592"/>
      <c r="AA131" s="592"/>
      <c r="AB131" s="592"/>
      <c r="AC131" s="592"/>
      <c r="AD131" s="592"/>
      <c r="AE131" s="592"/>
      <c r="AF131" s="592"/>
      <c r="AG131" s="592"/>
      <c r="AH131" s="592"/>
      <c r="AI131" s="592"/>
      <c r="AJ131" s="592"/>
      <c r="AK131" s="592"/>
      <c r="AL131" s="592"/>
      <c r="AM131" s="592"/>
      <c r="AN131" s="592"/>
      <c r="AO131" s="592"/>
      <c r="AP131" s="592"/>
      <c r="AQ131" s="592"/>
      <c r="AR131" s="592"/>
      <c r="AS131" s="592"/>
      <c r="AT131" s="592"/>
      <c r="AU131" s="592"/>
      <c r="AV131" s="592"/>
      <c r="AW131" s="592"/>
      <c r="AX131" s="593"/>
    </row>
    <row r="132" spans="1:50" ht="30" customHeight="1" x14ac:dyDescent="0.15">
      <c r="A132" s="127"/>
      <c r="B132" s="128"/>
      <c r="C132" s="128"/>
      <c r="D132" s="128"/>
      <c r="E132" s="128"/>
      <c r="F132" s="129"/>
      <c r="G132" s="594"/>
      <c r="H132" s="592"/>
      <c r="I132" s="592"/>
      <c r="J132" s="592"/>
      <c r="K132" s="592"/>
      <c r="L132" s="592"/>
      <c r="M132" s="592"/>
      <c r="N132" s="592"/>
      <c r="O132" s="592"/>
      <c r="P132" s="592"/>
      <c r="Q132" s="592"/>
      <c r="R132" s="592"/>
      <c r="S132" s="592"/>
      <c r="T132" s="592"/>
      <c r="U132" s="592"/>
      <c r="V132" s="592"/>
      <c r="W132" s="592"/>
      <c r="X132" s="592"/>
      <c r="Y132" s="592"/>
      <c r="Z132" s="592"/>
      <c r="AA132" s="592"/>
      <c r="AB132" s="592"/>
      <c r="AC132" s="592"/>
      <c r="AD132" s="592"/>
      <c r="AE132" s="592"/>
      <c r="AF132" s="592"/>
      <c r="AG132" s="592"/>
      <c r="AH132" s="592"/>
      <c r="AI132" s="592"/>
      <c r="AJ132" s="592"/>
      <c r="AK132" s="592"/>
      <c r="AL132" s="592"/>
      <c r="AM132" s="592"/>
      <c r="AN132" s="592"/>
      <c r="AO132" s="592"/>
      <c r="AP132" s="592"/>
      <c r="AQ132" s="592"/>
      <c r="AR132" s="592"/>
      <c r="AS132" s="592"/>
      <c r="AT132" s="592"/>
      <c r="AU132" s="592"/>
      <c r="AV132" s="592"/>
      <c r="AW132" s="592"/>
      <c r="AX132" s="593"/>
    </row>
    <row r="133" spans="1:50" ht="24.75" customHeight="1" x14ac:dyDescent="0.15">
      <c r="A133" s="127"/>
      <c r="B133" s="128"/>
      <c r="C133" s="128"/>
      <c r="D133" s="128"/>
      <c r="E133" s="128"/>
      <c r="F133" s="129"/>
      <c r="G133" s="594"/>
      <c r="H133" s="592"/>
      <c r="I133" s="592"/>
      <c r="J133" s="592"/>
      <c r="K133" s="592"/>
      <c r="L133" s="592"/>
      <c r="M133" s="592"/>
      <c r="N133" s="592"/>
      <c r="O133" s="592"/>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T133" s="592"/>
      <c r="AU133" s="592"/>
      <c r="AV133" s="592"/>
      <c r="AW133" s="592"/>
      <c r="AX133" s="593"/>
    </row>
    <row r="134" spans="1:50" ht="24.75" customHeight="1" thickBot="1" x14ac:dyDescent="0.2">
      <c r="A134" s="127"/>
      <c r="B134" s="128"/>
      <c r="C134" s="128"/>
      <c r="D134" s="128"/>
      <c r="E134" s="128"/>
      <c r="F134" s="129"/>
      <c r="G134" s="594"/>
      <c r="H134" s="592"/>
      <c r="I134" s="592"/>
      <c r="J134" s="592"/>
      <c r="K134" s="592"/>
      <c r="L134" s="592"/>
      <c r="M134" s="592"/>
      <c r="N134" s="592"/>
      <c r="O134" s="592"/>
      <c r="P134" s="592"/>
      <c r="Q134" s="592"/>
      <c r="R134" s="592"/>
      <c r="S134" s="592"/>
      <c r="T134" s="592"/>
      <c r="U134" s="592"/>
      <c r="V134" s="592"/>
      <c r="W134" s="592"/>
      <c r="X134" s="592"/>
      <c r="Y134" s="592"/>
      <c r="Z134" s="592"/>
      <c r="AA134" s="592"/>
      <c r="AB134" s="592"/>
      <c r="AC134" s="592"/>
      <c r="AD134" s="592"/>
      <c r="AE134" s="592"/>
      <c r="AF134" s="592"/>
      <c r="AG134" s="592"/>
      <c r="AH134" s="592"/>
      <c r="AI134" s="592"/>
      <c r="AJ134" s="592"/>
      <c r="AK134" s="592"/>
      <c r="AL134" s="592"/>
      <c r="AM134" s="592"/>
      <c r="AN134" s="592"/>
      <c r="AO134" s="592"/>
      <c r="AP134" s="592"/>
      <c r="AQ134" s="592"/>
      <c r="AR134" s="592"/>
      <c r="AS134" s="592"/>
      <c r="AT134" s="592"/>
      <c r="AU134" s="592"/>
      <c r="AV134" s="592"/>
      <c r="AW134" s="592"/>
      <c r="AX134" s="593"/>
    </row>
    <row r="135" spans="1:50" ht="24.75" customHeight="1" x14ac:dyDescent="0.15">
      <c r="A135" s="595" t="s">
        <v>633</v>
      </c>
      <c r="B135" s="596"/>
      <c r="C135" s="596"/>
      <c r="D135" s="596"/>
      <c r="E135" s="596"/>
      <c r="F135" s="597"/>
      <c r="G135" s="598" t="s">
        <v>600</v>
      </c>
      <c r="H135" s="599"/>
      <c r="I135" s="599"/>
      <c r="J135" s="599"/>
      <c r="K135" s="599"/>
      <c r="L135" s="599"/>
      <c r="M135" s="599"/>
      <c r="N135" s="599"/>
      <c r="O135" s="599"/>
      <c r="P135" s="599"/>
      <c r="Q135" s="599"/>
      <c r="R135" s="599"/>
      <c r="S135" s="599"/>
      <c r="T135" s="599"/>
      <c r="U135" s="599"/>
      <c r="V135" s="599"/>
      <c r="W135" s="599"/>
      <c r="X135" s="599"/>
      <c r="Y135" s="599"/>
      <c r="Z135" s="599"/>
      <c r="AA135" s="599"/>
      <c r="AB135" s="600"/>
      <c r="AC135" s="598" t="s">
        <v>601</v>
      </c>
      <c r="AD135" s="599"/>
      <c r="AE135" s="599"/>
      <c r="AF135" s="599"/>
      <c r="AG135" s="599"/>
      <c r="AH135" s="599"/>
      <c r="AI135" s="599"/>
      <c r="AJ135" s="599"/>
      <c r="AK135" s="599"/>
      <c r="AL135" s="599"/>
      <c r="AM135" s="599"/>
      <c r="AN135" s="599"/>
      <c r="AO135" s="599"/>
      <c r="AP135" s="599"/>
      <c r="AQ135" s="599"/>
      <c r="AR135" s="599"/>
      <c r="AS135" s="599"/>
      <c r="AT135" s="599"/>
      <c r="AU135" s="599"/>
      <c r="AV135" s="599"/>
      <c r="AW135" s="599"/>
      <c r="AX135" s="601"/>
    </row>
    <row r="136" spans="1:50" ht="24.75" customHeight="1" x14ac:dyDescent="0.15">
      <c r="A136" s="602"/>
      <c r="B136" s="603"/>
      <c r="C136" s="603"/>
      <c r="D136" s="603"/>
      <c r="E136" s="603"/>
      <c r="F136" s="604"/>
      <c r="G136" s="538" t="s">
        <v>17</v>
      </c>
      <c r="H136" s="300"/>
      <c r="I136" s="300"/>
      <c r="J136" s="300"/>
      <c r="K136" s="300"/>
      <c r="L136" s="605" t="s">
        <v>18</v>
      </c>
      <c r="M136" s="300"/>
      <c r="N136" s="300"/>
      <c r="O136" s="300"/>
      <c r="P136" s="300"/>
      <c r="Q136" s="300"/>
      <c r="R136" s="300"/>
      <c r="S136" s="300"/>
      <c r="T136" s="300"/>
      <c r="U136" s="300"/>
      <c r="V136" s="300"/>
      <c r="W136" s="300"/>
      <c r="X136" s="606"/>
      <c r="Y136" s="607" t="s">
        <v>19</v>
      </c>
      <c r="Z136" s="608"/>
      <c r="AA136" s="608"/>
      <c r="AB136" s="609"/>
      <c r="AC136" s="538" t="s">
        <v>17</v>
      </c>
      <c r="AD136" s="300"/>
      <c r="AE136" s="300"/>
      <c r="AF136" s="300"/>
      <c r="AG136" s="300"/>
      <c r="AH136" s="605" t="s">
        <v>18</v>
      </c>
      <c r="AI136" s="300"/>
      <c r="AJ136" s="300"/>
      <c r="AK136" s="300"/>
      <c r="AL136" s="300"/>
      <c r="AM136" s="300"/>
      <c r="AN136" s="300"/>
      <c r="AO136" s="300"/>
      <c r="AP136" s="300"/>
      <c r="AQ136" s="300"/>
      <c r="AR136" s="300"/>
      <c r="AS136" s="300"/>
      <c r="AT136" s="606"/>
      <c r="AU136" s="607" t="s">
        <v>19</v>
      </c>
      <c r="AV136" s="608"/>
      <c r="AW136" s="608"/>
      <c r="AX136" s="610"/>
    </row>
    <row r="137" spans="1:50" ht="32.25" customHeight="1" x14ac:dyDescent="0.15">
      <c r="A137" s="602"/>
      <c r="B137" s="603"/>
      <c r="C137" s="603"/>
      <c r="D137" s="603"/>
      <c r="E137" s="603"/>
      <c r="F137" s="604"/>
      <c r="G137" s="611" t="s">
        <v>602</v>
      </c>
      <c r="H137" s="612"/>
      <c r="I137" s="612"/>
      <c r="J137" s="612"/>
      <c r="K137" s="613"/>
      <c r="L137" s="614" t="s">
        <v>606</v>
      </c>
      <c r="M137" s="615"/>
      <c r="N137" s="615"/>
      <c r="O137" s="615"/>
      <c r="P137" s="615"/>
      <c r="Q137" s="615"/>
      <c r="R137" s="615"/>
      <c r="S137" s="615"/>
      <c r="T137" s="615"/>
      <c r="U137" s="615"/>
      <c r="V137" s="615"/>
      <c r="W137" s="615"/>
      <c r="X137" s="616"/>
      <c r="Y137" s="617">
        <v>6.1</v>
      </c>
      <c r="Z137" s="618"/>
      <c r="AA137" s="618"/>
      <c r="AB137" s="619"/>
      <c r="AC137" s="611" t="s">
        <v>602</v>
      </c>
      <c r="AD137" s="612"/>
      <c r="AE137" s="612"/>
      <c r="AF137" s="612"/>
      <c r="AG137" s="613"/>
      <c r="AH137" s="614" t="s">
        <v>611</v>
      </c>
      <c r="AI137" s="615"/>
      <c r="AJ137" s="615"/>
      <c r="AK137" s="615"/>
      <c r="AL137" s="615"/>
      <c r="AM137" s="615"/>
      <c r="AN137" s="615"/>
      <c r="AO137" s="615"/>
      <c r="AP137" s="615"/>
      <c r="AQ137" s="615"/>
      <c r="AR137" s="615"/>
      <c r="AS137" s="615"/>
      <c r="AT137" s="616"/>
      <c r="AU137" s="617">
        <v>12</v>
      </c>
      <c r="AV137" s="618"/>
      <c r="AW137" s="618"/>
      <c r="AX137" s="620"/>
    </row>
    <row r="138" spans="1:50" ht="24.75" customHeight="1" x14ac:dyDescent="0.15">
      <c r="A138" s="602"/>
      <c r="B138" s="603"/>
      <c r="C138" s="603"/>
      <c r="D138" s="603"/>
      <c r="E138" s="603"/>
      <c r="F138" s="604"/>
      <c r="G138" s="621" t="s">
        <v>603</v>
      </c>
      <c r="H138" s="622"/>
      <c r="I138" s="622"/>
      <c r="J138" s="622"/>
      <c r="K138" s="623"/>
      <c r="L138" s="624" t="s">
        <v>605</v>
      </c>
      <c r="M138" s="625"/>
      <c r="N138" s="625"/>
      <c r="O138" s="625"/>
      <c r="P138" s="625"/>
      <c r="Q138" s="625"/>
      <c r="R138" s="625"/>
      <c r="S138" s="625"/>
      <c r="T138" s="625"/>
      <c r="U138" s="625"/>
      <c r="V138" s="625"/>
      <c r="W138" s="625"/>
      <c r="X138" s="626"/>
      <c r="Y138" s="627">
        <v>3.9</v>
      </c>
      <c r="Z138" s="628"/>
      <c r="AA138" s="628"/>
      <c r="AB138" s="629"/>
      <c r="AC138" s="621" t="s">
        <v>603</v>
      </c>
      <c r="AD138" s="622"/>
      <c r="AE138" s="622"/>
      <c r="AF138" s="622"/>
      <c r="AG138" s="623"/>
      <c r="AH138" s="624" t="s">
        <v>612</v>
      </c>
      <c r="AI138" s="625"/>
      <c r="AJ138" s="625"/>
      <c r="AK138" s="625"/>
      <c r="AL138" s="625"/>
      <c r="AM138" s="625"/>
      <c r="AN138" s="625"/>
      <c r="AO138" s="625"/>
      <c r="AP138" s="625"/>
      <c r="AQ138" s="625"/>
      <c r="AR138" s="625"/>
      <c r="AS138" s="625"/>
      <c r="AT138" s="626"/>
      <c r="AU138" s="627">
        <v>20</v>
      </c>
      <c r="AV138" s="628"/>
      <c r="AW138" s="628"/>
      <c r="AX138" s="630"/>
    </row>
    <row r="139" spans="1:50" ht="24.75" customHeight="1" x14ac:dyDescent="0.15">
      <c r="A139" s="602"/>
      <c r="B139" s="603"/>
      <c r="C139" s="603"/>
      <c r="D139" s="603"/>
      <c r="E139" s="603"/>
      <c r="F139" s="604"/>
      <c r="G139" s="621" t="s">
        <v>604</v>
      </c>
      <c r="H139" s="622"/>
      <c r="I139" s="622"/>
      <c r="J139" s="622"/>
      <c r="K139" s="623"/>
      <c r="L139" s="624"/>
      <c r="M139" s="625"/>
      <c r="N139" s="625"/>
      <c r="O139" s="625"/>
      <c r="P139" s="625"/>
      <c r="Q139" s="625"/>
      <c r="R139" s="625"/>
      <c r="S139" s="625"/>
      <c r="T139" s="625"/>
      <c r="U139" s="625"/>
      <c r="V139" s="625"/>
      <c r="W139" s="625"/>
      <c r="X139" s="626"/>
      <c r="Y139" s="627">
        <v>1</v>
      </c>
      <c r="Z139" s="628"/>
      <c r="AA139" s="628"/>
      <c r="AB139" s="629"/>
      <c r="AC139" s="621" t="s">
        <v>604</v>
      </c>
      <c r="AD139" s="622"/>
      <c r="AE139" s="622"/>
      <c r="AF139" s="622"/>
      <c r="AG139" s="623"/>
      <c r="AH139" s="624"/>
      <c r="AI139" s="625"/>
      <c r="AJ139" s="625"/>
      <c r="AK139" s="625"/>
      <c r="AL139" s="625"/>
      <c r="AM139" s="625"/>
      <c r="AN139" s="625"/>
      <c r="AO139" s="625"/>
      <c r="AP139" s="625"/>
      <c r="AQ139" s="625"/>
      <c r="AR139" s="625"/>
      <c r="AS139" s="625"/>
      <c r="AT139" s="626"/>
      <c r="AU139" s="627">
        <v>3</v>
      </c>
      <c r="AV139" s="628"/>
      <c r="AW139" s="628"/>
      <c r="AX139" s="630"/>
    </row>
    <row r="140" spans="1:50" ht="24.75" customHeight="1" x14ac:dyDescent="0.15">
      <c r="A140" s="602"/>
      <c r="B140" s="603"/>
      <c r="C140" s="603"/>
      <c r="D140" s="603"/>
      <c r="E140" s="603"/>
      <c r="F140" s="604"/>
      <c r="G140" s="621"/>
      <c r="H140" s="622"/>
      <c r="I140" s="622"/>
      <c r="J140" s="622"/>
      <c r="K140" s="623"/>
      <c r="L140" s="624"/>
      <c r="M140" s="625"/>
      <c r="N140" s="625"/>
      <c r="O140" s="625"/>
      <c r="P140" s="625"/>
      <c r="Q140" s="625"/>
      <c r="R140" s="625"/>
      <c r="S140" s="625"/>
      <c r="T140" s="625"/>
      <c r="U140" s="625"/>
      <c r="V140" s="625"/>
      <c r="W140" s="625"/>
      <c r="X140" s="626"/>
      <c r="Y140" s="627"/>
      <c r="Z140" s="628"/>
      <c r="AA140" s="628"/>
      <c r="AB140" s="629"/>
      <c r="AC140" s="621"/>
      <c r="AD140" s="622"/>
      <c r="AE140" s="622"/>
      <c r="AF140" s="622"/>
      <c r="AG140" s="623"/>
      <c r="AH140" s="624"/>
      <c r="AI140" s="625"/>
      <c r="AJ140" s="625"/>
      <c r="AK140" s="625"/>
      <c r="AL140" s="625"/>
      <c r="AM140" s="625"/>
      <c r="AN140" s="625"/>
      <c r="AO140" s="625"/>
      <c r="AP140" s="625"/>
      <c r="AQ140" s="625"/>
      <c r="AR140" s="625"/>
      <c r="AS140" s="625"/>
      <c r="AT140" s="626"/>
      <c r="AU140" s="627"/>
      <c r="AV140" s="628"/>
      <c r="AW140" s="628"/>
      <c r="AX140" s="630"/>
    </row>
    <row r="141" spans="1:50" ht="24.75" customHeight="1" x14ac:dyDescent="0.15">
      <c r="A141" s="602"/>
      <c r="B141" s="603"/>
      <c r="C141" s="603"/>
      <c r="D141" s="603"/>
      <c r="E141" s="603"/>
      <c r="F141" s="604"/>
      <c r="G141" s="621"/>
      <c r="H141" s="622"/>
      <c r="I141" s="622"/>
      <c r="J141" s="622"/>
      <c r="K141" s="623"/>
      <c r="L141" s="624"/>
      <c r="M141" s="625"/>
      <c r="N141" s="625"/>
      <c r="O141" s="625"/>
      <c r="P141" s="625"/>
      <c r="Q141" s="625"/>
      <c r="R141" s="625"/>
      <c r="S141" s="625"/>
      <c r="T141" s="625"/>
      <c r="U141" s="625"/>
      <c r="V141" s="625"/>
      <c r="W141" s="625"/>
      <c r="X141" s="626"/>
      <c r="Y141" s="627"/>
      <c r="Z141" s="628"/>
      <c r="AA141" s="628"/>
      <c r="AB141" s="629"/>
      <c r="AC141" s="621"/>
      <c r="AD141" s="622"/>
      <c r="AE141" s="622"/>
      <c r="AF141" s="622"/>
      <c r="AG141" s="623"/>
      <c r="AH141" s="624"/>
      <c r="AI141" s="625"/>
      <c r="AJ141" s="625"/>
      <c r="AK141" s="625"/>
      <c r="AL141" s="625"/>
      <c r="AM141" s="625"/>
      <c r="AN141" s="625"/>
      <c r="AO141" s="625"/>
      <c r="AP141" s="625"/>
      <c r="AQ141" s="625"/>
      <c r="AR141" s="625"/>
      <c r="AS141" s="625"/>
      <c r="AT141" s="626"/>
      <c r="AU141" s="627"/>
      <c r="AV141" s="628"/>
      <c r="AW141" s="628"/>
      <c r="AX141" s="630"/>
    </row>
    <row r="142" spans="1:50" ht="24.75" customHeight="1" x14ac:dyDescent="0.15">
      <c r="A142" s="602"/>
      <c r="B142" s="603"/>
      <c r="C142" s="603"/>
      <c r="D142" s="603"/>
      <c r="E142" s="603"/>
      <c r="F142" s="604"/>
      <c r="G142" s="621"/>
      <c r="H142" s="622"/>
      <c r="I142" s="622"/>
      <c r="J142" s="622"/>
      <c r="K142" s="623"/>
      <c r="L142" s="624"/>
      <c r="M142" s="625"/>
      <c r="N142" s="625"/>
      <c r="O142" s="625"/>
      <c r="P142" s="625"/>
      <c r="Q142" s="625"/>
      <c r="R142" s="625"/>
      <c r="S142" s="625"/>
      <c r="T142" s="625"/>
      <c r="U142" s="625"/>
      <c r="V142" s="625"/>
      <c r="W142" s="625"/>
      <c r="X142" s="626"/>
      <c r="Y142" s="627"/>
      <c r="Z142" s="628"/>
      <c r="AA142" s="628"/>
      <c r="AB142" s="629"/>
      <c r="AC142" s="621"/>
      <c r="AD142" s="622"/>
      <c r="AE142" s="622"/>
      <c r="AF142" s="622"/>
      <c r="AG142" s="623"/>
      <c r="AH142" s="624"/>
      <c r="AI142" s="625"/>
      <c r="AJ142" s="625"/>
      <c r="AK142" s="625"/>
      <c r="AL142" s="625"/>
      <c r="AM142" s="625"/>
      <c r="AN142" s="625"/>
      <c r="AO142" s="625"/>
      <c r="AP142" s="625"/>
      <c r="AQ142" s="625"/>
      <c r="AR142" s="625"/>
      <c r="AS142" s="625"/>
      <c r="AT142" s="626"/>
      <c r="AU142" s="627"/>
      <c r="AV142" s="628"/>
      <c r="AW142" s="628"/>
      <c r="AX142" s="630"/>
    </row>
    <row r="143" spans="1:50" ht="24.75" customHeight="1" x14ac:dyDescent="0.15">
      <c r="A143" s="602"/>
      <c r="B143" s="603"/>
      <c r="C143" s="603"/>
      <c r="D143" s="603"/>
      <c r="E143" s="603"/>
      <c r="F143" s="604"/>
      <c r="G143" s="621"/>
      <c r="H143" s="622"/>
      <c r="I143" s="622"/>
      <c r="J143" s="622"/>
      <c r="K143" s="623"/>
      <c r="L143" s="624"/>
      <c r="M143" s="625"/>
      <c r="N143" s="625"/>
      <c r="O143" s="625"/>
      <c r="P143" s="625"/>
      <c r="Q143" s="625"/>
      <c r="R143" s="625"/>
      <c r="S143" s="625"/>
      <c r="T143" s="625"/>
      <c r="U143" s="625"/>
      <c r="V143" s="625"/>
      <c r="W143" s="625"/>
      <c r="X143" s="626"/>
      <c r="Y143" s="627"/>
      <c r="Z143" s="628"/>
      <c r="AA143" s="628"/>
      <c r="AB143" s="629"/>
      <c r="AC143" s="621"/>
      <c r="AD143" s="622"/>
      <c r="AE143" s="622"/>
      <c r="AF143" s="622"/>
      <c r="AG143" s="623"/>
      <c r="AH143" s="624"/>
      <c r="AI143" s="625"/>
      <c r="AJ143" s="625"/>
      <c r="AK143" s="625"/>
      <c r="AL143" s="625"/>
      <c r="AM143" s="625"/>
      <c r="AN143" s="625"/>
      <c r="AO143" s="625"/>
      <c r="AP143" s="625"/>
      <c r="AQ143" s="625"/>
      <c r="AR143" s="625"/>
      <c r="AS143" s="625"/>
      <c r="AT143" s="626"/>
      <c r="AU143" s="627"/>
      <c r="AV143" s="628"/>
      <c r="AW143" s="628"/>
      <c r="AX143" s="630"/>
    </row>
    <row r="144" spans="1:50" ht="24.75" customHeight="1" x14ac:dyDescent="0.15">
      <c r="A144" s="602"/>
      <c r="B144" s="603"/>
      <c r="C144" s="603"/>
      <c r="D144" s="603"/>
      <c r="E144" s="603"/>
      <c r="F144" s="604"/>
      <c r="G144" s="621"/>
      <c r="H144" s="622"/>
      <c r="I144" s="622"/>
      <c r="J144" s="622"/>
      <c r="K144" s="623"/>
      <c r="L144" s="624"/>
      <c r="M144" s="625"/>
      <c r="N144" s="625"/>
      <c r="O144" s="625"/>
      <c r="P144" s="625"/>
      <c r="Q144" s="625"/>
      <c r="R144" s="625"/>
      <c r="S144" s="625"/>
      <c r="T144" s="625"/>
      <c r="U144" s="625"/>
      <c r="V144" s="625"/>
      <c r="W144" s="625"/>
      <c r="X144" s="626"/>
      <c r="Y144" s="627"/>
      <c r="Z144" s="628"/>
      <c r="AA144" s="628"/>
      <c r="AB144" s="629"/>
      <c r="AC144" s="621"/>
      <c r="AD144" s="622"/>
      <c r="AE144" s="622"/>
      <c r="AF144" s="622"/>
      <c r="AG144" s="623"/>
      <c r="AH144" s="624"/>
      <c r="AI144" s="625"/>
      <c r="AJ144" s="625"/>
      <c r="AK144" s="625"/>
      <c r="AL144" s="625"/>
      <c r="AM144" s="625"/>
      <c r="AN144" s="625"/>
      <c r="AO144" s="625"/>
      <c r="AP144" s="625"/>
      <c r="AQ144" s="625"/>
      <c r="AR144" s="625"/>
      <c r="AS144" s="625"/>
      <c r="AT144" s="626"/>
      <c r="AU144" s="627"/>
      <c r="AV144" s="628"/>
      <c r="AW144" s="628"/>
      <c r="AX144" s="630"/>
    </row>
    <row r="145" spans="1:51" ht="24.75" customHeight="1" x14ac:dyDescent="0.15">
      <c r="A145" s="602"/>
      <c r="B145" s="603"/>
      <c r="C145" s="603"/>
      <c r="D145" s="603"/>
      <c r="E145" s="603"/>
      <c r="F145" s="604"/>
      <c r="G145" s="621"/>
      <c r="H145" s="622"/>
      <c r="I145" s="622"/>
      <c r="J145" s="622"/>
      <c r="K145" s="623"/>
      <c r="L145" s="624"/>
      <c r="M145" s="625"/>
      <c r="N145" s="625"/>
      <c r="O145" s="625"/>
      <c r="P145" s="625"/>
      <c r="Q145" s="625"/>
      <c r="R145" s="625"/>
      <c r="S145" s="625"/>
      <c r="T145" s="625"/>
      <c r="U145" s="625"/>
      <c r="V145" s="625"/>
      <c r="W145" s="625"/>
      <c r="X145" s="626"/>
      <c r="Y145" s="627"/>
      <c r="Z145" s="628"/>
      <c r="AA145" s="628"/>
      <c r="AB145" s="629"/>
      <c r="AC145" s="621"/>
      <c r="AD145" s="622"/>
      <c r="AE145" s="622"/>
      <c r="AF145" s="622"/>
      <c r="AG145" s="623"/>
      <c r="AH145" s="624"/>
      <c r="AI145" s="625"/>
      <c r="AJ145" s="625"/>
      <c r="AK145" s="625"/>
      <c r="AL145" s="625"/>
      <c r="AM145" s="625"/>
      <c r="AN145" s="625"/>
      <c r="AO145" s="625"/>
      <c r="AP145" s="625"/>
      <c r="AQ145" s="625"/>
      <c r="AR145" s="625"/>
      <c r="AS145" s="625"/>
      <c r="AT145" s="626"/>
      <c r="AU145" s="627"/>
      <c r="AV145" s="628"/>
      <c r="AW145" s="628"/>
      <c r="AX145" s="630"/>
    </row>
    <row r="146" spans="1:51" ht="24.75" customHeight="1" x14ac:dyDescent="0.15">
      <c r="A146" s="602"/>
      <c r="B146" s="603"/>
      <c r="C146" s="603"/>
      <c r="D146" s="603"/>
      <c r="E146" s="603"/>
      <c r="F146" s="604"/>
      <c r="G146" s="621"/>
      <c r="H146" s="622"/>
      <c r="I146" s="622"/>
      <c r="J146" s="622"/>
      <c r="K146" s="623"/>
      <c r="L146" s="624"/>
      <c r="M146" s="625"/>
      <c r="N146" s="625"/>
      <c r="O146" s="625"/>
      <c r="P146" s="625"/>
      <c r="Q146" s="625"/>
      <c r="R146" s="625"/>
      <c r="S146" s="625"/>
      <c r="T146" s="625"/>
      <c r="U146" s="625"/>
      <c r="V146" s="625"/>
      <c r="W146" s="625"/>
      <c r="X146" s="626"/>
      <c r="Y146" s="627"/>
      <c r="Z146" s="628"/>
      <c r="AA146" s="628"/>
      <c r="AB146" s="629"/>
      <c r="AC146" s="621"/>
      <c r="AD146" s="622"/>
      <c r="AE146" s="622"/>
      <c r="AF146" s="622"/>
      <c r="AG146" s="623"/>
      <c r="AH146" s="624"/>
      <c r="AI146" s="625"/>
      <c r="AJ146" s="625"/>
      <c r="AK146" s="625"/>
      <c r="AL146" s="625"/>
      <c r="AM146" s="625"/>
      <c r="AN146" s="625"/>
      <c r="AO146" s="625"/>
      <c r="AP146" s="625"/>
      <c r="AQ146" s="625"/>
      <c r="AR146" s="625"/>
      <c r="AS146" s="625"/>
      <c r="AT146" s="626"/>
      <c r="AU146" s="627"/>
      <c r="AV146" s="628"/>
      <c r="AW146" s="628"/>
      <c r="AX146" s="630"/>
    </row>
    <row r="147" spans="1:51" ht="24.75" customHeight="1" x14ac:dyDescent="0.15">
      <c r="A147" s="602"/>
      <c r="B147" s="603"/>
      <c r="C147" s="603"/>
      <c r="D147" s="603"/>
      <c r="E147" s="603"/>
      <c r="F147" s="604"/>
      <c r="G147" s="631" t="s">
        <v>20</v>
      </c>
      <c r="H147" s="632"/>
      <c r="I147" s="632"/>
      <c r="J147" s="632"/>
      <c r="K147" s="632"/>
      <c r="L147" s="633"/>
      <c r="M147" s="229"/>
      <c r="N147" s="229"/>
      <c r="O147" s="229"/>
      <c r="P147" s="229"/>
      <c r="Q147" s="229"/>
      <c r="R147" s="229"/>
      <c r="S147" s="229"/>
      <c r="T147" s="229"/>
      <c r="U147" s="229"/>
      <c r="V147" s="229"/>
      <c r="W147" s="229"/>
      <c r="X147" s="230"/>
      <c r="Y147" s="634">
        <f>SUM(Y137:AB146)</f>
        <v>11</v>
      </c>
      <c r="Z147" s="635"/>
      <c r="AA147" s="635"/>
      <c r="AB147" s="636"/>
      <c r="AC147" s="631" t="s">
        <v>20</v>
      </c>
      <c r="AD147" s="632"/>
      <c r="AE147" s="632"/>
      <c r="AF147" s="632"/>
      <c r="AG147" s="632"/>
      <c r="AH147" s="633"/>
      <c r="AI147" s="229"/>
      <c r="AJ147" s="229"/>
      <c r="AK147" s="229"/>
      <c r="AL147" s="229"/>
      <c r="AM147" s="229"/>
      <c r="AN147" s="229"/>
      <c r="AO147" s="229"/>
      <c r="AP147" s="229"/>
      <c r="AQ147" s="229"/>
      <c r="AR147" s="229"/>
      <c r="AS147" s="229"/>
      <c r="AT147" s="230"/>
      <c r="AU147" s="634">
        <f>SUM(AU137:AX146)</f>
        <v>35</v>
      </c>
      <c r="AV147" s="635"/>
      <c r="AW147" s="635"/>
      <c r="AX147" s="637"/>
    </row>
    <row r="148" spans="1:51" ht="24.75" customHeight="1" x14ac:dyDescent="0.15">
      <c r="A148" s="638"/>
      <c r="B148" s="638"/>
      <c r="C148" s="638"/>
      <c r="D148" s="638"/>
      <c r="E148" s="638"/>
      <c r="F148" s="638"/>
      <c r="G148" s="639"/>
      <c r="H148" s="639"/>
      <c r="I148" s="639"/>
      <c r="J148" s="639"/>
      <c r="K148" s="639"/>
      <c r="L148" s="640"/>
      <c r="M148" s="639"/>
      <c r="N148" s="639"/>
      <c r="O148" s="639"/>
      <c r="P148" s="639"/>
      <c r="Q148" s="639"/>
      <c r="R148" s="639"/>
      <c r="S148" s="639"/>
      <c r="T148" s="639"/>
      <c r="U148" s="639"/>
      <c r="V148" s="639"/>
      <c r="W148" s="639"/>
      <c r="X148" s="639"/>
      <c r="Y148" s="641"/>
      <c r="Z148" s="641"/>
      <c r="AA148" s="641"/>
      <c r="AB148" s="641"/>
      <c r="AC148" s="639"/>
      <c r="AD148" s="639"/>
      <c r="AE148" s="639"/>
      <c r="AF148" s="639"/>
      <c r="AG148" s="639"/>
      <c r="AH148" s="640"/>
      <c r="AI148" s="639"/>
      <c r="AJ148" s="639"/>
      <c r="AK148" s="639"/>
      <c r="AL148" s="639"/>
      <c r="AM148" s="639"/>
      <c r="AN148" s="639"/>
      <c r="AO148" s="639"/>
      <c r="AP148" s="639"/>
      <c r="AQ148" s="639"/>
      <c r="AR148" s="639"/>
      <c r="AS148" s="639"/>
      <c r="AT148" s="639"/>
      <c r="AU148" s="641"/>
      <c r="AV148" s="641"/>
      <c r="AW148" s="641"/>
      <c r="AX148" s="641"/>
    </row>
    <row r="149" spans="1:51" ht="24.75" customHeight="1" x14ac:dyDescent="0.15"/>
    <row r="150" spans="1:51" ht="24.75" customHeight="1" x14ac:dyDescent="0.15">
      <c r="B150" s="642" t="s">
        <v>24</v>
      </c>
    </row>
    <row r="151" spans="1:51" ht="24.75" customHeight="1" x14ac:dyDescent="0.15">
      <c r="B151" s="643" t="s">
        <v>231</v>
      </c>
    </row>
    <row r="152" spans="1:51" ht="59.25" customHeight="1" x14ac:dyDescent="0.15">
      <c r="A152" s="305"/>
      <c r="B152" s="305"/>
      <c r="C152" s="305" t="s">
        <v>23</v>
      </c>
      <c r="D152" s="305"/>
      <c r="E152" s="305"/>
      <c r="F152" s="305"/>
      <c r="G152" s="305"/>
      <c r="H152" s="305"/>
      <c r="I152" s="305"/>
      <c r="J152" s="644" t="s">
        <v>193</v>
      </c>
      <c r="K152" s="580"/>
      <c r="L152" s="580"/>
      <c r="M152" s="580"/>
      <c r="N152" s="580"/>
      <c r="O152" s="580"/>
      <c r="P152" s="305" t="s">
        <v>175</v>
      </c>
      <c r="Q152" s="305"/>
      <c r="R152" s="305"/>
      <c r="S152" s="305"/>
      <c r="T152" s="305"/>
      <c r="U152" s="305"/>
      <c r="V152" s="305"/>
      <c r="W152" s="305"/>
      <c r="X152" s="305"/>
      <c r="Y152" s="645" t="s">
        <v>191</v>
      </c>
      <c r="Z152" s="645"/>
      <c r="AA152" s="645"/>
      <c r="AB152" s="645"/>
      <c r="AC152" s="644" t="s">
        <v>219</v>
      </c>
      <c r="AD152" s="644"/>
      <c r="AE152" s="644"/>
      <c r="AF152" s="644"/>
      <c r="AG152" s="644"/>
      <c r="AH152" s="645" t="s">
        <v>634</v>
      </c>
      <c r="AI152" s="305"/>
      <c r="AJ152" s="305"/>
      <c r="AK152" s="305"/>
      <c r="AL152" s="305" t="s">
        <v>21</v>
      </c>
      <c r="AM152" s="305"/>
      <c r="AN152" s="305"/>
      <c r="AO152" s="271"/>
      <c r="AP152" s="644" t="s">
        <v>194</v>
      </c>
      <c r="AQ152" s="644"/>
      <c r="AR152" s="644"/>
      <c r="AS152" s="644"/>
      <c r="AT152" s="644"/>
      <c r="AU152" s="644"/>
      <c r="AV152" s="644"/>
      <c r="AW152" s="644"/>
      <c r="AX152" s="644"/>
    </row>
    <row r="153" spans="1:51" ht="57" customHeight="1" x14ac:dyDescent="0.15">
      <c r="A153" s="646">
        <v>1</v>
      </c>
      <c r="B153" s="646">
        <v>1</v>
      </c>
      <c r="C153" s="647" t="s">
        <v>607</v>
      </c>
      <c r="D153" s="647"/>
      <c r="E153" s="647"/>
      <c r="F153" s="647"/>
      <c r="G153" s="647"/>
      <c r="H153" s="647"/>
      <c r="I153" s="647"/>
      <c r="J153" s="648">
        <v>1010001143390</v>
      </c>
      <c r="K153" s="648"/>
      <c r="L153" s="648"/>
      <c r="M153" s="648"/>
      <c r="N153" s="648"/>
      <c r="O153" s="648"/>
      <c r="P153" s="649" t="s">
        <v>610</v>
      </c>
      <c r="Q153" s="649"/>
      <c r="R153" s="649"/>
      <c r="S153" s="649"/>
      <c r="T153" s="649"/>
      <c r="U153" s="649"/>
      <c r="V153" s="649"/>
      <c r="W153" s="649"/>
      <c r="X153" s="649"/>
      <c r="Y153" s="650">
        <v>11</v>
      </c>
      <c r="Z153" s="651"/>
      <c r="AA153" s="651"/>
      <c r="AB153" s="652"/>
      <c r="AC153" s="653" t="s">
        <v>237</v>
      </c>
      <c r="AD153" s="654"/>
      <c r="AE153" s="654"/>
      <c r="AF153" s="654"/>
      <c r="AG153" s="654"/>
      <c r="AH153" s="655">
        <v>2</v>
      </c>
      <c r="AI153" s="655"/>
      <c r="AJ153" s="655"/>
      <c r="AK153" s="655"/>
      <c r="AL153" s="656" t="s">
        <v>586</v>
      </c>
      <c r="AM153" s="657"/>
      <c r="AN153" s="657"/>
      <c r="AO153" s="658"/>
      <c r="AP153" s="659" t="s">
        <v>608</v>
      </c>
      <c r="AQ153" s="659"/>
      <c r="AR153" s="659"/>
      <c r="AS153" s="659"/>
      <c r="AT153" s="659"/>
      <c r="AU153" s="659"/>
      <c r="AV153" s="659"/>
      <c r="AW153" s="659"/>
      <c r="AX153" s="659"/>
    </row>
    <row r="154" spans="1:51" ht="24.75" customHeight="1" x14ac:dyDescent="0.15">
      <c r="A154" s="660"/>
      <c r="B154" s="660"/>
      <c r="C154" s="660"/>
      <c r="D154" s="660"/>
      <c r="E154" s="660"/>
      <c r="F154" s="660"/>
      <c r="G154" s="660"/>
      <c r="H154" s="660"/>
      <c r="I154" s="660"/>
      <c r="J154" s="661"/>
      <c r="K154" s="661"/>
      <c r="L154" s="661"/>
      <c r="M154" s="661"/>
      <c r="N154" s="661"/>
      <c r="O154" s="661"/>
      <c r="P154" s="662"/>
      <c r="Q154" s="662"/>
      <c r="R154" s="662"/>
      <c r="S154" s="662"/>
      <c r="T154" s="662"/>
      <c r="U154" s="662"/>
      <c r="V154" s="662"/>
      <c r="W154" s="662"/>
      <c r="X154" s="662"/>
      <c r="Y154" s="663"/>
      <c r="Z154" s="663"/>
      <c r="AA154" s="663"/>
      <c r="AB154" s="663"/>
      <c r="AC154" s="663"/>
      <c r="AD154" s="663"/>
      <c r="AE154" s="663"/>
      <c r="AF154" s="663"/>
      <c r="AG154" s="663"/>
      <c r="AH154" s="663"/>
      <c r="AI154" s="663"/>
      <c r="AJ154" s="663"/>
      <c r="AK154" s="663"/>
      <c r="AL154" s="663"/>
      <c r="AM154" s="663"/>
      <c r="AN154" s="663"/>
      <c r="AO154" s="663"/>
      <c r="AP154" s="662"/>
      <c r="AQ154" s="662"/>
      <c r="AR154" s="662"/>
      <c r="AS154" s="662"/>
      <c r="AT154" s="662"/>
      <c r="AU154" s="662"/>
      <c r="AV154" s="662"/>
      <c r="AW154" s="662"/>
      <c r="AX154" s="662"/>
      <c r="AY154" s="34">
        <f>COUNTA($C$157)</f>
        <v>1</v>
      </c>
    </row>
    <row r="155" spans="1:51" ht="24.75" customHeight="1" x14ac:dyDescent="0.15">
      <c r="A155" s="660"/>
      <c r="B155" s="664" t="s">
        <v>164</v>
      </c>
      <c r="C155" s="660"/>
      <c r="D155" s="660"/>
      <c r="E155" s="660"/>
      <c r="F155" s="660"/>
      <c r="G155" s="660"/>
      <c r="H155" s="660"/>
      <c r="I155" s="660"/>
      <c r="J155" s="660"/>
      <c r="K155" s="660"/>
      <c r="L155" s="660"/>
      <c r="M155" s="660"/>
      <c r="N155" s="660"/>
      <c r="O155" s="660"/>
      <c r="P155" s="665"/>
      <c r="Q155" s="665"/>
      <c r="R155" s="665"/>
      <c r="S155" s="665"/>
      <c r="T155" s="665"/>
      <c r="U155" s="665"/>
      <c r="V155" s="665"/>
      <c r="W155" s="665"/>
      <c r="X155" s="665"/>
      <c r="Y155" s="666"/>
      <c r="Z155" s="666"/>
      <c r="AA155" s="666"/>
      <c r="AB155" s="666"/>
      <c r="AC155" s="666"/>
      <c r="AD155" s="666"/>
      <c r="AE155" s="666"/>
      <c r="AF155" s="666"/>
      <c r="AG155" s="666"/>
      <c r="AH155" s="666"/>
      <c r="AI155" s="666"/>
      <c r="AJ155" s="666"/>
      <c r="AK155" s="666"/>
      <c r="AL155" s="666"/>
      <c r="AM155" s="666"/>
      <c r="AN155" s="666"/>
      <c r="AO155" s="666"/>
      <c r="AP155" s="665"/>
      <c r="AQ155" s="665"/>
      <c r="AR155" s="665"/>
      <c r="AS155" s="665"/>
      <c r="AT155" s="665"/>
      <c r="AU155" s="665"/>
      <c r="AV155" s="665"/>
      <c r="AW155" s="665"/>
      <c r="AX155" s="665"/>
      <c r="AY155" s="34">
        <f>$AY$154</f>
        <v>1</v>
      </c>
    </row>
    <row r="156" spans="1:51" ht="59.25" customHeight="1" x14ac:dyDescent="0.15">
      <c r="A156" s="305"/>
      <c r="B156" s="305"/>
      <c r="C156" s="305" t="s">
        <v>23</v>
      </c>
      <c r="D156" s="305"/>
      <c r="E156" s="305"/>
      <c r="F156" s="305"/>
      <c r="G156" s="305"/>
      <c r="H156" s="305"/>
      <c r="I156" s="305"/>
      <c r="J156" s="644" t="s">
        <v>193</v>
      </c>
      <c r="K156" s="580"/>
      <c r="L156" s="580"/>
      <c r="M156" s="580"/>
      <c r="N156" s="580"/>
      <c r="O156" s="580"/>
      <c r="P156" s="305" t="s">
        <v>175</v>
      </c>
      <c r="Q156" s="305"/>
      <c r="R156" s="305"/>
      <c r="S156" s="305"/>
      <c r="T156" s="305"/>
      <c r="U156" s="305"/>
      <c r="V156" s="305"/>
      <c r="W156" s="305"/>
      <c r="X156" s="305"/>
      <c r="Y156" s="645" t="s">
        <v>191</v>
      </c>
      <c r="Z156" s="645"/>
      <c r="AA156" s="645"/>
      <c r="AB156" s="645"/>
      <c r="AC156" s="644" t="s">
        <v>219</v>
      </c>
      <c r="AD156" s="644"/>
      <c r="AE156" s="644"/>
      <c r="AF156" s="644"/>
      <c r="AG156" s="644"/>
      <c r="AH156" s="645" t="s">
        <v>634</v>
      </c>
      <c r="AI156" s="305"/>
      <c r="AJ156" s="305"/>
      <c r="AK156" s="305"/>
      <c r="AL156" s="305" t="s">
        <v>21</v>
      </c>
      <c r="AM156" s="305"/>
      <c r="AN156" s="305"/>
      <c r="AO156" s="271"/>
      <c r="AP156" s="644" t="s">
        <v>194</v>
      </c>
      <c r="AQ156" s="644"/>
      <c r="AR156" s="644"/>
      <c r="AS156" s="644"/>
      <c r="AT156" s="644"/>
      <c r="AU156" s="644"/>
      <c r="AV156" s="644"/>
      <c r="AW156" s="644"/>
      <c r="AX156" s="644"/>
      <c r="AY156" s="34">
        <f t="shared" ref="AY156:AY157" si="9">$AY$154</f>
        <v>1</v>
      </c>
    </row>
    <row r="157" spans="1:51" ht="45" customHeight="1" x14ac:dyDescent="0.15">
      <c r="A157" s="646">
        <v>1</v>
      </c>
      <c r="B157" s="646">
        <v>1</v>
      </c>
      <c r="C157" s="647" t="s">
        <v>609</v>
      </c>
      <c r="D157" s="647"/>
      <c r="E157" s="647"/>
      <c r="F157" s="647"/>
      <c r="G157" s="647"/>
      <c r="H157" s="647"/>
      <c r="I157" s="647"/>
      <c r="J157" s="648">
        <v>8010401024011</v>
      </c>
      <c r="K157" s="648"/>
      <c r="L157" s="648"/>
      <c r="M157" s="648"/>
      <c r="N157" s="648"/>
      <c r="O157" s="648"/>
      <c r="P157" s="649" t="s">
        <v>611</v>
      </c>
      <c r="Q157" s="649"/>
      <c r="R157" s="649"/>
      <c r="S157" s="649"/>
      <c r="T157" s="649"/>
      <c r="U157" s="649"/>
      <c r="V157" s="649"/>
      <c r="W157" s="649"/>
      <c r="X157" s="649"/>
      <c r="Y157" s="650">
        <v>35</v>
      </c>
      <c r="Z157" s="651"/>
      <c r="AA157" s="651"/>
      <c r="AB157" s="652"/>
      <c r="AC157" s="653" t="s">
        <v>237</v>
      </c>
      <c r="AD157" s="654"/>
      <c r="AE157" s="654"/>
      <c r="AF157" s="654"/>
      <c r="AG157" s="654"/>
      <c r="AH157" s="655">
        <v>2</v>
      </c>
      <c r="AI157" s="655"/>
      <c r="AJ157" s="655"/>
      <c r="AK157" s="655"/>
      <c r="AL157" s="656" t="s">
        <v>586</v>
      </c>
      <c r="AM157" s="657"/>
      <c r="AN157" s="657"/>
      <c r="AO157" s="658"/>
      <c r="AP157" s="659" t="s">
        <v>608</v>
      </c>
      <c r="AQ157" s="659"/>
      <c r="AR157" s="659"/>
      <c r="AS157" s="659"/>
      <c r="AT157" s="659"/>
      <c r="AU157" s="659"/>
      <c r="AV157" s="659"/>
      <c r="AW157" s="659"/>
      <c r="AX157" s="659"/>
      <c r="AY157" s="34">
        <f t="shared" si="9"/>
        <v>1</v>
      </c>
    </row>
    <row r="158" spans="1:51" ht="24.75" customHeight="1" x14ac:dyDescent="0.15">
      <c r="A158" s="660"/>
      <c r="B158" s="660"/>
      <c r="C158" s="660"/>
      <c r="D158" s="660"/>
      <c r="E158" s="660"/>
      <c r="F158" s="660"/>
      <c r="G158" s="660"/>
      <c r="H158" s="660"/>
      <c r="I158" s="660"/>
      <c r="J158" s="660"/>
      <c r="K158" s="660"/>
      <c r="L158" s="660"/>
      <c r="M158" s="660"/>
      <c r="N158" s="660"/>
      <c r="O158" s="660"/>
      <c r="P158" s="665"/>
      <c r="Q158" s="665"/>
      <c r="R158" s="665"/>
      <c r="S158" s="665"/>
      <c r="T158" s="665"/>
      <c r="U158" s="665"/>
      <c r="V158" s="665"/>
      <c r="W158" s="665"/>
      <c r="X158" s="665"/>
      <c r="Y158" s="666"/>
      <c r="Z158" s="666"/>
      <c r="AA158" s="666"/>
      <c r="AB158" s="666"/>
      <c r="AC158" s="666"/>
      <c r="AD158" s="666"/>
      <c r="AE158" s="666"/>
      <c r="AF158" s="666"/>
      <c r="AG158" s="666"/>
      <c r="AH158" s="666"/>
      <c r="AI158" s="666"/>
      <c r="AJ158" s="666"/>
      <c r="AK158" s="666"/>
      <c r="AL158" s="666"/>
      <c r="AM158" s="666"/>
      <c r="AN158" s="666"/>
      <c r="AO158" s="666"/>
      <c r="AP158" s="665"/>
      <c r="AQ158" s="665"/>
      <c r="AR158" s="665"/>
      <c r="AS158" s="665"/>
      <c r="AT158" s="665"/>
      <c r="AU158" s="665"/>
      <c r="AV158" s="665"/>
      <c r="AW158" s="665"/>
      <c r="AX158" s="665"/>
      <c r="AY158" s="34">
        <f>COUNTA($C$161)</f>
        <v>1</v>
      </c>
    </row>
    <row r="159" spans="1:51" ht="24.75" customHeight="1" x14ac:dyDescent="0.15">
      <c r="A159" s="660"/>
      <c r="B159" s="664" t="s">
        <v>211</v>
      </c>
      <c r="C159" s="660"/>
      <c r="D159" s="660"/>
      <c r="E159" s="660"/>
      <c r="F159" s="660"/>
      <c r="G159" s="660"/>
      <c r="H159" s="660"/>
      <c r="I159" s="660"/>
      <c r="J159" s="660"/>
      <c r="K159" s="660"/>
      <c r="L159" s="660"/>
      <c r="M159" s="660"/>
      <c r="N159" s="660"/>
      <c r="O159" s="660"/>
      <c r="P159" s="665"/>
      <c r="Q159" s="665"/>
      <c r="R159" s="665"/>
      <c r="S159" s="665"/>
      <c r="T159" s="665"/>
      <c r="U159" s="665"/>
      <c r="V159" s="665"/>
      <c r="W159" s="665"/>
      <c r="X159" s="665"/>
      <c r="Y159" s="666"/>
      <c r="Z159" s="666"/>
      <c r="AA159" s="666"/>
      <c r="AB159" s="666"/>
      <c r="AC159" s="666"/>
      <c r="AD159" s="666"/>
      <c r="AE159" s="666"/>
      <c r="AF159" s="666"/>
      <c r="AG159" s="666"/>
      <c r="AH159" s="666"/>
      <c r="AI159" s="666"/>
      <c r="AJ159" s="666"/>
      <c r="AK159" s="666"/>
      <c r="AL159" s="666"/>
      <c r="AM159" s="666"/>
      <c r="AN159" s="666"/>
      <c r="AO159" s="666"/>
      <c r="AP159" s="665"/>
      <c r="AQ159" s="665"/>
      <c r="AR159" s="665"/>
      <c r="AS159" s="665"/>
      <c r="AT159" s="665"/>
      <c r="AU159" s="665"/>
      <c r="AV159" s="665"/>
      <c r="AW159" s="665"/>
      <c r="AX159" s="665"/>
      <c r="AY159" s="34">
        <f>$AY$158</f>
        <v>1</v>
      </c>
    </row>
    <row r="160" spans="1:51" ht="59.25" customHeight="1" x14ac:dyDescent="0.15">
      <c r="A160" s="305"/>
      <c r="B160" s="305"/>
      <c r="C160" s="305" t="s">
        <v>23</v>
      </c>
      <c r="D160" s="305"/>
      <c r="E160" s="305"/>
      <c r="F160" s="305"/>
      <c r="G160" s="305"/>
      <c r="H160" s="305"/>
      <c r="I160" s="305"/>
      <c r="J160" s="644" t="s">
        <v>193</v>
      </c>
      <c r="K160" s="580"/>
      <c r="L160" s="580"/>
      <c r="M160" s="580"/>
      <c r="N160" s="580"/>
      <c r="O160" s="580"/>
      <c r="P160" s="305" t="s">
        <v>175</v>
      </c>
      <c r="Q160" s="305"/>
      <c r="R160" s="305"/>
      <c r="S160" s="305"/>
      <c r="T160" s="305"/>
      <c r="U160" s="305"/>
      <c r="V160" s="305"/>
      <c r="W160" s="305"/>
      <c r="X160" s="305"/>
      <c r="Y160" s="645" t="s">
        <v>191</v>
      </c>
      <c r="Z160" s="645"/>
      <c r="AA160" s="645"/>
      <c r="AB160" s="645"/>
      <c r="AC160" s="644" t="s">
        <v>219</v>
      </c>
      <c r="AD160" s="644"/>
      <c r="AE160" s="644"/>
      <c r="AF160" s="644"/>
      <c r="AG160" s="644"/>
      <c r="AH160" s="645" t="s">
        <v>634</v>
      </c>
      <c r="AI160" s="305"/>
      <c r="AJ160" s="305"/>
      <c r="AK160" s="305"/>
      <c r="AL160" s="305" t="s">
        <v>21</v>
      </c>
      <c r="AM160" s="305"/>
      <c r="AN160" s="305"/>
      <c r="AO160" s="271"/>
      <c r="AP160" s="644" t="s">
        <v>194</v>
      </c>
      <c r="AQ160" s="644"/>
      <c r="AR160" s="644"/>
      <c r="AS160" s="644"/>
      <c r="AT160" s="644"/>
      <c r="AU160" s="644"/>
      <c r="AV160" s="644"/>
      <c r="AW160" s="644"/>
      <c r="AX160" s="644"/>
      <c r="AY160" s="34">
        <f t="shared" ref="AY160:AY161" si="10">$AY$158</f>
        <v>1</v>
      </c>
    </row>
    <row r="161" spans="1:51" ht="30" customHeight="1" x14ac:dyDescent="0.15">
      <c r="A161" s="646">
        <v>1</v>
      </c>
      <c r="B161" s="646">
        <v>1</v>
      </c>
      <c r="C161" s="647" t="s">
        <v>613</v>
      </c>
      <c r="D161" s="647"/>
      <c r="E161" s="647"/>
      <c r="F161" s="647"/>
      <c r="G161" s="647"/>
      <c r="H161" s="647"/>
      <c r="I161" s="647"/>
      <c r="J161" s="648" t="s">
        <v>614</v>
      </c>
      <c r="K161" s="648"/>
      <c r="L161" s="648"/>
      <c r="M161" s="648"/>
      <c r="N161" s="648"/>
      <c r="O161" s="648"/>
      <c r="P161" s="649" t="s">
        <v>615</v>
      </c>
      <c r="Q161" s="649"/>
      <c r="R161" s="649"/>
      <c r="S161" s="649"/>
      <c r="T161" s="649"/>
      <c r="U161" s="649"/>
      <c r="V161" s="649"/>
      <c r="W161" s="649"/>
      <c r="X161" s="649"/>
      <c r="Y161" s="650">
        <v>0</v>
      </c>
      <c r="Z161" s="651"/>
      <c r="AA161" s="651"/>
      <c r="AB161" s="652"/>
      <c r="AC161" s="653" t="s">
        <v>71</v>
      </c>
      <c r="AD161" s="654"/>
      <c r="AE161" s="654"/>
      <c r="AF161" s="654"/>
      <c r="AG161" s="654"/>
      <c r="AH161" s="655" t="s">
        <v>614</v>
      </c>
      <c r="AI161" s="655"/>
      <c r="AJ161" s="655"/>
      <c r="AK161" s="655"/>
      <c r="AL161" s="656" t="s">
        <v>614</v>
      </c>
      <c r="AM161" s="657"/>
      <c r="AN161" s="657"/>
      <c r="AO161" s="658"/>
      <c r="AP161" s="659" t="s">
        <v>614</v>
      </c>
      <c r="AQ161" s="659"/>
      <c r="AR161" s="659"/>
      <c r="AS161" s="659"/>
      <c r="AT161" s="659"/>
      <c r="AU161" s="659"/>
      <c r="AV161" s="659"/>
      <c r="AW161" s="659"/>
      <c r="AX161" s="659"/>
      <c r="AY161" s="34">
        <f t="shared" si="10"/>
        <v>1</v>
      </c>
    </row>
  </sheetData>
  <sheetProtection formatRows="0"/>
  <dataConsolidate/>
  <mergeCells count="615">
    <mergeCell ref="AU105:AV105"/>
    <mergeCell ref="E101:P101"/>
    <mergeCell ref="Q101:AB101"/>
    <mergeCell ref="AC101:AN101"/>
    <mergeCell ref="AO101:AX101"/>
    <mergeCell ref="E102:P102"/>
    <mergeCell ref="Q102:AB102"/>
    <mergeCell ref="AC102:AN102"/>
    <mergeCell ref="AO102:AX102"/>
    <mergeCell ref="A102:D102"/>
    <mergeCell ref="O106:P106"/>
    <mergeCell ref="AA106:AB106"/>
    <mergeCell ref="AM106:AN106"/>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105:D105"/>
    <mergeCell ref="E105:G105"/>
    <mergeCell ref="I105:J105"/>
    <mergeCell ref="L105:M105"/>
    <mergeCell ref="O105:P105"/>
    <mergeCell ref="Q105:S105"/>
    <mergeCell ref="U105:V105"/>
    <mergeCell ref="X105:Y105"/>
    <mergeCell ref="AA105:AB105"/>
    <mergeCell ref="AC105:AE105"/>
    <mergeCell ref="AG105:AH105"/>
    <mergeCell ref="AJ105:AK105"/>
    <mergeCell ref="AM105:AN105"/>
    <mergeCell ref="AO105:AP105"/>
    <mergeCell ref="AR105:AS105"/>
    <mergeCell ref="A12:F21"/>
    <mergeCell ref="G22:O22"/>
    <mergeCell ref="G23:O23"/>
    <mergeCell ref="A22:F24"/>
    <mergeCell ref="AD22:AX22"/>
    <mergeCell ref="AD23:AX24"/>
    <mergeCell ref="W22:AC22"/>
    <mergeCell ref="A99:D99"/>
    <mergeCell ref="E99:P99"/>
    <mergeCell ref="Q99:AB99"/>
    <mergeCell ref="AC99:AN99"/>
    <mergeCell ref="AO99:AX99"/>
    <mergeCell ref="E100:P100"/>
    <mergeCell ref="Q100:AB100"/>
    <mergeCell ref="AC100:AN100"/>
    <mergeCell ref="AO100:AX100"/>
    <mergeCell ref="A96:D96"/>
    <mergeCell ref="E96:P96"/>
    <mergeCell ref="Q96:AB96"/>
    <mergeCell ref="AC96:AN96"/>
    <mergeCell ref="AO96:AX96"/>
    <mergeCell ref="A97:D97"/>
    <mergeCell ref="E97:P97"/>
    <mergeCell ref="Q97:AB97"/>
    <mergeCell ref="AC97:AN97"/>
    <mergeCell ref="AO97:AX97"/>
    <mergeCell ref="A98:D98"/>
    <mergeCell ref="E98:P98"/>
    <mergeCell ref="Q98:AB98"/>
    <mergeCell ref="AC98:AN98"/>
    <mergeCell ref="AO98:AX98"/>
    <mergeCell ref="W23:AC23"/>
    <mergeCell ref="AG106:AH106"/>
    <mergeCell ref="AJ106:AK106"/>
    <mergeCell ref="A101:D101"/>
    <mergeCell ref="A100:D100"/>
    <mergeCell ref="A106:D106"/>
    <mergeCell ref="E106:G106"/>
    <mergeCell ref="I106:J106"/>
    <mergeCell ref="L106:M106"/>
    <mergeCell ref="Q106:S106"/>
    <mergeCell ref="U106:V106"/>
    <mergeCell ref="X106:Y106"/>
    <mergeCell ref="AC106:AE106"/>
    <mergeCell ref="C72:AC72"/>
    <mergeCell ref="AD72:AF72"/>
    <mergeCell ref="AO2:AQ2"/>
    <mergeCell ref="AS2:AU2"/>
    <mergeCell ref="P24:V24"/>
    <mergeCell ref="W24:AC24"/>
    <mergeCell ref="AD2:AH2"/>
    <mergeCell ref="AJ2:AM2"/>
    <mergeCell ref="G8:X8"/>
    <mergeCell ref="P22:V22"/>
    <mergeCell ref="P23:V23"/>
    <mergeCell ref="G24:O24"/>
    <mergeCell ref="C45:D58"/>
    <mergeCell ref="AM53:AP53"/>
    <mergeCell ref="AQ53:AT53"/>
    <mergeCell ref="AU53:AX53"/>
    <mergeCell ref="Y54:AA54"/>
    <mergeCell ref="AB54:AD54"/>
    <mergeCell ref="AE54:AH54"/>
    <mergeCell ref="AI54:AL54"/>
    <mergeCell ref="AM54:AP54"/>
    <mergeCell ref="AQ54:AT54"/>
    <mergeCell ref="AU54:AX54"/>
    <mergeCell ref="Y55:AA55"/>
    <mergeCell ref="AB55:AD55"/>
    <mergeCell ref="AE55:AH55"/>
    <mergeCell ref="AI55:AL55"/>
    <mergeCell ref="AM55:AP55"/>
    <mergeCell ref="AQ55:AT55"/>
    <mergeCell ref="AU55:AX55"/>
    <mergeCell ref="E51:F55"/>
    <mergeCell ref="G51:X52"/>
    <mergeCell ref="Y51:AA52"/>
    <mergeCell ref="AB51:AD52"/>
    <mergeCell ref="AE51:AH51"/>
    <mergeCell ref="AI51:AL52"/>
    <mergeCell ref="AM51:AP52"/>
    <mergeCell ref="AQ51:AT51"/>
    <mergeCell ref="AU51:AX51"/>
    <mergeCell ref="AE52:AF52"/>
    <mergeCell ref="AG52:AH52"/>
    <mergeCell ref="AQ52:AR52"/>
    <mergeCell ref="AS52:AT52"/>
    <mergeCell ref="AU52:AV52"/>
    <mergeCell ref="AW52:AX52"/>
    <mergeCell ref="G53:X55"/>
    <mergeCell ref="Y53:AA53"/>
    <mergeCell ref="AB53:AD53"/>
    <mergeCell ref="AE53:AH53"/>
    <mergeCell ref="AI53:AL53"/>
    <mergeCell ref="AQ49:AT49"/>
    <mergeCell ref="Y50:AA50"/>
    <mergeCell ref="AB50:AD50"/>
    <mergeCell ref="AE50:AH50"/>
    <mergeCell ref="G40:X41"/>
    <mergeCell ref="E37:F37"/>
    <mergeCell ref="G37:AX37"/>
    <mergeCell ref="E36:F36"/>
    <mergeCell ref="G36:AX36"/>
    <mergeCell ref="E38:F41"/>
    <mergeCell ref="Y152:AB152"/>
    <mergeCell ref="C152:I152"/>
    <mergeCell ref="P152:X152"/>
    <mergeCell ref="Y40:AA40"/>
    <mergeCell ref="AB40:AD40"/>
    <mergeCell ref="AE40:AH40"/>
    <mergeCell ref="Y38:AA39"/>
    <mergeCell ref="AB38:AD39"/>
    <mergeCell ref="AW39:AX39"/>
    <mergeCell ref="AS39:AT39"/>
    <mergeCell ref="AQ34:AX34"/>
    <mergeCell ref="AQ38:AT38"/>
    <mergeCell ref="AU38:AX38"/>
    <mergeCell ref="AE33:AH33"/>
    <mergeCell ref="AE38:AH39"/>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AX2"/>
    <mergeCell ref="AU27:AX27"/>
    <mergeCell ref="AU28:AX28"/>
    <mergeCell ref="AU29:AX29"/>
    <mergeCell ref="A160:B160"/>
    <mergeCell ref="A161:B161"/>
    <mergeCell ref="C161:I161"/>
    <mergeCell ref="J161:O161"/>
    <mergeCell ref="P161:X161"/>
    <mergeCell ref="Y161:AB161"/>
    <mergeCell ref="AC161:AG161"/>
    <mergeCell ref="AH161:AK161"/>
    <mergeCell ref="AL161:AO161"/>
    <mergeCell ref="AP161:AX161"/>
    <mergeCell ref="A156:B156"/>
    <mergeCell ref="A157:B157"/>
    <mergeCell ref="C156:I156"/>
    <mergeCell ref="J156:O156"/>
    <mergeCell ref="P156:X156"/>
    <mergeCell ref="Y156:AB156"/>
    <mergeCell ref="AC156:AG156"/>
    <mergeCell ref="AH156:AK156"/>
    <mergeCell ref="AL156:AO156"/>
    <mergeCell ref="AP156:AX156"/>
    <mergeCell ref="C157:I157"/>
    <mergeCell ref="J157:O157"/>
    <mergeCell ref="P157:X157"/>
    <mergeCell ref="Y157:AB157"/>
    <mergeCell ref="AC157:AG157"/>
    <mergeCell ref="AH157:AK157"/>
    <mergeCell ref="AP157:AX157"/>
    <mergeCell ref="AL157:AO157"/>
    <mergeCell ref="AQ48:AT48"/>
    <mergeCell ref="E42:AX42"/>
    <mergeCell ref="E43:AX44"/>
    <mergeCell ref="AU50:AX50"/>
    <mergeCell ref="AP152:AX152"/>
    <mergeCell ref="AQ39:AR39"/>
    <mergeCell ref="AU39:AV39"/>
    <mergeCell ref="AP153:AX153"/>
    <mergeCell ref="G38:X39"/>
    <mergeCell ref="P153:X153"/>
    <mergeCell ref="AI40:AL40"/>
    <mergeCell ref="A59:AX59"/>
    <mergeCell ref="G46:X47"/>
    <mergeCell ref="G48:X50"/>
    <mergeCell ref="AC152:AG152"/>
    <mergeCell ref="AC153:AG153"/>
    <mergeCell ref="AH153:AK153"/>
    <mergeCell ref="AL153:AO153"/>
    <mergeCell ref="J152:O152"/>
    <mergeCell ref="J153:O153"/>
    <mergeCell ref="Y153:AB153"/>
    <mergeCell ref="E45:F45"/>
    <mergeCell ref="G45:I45"/>
    <mergeCell ref="J45:T45"/>
    <mergeCell ref="U45:AX45"/>
    <mergeCell ref="AH152:AK152"/>
    <mergeCell ref="AL152:AO152"/>
    <mergeCell ref="AE35:AH35"/>
    <mergeCell ref="AI33:AL33"/>
    <mergeCell ref="AM35:AP35"/>
    <mergeCell ref="A153:B153"/>
    <mergeCell ref="A152:B152"/>
    <mergeCell ref="Y30:AA30"/>
    <mergeCell ref="AK20:AQ20"/>
    <mergeCell ref="AE32:AH32"/>
    <mergeCell ref="AI32:AL32"/>
    <mergeCell ref="AM32:AP32"/>
    <mergeCell ref="A25:F29"/>
    <mergeCell ref="AB28:AD28"/>
    <mergeCell ref="A3:AH3"/>
    <mergeCell ref="AJ3:AW3"/>
    <mergeCell ref="AG67:AX67"/>
    <mergeCell ref="A61:B6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Y146:AB146"/>
    <mergeCell ref="AC146:AG146"/>
    <mergeCell ref="Y142:AB142"/>
    <mergeCell ref="AC142:AG142"/>
    <mergeCell ref="AH142:AT142"/>
    <mergeCell ref="C85:F85"/>
    <mergeCell ref="AH143:AT143"/>
    <mergeCell ref="AD66:AF66"/>
    <mergeCell ref="AD63:AF63"/>
    <mergeCell ref="AC137:AG137"/>
    <mergeCell ref="L137:X137"/>
    <mergeCell ref="AC136:AG136"/>
    <mergeCell ref="AC143:AG143"/>
    <mergeCell ref="L146:X146"/>
    <mergeCell ref="G147:K147"/>
    <mergeCell ref="L147:X147"/>
    <mergeCell ref="Y147:AB147"/>
    <mergeCell ref="AC147:AG147"/>
    <mergeCell ref="AH147:AT147"/>
    <mergeCell ref="AU147:AX147"/>
    <mergeCell ref="AU47:AV47"/>
    <mergeCell ref="AU141:AX141"/>
    <mergeCell ref="AE47:AF47"/>
    <mergeCell ref="AU40:AX40"/>
    <mergeCell ref="AG47:AH47"/>
    <mergeCell ref="C70:AC70"/>
    <mergeCell ref="AD73:AF73"/>
    <mergeCell ref="AG71:AX71"/>
    <mergeCell ref="C67:AC67"/>
    <mergeCell ref="G136:K136"/>
    <mergeCell ref="L136:X136"/>
    <mergeCell ref="Y140:AB140"/>
    <mergeCell ref="AW47:AX47"/>
    <mergeCell ref="AB48:AD48"/>
    <mergeCell ref="C62:AC62"/>
    <mergeCell ref="C63:AC63"/>
    <mergeCell ref="C64:AC64"/>
    <mergeCell ref="AG60:AX60"/>
    <mergeCell ref="AU49:AX49"/>
    <mergeCell ref="AD15:AJ15"/>
    <mergeCell ref="P19:V19"/>
    <mergeCell ref="L139:X139"/>
    <mergeCell ref="AU143:AX143"/>
    <mergeCell ref="Y139:AB139"/>
    <mergeCell ref="AC139:AG139"/>
    <mergeCell ref="AU139:AX139"/>
    <mergeCell ref="AU138:AX138"/>
    <mergeCell ref="A94:AX94"/>
    <mergeCell ref="G140:K140"/>
    <mergeCell ref="L140:X140"/>
    <mergeCell ref="AC135:AX135"/>
    <mergeCell ref="AE48:AH48"/>
    <mergeCell ref="C65:D66"/>
    <mergeCell ref="Y136:AB136"/>
    <mergeCell ref="A90:E90"/>
    <mergeCell ref="A85:B86"/>
    <mergeCell ref="Y137:AB137"/>
    <mergeCell ref="AH138:AT138"/>
    <mergeCell ref="A91:AX91"/>
    <mergeCell ref="AR15:AX15"/>
    <mergeCell ref="I14:O14"/>
    <mergeCell ref="I17:O17"/>
    <mergeCell ref="I13:O13"/>
    <mergeCell ref="AQ25:AT25"/>
    <mergeCell ref="G25:O26"/>
    <mergeCell ref="AD13:AJ13"/>
    <mergeCell ref="A78:B84"/>
    <mergeCell ref="AD71:AF71"/>
    <mergeCell ref="AB49:AD49"/>
    <mergeCell ref="Y33:AA33"/>
    <mergeCell ref="AB33:AD33"/>
    <mergeCell ref="G34:X35"/>
    <mergeCell ref="Y34:AA34"/>
    <mergeCell ref="A74:B77"/>
    <mergeCell ref="C74:AC74"/>
    <mergeCell ref="AR14:AX14"/>
    <mergeCell ref="AK15:AQ15"/>
    <mergeCell ref="AG76:AX76"/>
    <mergeCell ref="AD67:AF67"/>
    <mergeCell ref="W12:AC12"/>
    <mergeCell ref="AR20:AX20"/>
    <mergeCell ref="AI38:AL39"/>
    <mergeCell ref="AM38:AP39"/>
    <mergeCell ref="A93:AX93"/>
    <mergeCell ref="AD69:AF69"/>
    <mergeCell ref="C77:AC77"/>
    <mergeCell ref="G10:AX10"/>
    <mergeCell ref="AD14:AJ14"/>
    <mergeCell ref="AK14:AQ14"/>
    <mergeCell ref="P13:V13"/>
    <mergeCell ref="P17:V17"/>
    <mergeCell ref="W17:AC17"/>
    <mergeCell ref="AD16:AJ16"/>
    <mergeCell ref="AR16:AX16"/>
    <mergeCell ref="AK16:AQ16"/>
    <mergeCell ref="P27:X29"/>
    <mergeCell ref="G12:O12"/>
    <mergeCell ref="P14:V14"/>
    <mergeCell ref="E46:F50"/>
    <mergeCell ref="AI50:AL50"/>
    <mergeCell ref="F90:AX90"/>
    <mergeCell ref="E65:AC65"/>
    <mergeCell ref="E66:AC66"/>
    <mergeCell ref="Y48:AA48"/>
    <mergeCell ref="AG73:AX73"/>
    <mergeCell ref="A89:AX89"/>
    <mergeCell ref="AG74:AX74"/>
    <mergeCell ref="AI49:AL49"/>
    <mergeCell ref="AM49:AP49"/>
    <mergeCell ref="AD62:AF62"/>
    <mergeCell ref="AG70:AX70"/>
    <mergeCell ref="AB46:AD47"/>
    <mergeCell ref="A87:AX87"/>
    <mergeCell ref="C86:F86"/>
    <mergeCell ref="G4:X4"/>
    <mergeCell ref="Y4:AD4"/>
    <mergeCell ref="AE4:AP4"/>
    <mergeCell ref="AQ4:AX4"/>
    <mergeCell ref="A5:F5"/>
    <mergeCell ref="C68:AC68"/>
    <mergeCell ref="G11:AX11"/>
    <mergeCell ref="Y5:AD5"/>
    <mergeCell ref="AE5:AP5"/>
    <mergeCell ref="AQ5:AX5"/>
    <mergeCell ref="A4:F4"/>
    <mergeCell ref="A6:F6"/>
    <mergeCell ref="AK12:AQ12"/>
    <mergeCell ref="W14:AC14"/>
    <mergeCell ref="AG63:AX63"/>
    <mergeCell ref="AG68:AX68"/>
    <mergeCell ref="AI48:AL48"/>
    <mergeCell ref="AM48:AP48"/>
    <mergeCell ref="C61:AC61"/>
    <mergeCell ref="I16:O16"/>
    <mergeCell ref="P16:V16"/>
    <mergeCell ref="AD64:AF64"/>
    <mergeCell ref="I18:O18"/>
    <mergeCell ref="AD12:AJ12"/>
    <mergeCell ref="AE8:AX8"/>
    <mergeCell ref="W16:AC16"/>
    <mergeCell ref="A10:F10"/>
    <mergeCell ref="AR12:AX12"/>
    <mergeCell ref="G13:H18"/>
    <mergeCell ref="W13:AC13"/>
    <mergeCell ref="G27:O29"/>
    <mergeCell ref="A11:F11"/>
    <mergeCell ref="AD65:AF65"/>
    <mergeCell ref="G138:K138"/>
    <mergeCell ref="L138:X138"/>
    <mergeCell ref="AH137:AT137"/>
    <mergeCell ref="Y138:AB138"/>
    <mergeCell ref="AC138:AG138"/>
    <mergeCell ref="AH136:AT136"/>
    <mergeCell ref="G137:K137"/>
    <mergeCell ref="A92:E92"/>
    <mergeCell ref="AS47:AT47"/>
    <mergeCell ref="AM40:AP40"/>
    <mergeCell ref="AQ40:AT40"/>
    <mergeCell ref="Y41:AA41"/>
    <mergeCell ref="AB41:AD41"/>
    <mergeCell ref="AM50:AP50"/>
    <mergeCell ref="P12:V12"/>
    <mergeCell ref="E56:AX56"/>
    <mergeCell ref="AB29:AD29"/>
    <mergeCell ref="L142:X142"/>
    <mergeCell ref="AU142:AX142"/>
    <mergeCell ref="AD75:AF75"/>
    <mergeCell ref="A135:F147"/>
    <mergeCell ref="G143:K143"/>
    <mergeCell ref="L143:X143"/>
    <mergeCell ref="Y143:AB143"/>
    <mergeCell ref="AH139:AT139"/>
    <mergeCell ref="G142:K142"/>
    <mergeCell ref="G141:K141"/>
    <mergeCell ref="L141:X141"/>
    <mergeCell ref="Y141:AB141"/>
    <mergeCell ref="AC141:AG141"/>
    <mergeCell ref="AH141:AT141"/>
    <mergeCell ref="G144:K144"/>
    <mergeCell ref="A88:AX88"/>
    <mergeCell ref="F92:AX92"/>
    <mergeCell ref="A64:B73"/>
    <mergeCell ref="C73:AC73"/>
    <mergeCell ref="A95:AX95"/>
    <mergeCell ref="G145:K145"/>
    <mergeCell ref="L145:X145"/>
    <mergeCell ref="Y145:AB145"/>
    <mergeCell ref="AD77:AF77"/>
    <mergeCell ref="AU140:AX140"/>
    <mergeCell ref="AG64:AX66"/>
    <mergeCell ref="G146:K146"/>
    <mergeCell ref="C69:AC69"/>
    <mergeCell ref="AU136:AX136"/>
    <mergeCell ref="AD74:AF74"/>
    <mergeCell ref="G135:AB135"/>
    <mergeCell ref="AH145:AT145"/>
    <mergeCell ref="AU145:AX145"/>
    <mergeCell ref="AH146:AT146"/>
    <mergeCell ref="AU146:AX146"/>
    <mergeCell ref="AD78:AF78"/>
    <mergeCell ref="AH144:AT144"/>
    <mergeCell ref="AU144:AX144"/>
    <mergeCell ref="AC140:AG140"/>
    <mergeCell ref="AH140:AT140"/>
    <mergeCell ref="AG77:AX77"/>
    <mergeCell ref="AC145:AG145"/>
    <mergeCell ref="L144:X144"/>
    <mergeCell ref="Y144:AB144"/>
    <mergeCell ref="AC144:AG144"/>
    <mergeCell ref="C71:AC71"/>
    <mergeCell ref="A107:F134"/>
    <mergeCell ref="AG78:AX84"/>
    <mergeCell ref="C75:AC75"/>
    <mergeCell ref="AG75:AX75"/>
    <mergeCell ref="C78:AC78"/>
    <mergeCell ref="AD76:AF76"/>
    <mergeCell ref="G139:K139"/>
    <mergeCell ref="AE49:AH49"/>
    <mergeCell ref="AD68:AF68"/>
    <mergeCell ref="AQ47:AR47"/>
    <mergeCell ref="AB32:AD32"/>
    <mergeCell ref="AI35:AL35"/>
    <mergeCell ref="AQ35:AX35"/>
    <mergeCell ref="AQ33:AX33"/>
    <mergeCell ref="AE34:AH34"/>
    <mergeCell ref="AI34:AL34"/>
    <mergeCell ref="G86:AX86"/>
    <mergeCell ref="G85:AX85"/>
    <mergeCell ref="AE46:AH46"/>
    <mergeCell ref="G31:X32"/>
    <mergeCell ref="AI46:AL47"/>
    <mergeCell ref="AM46:AP47"/>
    <mergeCell ref="AM34:AP34"/>
    <mergeCell ref="Y31:AA31"/>
    <mergeCell ref="AM33:AP33"/>
    <mergeCell ref="AB34:AD34"/>
    <mergeCell ref="AE31:AH31"/>
    <mergeCell ref="AI31:AL31"/>
    <mergeCell ref="AM31:AP31"/>
    <mergeCell ref="AE30:AH30"/>
    <mergeCell ref="AI30:AL30"/>
    <mergeCell ref="AM30:AP30"/>
    <mergeCell ref="A7:F7"/>
    <mergeCell ref="G7:X7"/>
    <mergeCell ref="A8:F8"/>
    <mergeCell ref="A30:F32"/>
    <mergeCell ref="G30:X30"/>
    <mergeCell ref="AB31:AD31"/>
    <mergeCell ref="Y35:AA35"/>
    <mergeCell ref="AB35:AD35"/>
    <mergeCell ref="AB30:AD30"/>
    <mergeCell ref="C76:AC76"/>
    <mergeCell ref="AE41:AH41"/>
    <mergeCell ref="AI41:AL41"/>
    <mergeCell ref="G6:AX6"/>
    <mergeCell ref="AQ50:AT50"/>
    <mergeCell ref="AU48:AX48"/>
    <mergeCell ref="Y49:AA49"/>
    <mergeCell ref="AQ46:AT46"/>
    <mergeCell ref="A33:F35"/>
    <mergeCell ref="G33:X33"/>
    <mergeCell ref="Y32:AA32"/>
    <mergeCell ref="Y46:AA47"/>
    <mergeCell ref="AD60:AF60"/>
    <mergeCell ref="C60:AC60"/>
    <mergeCell ref="AG61:AX61"/>
    <mergeCell ref="AU41:AX41"/>
    <mergeCell ref="AU46:AX46"/>
    <mergeCell ref="AU137:AX137"/>
    <mergeCell ref="AM41:AP41"/>
    <mergeCell ref="AQ41:AT41"/>
    <mergeCell ref="C153:I153"/>
    <mergeCell ref="C160:I160"/>
    <mergeCell ref="J160:O160"/>
    <mergeCell ref="P160:X160"/>
    <mergeCell ref="Y160:AB160"/>
    <mergeCell ref="AC160:AG160"/>
    <mergeCell ref="AH160:AK160"/>
    <mergeCell ref="AL160:AO160"/>
    <mergeCell ref="AP160:AX160"/>
    <mergeCell ref="E57:AX58"/>
    <mergeCell ref="AG62:AX62"/>
    <mergeCell ref="AD61:AF61"/>
    <mergeCell ref="AK21:AQ21"/>
    <mergeCell ref="AR21:AX21"/>
    <mergeCell ref="N80:AF80"/>
    <mergeCell ref="J80:K80"/>
    <mergeCell ref="C81:F81"/>
    <mergeCell ref="C82:F82"/>
    <mergeCell ref="C83:F83"/>
    <mergeCell ref="C84:F84"/>
    <mergeCell ref="AD70:AF70"/>
    <mergeCell ref="AG69:AX69"/>
    <mergeCell ref="G21:O21"/>
    <mergeCell ref="P21:V21"/>
    <mergeCell ref="W21:AC21"/>
    <mergeCell ref="AD21:AJ21"/>
    <mergeCell ref="AQ30:AT30"/>
    <mergeCell ref="AU30:AX30"/>
    <mergeCell ref="AQ31:AT31"/>
    <mergeCell ref="AQ32:AT32"/>
    <mergeCell ref="AU31:AX31"/>
    <mergeCell ref="AU32:AX32"/>
    <mergeCell ref="C80:F80"/>
    <mergeCell ref="G79:M79"/>
    <mergeCell ref="N79:AF79"/>
    <mergeCell ref="C79:F79"/>
    <mergeCell ref="G80:H80"/>
    <mergeCell ref="N81:AF81"/>
    <mergeCell ref="N82:AF82"/>
    <mergeCell ref="N83:AF83"/>
    <mergeCell ref="N84:AF84"/>
    <mergeCell ref="G81:H81"/>
    <mergeCell ref="G82:H82"/>
    <mergeCell ref="G83:H83"/>
    <mergeCell ref="G84:H84"/>
    <mergeCell ref="J81:K81"/>
    <mergeCell ref="J82:K82"/>
    <mergeCell ref="J83:K83"/>
    <mergeCell ref="J84:K84"/>
    <mergeCell ref="C36:D44"/>
    <mergeCell ref="A36:B58"/>
    <mergeCell ref="AG72:AX72"/>
  </mergeCells>
  <phoneticPr fontId="5"/>
  <conditionalFormatting sqref="P14:AQ14">
    <cfRule type="expression" dxfId="249" priority="14007">
      <formula>IF(RIGHT(TEXT(P14,"0.#"),1)=".",FALSE,TRUE)</formula>
    </cfRule>
    <cfRule type="expression" dxfId="248" priority="14008">
      <formula>IF(RIGHT(TEXT(P14,"0.#"),1)=".",TRUE,FALSE)</formula>
    </cfRule>
  </conditionalFormatting>
  <conditionalFormatting sqref="AE27">
    <cfRule type="expression" dxfId="247" priority="13997">
      <formula>IF(RIGHT(TEXT(AE27,"0.#"),1)=".",FALSE,TRUE)</formula>
    </cfRule>
    <cfRule type="expression" dxfId="246" priority="13998">
      <formula>IF(RIGHT(TEXT(AE27,"0.#"),1)=".",TRUE,FALSE)</formula>
    </cfRule>
  </conditionalFormatting>
  <conditionalFormatting sqref="P18:AX18">
    <cfRule type="expression" dxfId="245" priority="13883">
      <formula>IF(RIGHT(TEXT(P18,"0.#"),1)=".",FALSE,TRUE)</formula>
    </cfRule>
    <cfRule type="expression" dxfId="244" priority="13884">
      <formula>IF(RIGHT(TEXT(P18,"0.#"),1)=".",TRUE,FALSE)</formula>
    </cfRule>
  </conditionalFormatting>
  <conditionalFormatting sqref="Y138">
    <cfRule type="expression" dxfId="243" priority="13879">
      <formula>IF(RIGHT(TEXT(Y138,"0.#"),1)=".",FALSE,TRUE)</formula>
    </cfRule>
    <cfRule type="expression" dxfId="242" priority="13880">
      <formula>IF(RIGHT(TEXT(Y138,"0.#"),1)=".",TRUE,FALSE)</formula>
    </cfRule>
  </conditionalFormatting>
  <conditionalFormatting sqref="Y147">
    <cfRule type="expression" dxfId="241" priority="13875">
      <formula>IF(RIGHT(TEXT(Y147,"0.#"),1)=".",FALSE,TRUE)</formula>
    </cfRule>
    <cfRule type="expression" dxfId="240" priority="13876">
      <formula>IF(RIGHT(TEXT(Y147,"0.#"),1)=".",TRUE,FALSE)</formula>
    </cfRule>
  </conditionalFormatting>
  <conditionalFormatting sqref="P16:AQ17 P15:AX15 P13:AX13">
    <cfRule type="expression" dxfId="239" priority="13705">
      <formula>IF(RIGHT(TEXT(P13,"0.#"),1)=".",FALSE,TRUE)</formula>
    </cfRule>
    <cfRule type="expression" dxfId="238" priority="13706">
      <formula>IF(RIGHT(TEXT(P13,"0.#"),1)=".",TRUE,FALSE)</formula>
    </cfRule>
  </conditionalFormatting>
  <conditionalFormatting sqref="P19:AJ19">
    <cfRule type="expression" dxfId="237" priority="13703">
      <formula>IF(RIGHT(TEXT(P19,"0.#"),1)=".",FALSE,TRUE)</formula>
    </cfRule>
    <cfRule type="expression" dxfId="236" priority="13704">
      <formula>IF(RIGHT(TEXT(P19,"0.#"),1)=".",TRUE,FALSE)</formula>
    </cfRule>
  </conditionalFormatting>
  <conditionalFormatting sqref="AE31 AQ31">
    <cfRule type="expression" dxfId="235" priority="13695">
      <formula>IF(RIGHT(TEXT(AE31,"0.#"),1)=".",FALSE,TRUE)</formula>
    </cfRule>
    <cfRule type="expression" dxfId="234" priority="13696">
      <formula>IF(RIGHT(TEXT(AE31,"0.#"),1)=".",TRUE,FALSE)</formula>
    </cfRule>
  </conditionalFormatting>
  <conditionalFormatting sqref="Y139:Y146 Y137">
    <cfRule type="expression" dxfId="233" priority="13681">
      <formula>IF(RIGHT(TEXT(Y137,"0.#"),1)=".",FALSE,TRUE)</formula>
    </cfRule>
    <cfRule type="expression" dxfId="232" priority="13682">
      <formula>IF(RIGHT(TEXT(Y137,"0.#"),1)=".",TRUE,FALSE)</formula>
    </cfRule>
  </conditionalFormatting>
  <conditionalFormatting sqref="AU138">
    <cfRule type="expression" dxfId="231" priority="13679">
      <formula>IF(RIGHT(TEXT(AU138,"0.#"),1)=".",FALSE,TRUE)</formula>
    </cfRule>
    <cfRule type="expression" dxfId="230" priority="13680">
      <formula>IF(RIGHT(TEXT(AU138,"0.#"),1)=".",TRUE,FALSE)</formula>
    </cfRule>
  </conditionalFormatting>
  <conditionalFormatting sqref="AU147">
    <cfRule type="expression" dxfId="229" priority="13677">
      <formula>IF(RIGHT(TEXT(AU147,"0.#"),1)=".",FALSE,TRUE)</formula>
    </cfRule>
    <cfRule type="expression" dxfId="228" priority="13678">
      <formula>IF(RIGHT(TEXT(AU147,"0.#"),1)=".",TRUE,FALSE)</formula>
    </cfRule>
  </conditionalFormatting>
  <conditionalFormatting sqref="AU139:AU146 AU137">
    <cfRule type="expression" dxfId="227" priority="13675">
      <formula>IF(RIGHT(TEXT(AU137,"0.#"),1)=".",FALSE,TRUE)</formula>
    </cfRule>
    <cfRule type="expression" dxfId="226" priority="13676">
      <formula>IF(RIGHT(TEXT(AU137,"0.#"),1)=".",TRUE,FALSE)</formula>
    </cfRule>
  </conditionalFormatting>
  <conditionalFormatting sqref="AM29">
    <cfRule type="expression" dxfId="221" priority="13451">
      <formula>IF(RIGHT(TEXT(AM29,"0.#"),1)=".",FALSE,TRUE)</formula>
    </cfRule>
    <cfRule type="expression" dxfId="220" priority="13452">
      <formula>IF(RIGHT(TEXT(AM29,"0.#"),1)=".",TRUE,FALSE)</formula>
    </cfRule>
  </conditionalFormatting>
  <conditionalFormatting sqref="AE28">
    <cfRule type="expression" dxfId="219" priority="13465">
      <formula>IF(RIGHT(TEXT(AE28,"0.#"),1)=".",FALSE,TRUE)</formula>
    </cfRule>
    <cfRule type="expression" dxfId="218" priority="13466">
      <formula>IF(RIGHT(TEXT(AE28,"0.#"),1)=".",TRUE,FALSE)</formula>
    </cfRule>
  </conditionalFormatting>
  <conditionalFormatting sqref="AE29">
    <cfRule type="expression" dxfId="217" priority="13463">
      <formula>IF(RIGHT(TEXT(AE29,"0.#"),1)=".",FALSE,TRUE)</formula>
    </cfRule>
    <cfRule type="expression" dxfId="216" priority="13464">
      <formula>IF(RIGHT(TEXT(AE29,"0.#"),1)=".",TRUE,FALSE)</formula>
    </cfRule>
  </conditionalFormatting>
  <conditionalFormatting sqref="AI29">
    <cfRule type="expression" dxfId="215" priority="13461">
      <formula>IF(RIGHT(TEXT(AI29,"0.#"),1)=".",FALSE,TRUE)</formula>
    </cfRule>
    <cfRule type="expression" dxfId="214" priority="13462">
      <formula>IF(RIGHT(TEXT(AI29,"0.#"),1)=".",TRUE,FALSE)</formula>
    </cfRule>
  </conditionalFormatting>
  <conditionalFormatting sqref="AI28">
    <cfRule type="expression" dxfId="213" priority="13459">
      <formula>IF(RIGHT(TEXT(AI28,"0.#"),1)=".",FALSE,TRUE)</formula>
    </cfRule>
    <cfRule type="expression" dxfId="212" priority="13460">
      <formula>IF(RIGHT(TEXT(AI28,"0.#"),1)=".",TRUE,FALSE)</formula>
    </cfRule>
  </conditionalFormatting>
  <conditionalFormatting sqref="AI27">
    <cfRule type="expression" dxfId="211" priority="13457">
      <formula>IF(RIGHT(TEXT(AI27,"0.#"),1)=".",FALSE,TRUE)</formula>
    </cfRule>
    <cfRule type="expression" dxfId="210" priority="13458">
      <formula>IF(RIGHT(TEXT(AI27,"0.#"),1)=".",TRUE,FALSE)</formula>
    </cfRule>
  </conditionalFormatting>
  <conditionalFormatting sqref="AM27">
    <cfRule type="expression" dxfId="209" priority="13455">
      <formula>IF(RIGHT(TEXT(AM27,"0.#"),1)=".",FALSE,TRUE)</formula>
    </cfRule>
    <cfRule type="expression" dxfId="208" priority="13456">
      <formula>IF(RIGHT(TEXT(AM27,"0.#"),1)=".",TRUE,FALSE)</formula>
    </cfRule>
  </conditionalFormatting>
  <conditionalFormatting sqref="AM28">
    <cfRule type="expression" dxfId="207" priority="13453">
      <formula>IF(RIGHT(TEXT(AM28,"0.#"),1)=".",FALSE,TRUE)</formula>
    </cfRule>
    <cfRule type="expression" dxfId="206" priority="13454">
      <formula>IF(RIGHT(TEXT(AM28,"0.#"),1)=".",TRUE,FALSE)</formula>
    </cfRule>
  </conditionalFormatting>
  <conditionalFormatting sqref="AQ27:AQ29">
    <cfRule type="expression" dxfId="205" priority="13445">
      <formula>IF(RIGHT(TEXT(AQ27,"0.#"),1)=".",FALSE,TRUE)</formula>
    </cfRule>
    <cfRule type="expression" dxfId="204" priority="13446">
      <formula>IF(RIGHT(TEXT(AQ27,"0.#"),1)=".",TRUE,FALSE)</formula>
    </cfRule>
  </conditionalFormatting>
  <conditionalFormatting sqref="AU27:AU29">
    <cfRule type="expression" dxfId="203" priority="13443">
      <formula>IF(RIGHT(TEXT(AU27,"0.#"),1)=".",FALSE,TRUE)</formula>
    </cfRule>
    <cfRule type="expression" dxfId="202" priority="13444">
      <formula>IF(RIGHT(TEXT(AU27,"0.#"),1)=".",TRUE,FALSE)</formula>
    </cfRule>
  </conditionalFormatting>
  <conditionalFormatting sqref="AI31">
    <cfRule type="expression" dxfId="201" priority="13227">
      <formula>IF(RIGHT(TEXT(AI31,"0.#"),1)=".",FALSE,TRUE)</formula>
    </cfRule>
    <cfRule type="expression" dxfId="200" priority="13228">
      <formula>IF(RIGHT(TEXT(AI31,"0.#"),1)=".",TRUE,FALSE)</formula>
    </cfRule>
  </conditionalFormatting>
  <conditionalFormatting sqref="AM31">
    <cfRule type="expression" dxfId="199" priority="13225">
      <formula>IF(RIGHT(TEXT(AM31,"0.#"),1)=".",FALSE,TRUE)</formula>
    </cfRule>
    <cfRule type="expression" dxfId="198" priority="13226">
      <formula>IF(RIGHT(TEXT(AM31,"0.#"),1)=".",TRUE,FALSE)</formula>
    </cfRule>
  </conditionalFormatting>
  <conditionalFormatting sqref="AE32">
    <cfRule type="expression" dxfId="197" priority="13223">
      <formula>IF(RIGHT(TEXT(AE32,"0.#"),1)=".",FALSE,TRUE)</formula>
    </cfRule>
    <cfRule type="expression" dxfId="196" priority="13224">
      <formula>IF(RIGHT(TEXT(AE32,"0.#"),1)=".",TRUE,FALSE)</formula>
    </cfRule>
  </conditionalFormatting>
  <conditionalFormatting sqref="AI32">
    <cfRule type="expression" dxfId="195" priority="13221">
      <formula>IF(RIGHT(TEXT(AI32,"0.#"),1)=".",FALSE,TRUE)</formula>
    </cfRule>
    <cfRule type="expression" dxfId="194" priority="13222">
      <formula>IF(RIGHT(TEXT(AI32,"0.#"),1)=".",TRUE,FALSE)</formula>
    </cfRule>
  </conditionalFormatting>
  <conditionalFormatting sqref="AM32">
    <cfRule type="expression" dxfId="193" priority="13219">
      <formula>IF(RIGHT(TEXT(AM32,"0.#"),1)=".",FALSE,TRUE)</formula>
    </cfRule>
    <cfRule type="expression" dxfId="192" priority="13220">
      <formula>IF(RIGHT(TEXT(AM32,"0.#"),1)=".",TRUE,FALSE)</formula>
    </cfRule>
  </conditionalFormatting>
  <conditionalFormatting sqref="AQ32">
    <cfRule type="expression" dxfId="191" priority="13217">
      <formula>IF(RIGHT(TEXT(AQ32,"0.#"),1)=".",FALSE,TRUE)</formula>
    </cfRule>
    <cfRule type="expression" dxfId="190" priority="13218">
      <formula>IF(RIGHT(TEXT(AQ32,"0.#"),1)=".",TRUE,FALSE)</formula>
    </cfRule>
  </conditionalFormatting>
  <conditionalFormatting sqref="AE34 AQ34">
    <cfRule type="expression" dxfId="189" priority="13159">
      <formula>IF(RIGHT(TEXT(AE34,"0.#"),1)=".",FALSE,TRUE)</formula>
    </cfRule>
    <cfRule type="expression" dxfId="188" priority="13160">
      <formula>IF(RIGHT(TEXT(AE34,"0.#"),1)=".",TRUE,FALSE)</formula>
    </cfRule>
  </conditionalFormatting>
  <conditionalFormatting sqref="AI34">
    <cfRule type="expression" dxfId="187" priority="13157">
      <formula>IF(RIGHT(TEXT(AI34,"0.#"),1)=".",FALSE,TRUE)</formula>
    </cfRule>
    <cfRule type="expression" dxfId="186" priority="13158">
      <formula>IF(RIGHT(TEXT(AI34,"0.#"),1)=".",TRUE,FALSE)</formula>
    </cfRule>
  </conditionalFormatting>
  <conditionalFormatting sqref="AM34">
    <cfRule type="expression" dxfId="185" priority="13155">
      <formula>IF(RIGHT(TEXT(AM34,"0.#"),1)=".",FALSE,TRUE)</formula>
    </cfRule>
    <cfRule type="expression" dxfId="184" priority="13156">
      <formula>IF(RIGHT(TEXT(AM34,"0.#"),1)=".",TRUE,FALSE)</formula>
    </cfRule>
  </conditionalFormatting>
  <conditionalFormatting sqref="AE35 AM35">
    <cfRule type="expression" dxfId="183" priority="13153">
      <formula>IF(RIGHT(TEXT(AE35,"0.#"),1)=".",FALSE,TRUE)</formula>
    </cfRule>
    <cfRule type="expression" dxfId="182" priority="13154">
      <formula>IF(RIGHT(TEXT(AE35,"0.#"),1)=".",TRUE,FALSE)</formula>
    </cfRule>
  </conditionalFormatting>
  <conditionalFormatting sqref="AI35">
    <cfRule type="expression" dxfId="181" priority="13151">
      <formula>IF(RIGHT(TEXT(AI35,"0.#"),1)=".",FALSE,TRUE)</formula>
    </cfRule>
    <cfRule type="expression" dxfId="180" priority="13152">
      <formula>IF(RIGHT(TEXT(AI35,"0.#"),1)=".",TRUE,FALSE)</formula>
    </cfRule>
  </conditionalFormatting>
  <conditionalFormatting sqref="AQ35">
    <cfRule type="expression" dxfId="179" priority="13147">
      <formula>IF(RIGHT(TEXT(AQ35,"0.#"),1)=".",FALSE,TRUE)</formula>
    </cfRule>
    <cfRule type="expression" dxfId="178" priority="13148">
      <formula>IF(RIGHT(TEXT(AQ35,"0.#"),1)=".",TRUE,FALSE)</formula>
    </cfRule>
  </conditionalFormatting>
  <conditionalFormatting sqref="AE40:AE41 AI40:AI41 AM40:AM41 AQ40:AQ41 AU40:AU41">
    <cfRule type="expression" dxfId="177" priority="13059">
      <formula>IF(RIGHT(TEXT(AE40,"0.#"),1)=".",FALSE,TRUE)</formula>
    </cfRule>
    <cfRule type="expression" dxfId="176" priority="13060">
      <formula>IF(RIGHT(TEXT(AE40,"0.#"),1)=".",TRUE,FALSE)</formula>
    </cfRule>
  </conditionalFormatting>
  <conditionalFormatting sqref="AE48">
    <cfRule type="expression" dxfId="175" priority="13029">
      <formula>IF(RIGHT(TEXT(AE48,"0.#"),1)=".",FALSE,TRUE)</formula>
    </cfRule>
    <cfRule type="expression" dxfId="174" priority="13030">
      <formula>IF(RIGHT(TEXT(AE48,"0.#"),1)=".",TRUE,FALSE)</formula>
    </cfRule>
  </conditionalFormatting>
  <conditionalFormatting sqref="AM50">
    <cfRule type="expression" dxfId="173" priority="13013">
      <formula>IF(RIGHT(TEXT(AM50,"0.#"),1)=".",FALSE,TRUE)</formula>
    </cfRule>
    <cfRule type="expression" dxfId="172" priority="13014">
      <formula>IF(RIGHT(TEXT(AM50,"0.#"),1)=".",TRUE,FALSE)</formula>
    </cfRule>
  </conditionalFormatting>
  <conditionalFormatting sqref="AE49">
    <cfRule type="expression" dxfId="171" priority="13027">
      <formula>IF(RIGHT(TEXT(AE49,"0.#"),1)=".",FALSE,TRUE)</formula>
    </cfRule>
    <cfRule type="expression" dxfId="170" priority="13028">
      <formula>IF(RIGHT(TEXT(AE49,"0.#"),1)=".",TRUE,FALSE)</formula>
    </cfRule>
  </conditionalFormatting>
  <conditionalFormatting sqref="AE50">
    <cfRule type="expression" dxfId="169" priority="13025">
      <formula>IF(RIGHT(TEXT(AE50,"0.#"),1)=".",FALSE,TRUE)</formula>
    </cfRule>
    <cfRule type="expression" dxfId="168" priority="13026">
      <formula>IF(RIGHT(TEXT(AE50,"0.#"),1)=".",TRUE,FALSE)</formula>
    </cfRule>
  </conditionalFormatting>
  <conditionalFormatting sqref="AM48">
    <cfRule type="expression" dxfId="167" priority="13017">
      <formula>IF(RIGHT(TEXT(AM48,"0.#"),1)=".",FALSE,TRUE)</formula>
    </cfRule>
    <cfRule type="expression" dxfId="166" priority="13018">
      <formula>IF(RIGHT(TEXT(AM48,"0.#"),1)=".",TRUE,FALSE)</formula>
    </cfRule>
  </conditionalFormatting>
  <conditionalFormatting sqref="AM49">
    <cfRule type="expression" dxfId="165" priority="13015">
      <formula>IF(RIGHT(TEXT(AM49,"0.#"),1)=".",FALSE,TRUE)</formula>
    </cfRule>
    <cfRule type="expression" dxfId="164" priority="13016">
      <formula>IF(RIGHT(TEXT(AM49,"0.#"),1)=".",TRUE,FALSE)</formula>
    </cfRule>
  </conditionalFormatting>
  <conditionalFormatting sqref="AU48">
    <cfRule type="expression" dxfId="163" priority="13005">
      <formula>IF(RIGHT(TEXT(AU48,"0.#"),1)=".",FALSE,TRUE)</formula>
    </cfRule>
    <cfRule type="expression" dxfId="162" priority="13006">
      <formula>IF(RIGHT(TEXT(AU48,"0.#"),1)=".",TRUE,FALSE)</formula>
    </cfRule>
  </conditionalFormatting>
  <conditionalFormatting sqref="AU49">
    <cfRule type="expression" dxfId="161" priority="13003">
      <formula>IF(RIGHT(TEXT(AU49,"0.#"),1)=".",FALSE,TRUE)</formula>
    </cfRule>
    <cfRule type="expression" dxfId="160" priority="13004">
      <formula>IF(RIGHT(TEXT(AU49,"0.#"),1)=".",TRUE,FALSE)</formula>
    </cfRule>
  </conditionalFormatting>
  <conditionalFormatting sqref="AU50">
    <cfRule type="expression" dxfId="159" priority="13001">
      <formula>IF(RIGHT(TEXT(AU50,"0.#"),1)=".",FALSE,TRUE)</formula>
    </cfRule>
    <cfRule type="expression" dxfId="158" priority="13002">
      <formula>IF(RIGHT(TEXT(AU50,"0.#"),1)=".",TRUE,FALSE)</formula>
    </cfRule>
  </conditionalFormatting>
  <conditionalFormatting sqref="AI50">
    <cfRule type="expression" dxfId="157" priority="12935">
      <formula>IF(RIGHT(TEXT(AI50,"0.#"),1)=".",FALSE,TRUE)</formula>
    </cfRule>
    <cfRule type="expression" dxfId="156" priority="12936">
      <formula>IF(RIGHT(TEXT(AI50,"0.#"),1)=".",TRUE,FALSE)</formula>
    </cfRule>
  </conditionalFormatting>
  <conditionalFormatting sqref="AI48">
    <cfRule type="expression" dxfId="155" priority="12939">
      <formula>IF(RIGHT(TEXT(AI48,"0.#"),1)=".",FALSE,TRUE)</formula>
    </cfRule>
    <cfRule type="expression" dxfId="154" priority="12940">
      <formula>IF(RIGHT(TEXT(AI48,"0.#"),1)=".",TRUE,FALSE)</formula>
    </cfRule>
  </conditionalFormatting>
  <conditionalFormatting sqref="AI49">
    <cfRule type="expression" dxfId="153" priority="12937">
      <formula>IF(RIGHT(TEXT(AI49,"0.#"),1)=".",FALSE,TRUE)</formula>
    </cfRule>
    <cfRule type="expression" dxfId="152" priority="12938">
      <formula>IF(RIGHT(TEXT(AI49,"0.#"),1)=".",TRUE,FALSE)</formula>
    </cfRule>
  </conditionalFormatting>
  <conditionalFormatting sqref="AQ49">
    <cfRule type="expression" dxfId="151" priority="12921">
      <formula>IF(RIGHT(TEXT(AQ49,"0.#"),1)=".",FALSE,TRUE)</formula>
    </cfRule>
    <cfRule type="expression" dxfId="150" priority="12922">
      <formula>IF(RIGHT(TEXT(AQ49,"0.#"),1)=".",TRUE,FALSE)</formula>
    </cfRule>
  </conditionalFormatting>
  <conditionalFormatting sqref="AQ50">
    <cfRule type="expression" dxfId="149" priority="12907">
      <formula>IF(RIGHT(TEXT(AQ50,"0.#"),1)=".",FALSE,TRUE)</formula>
    </cfRule>
    <cfRule type="expression" dxfId="148" priority="12908">
      <formula>IF(RIGHT(TEXT(AQ50,"0.#"),1)=".",TRUE,FALSE)</formula>
    </cfRule>
  </conditionalFormatting>
  <conditionalFormatting sqref="AQ48">
    <cfRule type="expression" dxfId="147" priority="12905">
      <formula>IF(RIGHT(TEXT(AQ48,"0.#"),1)=".",FALSE,TRUE)</formula>
    </cfRule>
    <cfRule type="expression" dxfId="146" priority="12906">
      <formula>IF(RIGHT(TEXT(AQ48,"0.#"),1)=".",TRUE,FALSE)</formula>
    </cfRule>
  </conditionalFormatting>
  <conditionalFormatting sqref="AE53">
    <cfRule type="expression" dxfId="141" priority="4323">
      <formula>IF(RIGHT(TEXT(AE53,"0.#"),1)=".",FALSE,TRUE)</formula>
    </cfRule>
    <cfRule type="expression" dxfId="140" priority="4324">
      <formula>IF(RIGHT(TEXT(AE53,"0.#"),1)=".",TRUE,FALSE)</formula>
    </cfRule>
  </conditionalFormatting>
  <conditionalFormatting sqref="AM55">
    <cfRule type="expression" dxfId="139" priority="4313">
      <formula>IF(RIGHT(TEXT(AM55,"0.#"),1)=".",FALSE,TRUE)</formula>
    </cfRule>
    <cfRule type="expression" dxfId="138" priority="4314">
      <formula>IF(RIGHT(TEXT(AM55,"0.#"),1)=".",TRUE,FALSE)</formula>
    </cfRule>
  </conditionalFormatting>
  <conditionalFormatting sqref="AE54">
    <cfRule type="expression" dxfId="137" priority="4321">
      <formula>IF(RIGHT(TEXT(AE54,"0.#"),1)=".",FALSE,TRUE)</formula>
    </cfRule>
    <cfRule type="expression" dxfId="136" priority="4322">
      <formula>IF(RIGHT(TEXT(AE54,"0.#"),1)=".",TRUE,FALSE)</formula>
    </cfRule>
  </conditionalFormatting>
  <conditionalFormatting sqref="AE55">
    <cfRule type="expression" dxfId="135" priority="4319">
      <formula>IF(RIGHT(TEXT(AE55,"0.#"),1)=".",FALSE,TRUE)</formula>
    </cfRule>
    <cfRule type="expression" dxfId="134" priority="4320">
      <formula>IF(RIGHT(TEXT(AE55,"0.#"),1)=".",TRUE,FALSE)</formula>
    </cfRule>
  </conditionalFormatting>
  <conditionalFormatting sqref="AM53">
    <cfRule type="expression" dxfId="133" priority="4317">
      <formula>IF(RIGHT(TEXT(AM53,"0.#"),1)=".",FALSE,TRUE)</formula>
    </cfRule>
    <cfRule type="expression" dxfId="132" priority="4318">
      <formula>IF(RIGHT(TEXT(AM53,"0.#"),1)=".",TRUE,FALSE)</formula>
    </cfRule>
  </conditionalFormatting>
  <conditionalFormatting sqref="AM54">
    <cfRule type="expression" dxfId="131" priority="4315">
      <formula>IF(RIGHT(TEXT(AM54,"0.#"),1)=".",FALSE,TRUE)</formula>
    </cfRule>
    <cfRule type="expression" dxfId="130" priority="4316">
      <formula>IF(RIGHT(TEXT(AM54,"0.#"),1)=".",TRUE,FALSE)</formula>
    </cfRule>
  </conditionalFormatting>
  <conditionalFormatting sqref="AU53">
    <cfRule type="expression" dxfId="129" priority="4311">
      <formula>IF(RIGHT(TEXT(AU53,"0.#"),1)=".",FALSE,TRUE)</formula>
    </cfRule>
    <cfRule type="expression" dxfId="128" priority="4312">
      <formula>IF(RIGHT(TEXT(AU53,"0.#"),1)=".",TRUE,FALSE)</formula>
    </cfRule>
  </conditionalFormatting>
  <conditionalFormatting sqref="AU54">
    <cfRule type="expression" dxfId="127" priority="4309">
      <formula>IF(RIGHT(TEXT(AU54,"0.#"),1)=".",FALSE,TRUE)</formula>
    </cfRule>
    <cfRule type="expression" dxfId="126" priority="4310">
      <formula>IF(RIGHT(TEXT(AU54,"0.#"),1)=".",TRUE,FALSE)</formula>
    </cfRule>
  </conditionalFormatting>
  <conditionalFormatting sqref="AU55">
    <cfRule type="expression" dxfId="125" priority="4307">
      <formula>IF(RIGHT(TEXT(AU55,"0.#"),1)=".",FALSE,TRUE)</formula>
    </cfRule>
    <cfRule type="expression" dxfId="124" priority="4308">
      <formula>IF(RIGHT(TEXT(AU55,"0.#"),1)=".",TRUE,FALSE)</formula>
    </cfRule>
  </conditionalFormatting>
  <conditionalFormatting sqref="AI55">
    <cfRule type="expression" dxfId="123" priority="4301">
      <formula>IF(RIGHT(TEXT(AI55,"0.#"),1)=".",FALSE,TRUE)</formula>
    </cfRule>
    <cfRule type="expression" dxfId="122" priority="4302">
      <formula>IF(RIGHT(TEXT(AI55,"0.#"),1)=".",TRUE,FALSE)</formula>
    </cfRule>
  </conditionalFormatting>
  <conditionalFormatting sqref="AI53">
    <cfRule type="expression" dxfId="121" priority="4305">
      <formula>IF(RIGHT(TEXT(AI53,"0.#"),1)=".",FALSE,TRUE)</formula>
    </cfRule>
    <cfRule type="expression" dxfId="120" priority="4306">
      <formula>IF(RIGHT(TEXT(AI53,"0.#"),1)=".",TRUE,FALSE)</formula>
    </cfRule>
  </conditionalFormatting>
  <conditionalFormatting sqref="AI54">
    <cfRule type="expression" dxfId="119" priority="4303">
      <formula>IF(RIGHT(TEXT(AI54,"0.#"),1)=".",FALSE,TRUE)</formula>
    </cfRule>
    <cfRule type="expression" dxfId="118" priority="4304">
      <formula>IF(RIGHT(TEXT(AI54,"0.#"),1)=".",TRUE,FALSE)</formula>
    </cfRule>
  </conditionalFormatting>
  <conditionalFormatting sqref="AQ54">
    <cfRule type="expression" dxfId="117" priority="4299">
      <formula>IF(RIGHT(TEXT(AQ54,"0.#"),1)=".",FALSE,TRUE)</formula>
    </cfRule>
    <cfRule type="expression" dxfId="116" priority="4300">
      <formula>IF(RIGHT(TEXT(AQ54,"0.#"),1)=".",TRUE,FALSE)</formula>
    </cfRule>
  </conditionalFormatting>
  <conditionalFormatting sqref="AQ55">
    <cfRule type="expression" dxfId="115" priority="4297">
      <formula>IF(RIGHT(TEXT(AQ55,"0.#"),1)=".",FALSE,TRUE)</formula>
    </cfRule>
    <cfRule type="expression" dxfId="114" priority="4298">
      <formula>IF(RIGHT(TEXT(AQ55,"0.#"),1)=".",TRUE,FALSE)</formula>
    </cfRule>
  </conditionalFormatting>
  <conditionalFormatting sqref="AQ53">
    <cfRule type="expression" dxfId="113" priority="4295">
      <formula>IF(RIGHT(TEXT(AQ53,"0.#"),1)=".",FALSE,TRUE)</formula>
    </cfRule>
    <cfRule type="expression" dxfId="112" priority="4296">
      <formula>IF(RIGHT(TEXT(AQ53,"0.#"),1)=".",TRUE,FALSE)</formula>
    </cfRule>
  </conditionalFormatting>
  <conditionalFormatting sqref="AL153:AO153">
    <cfRule type="expression" dxfId="103" priority="2815">
      <formula>IF(AND(AL153&gt;=0, RIGHT(TEXT(AL153,"0.#"),1)&lt;&gt;"."),TRUE,FALSE)</formula>
    </cfRule>
    <cfRule type="expression" dxfId="102" priority="2816">
      <formula>IF(AND(AL153&gt;=0, RIGHT(TEXT(AL153,"0.#"),1)="."),TRUE,FALSE)</formula>
    </cfRule>
    <cfRule type="expression" dxfId="101" priority="2817">
      <formula>IF(AND(AL153&lt;0, RIGHT(TEXT(AL153,"0.#"),1)&lt;&gt;"."),TRUE,FALSE)</formula>
    </cfRule>
    <cfRule type="expression" dxfId="100" priority="2818">
      <formula>IF(AND(AL153&lt;0, RIGHT(TEXT(AL153,"0.#"),1)="."),TRUE,FALSE)</formula>
    </cfRule>
  </conditionalFormatting>
  <conditionalFormatting sqref="Y153">
    <cfRule type="expression" dxfId="99" priority="2813">
      <formula>IF(RIGHT(TEXT(Y153,"0.#"),1)=".",FALSE,TRUE)</formula>
    </cfRule>
    <cfRule type="expression" dxfId="98" priority="2814">
      <formula>IF(RIGHT(TEXT(Y153,"0.#"),1)=".",TRUE,FALSE)</formula>
    </cfRule>
  </conditionalFormatting>
  <conditionalFormatting sqref="Y157">
    <cfRule type="expression" dxfId="95" priority="2067">
      <formula>IF(RIGHT(TEXT(Y157,"0.#"),1)=".",FALSE,TRUE)</formula>
    </cfRule>
    <cfRule type="expression" dxfId="94" priority="2068">
      <formula>IF(RIGHT(TEXT(Y157,"0.#"),1)=".",TRUE,FALSE)</formula>
    </cfRule>
  </conditionalFormatting>
  <conditionalFormatting sqref="Y161">
    <cfRule type="expression" dxfId="91" priority="2055">
      <formula>IF(RIGHT(TEXT(Y161,"0.#"),1)=".",FALSE,TRUE)</formula>
    </cfRule>
    <cfRule type="expression" dxfId="90" priority="2056">
      <formula>IF(RIGHT(TEXT(Y161,"0.#"),1)=".",TRUE,FALSE)</formula>
    </cfRule>
  </conditionalFormatting>
  <conditionalFormatting sqref="W23">
    <cfRule type="expression" dxfId="79" priority="2309">
      <formula>IF(RIGHT(TEXT(W23,"0.#"),1)=".",FALSE,TRUE)</formula>
    </cfRule>
    <cfRule type="expression" dxfId="78" priority="2310">
      <formula>IF(RIGHT(TEXT(W23,"0.#"),1)=".",TRUE,FALSE)</formula>
    </cfRule>
  </conditionalFormatting>
  <conditionalFormatting sqref="P23">
    <cfRule type="expression" dxfId="77" priority="2297">
      <formula>IF(RIGHT(TEXT(P23,"0.#"),1)=".",FALSE,TRUE)</formula>
    </cfRule>
    <cfRule type="expression" dxfId="76" priority="2298">
      <formula>IF(RIGHT(TEXT(P23,"0.#"),1)=".",TRUE,FALSE)</formula>
    </cfRule>
  </conditionalFormatting>
  <conditionalFormatting sqref="AL161:AO161">
    <cfRule type="expression" dxfId="63" priority="2057">
      <formula>IF(AND(AL161&gt;=0, RIGHT(TEXT(AL161,"0.#"),1)&lt;&gt;"."),TRUE,FALSE)</formula>
    </cfRule>
    <cfRule type="expression" dxfId="62" priority="2058">
      <formula>IF(AND(AL161&gt;=0, RIGHT(TEXT(AL161,"0.#"),1)="."),TRUE,FALSE)</formula>
    </cfRule>
    <cfRule type="expression" dxfId="61" priority="2059">
      <formula>IF(AND(AL161&lt;0, RIGHT(TEXT(AL161,"0.#"),1)&lt;&gt;"."),TRUE,FALSE)</formula>
    </cfRule>
    <cfRule type="expression" dxfId="60" priority="2060">
      <formula>IF(AND(AL161&lt;0, RIGHT(TEXT(AL161,"0.#"),1)="."),TRUE,FALSE)</formula>
    </cfRule>
  </conditionalFormatting>
  <conditionalFormatting sqref="AU31">
    <cfRule type="expression" dxfId="9" priority="461">
      <formula>IF(RIGHT(TEXT(AU31,"0.#"),1)=".",FALSE,TRUE)</formula>
    </cfRule>
    <cfRule type="expression" dxfId="8" priority="462">
      <formula>IF(RIGHT(TEXT(AU31,"0.#"),1)=".",TRUE,FALSE)</formula>
    </cfRule>
  </conditionalFormatting>
  <conditionalFormatting sqref="AU32">
    <cfRule type="expression" dxfId="7" priority="459">
      <formula>IF(RIGHT(TEXT(AU32,"0.#"),1)=".",FALSE,TRUE)</formula>
    </cfRule>
    <cfRule type="expression" dxfId="6" priority="460">
      <formula>IF(RIGHT(TEXT(AU32,"0.#"),1)=".",TRUE,FALSE)</formula>
    </cfRule>
  </conditionalFormatting>
  <conditionalFormatting sqref="P24:AC24">
    <cfRule type="expression" dxfId="5" priority="5">
      <formula>IF(RIGHT(TEXT(P24,"0.#"),1)=".",FALSE,TRUE)</formula>
    </cfRule>
    <cfRule type="expression" dxfId="4" priority="6">
      <formula>IF(RIGHT(TEXT(P24,"0.#"),1)=".",TRUE,FALSE)</formula>
    </cfRule>
  </conditionalFormatting>
  <conditionalFormatting sqref="AL157:AO157">
    <cfRule type="expression" dxfId="3" priority="1">
      <formula>IF(AND(AL157&gt;=0, RIGHT(TEXT(AL157,"0.#"),1)&lt;&gt;"."),TRUE,FALSE)</formula>
    </cfRule>
    <cfRule type="expression" dxfId="2" priority="2">
      <formula>IF(AND(AL157&gt;=0, RIGHT(TEXT(AL157,"0.#"),1)="."),TRUE,FALSE)</formula>
    </cfRule>
    <cfRule type="expression" dxfId="1" priority="3">
      <formula>IF(AND(AL157&lt;0, RIGHT(TEXT(AL157,"0.#"),1)&lt;&gt;"."),TRUE,FALSE)</formula>
    </cfRule>
    <cfRule type="expression" dxfId="0" priority="4">
      <formula>IF(AND(AL157&lt;0, RIGHT(TEXT(AL157,"0.#"),1)="."),TRUE,FALSE)</formula>
    </cfRule>
  </conditionalFormatting>
  <dataValidations count="17">
    <dataValidation type="custom" imeMode="disabled" allowBlank="1" showInputMessage="1" showErrorMessage="1" sqref="AY23 AY39:AY41 J80:K84 P13:AX13 AR15:AX15 P14:AQ18 AR18:AX18 P19:AJ19 AQ26:AR26 AU26:AX26 AE27:AX29 AE31:AX32 AE34:AX34 AQ39:AR39 AU39:AX39 AE40:AX41 AY44 AY46 AE47:AF47 AQ47:AR47 AU47:AX47 AE48:AX50 AY51 AE52:AF52 AQ52:AR52 AU52:AX52 AE53:AX55 Y137:AB146 AU137:AX146 Y153:AB153 AL153:AO153 Y157:AB157 AL157:AO157 Y161:AB161 AL161:AO161 P23:AC24">
      <formula1>OR(ISNUMBER(J13), J13="-")</formula1>
    </dataValidation>
    <dataValidation type="list" allowBlank="1" showInputMessage="1" showErrorMessage="1" sqref="G80:H8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sqref="A92:E92">
      <formula1>T所見を踏まえた改善点</formula1>
    </dataValidation>
    <dataValidation imeMode="disabled" allowBlank="1" showInputMessage="1" showErrorMessage="1" sqref="L80:L84"/>
    <dataValidation type="whole" imeMode="disabled" allowBlank="1" showInputMessage="1" showErrorMessage="1" sqref="M80:M84 AW2:AX2">
      <formula1>0</formula1>
      <formula2>99</formula2>
    </dataValidation>
    <dataValidation type="custom" imeMode="off" allowBlank="1" showInputMessage="1" showErrorMessage="1" sqref="J153:O153 J157:O157 J161:O161">
      <formula1>OR(ISNUMBER(J153), J153="-")</formula1>
    </dataValidation>
    <dataValidation type="custom" imeMode="disabled" allowBlank="1" showInputMessage="1" showErrorMessage="1" sqref="AH153:AK153 AH157:AK157 AH161:AK161">
      <formula1>OR(AND(MOD(IF(ISNUMBER(AH153), AH153, 0.5),1)=0, 0&lt;=AH153), AH153="-")</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0: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5 L106:M106 X105:Y105 X106:Y106 AJ105:AK105 AJ106:AK106 AU105:AV105 AU106:AV106">
      <formula1>0</formula1>
      <formula2>9999</formula2>
    </dataValidation>
    <dataValidation type="whole" allowBlank="1" showInputMessage="1" showErrorMessage="1" sqref="O105:P105 O106:P106 AA105:AB105 AA106:AB106 AM105:AN105 AM106:AN106 AX105 AX10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5" max="49" man="1"/>
    <brk id="58" max="49" man="1"/>
    <brk id="86" max="49" man="1"/>
    <brk id="106" max="49" man="1"/>
    <brk id="134"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AO106 E105:G106 Q105:S106 AC105:AE106 AO105:AP105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入力規則等!$AG$2:$AG$13</xm:f>
          </x14:formula1>
          <xm:sqref>AC153:AG153 AC157:AG157 AC161:AG161</xm:sqref>
        </x14:dataValidation>
        <x14:dataValidation type="list" allowBlank="1" showInputMessage="1" showErrorMessage="1">
          <x14:formula1>
            <xm:f>入力規則等!$U$37:$U$39</xm:f>
          </x14:formula1>
          <xm:sqref>I105:J105 U105:V105 AG105:AH105 AR105:AS105</xm:sqref>
        </x14:dataValidation>
        <x14:dataValidation type="list" allowBlank="1" showInputMessage="1" showErrorMessage="1">
          <x14:formula1>
            <xm:f>入力規則等!$U$7:$U$9</xm:f>
          </x14:formula1>
          <xm:sqref>I106:J106 U106:V106 AG106:AH106 AR106:AS106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F32" sqref="F32"/>
    </sheetView>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402</v>
      </c>
      <c r="AA1" s="14" t="s">
        <v>73</v>
      </c>
      <c r="AB1" s="14" t="s">
        <v>403</v>
      </c>
      <c r="AC1" s="14" t="s">
        <v>28</v>
      </c>
      <c r="AD1" s="13"/>
      <c r="AE1" s="14" t="s">
        <v>40</v>
      </c>
      <c r="AF1" s="15"/>
      <c r="AG1" s="20" t="s">
        <v>176</v>
      </c>
      <c r="AI1" s="20" t="s">
        <v>182</v>
      </c>
      <c r="AK1" s="20" t="s">
        <v>186</v>
      </c>
      <c r="AM1" s="24"/>
      <c r="AN1" s="24"/>
      <c r="AP1" s="13" t="s">
        <v>229</v>
      </c>
    </row>
    <row r="2" spans="1:42" ht="13.5" customHeight="1" x14ac:dyDescent="0.15">
      <c r="A2" s="3" t="s">
        <v>76</v>
      </c>
      <c r="B2" s="4"/>
      <c r="C2" s="2" t="str">
        <f>IF(B2="","",A2)</f>
        <v/>
      </c>
      <c r="D2" s="2" t="str">
        <f>IF(C2="","",IF(D1&lt;&gt;"",CONCATENATE(D1,"、",C2),C2))</f>
        <v/>
      </c>
      <c r="F2" s="1" t="s">
        <v>63</v>
      </c>
      <c r="G2" s="6" t="s">
        <v>575</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161</v>
      </c>
      <c r="Y2" s="17" t="s">
        <v>59</v>
      </c>
      <c r="Z2" s="17" t="s">
        <v>59</v>
      </c>
      <c r="AA2" s="31" t="s">
        <v>267</v>
      </c>
      <c r="AB2" s="31" t="s">
        <v>497</v>
      </c>
      <c r="AC2" s="32" t="s">
        <v>126</v>
      </c>
      <c r="AD2" s="13"/>
      <c r="AE2" s="19" t="s">
        <v>157</v>
      </c>
      <c r="AF2" s="15"/>
      <c r="AG2" s="21" t="s">
        <v>236</v>
      </c>
      <c r="AI2" s="20" t="s">
        <v>264</v>
      </c>
      <c r="AK2" s="20" t="s">
        <v>187</v>
      </c>
      <c r="AM2" s="24"/>
      <c r="AN2" s="24"/>
      <c r="AP2" s="21" t="s">
        <v>236</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t="s">
        <v>575</v>
      </c>
      <c r="R3" s="2" t="str">
        <f t="shared" ref="R3:R8" si="3">IF(Q3="","",P3)</f>
        <v>委託・請負</v>
      </c>
      <c r="S3" s="2" t="str">
        <f t="shared" ref="S3:S8" si="4">IF(R3="",S2,IF(S2&lt;&gt;"",CONCATENATE(S2,"、",R3),R3))</f>
        <v>委託・請負</v>
      </c>
      <c r="T3" s="2"/>
      <c r="U3" s="17" t="s">
        <v>529</v>
      </c>
      <c r="W3" s="17" t="s">
        <v>136</v>
      </c>
      <c r="Y3" s="17" t="s">
        <v>60</v>
      </c>
      <c r="Z3" s="17" t="s">
        <v>404</v>
      </c>
      <c r="AA3" s="31" t="s">
        <v>367</v>
      </c>
      <c r="AB3" s="31" t="s">
        <v>498</v>
      </c>
      <c r="AC3" s="32" t="s">
        <v>127</v>
      </c>
      <c r="AD3" s="13"/>
      <c r="AE3" s="19" t="s">
        <v>158</v>
      </c>
      <c r="AF3" s="15"/>
      <c r="AG3" s="21" t="s">
        <v>237</v>
      </c>
      <c r="AI3" s="20" t="s">
        <v>181</v>
      </c>
      <c r="AK3" s="20" t="str">
        <f>CHAR(CODE(AK2)+1)</f>
        <v>B</v>
      </c>
      <c r="AM3" s="24"/>
      <c r="AN3" s="24"/>
      <c r="AP3" s="21" t="s">
        <v>237</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委託・請負</v>
      </c>
      <c r="T4" s="2"/>
      <c r="U4" s="17" t="s">
        <v>530</v>
      </c>
      <c r="W4" s="17" t="s">
        <v>137</v>
      </c>
      <c r="Y4" s="17" t="s">
        <v>274</v>
      </c>
      <c r="Z4" s="17" t="s">
        <v>405</v>
      </c>
      <c r="AA4" s="31" t="s">
        <v>368</v>
      </c>
      <c r="AB4" s="31" t="s">
        <v>499</v>
      </c>
      <c r="AC4" s="31" t="s">
        <v>128</v>
      </c>
      <c r="AD4" s="13"/>
      <c r="AE4" s="19" t="s">
        <v>159</v>
      </c>
      <c r="AF4" s="15"/>
      <c r="AG4" s="21" t="s">
        <v>238</v>
      </c>
      <c r="AI4" s="20" t="s">
        <v>183</v>
      </c>
      <c r="AK4" s="20" t="str">
        <f t="shared" ref="AK4:AK49" si="7">CHAR(CODE(AK3)+1)</f>
        <v>C</v>
      </c>
      <c r="AM4" s="24"/>
      <c r="AN4" s="24"/>
      <c r="AP4" s="21" t="s">
        <v>238</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委託・請負</v>
      </c>
      <c r="T5" s="2"/>
      <c r="W5" s="17" t="s">
        <v>554</v>
      </c>
      <c r="Y5" s="17" t="s">
        <v>275</v>
      </c>
      <c r="Z5" s="17" t="s">
        <v>406</v>
      </c>
      <c r="AA5" s="31" t="s">
        <v>369</v>
      </c>
      <c r="AB5" s="31" t="s">
        <v>500</v>
      </c>
      <c r="AC5" s="31" t="s">
        <v>160</v>
      </c>
      <c r="AD5" s="16"/>
      <c r="AE5" s="19" t="s">
        <v>246</v>
      </c>
      <c r="AF5" s="15"/>
      <c r="AG5" s="21" t="s">
        <v>239</v>
      </c>
      <c r="AI5" s="20" t="s">
        <v>271</v>
      </c>
      <c r="AK5" s="20" t="str">
        <f t="shared" si="7"/>
        <v>D</v>
      </c>
      <c r="AP5" s="21" t="s">
        <v>239</v>
      </c>
    </row>
    <row r="6" spans="1:42" ht="13.5" customHeight="1" x14ac:dyDescent="0.15">
      <c r="A6" s="3" t="s">
        <v>80</v>
      </c>
      <c r="B6" s="4" t="s">
        <v>575</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委託・請負</v>
      </c>
      <c r="T6" s="2"/>
      <c r="U6" s="17" t="s">
        <v>247</v>
      </c>
      <c r="W6" s="17" t="s">
        <v>138</v>
      </c>
      <c r="Y6" s="17" t="s">
        <v>276</v>
      </c>
      <c r="Z6" s="17" t="s">
        <v>407</v>
      </c>
      <c r="AA6" s="31" t="s">
        <v>370</v>
      </c>
      <c r="AB6" s="31" t="s">
        <v>501</v>
      </c>
      <c r="AC6" s="31" t="s">
        <v>129</v>
      </c>
      <c r="AD6" s="16"/>
      <c r="AE6" s="19" t="s">
        <v>245</v>
      </c>
      <c r="AF6" s="15"/>
      <c r="AG6" s="21" t="s">
        <v>240</v>
      </c>
      <c r="AI6" s="20" t="s">
        <v>272</v>
      </c>
      <c r="AK6" s="20" t="str">
        <f>CHAR(CODE(AK5)+1)</f>
        <v>E</v>
      </c>
      <c r="AP6" s="21" t="s">
        <v>240</v>
      </c>
    </row>
    <row r="7" spans="1:42" ht="13.5" customHeight="1" x14ac:dyDescent="0.15">
      <c r="A7" s="3" t="s">
        <v>81</v>
      </c>
      <c r="B7" s="4"/>
      <c r="C7" s="2" t="str">
        <f t="shared" si="0"/>
        <v/>
      </c>
      <c r="D7" s="2" t="str">
        <f t="shared" si="8"/>
        <v>科学技術・イノベーション</v>
      </c>
      <c r="F7" s="7" t="s">
        <v>195</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委託・請負</v>
      </c>
      <c r="T7" s="2"/>
      <c r="U7" s="17"/>
      <c r="W7" s="17" t="s">
        <v>139</v>
      </c>
      <c r="Y7" s="17" t="s">
        <v>277</v>
      </c>
      <c r="Z7" s="17" t="s">
        <v>408</v>
      </c>
      <c r="AA7" s="31" t="s">
        <v>371</v>
      </c>
      <c r="AB7" s="31" t="s">
        <v>502</v>
      </c>
      <c r="AC7" s="16"/>
      <c r="AD7" s="16"/>
      <c r="AE7" s="17" t="s">
        <v>129</v>
      </c>
      <c r="AF7" s="15"/>
      <c r="AG7" s="21" t="s">
        <v>241</v>
      </c>
      <c r="AH7" s="25"/>
      <c r="AI7" s="21" t="s">
        <v>260</v>
      </c>
      <c r="AK7" s="20" t="str">
        <f>CHAR(CODE(AK6)+1)</f>
        <v>F</v>
      </c>
      <c r="AP7" s="21" t="s">
        <v>241</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委託・請負</v>
      </c>
      <c r="T8" s="2"/>
      <c r="U8" s="17" t="s">
        <v>269</v>
      </c>
      <c r="W8" s="17" t="s">
        <v>140</v>
      </c>
      <c r="Y8" s="17" t="s">
        <v>278</v>
      </c>
      <c r="Z8" s="17" t="s">
        <v>409</v>
      </c>
      <c r="AA8" s="31" t="s">
        <v>372</v>
      </c>
      <c r="AB8" s="31" t="s">
        <v>503</v>
      </c>
      <c r="AC8" s="16"/>
      <c r="AD8" s="16"/>
      <c r="AE8" s="16"/>
      <c r="AF8" s="15"/>
      <c r="AG8" s="21" t="s">
        <v>242</v>
      </c>
      <c r="AI8" s="20" t="s">
        <v>261</v>
      </c>
      <c r="AK8" s="20" t="str">
        <f t="shared" si="7"/>
        <v>G</v>
      </c>
      <c r="AP8" s="21" t="s">
        <v>242</v>
      </c>
    </row>
    <row r="9" spans="1:42" ht="13.5" customHeight="1" x14ac:dyDescent="0.15">
      <c r="A9" s="3" t="s">
        <v>83</v>
      </c>
      <c r="B9" s="4"/>
      <c r="C9" s="2" t="str">
        <f t="shared" si="0"/>
        <v/>
      </c>
      <c r="D9" s="2" t="str">
        <f t="shared" si="8"/>
        <v>科学技術・イノベーション</v>
      </c>
      <c r="F9" s="7" t="s">
        <v>196</v>
      </c>
      <c r="G9" s="6"/>
      <c r="H9" s="2" t="str">
        <f t="shared" si="1"/>
        <v/>
      </c>
      <c r="I9" s="2" t="str">
        <f t="shared" si="5"/>
        <v>一般会計</v>
      </c>
      <c r="K9" s="3" t="s">
        <v>101</v>
      </c>
      <c r="L9" s="4"/>
      <c r="M9" s="2" t="str">
        <f t="shared" si="2"/>
        <v/>
      </c>
      <c r="N9" s="2" t="str">
        <f t="shared" si="6"/>
        <v/>
      </c>
      <c r="O9" s="2"/>
      <c r="P9" s="2"/>
      <c r="Q9" s="8"/>
      <c r="T9" s="2"/>
      <c r="U9" s="17" t="s">
        <v>270</v>
      </c>
      <c r="W9" s="17" t="s">
        <v>141</v>
      </c>
      <c r="Y9" s="17" t="s">
        <v>279</v>
      </c>
      <c r="Z9" s="17" t="s">
        <v>410</v>
      </c>
      <c r="AA9" s="31" t="s">
        <v>373</v>
      </c>
      <c r="AB9" s="31" t="s">
        <v>504</v>
      </c>
      <c r="AC9" s="16"/>
      <c r="AD9" s="16"/>
      <c r="AE9" s="16"/>
      <c r="AF9" s="15"/>
      <c r="AG9" s="21" t="s">
        <v>243</v>
      </c>
      <c r="AI9" s="23"/>
      <c r="AK9" s="20" t="str">
        <f t="shared" si="7"/>
        <v>H</v>
      </c>
      <c r="AP9" s="21" t="s">
        <v>243</v>
      </c>
    </row>
    <row r="10" spans="1:42" ht="13.5" customHeight="1" x14ac:dyDescent="0.15">
      <c r="A10" s="3" t="s">
        <v>214</v>
      </c>
      <c r="B10" s="4"/>
      <c r="C10" s="2" t="str">
        <f t="shared" si="0"/>
        <v/>
      </c>
      <c r="D10" s="2" t="str">
        <f t="shared" si="8"/>
        <v>科学技術・イノベーション</v>
      </c>
      <c r="F10" s="7" t="s">
        <v>108</v>
      </c>
      <c r="G10" s="6"/>
      <c r="H10" s="2" t="str">
        <f t="shared" si="1"/>
        <v/>
      </c>
      <c r="I10" s="2" t="str">
        <f t="shared" si="5"/>
        <v>一般会計</v>
      </c>
      <c r="K10" s="3" t="s">
        <v>215</v>
      </c>
      <c r="L10" s="4"/>
      <c r="M10" s="2" t="str">
        <f t="shared" si="2"/>
        <v/>
      </c>
      <c r="N10" s="2" t="str">
        <f t="shared" si="6"/>
        <v/>
      </c>
      <c r="O10" s="2"/>
      <c r="P10" s="2" t="str">
        <f>S8</f>
        <v>委託・請負</v>
      </c>
      <c r="Q10" s="8"/>
      <c r="T10" s="2"/>
      <c r="W10" s="17" t="s">
        <v>142</v>
      </c>
      <c r="Y10" s="17" t="s">
        <v>280</v>
      </c>
      <c r="Z10" s="17" t="s">
        <v>411</v>
      </c>
      <c r="AA10" s="31" t="s">
        <v>374</v>
      </c>
      <c r="AB10" s="31" t="s">
        <v>505</v>
      </c>
      <c r="AC10" s="16"/>
      <c r="AD10" s="16"/>
      <c r="AE10" s="16"/>
      <c r="AF10" s="15"/>
      <c r="AG10" s="21" t="s">
        <v>232</v>
      </c>
      <c r="AK10" s="20" t="str">
        <f t="shared" si="7"/>
        <v>I</v>
      </c>
      <c r="AP10" s="20" t="s">
        <v>230</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575</v>
      </c>
      <c r="M11" s="2" t="str">
        <f t="shared" si="2"/>
        <v>その他の事項経費</v>
      </c>
      <c r="N11" s="2" t="str">
        <f t="shared" si="6"/>
        <v>その他の事項経費</v>
      </c>
      <c r="O11" s="2"/>
      <c r="P11" s="2"/>
      <c r="Q11" s="8"/>
      <c r="T11" s="2"/>
      <c r="W11" s="17" t="s">
        <v>143</v>
      </c>
      <c r="Y11" s="17" t="s">
        <v>281</v>
      </c>
      <c r="Z11" s="17" t="s">
        <v>412</v>
      </c>
      <c r="AA11" s="31" t="s">
        <v>375</v>
      </c>
      <c r="AB11" s="31" t="s">
        <v>506</v>
      </c>
      <c r="AC11" s="16"/>
      <c r="AD11" s="16"/>
      <c r="AE11" s="16"/>
      <c r="AF11" s="15"/>
      <c r="AG11" s="20" t="s">
        <v>235</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531</v>
      </c>
      <c r="W12" s="17" t="s">
        <v>144</v>
      </c>
      <c r="Y12" s="17" t="s">
        <v>282</v>
      </c>
      <c r="Z12" s="17" t="s">
        <v>413</v>
      </c>
      <c r="AA12" s="31" t="s">
        <v>376</v>
      </c>
      <c r="AB12" s="31" t="s">
        <v>507</v>
      </c>
      <c r="AC12" s="16"/>
      <c r="AD12" s="16"/>
      <c r="AE12" s="16"/>
      <c r="AF12" s="15"/>
      <c r="AG12" s="20" t="s">
        <v>233</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283</v>
      </c>
      <c r="Z13" s="17" t="s">
        <v>414</v>
      </c>
      <c r="AA13" s="31" t="s">
        <v>377</v>
      </c>
      <c r="AB13" s="31" t="s">
        <v>508</v>
      </c>
      <c r="AC13" s="16"/>
      <c r="AD13" s="16"/>
      <c r="AE13" s="16"/>
      <c r="AF13" s="15"/>
      <c r="AG13" s="20" t="s">
        <v>234</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532</v>
      </c>
      <c r="W14" s="17" t="s">
        <v>146</v>
      </c>
      <c r="Y14" s="17" t="s">
        <v>284</v>
      </c>
      <c r="Z14" s="17" t="s">
        <v>415</v>
      </c>
      <c r="AA14" s="31" t="s">
        <v>378</v>
      </c>
      <c r="AB14" s="31" t="s">
        <v>509</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533</v>
      </c>
      <c r="W15" s="17" t="s">
        <v>147</v>
      </c>
      <c r="Y15" s="17" t="s">
        <v>285</v>
      </c>
      <c r="Z15" s="17" t="s">
        <v>416</v>
      </c>
      <c r="AA15" s="31" t="s">
        <v>379</v>
      </c>
      <c r="AB15" s="31" t="s">
        <v>510</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534</v>
      </c>
      <c r="W16" s="17" t="s">
        <v>148</v>
      </c>
      <c r="Y16" s="17" t="s">
        <v>286</v>
      </c>
      <c r="Z16" s="17" t="s">
        <v>417</v>
      </c>
      <c r="AA16" s="31" t="s">
        <v>380</v>
      </c>
      <c r="AB16" s="31" t="s">
        <v>511</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535</v>
      </c>
      <c r="W17" s="17" t="s">
        <v>149</v>
      </c>
      <c r="Y17" s="17" t="s">
        <v>287</v>
      </c>
      <c r="Z17" s="17" t="s">
        <v>418</v>
      </c>
      <c r="AA17" s="31" t="s">
        <v>381</v>
      </c>
      <c r="AB17" s="31" t="s">
        <v>512</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536</v>
      </c>
      <c r="W18" s="17" t="s">
        <v>150</v>
      </c>
      <c r="Y18" s="17" t="s">
        <v>288</v>
      </c>
      <c r="Z18" s="17" t="s">
        <v>419</v>
      </c>
      <c r="AA18" s="31" t="s">
        <v>382</v>
      </c>
      <c r="AB18" s="31" t="s">
        <v>513</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537</v>
      </c>
      <c r="W19" s="17" t="s">
        <v>151</v>
      </c>
      <c r="Y19" s="17" t="s">
        <v>289</v>
      </c>
      <c r="Z19" s="17" t="s">
        <v>420</v>
      </c>
      <c r="AA19" s="31" t="s">
        <v>383</v>
      </c>
      <c r="AB19" s="31" t="s">
        <v>514</v>
      </c>
      <c r="AC19" s="16"/>
      <c r="AD19" s="16"/>
      <c r="AE19" s="16"/>
      <c r="AF19" s="15"/>
      <c r="AK19" s="20" t="str">
        <f t="shared" si="7"/>
        <v>R</v>
      </c>
    </row>
    <row r="20" spans="1:37" ht="13.5" customHeight="1" x14ac:dyDescent="0.15">
      <c r="A20" s="3" t="s">
        <v>206</v>
      </c>
      <c r="B20" s="4"/>
      <c r="C20" s="2" t="str">
        <f t="shared" si="9"/>
        <v/>
      </c>
      <c r="D20" s="2" t="str">
        <f t="shared" si="8"/>
        <v>科学技術・イノベーション</v>
      </c>
      <c r="F20" s="7" t="s">
        <v>205</v>
      </c>
      <c r="G20" s="6"/>
      <c r="H20" s="2" t="str">
        <f t="shared" si="1"/>
        <v/>
      </c>
      <c r="I20" s="2" t="str">
        <f t="shared" si="5"/>
        <v>一般会計</v>
      </c>
      <c r="K20" s="2"/>
      <c r="L20" s="2"/>
      <c r="O20" s="2"/>
      <c r="P20" s="2"/>
      <c r="Q20" s="8"/>
      <c r="T20" s="2"/>
      <c r="U20" s="17" t="s">
        <v>538</v>
      </c>
      <c r="W20" s="17" t="s">
        <v>152</v>
      </c>
      <c r="Y20" s="17" t="s">
        <v>290</v>
      </c>
      <c r="Z20" s="17" t="s">
        <v>421</v>
      </c>
      <c r="AA20" s="31" t="s">
        <v>384</v>
      </c>
      <c r="AB20" s="31" t="s">
        <v>515</v>
      </c>
      <c r="AC20" s="16"/>
      <c r="AD20" s="16"/>
      <c r="AE20" s="16"/>
      <c r="AF20" s="15"/>
      <c r="AK20" s="20" t="str">
        <f t="shared" si="7"/>
        <v>S</v>
      </c>
    </row>
    <row r="21" spans="1:37" ht="13.5" customHeight="1" x14ac:dyDescent="0.15">
      <c r="A21" s="3" t="s">
        <v>207</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539</v>
      </c>
      <c r="W21" s="17" t="s">
        <v>153</v>
      </c>
      <c r="Y21" s="17" t="s">
        <v>291</v>
      </c>
      <c r="Z21" s="17" t="s">
        <v>422</v>
      </c>
      <c r="AA21" s="31" t="s">
        <v>385</v>
      </c>
      <c r="AB21" s="31" t="s">
        <v>516</v>
      </c>
      <c r="AC21" s="16"/>
      <c r="AD21" s="16"/>
      <c r="AE21" s="16"/>
      <c r="AF21" s="15"/>
      <c r="AK21" s="20" t="str">
        <f t="shared" si="7"/>
        <v>T</v>
      </c>
    </row>
    <row r="22" spans="1:37" ht="13.5" customHeight="1" x14ac:dyDescent="0.15">
      <c r="A22" s="3" t="s">
        <v>208</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540</v>
      </c>
      <c r="W22" s="17" t="s">
        <v>154</v>
      </c>
      <c r="Y22" s="17" t="s">
        <v>292</v>
      </c>
      <c r="Z22" s="17" t="s">
        <v>423</v>
      </c>
      <c r="AA22" s="31" t="s">
        <v>386</v>
      </c>
      <c r="AB22" s="31" t="s">
        <v>517</v>
      </c>
      <c r="AC22" s="16"/>
      <c r="AD22" s="16"/>
      <c r="AE22" s="16"/>
      <c r="AF22" s="15"/>
      <c r="AK22" s="20" t="str">
        <f t="shared" si="7"/>
        <v>U</v>
      </c>
    </row>
    <row r="23" spans="1:37" ht="13.5" customHeight="1" x14ac:dyDescent="0.15">
      <c r="A23" s="3" t="s">
        <v>209</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541</v>
      </c>
      <c r="W23" s="17" t="s">
        <v>556</v>
      </c>
      <c r="Y23" s="17" t="s">
        <v>293</v>
      </c>
      <c r="Z23" s="17" t="s">
        <v>424</v>
      </c>
      <c r="AA23" s="31" t="s">
        <v>387</v>
      </c>
      <c r="AB23" s="31" t="s">
        <v>518</v>
      </c>
      <c r="AC23" s="16"/>
      <c r="AD23" s="16"/>
      <c r="AE23" s="16"/>
      <c r="AF23" s="15"/>
      <c r="AK23" s="20" t="str">
        <f t="shared" si="7"/>
        <v>V</v>
      </c>
    </row>
    <row r="24" spans="1:37" ht="13.5" customHeight="1" x14ac:dyDescent="0.15">
      <c r="A24" s="28" t="s">
        <v>262</v>
      </c>
      <c r="B24" s="4"/>
      <c r="C24" s="2" t="str">
        <f t="shared" si="9"/>
        <v/>
      </c>
      <c r="D24" s="2" t="str">
        <f>IF(C24="",D23,IF(D23&lt;&gt;"",CONCATENATE(D23,"、",C24),C24))</f>
        <v>科学技術・イノベーション</v>
      </c>
      <c r="F24" s="7" t="s">
        <v>265</v>
      </c>
      <c r="G24" s="6"/>
      <c r="H24" s="2" t="str">
        <f t="shared" si="1"/>
        <v/>
      </c>
      <c r="I24" s="2" t="str">
        <f t="shared" si="5"/>
        <v>一般会計</v>
      </c>
      <c r="K24" s="2"/>
      <c r="L24" s="2"/>
      <c r="O24" s="2"/>
      <c r="P24" s="2"/>
      <c r="Q24" s="8"/>
      <c r="T24" s="2"/>
      <c r="U24" s="17" t="s">
        <v>542</v>
      </c>
      <c r="Y24" s="17" t="s">
        <v>294</v>
      </c>
      <c r="Z24" s="17" t="s">
        <v>425</v>
      </c>
      <c r="AA24" s="31" t="s">
        <v>388</v>
      </c>
      <c r="AB24" s="31" t="s">
        <v>519</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543</v>
      </c>
      <c r="Y25" s="17" t="s">
        <v>295</v>
      </c>
      <c r="Z25" s="17" t="s">
        <v>426</v>
      </c>
      <c r="AA25" s="31" t="s">
        <v>389</v>
      </c>
      <c r="AB25" s="31" t="s">
        <v>520</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544</v>
      </c>
      <c r="Y26" s="17" t="s">
        <v>296</v>
      </c>
      <c r="Z26" s="17" t="s">
        <v>427</v>
      </c>
      <c r="AA26" s="31" t="s">
        <v>390</v>
      </c>
      <c r="AB26" s="31" t="s">
        <v>521</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545</v>
      </c>
      <c r="Y27" s="17" t="s">
        <v>297</v>
      </c>
      <c r="Z27" s="17" t="s">
        <v>428</v>
      </c>
      <c r="AA27" s="31" t="s">
        <v>391</v>
      </c>
      <c r="AB27" s="31" t="s">
        <v>522</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546</v>
      </c>
      <c r="Y28" s="17" t="s">
        <v>298</v>
      </c>
      <c r="Z28" s="17" t="s">
        <v>429</v>
      </c>
      <c r="AA28" s="31" t="s">
        <v>392</v>
      </c>
      <c r="AB28" s="31" t="s">
        <v>523</v>
      </c>
      <c r="AC28" s="16"/>
      <c r="AD28" s="16"/>
      <c r="AE28" s="16"/>
      <c r="AF28" s="15"/>
      <c r="AK28" s="20" t="s">
        <v>188</v>
      </c>
    </row>
    <row r="29" spans="1:37" ht="13.5" customHeight="1" x14ac:dyDescent="0.15">
      <c r="A29" s="2"/>
      <c r="B29" s="2"/>
      <c r="F29" s="7" t="s">
        <v>197</v>
      </c>
      <c r="G29" s="6"/>
      <c r="H29" s="2" t="str">
        <f t="shared" si="1"/>
        <v/>
      </c>
      <c r="I29" s="2" t="str">
        <f t="shared" si="5"/>
        <v>一般会計</v>
      </c>
      <c r="K29" s="2"/>
      <c r="L29" s="2"/>
      <c r="O29" s="2"/>
      <c r="P29" s="2"/>
      <c r="Q29" s="8"/>
      <c r="T29" s="2"/>
      <c r="U29" s="17" t="s">
        <v>547</v>
      </c>
      <c r="Y29" s="17" t="s">
        <v>299</v>
      </c>
      <c r="Z29" s="17" t="s">
        <v>430</v>
      </c>
      <c r="AA29" s="31" t="s">
        <v>393</v>
      </c>
      <c r="AB29" s="31" t="s">
        <v>524</v>
      </c>
      <c r="AC29" s="16"/>
      <c r="AD29" s="16"/>
      <c r="AE29" s="16"/>
      <c r="AF29" s="15"/>
      <c r="AK29" s="20" t="str">
        <f t="shared" si="7"/>
        <v>b</v>
      </c>
    </row>
    <row r="30" spans="1:37" ht="13.5" customHeight="1" x14ac:dyDescent="0.15">
      <c r="A30" s="2"/>
      <c r="B30" s="2"/>
      <c r="F30" s="7" t="s">
        <v>198</v>
      </c>
      <c r="G30" s="6"/>
      <c r="H30" s="2" t="str">
        <f t="shared" si="1"/>
        <v/>
      </c>
      <c r="I30" s="2" t="str">
        <f t="shared" si="5"/>
        <v>一般会計</v>
      </c>
      <c r="K30" s="2"/>
      <c r="L30" s="2"/>
      <c r="O30" s="2"/>
      <c r="P30" s="2"/>
      <c r="Q30" s="8"/>
      <c r="T30" s="2"/>
      <c r="U30" s="17" t="s">
        <v>548</v>
      </c>
      <c r="Y30" s="17" t="s">
        <v>300</v>
      </c>
      <c r="Z30" s="17" t="s">
        <v>431</v>
      </c>
      <c r="AA30" s="31" t="s">
        <v>394</v>
      </c>
      <c r="AB30" s="31" t="s">
        <v>525</v>
      </c>
      <c r="AC30" s="16"/>
      <c r="AD30" s="16"/>
      <c r="AE30" s="16"/>
      <c r="AF30" s="15"/>
      <c r="AK30" s="20" t="str">
        <f t="shared" si="7"/>
        <v>c</v>
      </c>
    </row>
    <row r="31" spans="1:37" ht="13.5" customHeight="1" x14ac:dyDescent="0.15">
      <c r="A31" s="2"/>
      <c r="B31" s="2"/>
      <c r="F31" s="7" t="s">
        <v>199</v>
      </c>
      <c r="G31" s="6"/>
      <c r="H31" s="2" t="str">
        <f t="shared" si="1"/>
        <v/>
      </c>
      <c r="I31" s="2" t="str">
        <f t="shared" si="5"/>
        <v>一般会計</v>
      </c>
      <c r="K31" s="2"/>
      <c r="L31" s="2"/>
      <c r="O31" s="2"/>
      <c r="P31" s="2"/>
      <c r="Q31" s="8"/>
      <c r="T31" s="2"/>
      <c r="U31" s="17" t="s">
        <v>549</v>
      </c>
      <c r="Y31" s="17" t="s">
        <v>301</v>
      </c>
      <c r="Z31" s="17" t="s">
        <v>432</v>
      </c>
      <c r="AA31" s="31" t="s">
        <v>395</v>
      </c>
      <c r="AB31" s="31" t="s">
        <v>526</v>
      </c>
      <c r="AC31" s="16"/>
      <c r="AD31" s="16"/>
      <c r="AE31" s="16"/>
      <c r="AF31" s="15"/>
      <c r="AK31" s="20" t="str">
        <f t="shared" si="7"/>
        <v>d</v>
      </c>
    </row>
    <row r="32" spans="1:37" ht="13.5" customHeight="1" x14ac:dyDescent="0.15">
      <c r="A32" s="2"/>
      <c r="B32" s="2"/>
      <c r="F32" s="7" t="s">
        <v>200</v>
      </c>
      <c r="G32" s="6"/>
      <c r="H32" s="2" t="str">
        <f t="shared" si="1"/>
        <v/>
      </c>
      <c r="I32" s="2" t="str">
        <f t="shared" si="5"/>
        <v>一般会計</v>
      </c>
      <c r="K32" s="2"/>
      <c r="L32" s="2"/>
      <c r="O32" s="2"/>
      <c r="P32" s="2"/>
      <c r="Q32" s="8"/>
      <c r="T32" s="2"/>
      <c r="U32" s="17" t="s">
        <v>550</v>
      </c>
      <c r="Y32" s="17" t="s">
        <v>302</v>
      </c>
      <c r="Z32" s="17" t="s">
        <v>433</v>
      </c>
      <c r="AA32" s="31" t="s">
        <v>61</v>
      </c>
      <c r="AB32" s="31" t="s">
        <v>61</v>
      </c>
      <c r="AC32" s="16"/>
      <c r="AD32" s="16"/>
      <c r="AE32" s="16"/>
      <c r="AF32" s="15"/>
      <c r="AK32" s="20" t="str">
        <f t="shared" si="7"/>
        <v>e</v>
      </c>
    </row>
    <row r="33" spans="1:37" ht="13.5" customHeight="1" x14ac:dyDescent="0.15">
      <c r="A33" s="2"/>
      <c r="B33" s="2"/>
      <c r="F33" s="7" t="s">
        <v>201</v>
      </c>
      <c r="G33" s="6"/>
      <c r="H33" s="2" t="str">
        <f t="shared" si="1"/>
        <v/>
      </c>
      <c r="I33" s="2" t="str">
        <f t="shared" si="5"/>
        <v>一般会計</v>
      </c>
      <c r="K33" s="2"/>
      <c r="L33" s="2"/>
      <c r="O33" s="2"/>
      <c r="P33" s="2"/>
      <c r="Q33" s="8"/>
      <c r="T33" s="2"/>
      <c r="U33" s="17" t="s">
        <v>551</v>
      </c>
      <c r="Y33" s="17" t="s">
        <v>303</v>
      </c>
      <c r="Z33" s="17" t="s">
        <v>434</v>
      </c>
      <c r="AA33" s="22"/>
      <c r="AB33" s="16"/>
      <c r="AC33" s="16"/>
      <c r="AD33" s="16"/>
      <c r="AE33" s="16"/>
      <c r="AF33" s="15"/>
      <c r="AK33" s="20" t="str">
        <f t="shared" si="7"/>
        <v>f</v>
      </c>
    </row>
    <row r="34" spans="1:37" ht="13.5" customHeight="1" x14ac:dyDescent="0.15">
      <c r="A34" s="2"/>
      <c r="B34" s="2"/>
      <c r="F34" s="7" t="s">
        <v>202</v>
      </c>
      <c r="G34" s="6"/>
      <c r="H34" s="2" t="str">
        <f t="shared" si="1"/>
        <v/>
      </c>
      <c r="I34" s="2" t="str">
        <f t="shared" si="5"/>
        <v>一般会計</v>
      </c>
      <c r="K34" s="2"/>
      <c r="L34" s="2"/>
      <c r="O34" s="2"/>
      <c r="P34" s="2"/>
      <c r="Q34" s="8"/>
      <c r="T34" s="2"/>
      <c r="U34" s="17" t="s">
        <v>552</v>
      </c>
      <c r="Y34" s="17" t="s">
        <v>304</v>
      </c>
      <c r="Z34" s="17" t="s">
        <v>435</v>
      </c>
      <c r="AB34" s="16"/>
      <c r="AC34" s="16"/>
      <c r="AD34" s="16"/>
      <c r="AE34" s="16"/>
      <c r="AF34" s="15"/>
      <c r="AK34" s="20" t="str">
        <f t="shared" si="7"/>
        <v>g</v>
      </c>
    </row>
    <row r="35" spans="1:37" ht="13.5" customHeight="1" x14ac:dyDescent="0.15">
      <c r="A35" s="2"/>
      <c r="B35" s="2"/>
      <c r="F35" s="7" t="s">
        <v>203</v>
      </c>
      <c r="G35" s="6"/>
      <c r="H35" s="2" t="str">
        <f t="shared" si="1"/>
        <v/>
      </c>
      <c r="I35" s="2" t="str">
        <f t="shared" si="5"/>
        <v>一般会計</v>
      </c>
      <c r="K35" s="2"/>
      <c r="L35" s="2"/>
      <c r="O35" s="2"/>
      <c r="P35" s="2"/>
      <c r="Q35" s="8"/>
      <c r="T35" s="2"/>
      <c r="Y35" s="17" t="s">
        <v>305</v>
      </c>
      <c r="Z35" s="17" t="s">
        <v>436</v>
      </c>
      <c r="AC35" s="16"/>
      <c r="AF35" s="15"/>
      <c r="AK35" s="20" t="str">
        <f t="shared" si="7"/>
        <v>h</v>
      </c>
    </row>
    <row r="36" spans="1:37" ht="13.5" customHeight="1" x14ac:dyDescent="0.15">
      <c r="A36" s="2"/>
      <c r="B36" s="2"/>
      <c r="F36" s="7" t="s">
        <v>204</v>
      </c>
      <c r="G36" s="6"/>
      <c r="H36" s="2" t="str">
        <f t="shared" si="1"/>
        <v/>
      </c>
      <c r="I36" s="2" t="str">
        <f t="shared" si="5"/>
        <v>一般会計</v>
      </c>
      <c r="K36" s="2"/>
      <c r="L36" s="2"/>
      <c r="O36" s="2"/>
      <c r="P36" s="2"/>
      <c r="Q36" s="8"/>
      <c r="T36" s="2"/>
      <c r="U36" s="17" t="s">
        <v>553</v>
      </c>
      <c r="Y36" s="17" t="s">
        <v>306</v>
      </c>
      <c r="Z36" s="17" t="s">
        <v>437</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307</v>
      </c>
      <c r="Z37" s="17" t="s">
        <v>438</v>
      </c>
      <c r="AF37" s="15"/>
      <c r="AK37" s="20" t="str">
        <f t="shared" si="7"/>
        <v>j</v>
      </c>
    </row>
    <row r="38" spans="1:37" x14ac:dyDescent="0.15">
      <c r="A38" s="2"/>
      <c r="B38" s="2"/>
      <c r="F38" s="2"/>
      <c r="G38" s="8"/>
      <c r="K38" s="2"/>
      <c r="L38" s="2"/>
      <c r="O38" s="2"/>
      <c r="P38" s="2"/>
      <c r="Q38" s="8"/>
      <c r="T38" s="2"/>
      <c r="U38" s="17" t="s">
        <v>248</v>
      </c>
      <c r="Y38" s="17" t="s">
        <v>308</v>
      </c>
      <c r="Z38" s="17" t="s">
        <v>439</v>
      </c>
      <c r="AF38" s="15"/>
      <c r="AK38" s="20" t="str">
        <f t="shared" si="7"/>
        <v>k</v>
      </c>
    </row>
    <row r="39" spans="1:37" x14ac:dyDescent="0.15">
      <c r="A39" s="2"/>
      <c r="B39" s="2"/>
      <c r="F39" s="2" t="str">
        <f>I37</f>
        <v>一般会計</v>
      </c>
      <c r="G39" s="8"/>
      <c r="K39" s="2"/>
      <c r="L39" s="2"/>
      <c r="O39" s="2"/>
      <c r="P39" s="2"/>
      <c r="Q39" s="8"/>
      <c r="T39" s="2"/>
      <c r="U39" s="17" t="s">
        <v>258</v>
      </c>
      <c r="Y39" s="17" t="s">
        <v>309</v>
      </c>
      <c r="Z39" s="17" t="s">
        <v>440</v>
      </c>
      <c r="AF39" s="15"/>
      <c r="AK39" s="20" t="str">
        <f t="shared" si="7"/>
        <v>l</v>
      </c>
    </row>
    <row r="40" spans="1:37" x14ac:dyDescent="0.15">
      <c r="A40" s="2"/>
      <c r="B40" s="2"/>
      <c r="F40" s="2"/>
      <c r="G40" s="8"/>
      <c r="K40" s="2"/>
      <c r="L40" s="2"/>
      <c r="O40" s="2"/>
      <c r="P40" s="2"/>
      <c r="Q40" s="8"/>
      <c r="T40" s="2"/>
      <c r="Y40" s="17" t="s">
        <v>310</v>
      </c>
      <c r="Z40" s="17" t="s">
        <v>441</v>
      </c>
      <c r="AF40" s="15"/>
      <c r="AK40" s="20" t="str">
        <f t="shared" si="7"/>
        <v>m</v>
      </c>
    </row>
    <row r="41" spans="1:37" x14ac:dyDescent="0.15">
      <c r="A41" s="2"/>
      <c r="B41" s="2"/>
      <c r="F41" s="2"/>
      <c r="G41" s="8"/>
      <c r="K41" s="2"/>
      <c r="L41" s="2"/>
      <c r="O41" s="2"/>
      <c r="P41" s="2"/>
      <c r="Q41" s="8"/>
      <c r="T41" s="2"/>
      <c r="Y41" s="17" t="s">
        <v>311</v>
      </c>
      <c r="Z41" s="17" t="s">
        <v>442</v>
      </c>
      <c r="AF41" s="15"/>
      <c r="AK41" s="20" t="str">
        <f t="shared" si="7"/>
        <v>n</v>
      </c>
    </row>
    <row r="42" spans="1:37" x14ac:dyDescent="0.15">
      <c r="A42" s="2"/>
      <c r="B42" s="2"/>
      <c r="F42" s="2"/>
      <c r="G42" s="8"/>
      <c r="K42" s="2"/>
      <c r="L42" s="2"/>
      <c r="O42" s="2"/>
      <c r="P42" s="2"/>
      <c r="Q42" s="8"/>
      <c r="T42" s="2"/>
      <c r="Y42" s="17" t="s">
        <v>312</v>
      </c>
      <c r="Z42" s="17" t="s">
        <v>443</v>
      </c>
      <c r="AF42" s="15"/>
      <c r="AK42" s="20" t="str">
        <f t="shared" si="7"/>
        <v>o</v>
      </c>
    </row>
    <row r="43" spans="1:37" x14ac:dyDescent="0.15">
      <c r="A43" s="2"/>
      <c r="B43" s="2"/>
      <c r="F43" s="2"/>
      <c r="G43" s="8"/>
      <c r="K43" s="2"/>
      <c r="L43" s="2"/>
      <c r="O43" s="2"/>
      <c r="P43" s="2"/>
      <c r="Q43" s="8"/>
      <c r="T43" s="2"/>
      <c r="Y43" s="17" t="s">
        <v>313</v>
      </c>
      <c r="Z43" s="17" t="s">
        <v>444</v>
      </c>
      <c r="AF43" s="15"/>
      <c r="AK43" s="20" t="str">
        <f t="shared" si="7"/>
        <v>p</v>
      </c>
    </row>
    <row r="44" spans="1:37" x14ac:dyDescent="0.15">
      <c r="A44" s="2"/>
      <c r="B44" s="2"/>
      <c r="F44" s="2"/>
      <c r="G44" s="8"/>
      <c r="K44" s="2"/>
      <c r="L44" s="2"/>
      <c r="O44" s="2"/>
      <c r="P44" s="2"/>
      <c r="Q44" s="8"/>
      <c r="T44" s="2"/>
      <c r="Y44" s="17" t="s">
        <v>314</v>
      </c>
      <c r="Z44" s="17" t="s">
        <v>445</v>
      </c>
      <c r="AF44" s="15"/>
      <c r="AK44" s="20" t="str">
        <f t="shared" si="7"/>
        <v>q</v>
      </c>
    </row>
    <row r="45" spans="1:37" x14ac:dyDescent="0.15">
      <c r="A45" s="2"/>
      <c r="B45" s="2"/>
      <c r="F45" s="2"/>
      <c r="G45" s="8"/>
      <c r="K45" s="2"/>
      <c r="L45" s="2"/>
      <c r="O45" s="2"/>
      <c r="P45" s="2"/>
      <c r="Q45" s="8"/>
      <c r="T45" s="2"/>
      <c r="Y45" s="17" t="s">
        <v>315</v>
      </c>
      <c r="Z45" s="17" t="s">
        <v>446</v>
      </c>
      <c r="AF45" s="15"/>
      <c r="AK45" s="20" t="str">
        <f t="shared" si="7"/>
        <v>r</v>
      </c>
    </row>
    <row r="46" spans="1:37" x14ac:dyDescent="0.15">
      <c r="A46" s="2"/>
      <c r="B46" s="2"/>
      <c r="F46" s="2"/>
      <c r="G46" s="8"/>
      <c r="K46" s="2"/>
      <c r="L46" s="2"/>
      <c r="O46" s="2"/>
      <c r="P46" s="2"/>
      <c r="Q46" s="8"/>
      <c r="T46" s="2"/>
      <c r="Y46" s="17" t="s">
        <v>316</v>
      </c>
      <c r="Z46" s="17" t="s">
        <v>447</v>
      </c>
      <c r="AF46" s="15"/>
      <c r="AK46" s="20" t="str">
        <f t="shared" si="7"/>
        <v>s</v>
      </c>
    </row>
    <row r="47" spans="1:37" x14ac:dyDescent="0.15">
      <c r="A47" s="2"/>
      <c r="B47" s="2"/>
      <c r="F47" s="2"/>
      <c r="G47" s="8"/>
      <c r="K47" s="2"/>
      <c r="L47" s="2"/>
      <c r="O47" s="2"/>
      <c r="P47" s="2"/>
      <c r="Q47" s="8"/>
      <c r="T47" s="2"/>
      <c r="Y47" s="17" t="s">
        <v>317</v>
      </c>
      <c r="Z47" s="17" t="s">
        <v>448</v>
      </c>
      <c r="AF47" s="15"/>
      <c r="AK47" s="20" t="str">
        <f t="shared" si="7"/>
        <v>t</v>
      </c>
    </row>
    <row r="48" spans="1:37" x14ac:dyDescent="0.15">
      <c r="A48" s="2"/>
      <c r="B48" s="2"/>
      <c r="F48" s="2"/>
      <c r="G48" s="8"/>
      <c r="K48" s="2"/>
      <c r="L48" s="2"/>
      <c r="O48" s="2"/>
      <c r="P48" s="2"/>
      <c r="Q48" s="8"/>
      <c r="T48" s="2"/>
      <c r="Y48" s="17" t="s">
        <v>318</v>
      </c>
      <c r="Z48" s="17" t="s">
        <v>449</v>
      </c>
      <c r="AF48" s="15"/>
      <c r="AK48" s="20" t="str">
        <f t="shared" si="7"/>
        <v>u</v>
      </c>
    </row>
    <row r="49" spans="1:37" x14ac:dyDescent="0.15">
      <c r="A49" s="2"/>
      <c r="B49" s="2"/>
      <c r="F49" s="2"/>
      <c r="G49" s="8"/>
      <c r="K49" s="2"/>
      <c r="L49" s="2"/>
      <c r="O49" s="2"/>
      <c r="P49" s="2"/>
      <c r="Q49" s="8"/>
      <c r="T49" s="2"/>
      <c r="Y49" s="17" t="s">
        <v>319</v>
      </c>
      <c r="Z49" s="17" t="s">
        <v>450</v>
      </c>
      <c r="AF49" s="15"/>
      <c r="AK49" s="20" t="str">
        <f t="shared" si="7"/>
        <v>v</v>
      </c>
    </row>
    <row r="50" spans="1:37" x14ac:dyDescent="0.15">
      <c r="A50" s="2"/>
      <c r="B50" s="2"/>
      <c r="F50" s="2"/>
      <c r="G50" s="8"/>
      <c r="K50" s="2"/>
      <c r="L50" s="2"/>
      <c r="O50" s="2"/>
      <c r="P50" s="2"/>
      <c r="Q50" s="8"/>
      <c r="T50" s="2"/>
      <c r="Y50" s="17" t="s">
        <v>320</v>
      </c>
      <c r="Z50" s="17" t="s">
        <v>451</v>
      </c>
      <c r="AF50" s="15"/>
    </row>
    <row r="51" spans="1:37" x14ac:dyDescent="0.15">
      <c r="A51" s="2"/>
      <c r="B51" s="2"/>
      <c r="F51" s="2"/>
      <c r="G51" s="8"/>
      <c r="K51" s="2"/>
      <c r="L51" s="2"/>
      <c r="O51" s="2"/>
      <c r="P51" s="2"/>
      <c r="Q51" s="8"/>
      <c r="T51" s="2"/>
      <c r="Y51" s="17" t="s">
        <v>321</v>
      </c>
      <c r="Z51" s="17" t="s">
        <v>452</v>
      </c>
      <c r="AF51" s="15"/>
    </row>
    <row r="52" spans="1:37" x14ac:dyDescent="0.15">
      <c r="A52" s="2"/>
      <c r="B52" s="2"/>
      <c r="F52" s="2"/>
      <c r="G52" s="8"/>
      <c r="K52" s="2"/>
      <c r="L52" s="2"/>
      <c r="O52" s="2"/>
      <c r="P52" s="2"/>
      <c r="Q52" s="8"/>
      <c r="T52" s="2"/>
      <c r="Y52" s="17" t="s">
        <v>322</v>
      </c>
      <c r="Z52" s="17" t="s">
        <v>453</v>
      </c>
      <c r="AF52" s="15"/>
    </row>
    <row r="53" spans="1:37" x14ac:dyDescent="0.15">
      <c r="A53" s="2"/>
      <c r="B53" s="2"/>
      <c r="F53" s="2"/>
      <c r="G53" s="8"/>
      <c r="K53" s="2"/>
      <c r="L53" s="2"/>
      <c r="O53" s="2"/>
      <c r="P53" s="2"/>
      <c r="Q53" s="8"/>
      <c r="T53" s="2"/>
      <c r="Y53" s="17" t="s">
        <v>323</v>
      </c>
      <c r="Z53" s="17" t="s">
        <v>454</v>
      </c>
      <c r="AF53" s="15"/>
    </row>
    <row r="54" spans="1:37" x14ac:dyDescent="0.15">
      <c r="A54" s="2"/>
      <c r="B54" s="2"/>
      <c r="F54" s="2"/>
      <c r="G54" s="8"/>
      <c r="K54" s="2"/>
      <c r="L54" s="2"/>
      <c r="O54" s="2"/>
      <c r="P54" s="9"/>
      <c r="Q54" s="8"/>
      <c r="T54" s="2"/>
      <c r="Y54" s="17" t="s">
        <v>324</v>
      </c>
      <c r="Z54" s="17" t="s">
        <v>455</v>
      </c>
      <c r="AF54" s="15"/>
    </row>
    <row r="55" spans="1:37" x14ac:dyDescent="0.15">
      <c r="A55" s="2"/>
      <c r="B55" s="2"/>
      <c r="F55" s="2"/>
      <c r="G55" s="8"/>
      <c r="K55" s="2"/>
      <c r="L55" s="2"/>
      <c r="O55" s="2"/>
      <c r="P55" s="2"/>
      <c r="Q55" s="8"/>
      <c r="T55" s="2"/>
      <c r="Y55" s="17" t="s">
        <v>325</v>
      </c>
      <c r="Z55" s="17" t="s">
        <v>456</v>
      </c>
      <c r="AF55" s="15"/>
    </row>
    <row r="56" spans="1:37" x14ac:dyDescent="0.15">
      <c r="A56" s="2"/>
      <c r="B56" s="2"/>
      <c r="F56" s="2"/>
      <c r="G56" s="8"/>
      <c r="K56" s="2"/>
      <c r="L56" s="2"/>
      <c r="O56" s="2"/>
      <c r="P56" s="2"/>
      <c r="Q56" s="8"/>
      <c r="T56" s="2"/>
      <c r="Y56" s="17" t="s">
        <v>326</v>
      </c>
      <c r="Z56" s="17" t="s">
        <v>457</v>
      </c>
      <c r="AF56" s="15"/>
    </row>
    <row r="57" spans="1:37" x14ac:dyDescent="0.15">
      <c r="A57" s="2"/>
      <c r="B57" s="2"/>
      <c r="F57" s="2"/>
      <c r="G57" s="8"/>
      <c r="K57" s="2"/>
      <c r="L57" s="2"/>
      <c r="O57" s="2"/>
      <c r="P57" s="2"/>
      <c r="Q57" s="8"/>
      <c r="T57" s="2"/>
      <c r="Y57" s="17" t="s">
        <v>327</v>
      </c>
      <c r="Z57" s="17" t="s">
        <v>458</v>
      </c>
      <c r="AF57" s="15"/>
    </row>
    <row r="58" spans="1:37" x14ac:dyDescent="0.15">
      <c r="A58" s="2"/>
      <c r="B58" s="2"/>
      <c r="F58" s="2"/>
      <c r="G58" s="8"/>
      <c r="K58" s="2"/>
      <c r="L58" s="2"/>
      <c r="O58" s="2"/>
      <c r="P58" s="2"/>
      <c r="Q58" s="8"/>
      <c r="T58" s="2"/>
      <c r="Y58" s="17" t="s">
        <v>328</v>
      </c>
      <c r="Z58" s="17" t="s">
        <v>459</v>
      </c>
      <c r="AF58" s="15"/>
    </row>
    <row r="59" spans="1:37" x14ac:dyDescent="0.15">
      <c r="A59" s="2"/>
      <c r="B59" s="2"/>
      <c r="F59" s="2"/>
      <c r="G59" s="8"/>
      <c r="K59" s="2"/>
      <c r="L59" s="2"/>
      <c r="O59" s="2"/>
      <c r="P59" s="2"/>
      <c r="Q59" s="8"/>
      <c r="T59" s="2"/>
      <c r="Y59" s="17" t="s">
        <v>329</v>
      </c>
      <c r="Z59" s="17" t="s">
        <v>460</v>
      </c>
      <c r="AF59" s="15"/>
    </row>
    <row r="60" spans="1:37" x14ac:dyDescent="0.15">
      <c r="A60" s="2"/>
      <c r="B60" s="2"/>
      <c r="F60" s="2"/>
      <c r="G60" s="8"/>
      <c r="K60" s="2"/>
      <c r="L60" s="2"/>
      <c r="O60" s="2"/>
      <c r="P60" s="2"/>
      <c r="Q60" s="8"/>
      <c r="T60" s="2"/>
      <c r="Y60" s="17" t="s">
        <v>330</v>
      </c>
      <c r="Z60" s="17" t="s">
        <v>461</v>
      </c>
      <c r="AF60" s="15"/>
    </row>
    <row r="61" spans="1:37" x14ac:dyDescent="0.15">
      <c r="A61" s="2"/>
      <c r="B61" s="2"/>
      <c r="F61" s="2"/>
      <c r="G61" s="8"/>
      <c r="K61" s="2"/>
      <c r="L61" s="2"/>
      <c r="O61" s="2"/>
      <c r="P61" s="2"/>
      <c r="Q61" s="8"/>
      <c r="T61" s="2"/>
      <c r="Y61" s="17" t="s">
        <v>331</v>
      </c>
      <c r="Z61" s="17" t="s">
        <v>462</v>
      </c>
      <c r="AF61" s="15"/>
    </row>
    <row r="62" spans="1:37" x14ac:dyDescent="0.15">
      <c r="A62" s="2"/>
      <c r="B62" s="2"/>
      <c r="F62" s="2"/>
      <c r="G62" s="8"/>
      <c r="K62" s="2"/>
      <c r="L62" s="2"/>
      <c r="O62" s="2"/>
      <c r="P62" s="2"/>
      <c r="Q62" s="8"/>
      <c r="T62" s="2"/>
      <c r="Y62" s="17" t="s">
        <v>332</v>
      </c>
      <c r="Z62" s="17" t="s">
        <v>463</v>
      </c>
      <c r="AF62" s="15"/>
    </row>
    <row r="63" spans="1:37" x14ac:dyDescent="0.15">
      <c r="A63" s="2"/>
      <c r="B63" s="2"/>
      <c r="F63" s="2"/>
      <c r="G63" s="8"/>
      <c r="K63" s="2"/>
      <c r="L63" s="2"/>
      <c r="O63" s="2"/>
      <c r="P63" s="2"/>
      <c r="Q63" s="8"/>
      <c r="T63" s="2"/>
      <c r="Y63" s="17" t="s">
        <v>333</v>
      </c>
      <c r="Z63" s="17" t="s">
        <v>464</v>
      </c>
      <c r="AF63" s="15"/>
    </row>
    <row r="64" spans="1:37" x14ac:dyDescent="0.15">
      <c r="A64" s="2"/>
      <c r="B64" s="2"/>
      <c r="F64" s="2"/>
      <c r="G64" s="8"/>
      <c r="K64" s="2"/>
      <c r="L64" s="2"/>
      <c r="O64" s="2"/>
      <c r="P64" s="2"/>
      <c r="Q64" s="8"/>
      <c r="T64" s="2"/>
      <c r="Y64" s="17" t="s">
        <v>334</v>
      </c>
      <c r="Z64" s="17" t="s">
        <v>465</v>
      </c>
      <c r="AF64" s="15"/>
    </row>
    <row r="65" spans="1:32" x14ac:dyDescent="0.15">
      <c r="A65" s="2"/>
      <c r="B65" s="2"/>
      <c r="F65" s="2"/>
      <c r="G65" s="8"/>
      <c r="K65" s="2"/>
      <c r="L65" s="2"/>
      <c r="O65" s="2"/>
      <c r="P65" s="2"/>
      <c r="Q65" s="8"/>
      <c r="T65" s="2"/>
      <c r="Y65" s="17" t="s">
        <v>335</v>
      </c>
      <c r="Z65" s="17" t="s">
        <v>466</v>
      </c>
      <c r="AF65" s="15"/>
    </row>
    <row r="66" spans="1:32" x14ac:dyDescent="0.15">
      <c r="A66" s="2"/>
      <c r="B66" s="2"/>
      <c r="F66" s="2"/>
      <c r="G66" s="8"/>
      <c r="K66" s="2"/>
      <c r="L66" s="2"/>
      <c r="O66" s="2"/>
      <c r="P66" s="2"/>
      <c r="Q66" s="8"/>
      <c r="T66" s="2"/>
      <c r="Y66" s="17" t="s">
        <v>62</v>
      </c>
      <c r="Z66" s="17" t="s">
        <v>467</v>
      </c>
      <c r="AF66" s="15"/>
    </row>
    <row r="67" spans="1:32" x14ac:dyDescent="0.15">
      <c r="A67" s="2"/>
      <c r="B67" s="2"/>
      <c r="F67" s="2"/>
      <c r="G67" s="8"/>
      <c r="K67" s="2"/>
      <c r="L67" s="2"/>
      <c r="O67" s="2"/>
      <c r="P67" s="2"/>
      <c r="Q67" s="8"/>
      <c r="T67" s="2"/>
      <c r="Y67" s="17" t="s">
        <v>336</v>
      </c>
      <c r="Z67" s="17" t="s">
        <v>468</v>
      </c>
      <c r="AF67" s="15"/>
    </row>
    <row r="68" spans="1:32" x14ac:dyDescent="0.15">
      <c r="A68" s="2"/>
      <c r="B68" s="2"/>
      <c r="F68" s="2"/>
      <c r="G68" s="8"/>
      <c r="K68" s="2"/>
      <c r="L68" s="2"/>
      <c r="O68" s="2"/>
      <c r="P68" s="2"/>
      <c r="Q68" s="8"/>
      <c r="T68" s="2"/>
      <c r="Y68" s="17" t="s">
        <v>337</v>
      </c>
      <c r="Z68" s="17" t="s">
        <v>469</v>
      </c>
      <c r="AF68" s="15"/>
    </row>
    <row r="69" spans="1:32" x14ac:dyDescent="0.15">
      <c r="A69" s="2"/>
      <c r="B69" s="2"/>
      <c r="F69" s="2"/>
      <c r="G69" s="8"/>
      <c r="K69" s="2"/>
      <c r="L69" s="2"/>
      <c r="O69" s="2"/>
      <c r="P69" s="2"/>
      <c r="Q69" s="8"/>
      <c r="T69" s="2"/>
      <c r="Y69" s="17" t="s">
        <v>338</v>
      </c>
      <c r="Z69" s="17" t="s">
        <v>470</v>
      </c>
      <c r="AF69" s="15"/>
    </row>
    <row r="70" spans="1:32" x14ac:dyDescent="0.15">
      <c r="A70" s="2"/>
      <c r="B70" s="2"/>
      <c r="Y70" s="17" t="s">
        <v>339</v>
      </c>
      <c r="Z70" s="17" t="s">
        <v>471</v>
      </c>
    </row>
    <row r="71" spans="1:32" x14ac:dyDescent="0.15">
      <c r="Y71" s="17" t="s">
        <v>340</v>
      </c>
      <c r="Z71" s="17" t="s">
        <v>472</v>
      </c>
    </row>
    <row r="72" spans="1:32" x14ac:dyDescent="0.15">
      <c r="Y72" s="17" t="s">
        <v>341</v>
      </c>
      <c r="Z72" s="17" t="s">
        <v>473</v>
      </c>
    </row>
    <row r="73" spans="1:32" x14ac:dyDescent="0.15">
      <c r="Y73" s="17" t="s">
        <v>342</v>
      </c>
      <c r="Z73" s="17" t="s">
        <v>474</v>
      </c>
    </row>
    <row r="74" spans="1:32" x14ac:dyDescent="0.15">
      <c r="Y74" s="17" t="s">
        <v>343</v>
      </c>
      <c r="Z74" s="17" t="s">
        <v>475</v>
      </c>
    </row>
    <row r="75" spans="1:32" x14ac:dyDescent="0.15">
      <c r="Y75" s="17" t="s">
        <v>344</v>
      </c>
      <c r="Z75" s="17" t="s">
        <v>476</v>
      </c>
    </row>
    <row r="76" spans="1:32" x14ac:dyDescent="0.15">
      <c r="Y76" s="17" t="s">
        <v>345</v>
      </c>
      <c r="Z76" s="17" t="s">
        <v>477</v>
      </c>
    </row>
    <row r="77" spans="1:32" x14ac:dyDescent="0.15">
      <c r="Y77" s="17" t="s">
        <v>346</v>
      </c>
      <c r="Z77" s="17" t="s">
        <v>478</v>
      </c>
    </row>
    <row r="78" spans="1:32" x14ac:dyDescent="0.15">
      <c r="Y78" s="17" t="s">
        <v>347</v>
      </c>
      <c r="Z78" s="17" t="s">
        <v>479</v>
      </c>
    </row>
    <row r="79" spans="1:32" x14ac:dyDescent="0.15">
      <c r="Y79" s="17" t="s">
        <v>348</v>
      </c>
      <c r="Z79" s="17" t="s">
        <v>480</v>
      </c>
    </row>
    <row r="80" spans="1:32" x14ac:dyDescent="0.15">
      <c r="Y80" s="17" t="s">
        <v>349</v>
      </c>
      <c r="Z80" s="17" t="s">
        <v>481</v>
      </c>
    </row>
    <row r="81" spans="25:26" x14ac:dyDescent="0.15">
      <c r="Y81" s="17" t="s">
        <v>350</v>
      </c>
      <c r="Z81" s="17" t="s">
        <v>482</v>
      </c>
    </row>
    <row r="82" spans="25:26" x14ac:dyDescent="0.15">
      <c r="Y82" s="17" t="s">
        <v>351</v>
      </c>
      <c r="Z82" s="17" t="s">
        <v>483</v>
      </c>
    </row>
    <row r="83" spans="25:26" x14ac:dyDescent="0.15">
      <c r="Y83" s="17" t="s">
        <v>352</v>
      </c>
      <c r="Z83" s="17" t="s">
        <v>484</v>
      </c>
    </row>
    <row r="84" spans="25:26" x14ac:dyDescent="0.15">
      <c r="Y84" s="17" t="s">
        <v>353</v>
      </c>
      <c r="Z84" s="17" t="s">
        <v>485</v>
      </c>
    </row>
    <row r="85" spans="25:26" x14ac:dyDescent="0.15">
      <c r="Y85" s="17" t="s">
        <v>354</v>
      </c>
      <c r="Z85" s="17" t="s">
        <v>486</v>
      </c>
    </row>
    <row r="86" spans="25:26" x14ac:dyDescent="0.15">
      <c r="Y86" s="17" t="s">
        <v>355</v>
      </c>
      <c r="Z86" s="17" t="s">
        <v>487</v>
      </c>
    </row>
    <row r="87" spans="25:26" x14ac:dyDescent="0.15">
      <c r="Y87" s="17" t="s">
        <v>356</v>
      </c>
      <c r="Z87" s="17" t="s">
        <v>488</v>
      </c>
    </row>
    <row r="88" spans="25:26" x14ac:dyDescent="0.15">
      <c r="Y88" s="17" t="s">
        <v>357</v>
      </c>
      <c r="Z88" s="17" t="s">
        <v>489</v>
      </c>
    </row>
    <row r="89" spans="25:26" x14ac:dyDescent="0.15">
      <c r="Y89" s="17" t="s">
        <v>358</v>
      </c>
      <c r="Z89" s="17" t="s">
        <v>490</v>
      </c>
    </row>
    <row r="90" spans="25:26" x14ac:dyDescent="0.15">
      <c r="Y90" s="17" t="s">
        <v>359</v>
      </c>
      <c r="Z90" s="17" t="s">
        <v>491</v>
      </c>
    </row>
    <row r="91" spans="25:26" x14ac:dyDescent="0.15">
      <c r="Y91" s="17" t="s">
        <v>360</v>
      </c>
      <c r="Z91" s="17" t="s">
        <v>492</v>
      </c>
    </row>
    <row r="92" spans="25:26" x14ac:dyDescent="0.15">
      <c r="Y92" s="17" t="s">
        <v>361</v>
      </c>
      <c r="Z92" s="17" t="s">
        <v>493</v>
      </c>
    </row>
    <row r="93" spans="25:26" x14ac:dyDescent="0.15">
      <c r="Y93" s="17" t="s">
        <v>362</v>
      </c>
      <c r="Z93" s="17" t="s">
        <v>494</v>
      </c>
    </row>
    <row r="94" spans="25:26" x14ac:dyDescent="0.15">
      <c r="Y94" s="17" t="s">
        <v>363</v>
      </c>
      <c r="Z94" s="17" t="s">
        <v>495</v>
      </c>
    </row>
    <row r="95" spans="25:26" x14ac:dyDescent="0.15">
      <c r="Y95" s="17" t="s">
        <v>364</v>
      </c>
      <c r="Z95" s="17" t="s">
        <v>496</v>
      </c>
    </row>
    <row r="96" spans="25:26" x14ac:dyDescent="0.15">
      <c r="Y96" s="17" t="s">
        <v>266</v>
      </c>
      <c r="Z96" s="17" t="s">
        <v>497</v>
      </c>
    </row>
    <row r="97" spans="25:26" x14ac:dyDescent="0.15">
      <c r="Y97" s="17" t="s">
        <v>365</v>
      </c>
      <c r="Z97" s="17" t="s">
        <v>498</v>
      </c>
    </row>
    <row r="98" spans="25:26" x14ac:dyDescent="0.15">
      <c r="Y98" s="17" t="s">
        <v>366</v>
      </c>
      <c r="Z98" s="17" t="s">
        <v>499</v>
      </c>
    </row>
    <row r="99" spans="25:26" x14ac:dyDescent="0.15">
      <c r="Y99" s="17" t="s">
        <v>396</v>
      </c>
      <c r="Z99" s="17"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2021-08-31T11:48:26Z</dcterms:created>
  <dcterms:modified xsi:type="dcterms:W3CDTF">2021-08-31T11:57:26Z</dcterms:modified>
</cp:coreProperties>
</file>