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Y107" i="3" l="1"/>
  <c r="AY108" i="3" s="1"/>
  <c r="AY106" i="3"/>
  <c r="AY45" i="3"/>
  <c r="AY46" i="3" s="1"/>
  <c r="AY39" i="3"/>
  <c r="AY40" i="3" s="1"/>
  <c r="AY26" i="3"/>
  <c r="AY31" i="3" s="1"/>
  <c r="AY47" i="3" l="1"/>
  <c r="AY110" i="3"/>
  <c r="AY109" i="3"/>
  <c r="AY30" i="3"/>
  <c r="AY32" i="3"/>
  <c r="AY33" i="3"/>
  <c r="AY27" i="3"/>
  <c r="AY34" i="3"/>
  <c r="AY41" i="3"/>
  <c r="AY28" i="3"/>
  <c r="AY35" i="3"/>
  <c r="AY29" i="3"/>
  <c r="AW78" i="3"/>
  <c r="AT78" i="3"/>
  <c r="AQ78" i="3"/>
  <c r="AL78" i="3"/>
  <c r="AI78" i="3"/>
  <c r="AF78" i="3"/>
  <c r="Z78" i="3"/>
  <c r="W78" i="3"/>
  <c r="T78" i="3"/>
  <c r="N78" i="3"/>
  <c r="K78" i="3"/>
  <c r="H78" i="3"/>
  <c r="AV2" i="3" l="1"/>
  <c r="C12" i="4" l="1"/>
  <c r="W25" i="3" l="1"/>
  <c r="C23" i="4" l="1"/>
  <c r="C24" i="4"/>
  <c r="W21" i="3" l="1"/>
  <c r="AD21" i="3"/>
  <c r="P21" i="3"/>
  <c r="P18" i="3" l="1"/>
  <c r="P20" i="3" s="1"/>
  <c r="W18" i="3"/>
  <c r="W20" i="3" s="1"/>
  <c r="AU99" i="3"/>
  <c r="Y9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<sst xmlns="http://schemas.openxmlformats.org/spreadsheetml/2006/main" count="767" uniqueCount="609">
  <si>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</si>
  <si>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</si>
  <si>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</si>
  <si>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</si>
  <si>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</si>
  <si>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</si>
  <si>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</si>
  <si>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</si>
  <si>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</si>
  <si>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</si>
  <si>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</si>
  <si>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</si>
  <si>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</si>
  <si>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</si>
  <si>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</si>
  <si>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</si>
  <si>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</si>
  <si>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</si>
  <si>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</si>
  <si>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</si>
  <si>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</si>
  <si>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</si>
  <si>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</si>
  <si>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</si>
  <si>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</si>
  <si>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</si>
  <si>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</si>
  <si>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</si>
  <si>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</si>
  <si>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</si>
  <si>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</si>
  <si>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</si>
  <si>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</si>
  <si>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</si>
  <si>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</si>
  <si>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</si>
  <si>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</si>
  <si>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</si>
  <si>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</si>
  <si>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</si>
  <si>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</si>
  <si>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</si>
  <si>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</si>
  <si>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</si>
  <si>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</si>
  <si>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</si>
  <si>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</si>
  <si>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</si>
  <si>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</si>
  <si>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</si>
  <si>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</si>
  <si>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</si>
  <si>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</si>
  <si>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</si>
  <si>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</si>
  <si>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</si>
  <si>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</si>
  <si>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</si>
  <si>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</si>
  <si>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</si>
  <si>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</si>
  <si>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</si>
  <si>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</si>
  <si>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</si>
  <si>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</si>
  <si>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</si>
  <si>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</si>
  <si>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</si>
  <si>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</si>
  <si>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</si>
  <si>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</si>
  <si>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</si>
  <si>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</si>
  <si>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</si>
  <si>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</si>
  <si>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</si>
  <si>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</si>
  <si>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</si>
  <si>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</si>
  <si>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</si>
  <si>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</si>
  <si>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</si>
  <si>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</si>
  <si>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</si>
  <si>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</si>
  <si>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</si>
  <si>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</si>
  <si>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</si>
  <si>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</si>
  <si>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</si>
  <si>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</si>
  <si>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</si>
  <si>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</si>
  <si>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</si>
  <si>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</si>
  <si>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</si>
  <si>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</si>
  <si>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</si>
  <si>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</si>
  <si>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</si>
  <si>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</si>
  <si>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</si>
  <si>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</si>
  <si>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</si>
  <si>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</si>
  <si>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</si>
  <si>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</si>
  <si>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</si>
  <si>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</si>
  <si>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</si>
  <si>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</si>
  <si>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</si>
  <si>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</si>
  <si>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</si>
  <si>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</si>
  <si>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</si>
  <si>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</si>
  <si>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</si>
  <si>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</si>
  <si>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</si>
  <si>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</si>
  <si>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</si>
  <si>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</si>
  <si>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</si>
  <si>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</si>
  <si>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</si>
  <si>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</si>
  <si>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</si>
  <si>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</si>
  <si>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</si>
  <si>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</si>
  <si>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</si>
  <si>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</si>
  <si>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</si>
  <si>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</si>
  <si>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</si>
  <si>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</si>
  <si>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</si>
  <si>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</si>
  <si>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</si>
  <si>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</si>
  <si>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</si>
  <si>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</si>
  <si>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</si>
  <si>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</si>
  <si>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</si>
  <si>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</si>
  <si>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</si>
  <si>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</si>
  <si>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</si>
  <si>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</si>
  <si>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</si>
  <si>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</si>
  <si>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</si>
  <si>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</si>
  <si>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</si>
  <si>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</si>
  <si>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</si>
  <si>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</si>
  <si>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</si>
  <si>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</si>
  <si>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</si>
  <si>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</si>
  <si>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</si>
  <si>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</si>
  <si>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</si>
  <si>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</si>
  <si>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</si>
  <si>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</si>
  <si>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</si>
  <si>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</si>
  <si>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</si>
  <si>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</si>
  <si>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</si>
  <si>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</si>
  <si>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</si>
  <si>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</si>
  <si>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</si>
  <si>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</si>
  <si>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</si>
  <si>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</si>
  <si>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</si>
  <si>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</si>
  <si>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</si>
  <si>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</si>
  <si>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</si>
  <si>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</si>
  <si>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</si>
  <si>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</si>
  <si>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</si>
  <si>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</si>
  <si>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</si>
  <si>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</si>
  <si>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</si>
  <si>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</si>
  <si>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</si>
  <si>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</si>
  <si>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</si>
  <si>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</si>
  <si>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</si>
  <si>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</si>
  <si>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</si>
  <si>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</si>
  <si>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</si>
  <si>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</si>
  <si>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</si>
  <si>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</si>
  <si>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</si>
  <si>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</si>
  <si>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</si>
  <si>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</si>
  <si>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</si>
  <si>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</si>
  <si>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</si>
  <si>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</si>
  <si>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</si>
  <si>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</si>
  <si>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</si>
  <si>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</si>
  <si>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</si>
  <si>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</si>
  <si>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</si>
  <si>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</si>
  <si>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</si>
  <si>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</si>
  <si>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</si>
  <si>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</si>
  <si>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</si>
  <si>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</si>
  <si>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</si>
  <si>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</si>
  <si>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</si>
  <si>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</si>
  <si>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</si>
  <si>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</si>
  <si>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</si>
  <si>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</si>
  <si>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</si>
  <si>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</si>
  <si>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</si>
  <si>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</si>
  <si>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</si>
  <si>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</si>
  <si>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</si>
  <si>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</si>
  <si>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</si>
  <si>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</si>
  <si>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</si>
  <si>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</si>
  <si>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</si>
  <si>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</si>
  <si>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</si>
  <si>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</si>
  <si>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</si>
  <si>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</si>
  <si>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</si>
  <si>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</si>
  <si>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</si>
  <si>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</si>
  <si>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</si>
  <si>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</si>
  <si>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</si>
  <si>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</si>
  <si>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</si>
  <si>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</si>
  <si>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</si>
  <si>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</si>
  <si>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</si>
  <si>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</si>
  <si>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</si>
  <si>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</si>
  <si>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</si>
  <si>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</si>
  <si>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</si>
  <si>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</si>
  <si>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</si>
  <si>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</si>
  <si>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</si>
  <si>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</si>
  <si>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</si>
  <si>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</si>
  <si>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</si>
  <si>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</si>
  <si>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</si>
  <si>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</si>
  <si>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</si>
  <si>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</si>
  <si>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</si>
  <si>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</si>
  <si>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</si>
  <si>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</si>
  <si>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</si>
  <si>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</si>
  <si>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</si>
  <si>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</si>
  <si>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</si>
  <si>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</si>
  <si>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</si>
  <si>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</si>
  <si>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</si>
  <si>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</si>
  <si>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</si>
  <si>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</si>
  <si>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</si>
  <si>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</si>
  <si>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</si>
  <si>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</si>
  <si>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</si>
  <si>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</si>
  <si>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</si>
  <si>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</si>
  <si>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</si>
  <si>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</si>
  <si>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</si>
  <si>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</si>
  <si>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</si>
  <si>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</si>
  <si>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</si>
  <si>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</si>
  <si>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</si>
  <si>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</si>
  <si>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</si>
  <si>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</si>
  <si>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</si>
  <si>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</si>
  <si>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</si>
  <si>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</si>
  <si>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</si>
  <si>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</si>
  <si>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</si>
  <si>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</si>
  <si>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</si>
  <si>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</si>
  <si>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</si>
  <si>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</si>
  <si>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</si>
  <si>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</si>
  <si>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</si>
  <si>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</si>
  <si>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</si>
  <si>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</si>
  <si>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</si>
  <si>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</si>
  <si>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</si>
  <si>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</si>
  <si>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</si>
  <si>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</si>
  <si>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</si>
  <si>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</si>
  <si>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</si>
  <si>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</si>
  <si>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</si>
  <si>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</si>
  <si>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</si>
  <si>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</si>
  <si>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</si>
  <si>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</si>
  <si>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</si>
  <si>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</si>
  <si>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</si>
  <si>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</si>
  <si>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</si>
  <si>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</si>
  <si>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</si>
  <si>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</si>
  <si>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</si>
  <si>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</si>
  <si>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</si>
  <si>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</si>
  <si>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</si>
  <si>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</si>
  <si>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</si>
  <si>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</si>
  <si>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</si>
  <si>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</si>
  <si>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</si>
  <si>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</si>
  <si>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</si>
  <si>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</si>
  <si>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</si>
  <si>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</si>
  <si>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</si>
  <si>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</si>
  <si>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</si>
  <si>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</si>
  <si>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</si>
  <si>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</si>
  <si>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</si>
  <si>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</si>
  <si>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</si>
  <si>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</si>
  <si>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</si>
  <si>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</si>
  <si>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</si>
  <si>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</si>
  <si>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</si>
  <si>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</si>
  <si>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</si>
  <si>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</si>
  <si>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</si>
  <si>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</si>
  <si>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</si>
  <si>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</si>
  <si>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</si>
  <si>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</si>
  <si>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</si>
  <si>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</si>
  <si>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</si>
  <si>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</si>
  <si>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</si>
  <si>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</si>
  <si>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</si>
  <si>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</si>
  <si>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</si>
  <si>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</si>
  <si>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</si>
  <si>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</si>
  <si>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</si>
  <si>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</si>
  <si>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</si>
  <si>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</si>
  <si>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</si>
  <si>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</si>
  <si>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</si>
  <si>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</si>
  <si>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</si>
  <si>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</si>
  <si>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</si>
  <si>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</si>
  <si>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</si>
  <si>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</si>
  <si>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</si>
  <si>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</si>
  <si>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</si>
  <si>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</si>
  <si>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</si>
  <si>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</si>
  <si>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</si>
  <si>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</si>
  <si>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</si>
  <si>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</si>
  <si>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</si>
  <si>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</si>
  <si>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</si>
  <si>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</si>
  <si>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</si>
  <si>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</si>
  <si>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</si>
  <si>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</si>
  <si>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</si>
  <si>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</si>
  <si>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</si>
  <si>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</si>
  <si>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</si>
  <si>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</si>
  <si>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</si>
  <si>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</si>
  <si>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</si>
  <si>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</si>
  <si>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</si>
  <si>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</si>
  <si>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</si>
  <si>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</si>
  <si>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</si>
  <si>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</si>
  <si>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</si>
  <si>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</si>
  <si>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</si>
  <si>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</si>
  <si>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</si>
  <si>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</si>
  <si>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</si>
  <si>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</si>
  <si>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</si>
  <si>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</si>
  <si>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</si>
  <si>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</si>
  <si>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</si>
  <si>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</si>
  <si>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</si>
  <si>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</si>
  <si>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</si>
  <si>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</si>
  <si>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</si>
  <si>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</si>
  <si>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</si>
  <si>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</si>
  <si>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</si>
  <si>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</si>
  <si>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</si>
  <si>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</si>
  <si>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</si>
  <si>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</si>
  <si>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</si>
  <si>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</si>
  <si>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</si>
  <si>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</si>
  <si>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</si>
  <si>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</si>
  <si>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</si>
  <si>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</si>
  <si>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</si>
  <si>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</si>
  <si>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</si>
  <si>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</si>
  <si>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</si>
  <si>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</si>
  <si>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</si>
  <si>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</si>
  <si>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</si>
  <si>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</si>
  <si>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</si>
  <si>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</si>
  <si>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</si>
  <si>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</si>
  <si>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</si>
  <si>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</si>
  <si>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</si>
  <si>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</si>
  <si>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</si>
  <si>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</si>
  <si>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</si>
  <si>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</si>
  <si>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</si>
  <si>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</si>
  <si>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</si>
  <si>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</si>
  <si>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</si>
  <si>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</si>
  <si>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</si>
  <si>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</si>
  <si>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</si>
  <si>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</si>
  <si>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</si>
  <si>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</si>
  <si>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t>
  </si>
  <si>
    <t>科学技術・イノベーション基本計画に係る調査等</t>
    <phoneticPr fontId="5"/>
  </si>
  <si>
    <t>科学技術・イノベーション推進事務局</t>
    <rPh sb="0" eb="2">
      <t>カガク</t>
    </rPh>
    <rPh sb="2" eb="4">
      <t>ギジュツ</t>
    </rPh>
    <rPh sb="12" eb="14">
      <t>スイシン</t>
    </rPh>
    <rPh sb="14" eb="17">
      <t>ジムキョク</t>
    </rPh>
    <phoneticPr fontId="5"/>
  </si>
  <si>
    <t>-</t>
    <phoneticPr fontId="5"/>
  </si>
  <si>
    <t>調査委託費／調査報告書件数　　　　　　　　　　　　　　</t>
    <rPh sb="0" eb="2">
      <t>チョウサ</t>
    </rPh>
    <rPh sb="2" eb="5">
      <t>イタクヒ</t>
    </rPh>
    <rPh sb="6" eb="8">
      <t>チョウサ</t>
    </rPh>
    <rPh sb="8" eb="11">
      <t>ホウコクショ</t>
    </rPh>
    <rPh sb="11" eb="13">
      <t>ケンスウ</t>
    </rPh>
    <phoneticPr fontId="5"/>
  </si>
  <si>
    <t>経費/件数</t>
    <rPh sb="0" eb="2">
      <t>ケイヒ</t>
    </rPh>
    <rPh sb="3" eb="5">
      <t>ケンスウ</t>
    </rPh>
    <phoneticPr fontId="5"/>
  </si>
  <si>
    <t>本事業は科学技術が国民の生活に不可欠であることを踏まえ、第６期計画期間における政策に資すること等を目的としており、国民や社会のニーズを的確に反映している。</t>
    <rPh sb="0" eb="1">
      <t>ホン</t>
    </rPh>
    <rPh sb="1" eb="3">
      <t>ジギョウ</t>
    </rPh>
    <rPh sb="4" eb="6">
      <t>カガク</t>
    </rPh>
    <rPh sb="6" eb="8">
      <t>ギジュツ</t>
    </rPh>
    <rPh sb="9" eb="11">
      <t>コクミン</t>
    </rPh>
    <rPh sb="12" eb="14">
      <t>セイカツ</t>
    </rPh>
    <rPh sb="15" eb="18">
      <t>フカケツ</t>
    </rPh>
    <rPh sb="24" eb="25">
      <t>フ</t>
    </rPh>
    <rPh sb="28" eb="29">
      <t>ダイ</t>
    </rPh>
    <rPh sb="30" eb="31">
      <t>キ</t>
    </rPh>
    <rPh sb="31" eb="33">
      <t>ケイカク</t>
    </rPh>
    <rPh sb="33" eb="35">
      <t>キカン</t>
    </rPh>
    <rPh sb="39" eb="41">
      <t>セイサク</t>
    </rPh>
    <rPh sb="42" eb="43">
      <t>シ</t>
    </rPh>
    <rPh sb="47" eb="48">
      <t>ナド</t>
    </rPh>
    <rPh sb="49" eb="51">
      <t>モクテキ</t>
    </rPh>
    <rPh sb="57" eb="59">
      <t>コクミン</t>
    </rPh>
    <rPh sb="60" eb="62">
      <t>シャカイ</t>
    </rPh>
    <rPh sb="67" eb="69">
      <t>テキカク</t>
    </rPh>
    <rPh sb="70" eb="72">
      <t>ハンエイ</t>
    </rPh>
    <phoneticPr fontId="5"/>
  </si>
  <si>
    <t>客観的根拠や国際的な状況変化を踏まえ、我が国の科学技術・イノベーション政策をより実効性のあるものとするためには、第６期計画の策定にあたり、関連施策を抜本的に見直す必要があることに鑑み、本事業は我が国が世界に先駆けてSociety 5.0を実現させるためにも優先度が高い事業である。</t>
    <rPh sb="0" eb="3">
      <t>キャッカンテキ</t>
    </rPh>
    <rPh sb="3" eb="5">
      <t>コンキョ</t>
    </rPh>
    <rPh sb="6" eb="9">
      <t>コクサイテキ</t>
    </rPh>
    <rPh sb="10" eb="12">
      <t>ジョウキョウ</t>
    </rPh>
    <rPh sb="12" eb="14">
      <t>ヘンカ</t>
    </rPh>
    <rPh sb="15" eb="16">
      <t>フ</t>
    </rPh>
    <rPh sb="19" eb="20">
      <t>ワ</t>
    </rPh>
    <rPh sb="21" eb="22">
      <t>クニ</t>
    </rPh>
    <rPh sb="23" eb="25">
      <t>カガク</t>
    </rPh>
    <rPh sb="25" eb="27">
      <t>ギジュツ</t>
    </rPh>
    <rPh sb="35" eb="37">
      <t>セイサク</t>
    </rPh>
    <rPh sb="40" eb="43">
      <t>ジッコウセイ</t>
    </rPh>
    <rPh sb="56" eb="57">
      <t>ダイ</t>
    </rPh>
    <rPh sb="58" eb="59">
      <t>キ</t>
    </rPh>
    <rPh sb="59" eb="61">
      <t>ケイカク</t>
    </rPh>
    <rPh sb="62" eb="64">
      <t>サクテイ</t>
    </rPh>
    <rPh sb="69" eb="71">
      <t>カンレン</t>
    </rPh>
    <rPh sb="71" eb="73">
      <t>セサク</t>
    </rPh>
    <rPh sb="74" eb="77">
      <t>バッポンテキ</t>
    </rPh>
    <rPh sb="78" eb="80">
      <t>ミナオ</t>
    </rPh>
    <rPh sb="81" eb="83">
      <t>ヒツヨウ</t>
    </rPh>
    <rPh sb="89" eb="90">
      <t>カンガ</t>
    </rPh>
    <rPh sb="92" eb="93">
      <t>ホン</t>
    </rPh>
    <rPh sb="93" eb="95">
      <t>ジギョウ</t>
    </rPh>
    <rPh sb="96" eb="97">
      <t>ワ</t>
    </rPh>
    <rPh sb="98" eb="99">
      <t>クニ</t>
    </rPh>
    <rPh sb="100" eb="102">
      <t>セカイ</t>
    </rPh>
    <rPh sb="103" eb="105">
      <t>サキガ</t>
    </rPh>
    <rPh sb="119" eb="121">
      <t>ジツゲン</t>
    </rPh>
    <rPh sb="128" eb="131">
      <t>ユウセンド</t>
    </rPh>
    <rPh sb="132" eb="133">
      <t>タカ</t>
    </rPh>
    <rPh sb="134" eb="136">
      <t>ジギョウ</t>
    </rPh>
    <phoneticPr fontId="5"/>
  </si>
  <si>
    <t>無</t>
  </si>
  <si>
    <t>‐</t>
  </si>
  <si>
    <t>真に必要な項目に絞って調査を行っていることから、限定されているといえる。</t>
    <rPh sb="0" eb="1">
      <t>シン</t>
    </rPh>
    <rPh sb="2" eb="4">
      <t>ヒツヨウ</t>
    </rPh>
    <rPh sb="5" eb="7">
      <t>コウモク</t>
    </rPh>
    <rPh sb="8" eb="9">
      <t>シボ</t>
    </rPh>
    <rPh sb="11" eb="13">
      <t>チョウサ</t>
    </rPh>
    <rPh sb="14" eb="15">
      <t>オコナ</t>
    </rPh>
    <rPh sb="24" eb="26">
      <t>ゲンテイ</t>
    </rPh>
    <phoneticPr fontId="5"/>
  </si>
  <si>
    <t>第５期科学技術基本計画（平成２８年１月２２日閣議決定）
第６期科学技術・イノベーション基本計画（令和３年３月２６日閣議決定）</t>
    <rPh sb="0" eb="1">
      <t>ダイ</t>
    </rPh>
    <rPh sb="2" eb="3">
      <t>キ</t>
    </rPh>
    <rPh sb="3" eb="5">
      <t>カガク</t>
    </rPh>
    <rPh sb="5" eb="7">
      <t>ギジュツ</t>
    </rPh>
    <rPh sb="7" eb="9">
      <t>キホン</t>
    </rPh>
    <rPh sb="9" eb="11">
      <t>ケイカク</t>
    </rPh>
    <rPh sb="12" eb="14">
      <t>ヘイセイ</t>
    </rPh>
    <rPh sb="16" eb="17">
      <t>ネン</t>
    </rPh>
    <rPh sb="18" eb="19">
      <t>ガツ</t>
    </rPh>
    <rPh sb="21" eb="22">
      <t>ニチ</t>
    </rPh>
    <rPh sb="22" eb="24">
      <t>カクギ</t>
    </rPh>
    <rPh sb="24" eb="26">
      <t>ケッテイ</t>
    </rPh>
    <rPh sb="28" eb="29">
      <t>ダイ</t>
    </rPh>
    <rPh sb="30" eb="31">
      <t>キ</t>
    </rPh>
    <rPh sb="31" eb="33">
      <t>カガク</t>
    </rPh>
    <rPh sb="33" eb="35">
      <t>ギジュツ</t>
    </rPh>
    <rPh sb="43" eb="45">
      <t>キホン</t>
    </rPh>
    <rPh sb="45" eb="47">
      <t>ケイカク</t>
    </rPh>
    <rPh sb="48" eb="50">
      <t>レイワ</t>
    </rPh>
    <rPh sb="51" eb="52">
      <t>ネン</t>
    </rPh>
    <rPh sb="53" eb="54">
      <t>ガツ</t>
    </rPh>
    <rPh sb="56" eb="57">
      <t>ニチ</t>
    </rPh>
    <rPh sb="57" eb="59">
      <t>カクギ</t>
    </rPh>
    <rPh sb="59" eb="61">
      <t>ケッテイ</t>
    </rPh>
    <phoneticPr fontId="5"/>
  </si>
  <si>
    <t>A.（株）三菱総合研究所</t>
    <rPh sb="2" eb="5">
      <t>カブ</t>
    </rPh>
    <rPh sb="5" eb="7">
      <t>ミツビシ</t>
    </rPh>
    <rPh sb="7" eb="9">
      <t>ソウゴウ</t>
    </rPh>
    <rPh sb="9" eb="12">
      <t>ケンキュウジョ</t>
    </rPh>
    <phoneticPr fontId="5"/>
  </si>
  <si>
    <t>（株）三菱総合研究所</t>
    <rPh sb="0" eb="3">
      <t>カブ</t>
    </rPh>
    <rPh sb="3" eb="5">
      <t>ミツビシ</t>
    </rPh>
    <rPh sb="5" eb="7">
      <t>ソウゴウ</t>
    </rPh>
    <rPh sb="7" eb="10">
      <t>ケンキュウジョ</t>
    </rPh>
    <phoneticPr fontId="5"/>
  </si>
  <si>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5"/>
  </si>
  <si>
    <t>府</t>
  </si>
  <si>
    <t>（株）エヌ・ティ・ティ・データ経営研究所</t>
    <rPh sb="0" eb="3">
      <t>カブ</t>
    </rPh>
    <phoneticPr fontId="5"/>
  </si>
  <si>
    <t>落札率については、予定価格が推測されるため非公表。</t>
    <phoneticPr fontId="5"/>
  </si>
  <si>
    <t>B.（株）エヌ・ティ・ティ・データ経営研究所</t>
    <phoneticPr fontId="5"/>
  </si>
  <si>
    <t>Society 5.0実現に向けた科学技術投資の資金循環等に関する調査</t>
    <phoneticPr fontId="5"/>
  </si>
  <si>
    <t>内閣府は、内閣府設置法において科学技術・イノベーションの総合的かつ計画的な振興を図るための基本的な政策に関する事項について総合調整を図ることとなっていることから、本事業は国が実施すべきである。</t>
    <rPh sb="0" eb="3">
      <t>ナイカクフ</t>
    </rPh>
    <rPh sb="5" eb="8">
      <t>ナイカクフ</t>
    </rPh>
    <rPh sb="8" eb="11">
      <t>セッチホウ</t>
    </rPh>
    <rPh sb="15" eb="17">
      <t>カガク</t>
    </rPh>
    <rPh sb="17" eb="19">
      <t>ギジュツ</t>
    </rPh>
    <rPh sb="28" eb="31">
      <t>ソウゴウテキ</t>
    </rPh>
    <rPh sb="33" eb="36">
      <t>ケイカクテキ</t>
    </rPh>
    <rPh sb="37" eb="39">
      <t>シンコウ</t>
    </rPh>
    <rPh sb="40" eb="41">
      <t>ハカ</t>
    </rPh>
    <rPh sb="45" eb="48">
      <t>キホンテキ</t>
    </rPh>
    <rPh sb="49" eb="51">
      <t>セイサク</t>
    </rPh>
    <rPh sb="52" eb="53">
      <t>カン</t>
    </rPh>
    <rPh sb="55" eb="57">
      <t>ジコウ</t>
    </rPh>
    <rPh sb="61" eb="63">
      <t>ソウゴウ</t>
    </rPh>
    <rPh sb="63" eb="65">
      <t>チョウセイ</t>
    </rPh>
    <rPh sb="66" eb="67">
      <t>ハカ</t>
    </rPh>
    <rPh sb="81" eb="82">
      <t>ホン</t>
    </rPh>
    <rPh sb="82" eb="84">
      <t>ジギョウ</t>
    </rPh>
    <rPh sb="85" eb="86">
      <t>クニ</t>
    </rPh>
    <rPh sb="87" eb="89">
      <t>ジッシ</t>
    </rPh>
    <phoneticPr fontId="5"/>
  </si>
  <si>
    <t>第６期計画の策定・実施に資する調査等の実施を定性的な成果目標とし、その結果を調査報告書として取りまとめていることから、成果実績は成果目標に見合ったものといえる。</t>
    <rPh sb="6" eb="8">
      <t>サクテイ</t>
    </rPh>
    <rPh sb="9" eb="11">
      <t>ジッシ</t>
    </rPh>
    <rPh sb="12" eb="13">
      <t>シ</t>
    </rPh>
    <rPh sb="15" eb="17">
      <t>チョウサ</t>
    </rPh>
    <rPh sb="17" eb="18">
      <t>トウ</t>
    </rPh>
    <rPh sb="19" eb="21">
      <t>ジッシ</t>
    </rPh>
    <rPh sb="22" eb="25">
      <t>テイセイテキ</t>
    </rPh>
    <rPh sb="26" eb="28">
      <t>セイカ</t>
    </rPh>
    <rPh sb="28" eb="30">
      <t>モクヒョウ</t>
    </rPh>
    <rPh sb="35" eb="37">
      <t>ケッカ</t>
    </rPh>
    <rPh sb="38" eb="40">
      <t>チョウサ</t>
    </rPh>
    <rPh sb="40" eb="43">
      <t>ホウコクショ</t>
    </rPh>
    <rPh sb="46" eb="47">
      <t>ト</t>
    </rPh>
    <rPh sb="59" eb="61">
      <t>セイカ</t>
    </rPh>
    <rPh sb="61" eb="63">
      <t>ジッセキ</t>
    </rPh>
    <rPh sb="64" eb="66">
      <t>セイカ</t>
    </rPh>
    <rPh sb="66" eb="68">
      <t>モクヒョウ</t>
    </rPh>
    <rPh sb="69" eb="71">
      <t>ミア</t>
    </rPh>
    <phoneticPr fontId="5"/>
  </si>
  <si>
    <t>調査結果を第６期計画の策定・実施に活用していることから見込みに見合ったものといえる。</t>
    <rPh sb="0" eb="2">
      <t>チョウサ</t>
    </rPh>
    <rPh sb="2" eb="4">
      <t>ケッカ</t>
    </rPh>
    <rPh sb="5" eb="6">
      <t>ダイ</t>
    </rPh>
    <rPh sb="7" eb="8">
      <t>キ</t>
    </rPh>
    <rPh sb="8" eb="10">
      <t>ケイカク</t>
    </rPh>
    <rPh sb="11" eb="13">
      <t>サクテイ</t>
    </rPh>
    <rPh sb="14" eb="16">
      <t>ジッシ</t>
    </rPh>
    <rPh sb="17" eb="19">
      <t>カツヨウ</t>
    </rPh>
    <rPh sb="27" eb="29">
      <t>ミコ</t>
    </rPh>
    <rPh sb="31" eb="33">
      <t>ミア</t>
    </rPh>
    <phoneticPr fontId="5"/>
  </si>
  <si>
    <t>取りまとめられた報告書を第６期計画の策定・実施において活用した。</t>
    <rPh sb="0" eb="1">
      <t>ト</t>
    </rPh>
    <rPh sb="8" eb="11">
      <t>ホウコクショ</t>
    </rPh>
    <rPh sb="12" eb="13">
      <t>ダイ</t>
    </rPh>
    <rPh sb="14" eb="15">
      <t>キ</t>
    </rPh>
    <rPh sb="15" eb="17">
      <t>ケイカク</t>
    </rPh>
    <rPh sb="18" eb="20">
      <t>サクテイ</t>
    </rPh>
    <rPh sb="21" eb="23">
      <t>ジッシ</t>
    </rPh>
    <rPh sb="27" eb="29">
      <t>カツヨウ</t>
    </rPh>
    <phoneticPr fontId="5"/>
  </si>
  <si>
    <t>-</t>
    <phoneticPr fontId="5"/>
  </si>
  <si>
    <t>回</t>
    <rPh sb="0" eb="1">
      <t>カイ</t>
    </rPh>
    <phoneticPr fontId="5"/>
  </si>
  <si>
    <t>77百万円/2件</t>
    <rPh sb="2" eb="4">
      <t>ヒャクマン</t>
    </rPh>
    <rPh sb="4" eb="5">
      <t>エン</t>
    </rPh>
    <rPh sb="7" eb="8">
      <t>ケン</t>
    </rPh>
    <phoneticPr fontId="5"/>
  </si>
  <si>
    <t>77百万円/1件</t>
    <phoneticPr fontId="5"/>
  </si>
  <si>
    <t>2021年度から開始される科学技術・イノベーション基本計画（以下「第６期計画」という。）の策定・実施にあたり、諸外国における科学技術・イノベーション政策の動向や我が国の強み・弱み等の調査を行い、世界に先駆けたSociety 5.0の実現等を目指す第６期計画をより実効性のあるものにすることを目的とする。</t>
    <rPh sb="33" eb="34">
      <t>ダイ</t>
    </rPh>
    <rPh sb="35" eb="36">
      <t>キ</t>
    </rPh>
    <rPh sb="48" eb="50">
      <t>ジッシ</t>
    </rPh>
    <rPh sb="123" eb="124">
      <t>ダイ</t>
    </rPh>
    <rPh sb="125" eb="126">
      <t>キ</t>
    </rPh>
    <phoneticPr fontId="5"/>
  </si>
  <si>
    <t>内閣府設置法第４条第３項第７号
科学技術・イノベーション基本法第１２条第１項</t>
    <rPh sb="0" eb="2">
      <t>ナイカク</t>
    </rPh>
    <rPh sb="2" eb="3">
      <t>フ</t>
    </rPh>
    <rPh sb="3" eb="6">
      <t>セッチホウ</t>
    </rPh>
    <rPh sb="6" eb="7">
      <t>ダイ</t>
    </rPh>
    <rPh sb="8" eb="9">
      <t>ジョウ</t>
    </rPh>
    <rPh sb="9" eb="10">
      <t>ダイ</t>
    </rPh>
    <rPh sb="11" eb="12">
      <t>コウ</t>
    </rPh>
    <rPh sb="12" eb="13">
      <t>ダイ</t>
    </rPh>
    <rPh sb="14" eb="15">
      <t>ゴウ</t>
    </rPh>
    <rPh sb="16" eb="18">
      <t>カガク</t>
    </rPh>
    <rPh sb="18" eb="20">
      <t>ギジュツ</t>
    </rPh>
    <rPh sb="28" eb="31">
      <t>キホンホウ</t>
    </rPh>
    <rPh sb="31" eb="32">
      <t>ダイ</t>
    </rPh>
    <rPh sb="34" eb="35">
      <t>ジョウ</t>
    </rPh>
    <rPh sb="35" eb="36">
      <t>ダイ</t>
    </rPh>
    <rPh sb="37" eb="38">
      <t>コウ</t>
    </rPh>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</si>
  <si>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</si>
  <si>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第６期計画に係るシンポジウム等を開催すること。</t>
    <rPh sb="0" eb="1">
      <t>ダイ</t>
    </rPh>
    <rPh sb="2" eb="3">
      <t>キ</t>
    </rPh>
    <phoneticPr fontId="5"/>
  </si>
  <si>
    <t>経費/件数</t>
    <phoneticPr fontId="5"/>
  </si>
  <si>
    <t>調査委託費／シンポジウム等開催件数</t>
    <rPh sb="12" eb="13">
      <t>トウ</t>
    </rPh>
    <rPh sb="13" eb="15">
      <t>カイサイ</t>
    </rPh>
    <rPh sb="15" eb="17">
      <t>ケンスウ</t>
    </rPh>
    <phoneticPr fontId="5"/>
  </si>
  <si>
    <t>・報告書は以下HPで公表
https://www8.cao.go.jp/cstp/kihonkeikaku/index6.html
・シンポジウム等の開催情報は以下HPで公表
https://www8.cao.go.jp/cstp/kihonkeikaku/caravan2020.html</t>
    <rPh sb="1" eb="4">
      <t>ホウコクショ</t>
    </rPh>
    <rPh sb="5" eb="7">
      <t>イカ</t>
    </rPh>
    <rPh sb="10" eb="12">
      <t>コウヒョウ</t>
    </rPh>
    <rPh sb="73" eb="74">
      <t>トウ</t>
    </rPh>
    <rPh sb="75" eb="77">
      <t>カイサイ</t>
    </rPh>
    <rPh sb="77" eb="79">
      <t>ジョウホウ</t>
    </rPh>
    <rPh sb="80" eb="82">
      <t>イカ</t>
    </rPh>
    <rPh sb="85" eb="87">
      <t>コウヒョウ</t>
    </rPh>
    <phoneticPr fontId="5"/>
  </si>
  <si>
    <t>人件費</t>
    <rPh sb="0" eb="3">
      <t>ジンケンヒ</t>
    </rPh>
    <phoneticPr fontId="5"/>
  </si>
  <si>
    <t>一般管理費</t>
    <rPh sb="0" eb="2">
      <t>イッパン</t>
    </rPh>
    <rPh sb="2" eb="5">
      <t>カンリヒ</t>
    </rPh>
    <phoneticPr fontId="5"/>
  </si>
  <si>
    <t>その他の経費</t>
    <rPh sb="2" eb="3">
      <t>ホカ</t>
    </rPh>
    <rPh sb="4" eb="6">
      <t>ケイヒ</t>
    </rPh>
    <phoneticPr fontId="5"/>
  </si>
  <si>
    <t>（公）未来工学研究所</t>
    <rPh sb="1" eb="2">
      <t>コウ</t>
    </rPh>
    <rPh sb="3" eb="5">
      <t>ミライ</t>
    </rPh>
    <rPh sb="5" eb="7">
      <t>コウガク</t>
    </rPh>
    <rPh sb="7" eb="10">
      <t>ケンキュウショ</t>
    </rPh>
    <phoneticPr fontId="5"/>
  </si>
  <si>
    <t>落札率については、予定価格が推測されるため非公表。</t>
    <phoneticPr fontId="5"/>
  </si>
  <si>
    <t>雑役務費等</t>
    <rPh sb="0" eb="1">
      <t>ザツ</t>
    </rPh>
    <rPh sb="1" eb="4">
      <t>エキムヒ</t>
    </rPh>
    <rPh sb="4" eb="5">
      <t>トウ</t>
    </rPh>
    <phoneticPr fontId="5"/>
  </si>
  <si>
    <t>雑役務費、印刷製本費等</t>
    <rPh sb="0" eb="1">
      <t>ザツ</t>
    </rPh>
    <rPh sb="1" eb="4">
      <t>エキムヒ</t>
    </rPh>
    <rPh sb="5" eb="7">
      <t>インサツ</t>
    </rPh>
    <rPh sb="7" eb="9">
      <t>セイホン</t>
    </rPh>
    <rPh sb="9" eb="10">
      <t>ヒ</t>
    </rPh>
    <rPh sb="10" eb="11">
      <t>ナド</t>
    </rPh>
    <phoneticPr fontId="5"/>
  </si>
  <si>
    <t>一般管理費（上記合計の15%）</t>
    <rPh sb="0" eb="2">
      <t>イッパン</t>
    </rPh>
    <rPh sb="2" eb="5">
      <t>カンリヒ</t>
    </rPh>
    <rPh sb="6" eb="8">
      <t>ジョウキ</t>
    </rPh>
    <rPh sb="8" eb="10">
      <t>ゴウケイ</t>
    </rPh>
    <phoneticPr fontId="5"/>
  </si>
  <si>
    <t>一般管理費（上記合計の10%）</t>
    <rPh sb="0" eb="2">
      <t>イッパン</t>
    </rPh>
    <rPh sb="2" eb="5">
      <t>カンリヒ</t>
    </rPh>
    <phoneticPr fontId="5"/>
  </si>
  <si>
    <t>調査研究（４名）</t>
    <rPh sb="0" eb="2">
      <t>チョウサ</t>
    </rPh>
    <rPh sb="2" eb="4">
      <t>ケンキュウ</t>
    </rPh>
    <rPh sb="6" eb="7">
      <t>メイ</t>
    </rPh>
    <phoneticPr fontId="5"/>
  </si>
  <si>
    <t>調査研究（９名）</t>
    <rPh sb="0" eb="2">
      <t>チョウサ</t>
    </rPh>
    <rPh sb="2" eb="4">
      <t>ケンキュウ</t>
    </rPh>
    <rPh sb="6" eb="7">
      <t>メイ</t>
    </rPh>
    <phoneticPr fontId="5"/>
  </si>
  <si>
    <t>第６期科学技術基本計画に関する調査・分析等の委託（海外動向等に関する調査等）</t>
    <rPh sb="0" eb="1">
      <t>ダイ</t>
    </rPh>
    <rPh sb="2" eb="3">
      <t>キ</t>
    </rPh>
    <rPh sb="3" eb="5">
      <t>カガク</t>
    </rPh>
    <rPh sb="5" eb="7">
      <t>ギジュツ</t>
    </rPh>
    <rPh sb="7" eb="9">
      <t>キホン</t>
    </rPh>
    <rPh sb="9" eb="11">
      <t>ケイカク</t>
    </rPh>
    <rPh sb="12" eb="13">
      <t>カン</t>
    </rPh>
    <rPh sb="15" eb="17">
      <t>チョウサ</t>
    </rPh>
    <rPh sb="18" eb="20">
      <t>ブンセキ</t>
    </rPh>
    <rPh sb="20" eb="21">
      <t>トウ</t>
    </rPh>
    <rPh sb="22" eb="24">
      <t>イタク</t>
    </rPh>
    <rPh sb="25" eb="27">
      <t>カイガイ</t>
    </rPh>
    <rPh sb="27" eb="29">
      <t>ドウコウ</t>
    </rPh>
    <rPh sb="29" eb="30">
      <t>トウ</t>
    </rPh>
    <rPh sb="31" eb="32">
      <t>カン</t>
    </rPh>
    <rPh sb="34" eb="36">
      <t>チョウサ</t>
    </rPh>
    <rPh sb="36" eb="37">
      <t>ナド</t>
    </rPh>
    <phoneticPr fontId="5"/>
  </si>
  <si>
    <t>第６期科学技術基本計画に関する調査・分析等の委託（第６期基本計画の策定等に関する調査等）</t>
    <rPh sb="0" eb="1">
      <t>ダイ</t>
    </rPh>
    <rPh sb="2" eb="3">
      <t>キ</t>
    </rPh>
    <rPh sb="3" eb="5">
      <t>カガク</t>
    </rPh>
    <rPh sb="5" eb="7">
      <t>ギジュツ</t>
    </rPh>
    <rPh sb="7" eb="9">
      <t>キホン</t>
    </rPh>
    <rPh sb="9" eb="11">
      <t>ケイカク</t>
    </rPh>
    <rPh sb="12" eb="13">
      <t>カン</t>
    </rPh>
    <rPh sb="15" eb="17">
      <t>チョウサ</t>
    </rPh>
    <rPh sb="18" eb="20">
      <t>ブンセキ</t>
    </rPh>
    <rPh sb="20" eb="21">
      <t>トウ</t>
    </rPh>
    <rPh sb="22" eb="24">
      <t>イタク</t>
    </rPh>
    <rPh sb="25" eb="26">
      <t>ダイ</t>
    </rPh>
    <rPh sb="27" eb="28">
      <t>キ</t>
    </rPh>
    <rPh sb="28" eb="30">
      <t>キホン</t>
    </rPh>
    <rPh sb="30" eb="32">
      <t>ケイカク</t>
    </rPh>
    <rPh sb="33" eb="35">
      <t>サクテイ</t>
    </rPh>
    <rPh sb="35" eb="36">
      <t>トウ</t>
    </rPh>
    <rPh sb="37" eb="38">
      <t>カン</t>
    </rPh>
    <rPh sb="40" eb="42">
      <t>チョウサ</t>
    </rPh>
    <rPh sb="42" eb="43">
      <t>ナド</t>
    </rPh>
    <phoneticPr fontId="5"/>
  </si>
  <si>
    <t>参事官（統合戦略担当）</t>
    <rPh sb="0" eb="3">
      <t>サンジカン</t>
    </rPh>
    <rPh sb="4" eb="6">
      <t>トウゴウ</t>
    </rPh>
    <rPh sb="6" eb="8">
      <t>センリャク</t>
    </rPh>
    <rPh sb="8" eb="10">
      <t>タントウ</t>
    </rPh>
    <phoneticPr fontId="5"/>
  </si>
  <si>
    <t>有</t>
  </si>
  <si>
    <t>一般競争契約（総合評価方式）により委託先を決定しているため、価格及び技術面の競争性が確保され、適正な手続きをとっており、支出先の選定は妥当である。</t>
    <rPh sb="0" eb="2">
      <t>イッパン</t>
    </rPh>
    <rPh sb="2" eb="4">
      <t>キョウソウ</t>
    </rPh>
    <rPh sb="4" eb="6">
      <t>ケイヤク</t>
    </rPh>
    <rPh sb="7" eb="9">
      <t>ソウゴウ</t>
    </rPh>
    <rPh sb="9" eb="11">
      <t>ヒョウカ</t>
    </rPh>
    <rPh sb="11" eb="13">
      <t>ホウシキ</t>
    </rPh>
    <rPh sb="30" eb="32">
      <t>カカク</t>
    </rPh>
    <rPh sb="32" eb="33">
      <t>オヨ</t>
    </rPh>
    <rPh sb="34" eb="36">
      <t>ギジュツ</t>
    </rPh>
    <rPh sb="36" eb="37">
      <t>メン</t>
    </rPh>
    <rPh sb="38" eb="41">
      <t>キョウソウセイ</t>
    </rPh>
    <rPh sb="42" eb="44">
      <t>カクホ</t>
    </rPh>
    <rPh sb="47" eb="49">
      <t>テキセイ</t>
    </rPh>
    <rPh sb="50" eb="52">
      <t>テツヅ</t>
    </rPh>
    <rPh sb="60" eb="62">
      <t>シシュツ</t>
    </rPh>
    <rPh sb="62" eb="63">
      <t>サキ</t>
    </rPh>
    <rPh sb="64" eb="66">
      <t>センテイ</t>
    </rPh>
    <rPh sb="67" eb="69">
      <t>ダトウ</t>
    </rPh>
    <phoneticPr fontId="5"/>
  </si>
  <si>
    <t>一般競争契約（総合評価方式）により委託先を決定しているため、価格及び技術面の競争性が確保され、適正な手続きをとっており、経費の効率化に努めていることから、妥当である。</t>
    <rPh sb="0" eb="2">
      <t>イッパン</t>
    </rPh>
    <rPh sb="2" eb="4">
      <t>キョウソウ</t>
    </rPh>
    <rPh sb="4" eb="6">
      <t>ケイヤク</t>
    </rPh>
    <rPh sb="7" eb="9">
      <t>ソウゴウ</t>
    </rPh>
    <rPh sb="9" eb="11">
      <t>ヒョウカ</t>
    </rPh>
    <rPh sb="11" eb="13">
      <t>ホウシキ</t>
    </rPh>
    <rPh sb="17" eb="20">
      <t>イタクサキ</t>
    </rPh>
    <rPh sb="21" eb="23">
      <t>ケッテイ</t>
    </rPh>
    <rPh sb="30" eb="32">
      <t>カカク</t>
    </rPh>
    <rPh sb="32" eb="33">
      <t>オヨ</t>
    </rPh>
    <rPh sb="34" eb="36">
      <t>ギジュツ</t>
    </rPh>
    <rPh sb="36" eb="37">
      <t>メン</t>
    </rPh>
    <rPh sb="38" eb="41">
      <t>キョウソウセイ</t>
    </rPh>
    <rPh sb="42" eb="44">
      <t>カクホ</t>
    </rPh>
    <rPh sb="47" eb="49">
      <t>テキセイ</t>
    </rPh>
    <rPh sb="50" eb="52">
      <t>テツヅ</t>
    </rPh>
    <rPh sb="60" eb="62">
      <t>ケイヒ</t>
    </rPh>
    <rPh sb="63" eb="65">
      <t>コウリツ</t>
    </rPh>
    <rPh sb="65" eb="66">
      <t>カ</t>
    </rPh>
    <rPh sb="67" eb="68">
      <t>ツト</t>
    </rPh>
    <rPh sb="77" eb="79">
      <t>ダトウ</t>
    </rPh>
    <phoneticPr fontId="5"/>
  </si>
  <si>
    <t>二件の一般競争入札は、いずれも一社応札である。事業内容からは、複数社の応札も見込まれるところ、一社応札になったのは、入札案件の公示方法に問題があったようにも思われることから、説明を願いたい。</t>
    <phoneticPr fontId="5"/>
  </si>
  <si>
    <t>有識者の所見を踏まえ、一者応札の現状について、参入可能な事業者の事前調査及び参入要件の緩和等を検証し説明すること。引き続き、事業の適切な進捗管理、予算の効率的執行に努めるべき。</t>
    <rPh sb="0" eb="3">
      <t>ユウシキシャ</t>
    </rPh>
    <rPh sb="4" eb="6">
      <t>ショケン</t>
    </rPh>
    <rPh sb="7" eb="8">
      <t>フ</t>
    </rPh>
    <rPh sb="45" eb="46">
      <t>トウ</t>
    </rPh>
    <rPh sb="47" eb="49">
      <t>ケンショウ</t>
    </rPh>
    <rPh sb="50" eb="52">
      <t>セツメイ</t>
    </rPh>
    <rPh sb="57" eb="58">
      <t>ヒ</t>
    </rPh>
    <rPh sb="59" eb="60">
      <t>ツヅ</t>
    </rPh>
    <phoneticPr fontId="5"/>
  </si>
  <si>
    <t>樋本 諭</t>
    <rPh sb="0" eb="2">
      <t>ヒノモト</t>
    </rPh>
    <rPh sb="3" eb="4">
      <t>サトシ</t>
    </rPh>
    <phoneticPr fontId="5"/>
  </si>
  <si>
    <t>・競争性の確保、適正なコスト水準の確保に努めているが、専門性が高い、また、特殊性が強い内容であるせいか、一者応札となってしまっている。
・事業の実施にあたっては、事前の業務計画による確認、また、事業開始後の定例化した打合せを通じて検討方法やスケジュール管理について受託者と調整し、低コストかつ効果的な実施に努めている。</t>
    <rPh sb="1" eb="4">
      <t>キョウソウセイ</t>
    </rPh>
    <rPh sb="5" eb="7">
      <t>カクホ</t>
    </rPh>
    <rPh sb="8" eb="10">
      <t>テキセイ</t>
    </rPh>
    <rPh sb="14" eb="16">
      <t>スイジュン</t>
    </rPh>
    <rPh sb="17" eb="19">
      <t>カクホ</t>
    </rPh>
    <rPh sb="20" eb="21">
      <t>ツト</t>
    </rPh>
    <rPh sb="27" eb="30">
      <t>センモンセイ</t>
    </rPh>
    <rPh sb="31" eb="32">
      <t>タカ</t>
    </rPh>
    <rPh sb="37" eb="40">
      <t>トクシュセイ</t>
    </rPh>
    <rPh sb="41" eb="42">
      <t>ツヨ</t>
    </rPh>
    <rPh sb="43" eb="45">
      <t>ナイヨウ</t>
    </rPh>
    <rPh sb="69" eb="71">
      <t>ジギョウ</t>
    </rPh>
    <rPh sb="72" eb="74">
      <t>ジッシ</t>
    </rPh>
    <rPh sb="81" eb="83">
      <t>ジゼン</t>
    </rPh>
    <rPh sb="84" eb="86">
      <t>ギョウム</t>
    </rPh>
    <rPh sb="86" eb="88">
      <t>ケイカク</t>
    </rPh>
    <rPh sb="91" eb="93">
      <t>カクニン</t>
    </rPh>
    <rPh sb="97" eb="99">
      <t>ジギョウ</t>
    </rPh>
    <rPh sb="99" eb="101">
      <t>カイシ</t>
    </rPh>
    <rPh sb="101" eb="102">
      <t>ゴ</t>
    </rPh>
    <rPh sb="103" eb="106">
      <t>テイレイカ</t>
    </rPh>
    <rPh sb="108" eb="110">
      <t>ウチアワ</t>
    </rPh>
    <rPh sb="112" eb="113">
      <t>ツウ</t>
    </rPh>
    <rPh sb="115" eb="117">
      <t>ケントウ</t>
    </rPh>
    <rPh sb="117" eb="119">
      <t>ホウホウ</t>
    </rPh>
    <rPh sb="126" eb="128">
      <t>カンリ</t>
    </rPh>
    <rPh sb="132" eb="135">
      <t>ジュタクシャ</t>
    </rPh>
    <rPh sb="136" eb="138">
      <t>チョウセイ</t>
    </rPh>
    <rPh sb="140" eb="141">
      <t>テイ</t>
    </rPh>
    <rPh sb="146" eb="149">
      <t>コウカテキ</t>
    </rPh>
    <rPh sb="150" eb="152">
      <t>ジッシ</t>
    </rPh>
    <rPh sb="153" eb="154">
      <t>ツト</t>
    </rPh>
    <phoneticPr fontId="5"/>
  </si>
  <si>
    <t>引き続き、事業の適切な進捗管理、予算の効率的執行に努めることとする。</t>
    <phoneticPr fontId="5"/>
  </si>
  <si>
    <t>・一者応札の回避に向け業務内容及び作業量をイメージし易いよう仕様書の記述を工夫する。
・事業実施に当たり、引き続き低コストかつ効率的な実施に努める。</t>
    <rPh sb="1" eb="2">
      <t>イチ</t>
    </rPh>
    <rPh sb="2" eb="3">
      <t>シャ</t>
    </rPh>
    <rPh sb="3" eb="5">
      <t>オウサツ</t>
    </rPh>
    <rPh sb="6" eb="8">
      <t>カイヒ</t>
    </rPh>
    <rPh sb="9" eb="10">
      <t>ム</t>
    </rPh>
    <rPh sb="11" eb="13">
      <t>ギョウム</t>
    </rPh>
    <rPh sb="13" eb="15">
      <t>ナイヨウ</t>
    </rPh>
    <rPh sb="15" eb="16">
      <t>オヨ</t>
    </rPh>
    <rPh sb="17" eb="19">
      <t>サギョウ</t>
    </rPh>
    <rPh sb="19" eb="20">
      <t>リョウ</t>
    </rPh>
    <rPh sb="26" eb="27">
      <t>ヤス</t>
    </rPh>
    <rPh sb="30" eb="33">
      <t>シヨウショ</t>
    </rPh>
    <rPh sb="34" eb="36">
      <t>キジュツ</t>
    </rPh>
    <rPh sb="37" eb="39">
      <t>クフウ</t>
    </rPh>
    <rPh sb="44" eb="46">
      <t>ジギョウ</t>
    </rPh>
    <rPh sb="46" eb="48">
      <t>ジッシ</t>
    </rPh>
    <rPh sb="49" eb="50">
      <t>ア</t>
    </rPh>
    <rPh sb="53" eb="54">
      <t>ヒ</t>
    </rPh>
    <rPh sb="55" eb="56">
      <t>ツヅ</t>
    </rPh>
    <rPh sb="57" eb="58">
      <t>テイ</t>
    </rPh>
    <rPh sb="63" eb="66">
      <t>コウリツテキ</t>
    </rPh>
    <rPh sb="67" eb="69">
      <t>ジッシ</t>
    </rPh>
    <rPh sb="70" eb="71">
      <t>ツト</t>
    </rPh>
    <phoneticPr fontId="5"/>
  </si>
  <si>
    <t>第６期計画の実施に向けた調査報告書を取りまとめること。</t>
    <rPh sb="0" eb="1">
      <t>ダイ</t>
    </rPh>
    <rPh sb="2" eb="3">
      <t>キ</t>
    </rPh>
    <rPh sb="3" eb="5">
      <t>ケイカク</t>
    </rPh>
    <rPh sb="6" eb="8">
      <t>ジッシ</t>
    </rPh>
    <rPh sb="9" eb="10">
      <t>ム</t>
    </rPh>
    <rPh sb="12" eb="14">
      <t>チョウサ</t>
    </rPh>
    <rPh sb="14" eb="17">
      <t>ホウコクショ</t>
    </rPh>
    <rPh sb="18" eb="19">
      <t>ト</t>
    </rPh>
    <phoneticPr fontId="5"/>
  </si>
  <si>
    <t>本事業は第６期計画の実施や年次計画の策定の参考となる定量的・定性的データについての調査を行うほか、シンポジウム等を開催するものであり、当該計画の実効性を高めることを目的としていることから、定量的な目標を設定することはできない。</t>
    <rPh sb="13" eb="15">
      <t>ネンジ</t>
    </rPh>
    <rPh sb="15" eb="17">
      <t>ケイカク</t>
    </rPh>
    <rPh sb="18" eb="20">
      <t>サクテイ</t>
    </rPh>
    <phoneticPr fontId="5"/>
  </si>
  <si>
    <t>第６期計画の実施や年次計画の策定プロセスにおいて、本事業による調査結果が活用されること、また、シンポジウム等の開催を通じ、科学技術・イノベーション政策に対する社会の関心が高まるとともに、我が国の第６期計画の理念が強く伝わることを目標とする。なお、平成29年度～令和元年度は未実施。</t>
    <rPh sb="0" eb="1">
      <t>ダイ</t>
    </rPh>
    <rPh sb="2" eb="3">
      <t>キ</t>
    </rPh>
    <rPh sb="6" eb="8">
      <t>ジッシ</t>
    </rPh>
    <rPh sb="97" eb="98">
      <t>ダイ</t>
    </rPh>
    <rPh sb="99" eb="100">
      <t>キ</t>
    </rPh>
    <phoneticPr fontId="5"/>
  </si>
  <si>
    <t>第６期計画の実施や年次計画の策定において、本事業の成果を活用する。</t>
    <rPh sb="0" eb="1">
      <t>ダイ</t>
    </rPh>
    <rPh sb="2" eb="3">
      <t>キ</t>
    </rPh>
    <rPh sb="3" eb="5">
      <t>ケイカク</t>
    </rPh>
    <rPh sb="6" eb="8">
      <t>ジッシ</t>
    </rPh>
    <rPh sb="9" eb="11">
      <t>ネンジ</t>
    </rPh>
    <rPh sb="11" eb="13">
      <t>ケイカク</t>
    </rPh>
    <rPh sb="14" eb="16">
      <t>サクテイ</t>
    </rPh>
    <rPh sb="21" eb="22">
      <t>ホン</t>
    </rPh>
    <rPh sb="22" eb="24">
      <t>ジギョウ</t>
    </rPh>
    <rPh sb="25" eb="27">
      <t>セイカ</t>
    </rPh>
    <rPh sb="28" eb="30">
      <t>カツヨウ</t>
    </rPh>
    <phoneticPr fontId="5"/>
  </si>
  <si>
    <t>第６期計画の実施や年次計画の策定において、本事業の成果が活用されること。</t>
    <rPh sb="0" eb="1">
      <t>ダイ</t>
    </rPh>
    <rPh sb="2" eb="3">
      <t>キ</t>
    </rPh>
    <rPh sb="3" eb="5">
      <t>ケイカク</t>
    </rPh>
    <rPh sb="6" eb="8">
      <t>ジッシ</t>
    </rPh>
    <rPh sb="9" eb="11">
      <t>ネンジ</t>
    </rPh>
    <rPh sb="11" eb="13">
      <t>ケイカク</t>
    </rPh>
    <rPh sb="14" eb="16">
      <t>サクテイ</t>
    </rPh>
    <rPh sb="21" eb="22">
      <t>ホン</t>
    </rPh>
    <rPh sb="22" eb="24">
      <t>ジギョウ</t>
    </rPh>
    <rPh sb="25" eb="27">
      <t>セイカ</t>
    </rPh>
    <rPh sb="28" eb="30">
      <t>カツヨウ</t>
    </rPh>
    <phoneticPr fontId="5"/>
  </si>
  <si>
    <t>-</t>
    <phoneticPr fontId="5"/>
  </si>
  <si>
    <t>第６期計画の実行性を高めるため、その進捗状況の把握や年次計画の策定に資する調査等を行うとともに、第６期計画の遂行に向けた機運醸成・PR・フィードバックを目的としたシンポジウム等を行う。</t>
    <rPh sb="0" eb="1">
      <t>ダイ</t>
    </rPh>
    <rPh sb="2" eb="3">
      <t>キ</t>
    </rPh>
    <rPh sb="18" eb="20">
      <t>シンチョク</t>
    </rPh>
    <rPh sb="20" eb="22">
      <t>ジョウキョウ</t>
    </rPh>
    <rPh sb="23" eb="25">
      <t>ハアク</t>
    </rPh>
    <rPh sb="26" eb="28">
      <t>ネンジ</t>
    </rPh>
    <rPh sb="28" eb="30">
      <t>ケイカク</t>
    </rPh>
    <rPh sb="31" eb="33">
      <t>サクテイ</t>
    </rPh>
    <rPh sb="48" eb="49">
      <t>ダイ</t>
    </rPh>
    <rPh sb="50" eb="51">
      <t>キ</t>
    </rPh>
    <rPh sb="54" eb="56">
      <t>スイコウ</t>
    </rPh>
    <phoneticPr fontId="5"/>
  </si>
  <si>
    <t>77百万円/5件</t>
    <rPh sb="2" eb="4">
      <t>ヒャクマン</t>
    </rPh>
    <rPh sb="4" eb="5">
      <t>エン</t>
    </rPh>
    <rPh sb="7" eb="8">
      <t>ケン</t>
    </rPh>
    <phoneticPr fontId="5"/>
  </si>
  <si>
    <t>第６期計画において、指標を用いた進捗状況の把握、評価を継続的に実施することとなっており、このため計画遂行に必要な調査分析項目が増えることから増額を行う。
新たな成長推進枠：47.4</t>
    <rPh sb="10" eb="12">
      <t>シヒョウ</t>
    </rPh>
    <rPh sb="13" eb="14">
      <t>モチ</t>
    </rPh>
    <rPh sb="16" eb="18">
      <t>シンチョク</t>
    </rPh>
    <rPh sb="18" eb="20">
      <t>ジョウキョウ</t>
    </rPh>
    <rPh sb="21" eb="23">
      <t>ハアク</t>
    </rPh>
    <rPh sb="24" eb="26">
      <t>ヒョウカ</t>
    </rPh>
    <rPh sb="27" eb="30">
      <t>ケイゾクテキ</t>
    </rPh>
    <rPh sb="31" eb="33">
      <t>ジッシ</t>
    </rPh>
    <rPh sb="48" eb="50">
      <t>ケイカク</t>
    </rPh>
    <rPh sb="50" eb="52">
      <t>スイコウ</t>
    </rPh>
    <rPh sb="53" eb="55">
      <t>ヒツヨウ</t>
    </rPh>
    <rPh sb="56" eb="58">
      <t>チョウサ</t>
    </rPh>
    <rPh sb="58" eb="60">
      <t>ブンセキ</t>
    </rPh>
    <rPh sb="60" eb="62">
      <t>コウモク</t>
    </rPh>
    <rPh sb="63" eb="64">
      <t>フ</t>
    </rPh>
    <rPh sb="70" eb="72">
      <t>ゾウガク</t>
    </rPh>
    <rPh sb="73" eb="74">
      <t>オコナ</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</si>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</sst>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z val="12"/>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7">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0" fillId="3" borderId="59"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37" xfId="0" applyFont="1" applyBorder="1" applyAlignment="1" applyProtection="1">
      <alignment horizontal="center" vertical="center"/>
      <protection locked="0"/>
    </xf>
    <xf numFmtId="0" fontId="7"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12" fillId="0" borderId="0" xfId="0" applyFont="1" applyBorder="1">
      <alignment vertical="center"/>
    </xf>
    <xf numFmtId="0" fontId="32" fillId="0" borderId="0" xfId="0" applyFont="1" applyAlignment="1">
      <alignment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31" fillId="0" borderId="24" xfId="0" applyFont="1" applyFill="1" applyBorder="1" applyAlignment="1" applyProtection="1">
      <alignment horizontal="center" vertical="center" wrapText="1"/>
    </xf>
    <xf numFmtId="178" fontId="31"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1" fillId="0" borderId="0" xfId="1" applyFont="1" applyFill="1" applyBorder="1" applyAlignment="1" applyProtection="1">
      <alignment vertical="top" wrapText="1"/>
      <protection locked="0"/>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3" fillId="0" borderId="0" xfId="0" applyFont="1">
      <alignment vertical="center"/>
    </xf>
    <xf numFmtId="0" fontId="12" fillId="0" borderId="0" xfId="0" applyFont="1" applyProtection="1">
      <alignment vertical="center"/>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179" fontId="31" fillId="0" borderId="24" xfId="0" applyNumberFormat="1" applyFont="1" applyFill="1" applyBorder="1" applyAlignment="1" applyProtection="1">
      <alignment horizontal="center" vertical="center" wrapText="1"/>
      <protection locked="0"/>
    </xf>
    <xf numFmtId="0" fontId="19" fillId="2" borderId="40" xfId="3" applyFont="1" applyFill="1" applyBorder="1" applyAlignment="1" applyProtection="1">
      <alignment horizontal="center" vertical="center" wrapText="1"/>
    </xf>
    <xf numFmtId="0" fontId="19" fillId="2" borderId="37"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2" xfId="3" applyFont="1" applyFill="1" applyBorder="1" applyAlignment="1" applyProtection="1">
      <alignment horizontal="center" vertical="center" wrapText="1"/>
    </xf>
    <xf numFmtId="0" fontId="19" fillId="2" borderId="43"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0" borderId="76" xfId="0" applyFont="1" applyFill="1" applyBorder="1" applyAlignment="1" applyProtection="1">
      <alignment horizontal="center" vertical="center" wrapText="1"/>
      <protection locked="0"/>
    </xf>
    <xf numFmtId="0" fontId="12" fillId="0" borderId="67" xfId="0" applyFont="1" applyFill="1" applyBorder="1" applyAlignment="1" applyProtection="1">
      <alignment horizontal="center" vertical="center" wrapText="1"/>
      <protection locked="0"/>
    </xf>
    <xf numFmtId="0" fontId="12" fillId="0" borderId="89" xfId="0" applyFont="1" applyFill="1" applyBorder="1" applyAlignment="1" applyProtection="1">
      <alignment horizontal="center" vertical="center" wrapText="1"/>
      <protection locked="0"/>
    </xf>
    <xf numFmtId="0" fontId="12" fillId="0" borderId="68"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27" fillId="2" borderId="40"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27" fillId="2" borderId="6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36" xfId="0" applyFont="1" applyFill="1" applyBorder="1" applyAlignment="1" applyProtection="1">
      <alignment horizontal="left" vertical="top" wrapText="1"/>
      <protection locked="0"/>
    </xf>
    <xf numFmtId="0" fontId="12" fillId="0" borderId="37" xfId="0" applyFont="1" applyFill="1" applyBorder="1" applyAlignment="1" applyProtection="1">
      <alignment horizontal="left" vertical="top" wrapText="1"/>
      <protection locked="0"/>
    </xf>
    <xf numFmtId="0" fontId="12" fillId="0" borderId="58" xfId="0" applyFont="1" applyFill="1" applyBorder="1" applyAlignment="1" applyProtection="1">
      <alignment horizontal="left" vertical="top" wrapText="1"/>
      <protection locked="0"/>
    </xf>
    <xf numFmtId="0" fontId="12" fillId="0" borderId="59"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177" fontId="12" fillId="0" borderId="66" xfId="0" applyNumberFormat="1" applyFont="1" applyFill="1" applyBorder="1" applyAlignment="1" applyProtection="1">
      <alignment horizontal="center" vertical="center"/>
      <protection locked="0"/>
    </xf>
    <xf numFmtId="177" fontId="12" fillId="0" borderId="67" xfId="0" applyNumberFormat="1" applyFont="1" applyFill="1" applyBorder="1" applyAlignment="1" applyProtection="1">
      <alignment horizontal="center" vertical="center"/>
      <protection locked="0"/>
    </xf>
    <xf numFmtId="177" fontId="12" fillId="0" borderId="89" xfId="0" applyNumberFormat="1" applyFont="1" applyFill="1" applyBorder="1" applyAlignment="1" applyProtection="1">
      <alignment horizontal="center" vertical="center"/>
      <protection locked="0"/>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5" borderId="68"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179" fontId="16" fillId="0" borderId="6" xfId="0" applyNumberFormat="1" applyFont="1" applyFill="1" applyBorder="1" applyAlignment="1" applyProtection="1">
      <alignment horizontal="center" vertical="center"/>
      <protection locked="0"/>
    </xf>
    <xf numFmtId="177" fontId="12" fillId="0" borderId="91" xfId="0" applyNumberFormat="1" applyFont="1" applyFill="1" applyBorder="1" applyAlignment="1" applyProtection="1">
      <alignment horizontal="center" vertical="center"/>
      <protection locked="0"/>
    </xf>
    <xf numFmtId="177" fontId="12" fillId="0" borderId="72" xfId="0" applyNumberFormat="1" applyFont="1" applyFill="1" applyBorder="1" applyAlignment="1" applyProtection="1">
      <alignment horizontal="center" vertical="center"/>
      <protection locked="0"/>
    </xf>
    <xf numFmtId="177" fontId="12" fillId="0" borderId="92" xfId="0" applyNumberFormat="1" applyFont="1" applyFill="1" applyBorder="1" applyAlignment="1" applyProtection="1">
      <alignment horizontal="center" vertical="center"/>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0" borderId="113"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92" xfId="0" applyFont="1" applyFill="1" applyBorder="1" applyAlignment="1">
      <alignment horizontal="center" vertical="center"/>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12" fillId="6" borderId="37"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90" xfId="0" applyNumberFormat="1" applyFont="1" applyFill="1" applyBorder="1" applyAlignment="1" applyProtection="1">
      <alignment horizontal="center" vertical="center"/>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78" fontId="16" fillId="0" borderId="6" xfId="0"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center" vertical="center" shrinkToFit="1"/>
      <protection locked="0"/>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2" borderId="10" xfId="0" applyFont="1" applyFill="1" applyBorder="1" applyAlignment="1">
      <alignment vertical="center" wrapText="1"/>
    </xf>
    <xf numFmtId="0" fontId="12" fillId="3"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82" fontId="12" fillId="0" borderId="10"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33" fillId="4" borderId="45"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3" fillId="4" borderId="47" xfId="0" applyFont="1" applyFill="1" applyBorder="1" applyAlignment="1">
      <alignment horizontal="center" vertical="center" wrapText="1"/>
    </xf>
    <xf numFmtId="0" fontId="12" fillId="0" borderId="122" xfId="0" applyFont="1" applyBorder="1" applyAlignment="1">
      <alignment horizontal="center" vertical="center"/>
    </xf>
    <xf numFmtId="0" fontId="12" fillId="0" borderId="123" xfId="0" applyFont="1" applyBorder="1" applyAlignment="1">
      <alignment horizontal="center" vertical="center"/>
    </xf>
    <xf numFmtId="0" fontId="12" fillId="0" borderId="124" xfId="0" applyFont="1" applyBorder="1" applyAlignment="1">
      <alignment horizontal="center" vertical="center"/>
    </xf>
    <xf numFmtId="177" fontId="12" fillId="0" borderId="84" xfId="0" applyNumberFormat="1" applyFont="1" applyFill="1" applyBorder="1" applyAlignment="1">
      <alignment horizontal="right" vertical="center"/>
    </xf>
    <xf numFmtId="177" fontId="12" fillId="0" borderId="88" xfId="0" applyNumberFormat="1" applyFont="1" applyFill="1" applyBorder="1" applyAlignment="1">
      <alignment horizontal="right" vertical="center"/>
    </xf>
    <xf numFmtId="0" fontId="24" fillId="3" borderId="40"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177" fontId="12" fillId="0" borderId="10" xfId="0" applyNumberFormat="1" applyFont="1" applyFill="1" applyBorder="1" applyAlignment="1" applyProtection="1">
      <alignment horizontal="center" vertical="center" shrinkToFit="1"/>
      <protection locked="0"/>
    </xf>
    <xf numFmtId="180" fontId="12" fillId="0" borderId="16" xfId="0" applyNumberFormat="1" applyFont="1" applyFill="1" applyBorder="1" applyAlignment="1" applyProtection="1">
      <alignment horizontal="center" vertical="center" shrinkToFit="1"/>
      <protection locked="0"/>
    </xf>
    <xf numFmtId="0" fontId="12" fillId="5" borderId="36" xfId="0" applyFont="1" applyFill="1" applyBorder="1" applyAlignment="1" applyProtection="1">
      <alignment horizontal="left" vertical="center" wrapText="1" shrinkToFit="1"/>
      <protection locked="0"/>
    </xf>
    <xf numFmtId="0" fontId="12" fillId="5" borderId="37" xfId="0" applyFont="1" applyFill="1" applyBorder="1" applyAlignment="1" applyProtection="1">
      <alignment horizontal="left" vertical="center" wrapText="1" shrinkToFit="1"/>
      <protection locked="0"/>
    </xf>
    <xf numFmtId="0" fontId="12" fillId="5" borderId="58" xfId="0" applyFont="1" applyFill="1" applyBorder="1" applyAlignment="1" applyProtection="1">
      <alignment horizontal="left" vertical="center" wrapText="1" shrinkToFit="1"/>
      <protection locked="0"/>
    </xf>
    <xf numFmtId="0" fontId="12" fillId="5" borderId="59"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12" fillId="5" borderId="15"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0" fontId="12" fillId="5" borderId="30" xfId="0" applyFont="1" applyFill="1" applyBorder="1" applyAlignment="1" applyProtection="1">
      <alignment horizontal="left" vertical="center" wrapText="1"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6" xfId="0" applyNumberFormat="1" applyFont="1" applyFill="1" applyBorder="1" applyAlignment="1" applyProtection="1">
      <alignment horizontal="center" vertical="center" shrinkToFit="1"/>
      <protection locked="0"/>
    </xf>
    <xf numFmtId="177" fontId="12" fillId="0" borderId="37" xfId="0" applyNumberFormat="1" applyFont="1" applyFill="1" applyBorder="1" applyAlignment="1" applyProtection="1">
      <alignment horizontal="center" vertical="center" shrinkToFit="1"/>
      <protection locked="0"/>
    </xf>
    <xf numFmtId="0" fontId="28" fillId="6" borderId="34" xfId="0" applyFont="1" applyFill="1" applyBorder="1" applyAlignment="1">
      <alignment horizontal="left" vertical="center" wrapText="1"/>
    </xf>
    <xf numFmtId="0" fontId="28" fillId="6" borderId="108" xfId="0" applyFont="1" applyFill="1" applyBorder="1" applyAlignment="1">
      <alignment horizontal="left" vertical="center" wrapText="1"/>
    </xf>
    <xf numFmtId="0" fontId="17" fillId="2" borderId="101"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4" fillId="0" borderId="8" xfId="0" applyFont="1" applyFill="1" applyBorder="1" applyAlignment="1" applyProtection="1">
      <alignment horizontal="center" vertical="center"/>
      <protection locked="0"/>
    </xf>
    <xf numFmtId="0" fontId="12" fillId="5" borderId="66" xfId="0" applyFont="1" applyFill="1" applyBorder="1" applyAlignment="1" applyProtection="1">
      <alignment horizontal="left" vertical="center" wrapText="1"/>
      <protection locked="0"/>
    </xf>
    <xf numFmtId="0" fontId="12" fillId="5" borderId="67" xfId="0" applyFont="1" applyFill="1" applyBorder="1" applyAlignment="1" applyProtection="1">
      <alignment horizontal="left" vertical="center" wrapText="1"/>
      <protection locked="0"/>
    </xf>
    <xf numFmtId="0" fontId="12" fillId="5" borderId="90" xfId="0" applyFont="1" applyFill="1" applyBorder="1" applyAlignment="1" applyProtection="1">
      <alignment horizontal="left" vertical="center" wrapText="1"/>
      <protection locked="0"/>
    </xf>
    <xf numFmtId="0" fontId="24" fillId="2" borderId="95" xfId="0" applyFont="1" applyFill="1" applyBorder="1" applyAlignment="1">
      <alignment horizontal="center" vertical="center" textRotation="255" wrapText="1"/>
    </xf>
    <xf numFmtId="0" fontId="12" fillId="0" borderId="96"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2" xfId="0" applyFont="1" applyBorder="1" applyAlignment="1">
      <alignment horizontal="center" vertical="center" textRotation="255" wrapText="1"/>
    </xf>
    <xf numFmtId="0" fontId="12" fillId="0" borderId="43" xfId="0" applyFont="1" applyBorder="1" applyAlignment="1">
      <alignment horizontal="center" vertical="center" textRotation="255" wrapText="1"/>
    </xf>
    <xf numFmtId="0" fontId="12" fillId="0" borderId="44" xfId="0" applyFont="1" applyBorder="1" applyAlignment="1">
      <alignment horizontal="center" vertical="center" textRotation="255" wrapText="1"/>
    </xf>
    <xf numFmtId="0" fontId="23" fillId="2" borderId="86"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3"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177" fontId="12" fillId="0" borderId="87"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0" fontId="12" fillId="5" borderId="69" xfId="0" applyFont="1" applyFill="1" applyBorder="1" applyAlignment="1" applyProtection="1">
      <alignment horizontal="left" vertical="center" wrapText="1"/>
      <protection locked="0"/>
    </xf>
    <xf numFmtId="0" fontId="12" fillId="5" borderId="37" xfId="0" applyFont="1" applyFill="1" applyBorder="1" applyAlignment="1" applyProtection="1">
      <alignment horizontal="left" vertical="center" wrapText="1"/>
      <protection locked="0"/>
    </xf>
    <xf numFmtId="0" fontId="12" fillId="5" borderId="38"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5"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23" fillId="0" borderId="69" xfId="3" applyFont="1" applyFill="1" applyBorder="1" applyAlignment="1" applyProtection="1">
      <alignment horizontal="center" vertical="center"/>
      <protection locked="0"/>
    </xf>
    <xf numFmtId="0" fontId="23" fillId="0" borderId="37" xfId="3" applyFont="1" applyFill="1" applyBorder="1" applyAlignment="1" applyProtection="1">
      <alignment horizontal="center" vertical="center"/>
      <protection locked="0"/>
    </xf>
    <xf numFmtId="0" fontId="22" fillId="6" borderId="36" xfId="3" applyFont="1" applyFill="1" applyBorder="1" applyAlignment="1" applyProtection="1">
      <alignment horizontal="center" vertical="center" wrapText="1"/>
    </xf>
    <xf numFmtId="0" fontId="22" fillId="6" borderId="37" xfId="3" applyFont="1" applyFill="1" applyBorder="1" applyAlignment="1" applyProtection="1">
      <alignment horizontal="center" vertical="center" wrapText="1"/>
    </xf>
    <xf numFmtId="0" fontId="22" fillId="6" borderId="38" xfId="3" applyFont="1" applyFill="1" applyBorder="1" applyAlignment="1" applyProtection="1">
      <alignment horizontal="center" vertical="center" wrapText="1"/>
    </xf>
    <xf numFmtId="0" fontId="23" fillId="0" borderId="36" xfId="3" applyFont="1" applyFill="1" applyBorder="1" applyAlignment="1" applyProtection="1">
      <alignment horizontal="center" vertical="center"/>
      <protection locked="0"/>
    </xf>
    <xf numFmtId="0" fontId="23" fillId="0" borderId="38" xfId="3" applyFont="1" applyFill="1" applyBorder="1" applyAlignment="1" applyProtection="1">
      <alignment horizontal="center" vertical="center"/>
      <protection locked="0"/>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1" fillId="0" borderId="62"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23" fillId="2" borderId="12" xfId="3" applyFont="1" applyFill="1" applyBorder="1" applyAlignment="1" applyProtection="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9"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5" borderId="59"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99" xfId="0" applyFont="1" applyFill="1" applyBorder="1" applyAlignment="1" applyProtection="1">
      <alignment horizontal="center" vertical="center"/>
      <protection locked="0"/>
    </xf>
    <xf numFmtId="0" fontId="12" fillId="5" borderId="100" xfId="0" applyFont="1" applyFill="1" applyBorder="1" applyAlignment="1" applyProtection="1">
      <alignment horizontal="center" vertical="center"/>
      <protection locked="0"/>
    </xf>
    <xf numFmtId="0" fontId="12" fillId="0" borderId="7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protection locked="0"/>
    </xf>
    <xf numFmtId="0" fontId="12" fillId="0" borderId="89" xfId="0" applyFont="1" applyBorder="1" applyAlignment="1" applyProtection="1">
      <alignment horizontal="left" vertical="center"/>
      <protection locked="0"/>
    </xf>
    <xf numFmtId="0" fontId="12" fillId="0" borderId="37"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39"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12" fillId="5" borderId="68" xfId="0" applyFont="1" applyFill="1" applyBorder="1" applyAlignment="1">
      <alignment vertical="center"/>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3" xfId="0" applyFont="1" applyFill="1" applyBorder="1" applyAlignment="1" applyProtection="1">
      <alignment horizontal="center" vertical="center"/>
      <protection locked="0"/>
    </xf>
    <xf numFmtId="0" fontId="12" fillId="5" borderId="55"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protection locked="0"/>
    </xf>
    <xf numFmtId="0" fontId="12" fillId="5" borderId="57" xfId="0" applyFont="1" applyFill="1" applyBorder="1" applyAlignment="1" applyProtection="1">
      <alignment horizontal="left" vertical="center" wrapText="1"/>
      <protection locked="0"/>
    </xf>
    <xf numFmtId="0" fontId="12" fillId="5" borderId="60" xfId="0" applyFont="1" applyFill="1" applyBorder="1" applyAlignment="1">
      <alignment vertical="center"/>
    </xf>
    <xf numFmtId="0" fontId="12" fillId="5" borderId="56" xfId="0" applyFont="1" applyFill="1" applyBorder="1" applyAlignment="1">
      <alignment vertical="center"/>
    </xf>
    <xf numFmtId="0" fontId="12" fillId="0" borderId="36" xfId="0" applyFont="1" applyFill="1" applyBorder="1" applyAlignment="1">
      <alignment horizontal="center" vertical="center"/>
    </xf>
    <xf numFmtId="0" fontId="12" fillId="0" borderId="38" xfId="0" applyFont="1" applyBorder="1" applyAlignment="1">
      <alignment horizontal="center" vertical="center"/>
    </xf>
    <xf numFmtId="0" fontId="12" fillId="5" borderId="68" xfId="0" applyFont="1" applyFill="1" applyBorder="1" applyAlignment="1">
      <alignment vertical="center" wrapText="1"/>
    </xf>
    <xf numFmtId="0" fontId="12" fillId="5" borderId="13" xfId="0" applyFont="1" applyFill="1" applyBorder="1" applyAlignment="1">
      <alignment vertical="center" wrapText="1"/>
    </xf>
    <xf numFmtId="0" fontId="12" fillId="5" borderId="115" xfId="0" applyFont="1" applyFill="1" applyBorder="1" applyAlignment="1">
      <alignment vertical="center" wrapText="1"/>
    </xf>
    <xf numFmtId="0" fontId="12" fillId="5" borderId="100" xfId="0" applyFont="1" applyFill="1" applyBorder="1" applyAlignment="1">
      <alignment vertical="center" wrapText="1"/>
    </xf>
    <xf numFmtId="0" fontId="12" fillId="5" borderId="117" xfId="0" applyFont="1" applyFill="1" applyBorder="1" applyAlignment="1">
      <alignment vertical="center" wrapText="1"/>
    </xf>
    <xf numFmtId="0" fontId="12" fillId="5" borderId="69" xfId="0" applyFont="1" applyFill="1" applyBorder="1" applyAlignment="1">
      <alignment vertical="center"/>
    </xf>
    <xf numFmtId="0" fontId="12" fillId="5" borderId="37" xfId="0" applyFont="1" applyFill="1" applyBorder="1" applyAlignment="1">
      <alignment vertical="center"/>
    </xf>
    <xf numFmtId="0" fontId="12" fillId="5" borderId="67" xfId="0" applyFont="1" applyFill="1" applyBorder="1" applyAlignment="1">
      <alignment vertical="center"/>
    </xf>
    <xf numFmtId="0" fontId="12" fillId="5" borderId="89" xfId="0" applyFont="1" applyFill="1" applyBorder="1" applyAlignment="1">
      <alignment vertical="center"/>
    </xf>
    <xf numFmtId="0" fontId="12" fillId="0" borderId="48" xfId="0" applyFont="1" applyFill="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09" xfId="0" applyNumberFormat="1" applyFont="1" applyFill="1" applyBorder="1" applyAlignment="1" applyProtection="1">
      <alignment horizontal="right" vertical="center"/>
      <protection locked="0"/>
    </xf>
    <xf numFmtId="0" fontId="12" fillId="0" borderId="68"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177" fontId="12" fillId="0" borderId="29" xfId="0" applyNumberFormat="1" applyFont="1" applyFill="1" applyBorder="1" applyAlignment="1" applyProtection="1">
      <alignment horizontal="right" vertical="center"/>
      <protection locked="0"/>
    </xf>
    <xf numFmtId="0" fontId="12" fillId="5" borderId="71" xfId="0" applyFont="1" applyFill="1" applyBorder="1" applyAlignment="1" applyProtection="1">
      <alignment horizontal="left" vertical="center" wrapText="1"/>
      <protection locked="0"/>
    </xf>
    <xf numFmtId="0" fontId="12" fillId="5" borderId="72" xfId="0" applyFont="1" applyFill="1" applyBorder="1" applyAlignment="1" applyProtection="1">
      <alignment horizontal="left" vertical="center" wrapText="1"/>
      <protection locked="0"/>
    </xf>
    <xf numFmtId="0" fontId="12" fillId="5" borderId="93" xfId="0" applyFont="1" applyFill="1" applyBorder="1" applyAlignment="1" applyProtection="1">
      <alignment horizontal="left" vertical="center" wrapText="1"/>
      <protection locked="0"/>
    </xf>
    <xf numFmtId="0" fontId="16" fillId="0" borderId="80" xfId="0" applyFont="1" applyFill="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2" fillId="5" borderId="1" xfId="0" applyFont="1" applyFill="1" applyBorder="1" applyAlignment="1">
      <alignment horizontal="center" vertical="center"/>
    </xf>
    <xf numFmtId="0" fontId="12" fillId="5" borderId="116" xfId="0" applyFont="1" applyFill="1" applyBorder="1" applyAlignment="1">
      <alignment horizontal="center" vertical="center"/>
    </xf>
    <xf numFmtId="0" fontId="12" fillId="5" borderId="62" xfId="0" applyFont="1" applyFill="1" applyBorder="1" applyAlignment="1">
      <alignment horizontal="center" vertical="center"/>
    </xf>
    <xf numFmtId="0" fontId="12" fillId="5" borderId="118" xfId="0" applyFont="1" applyFill="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12" fillId="0" borderId="71" xfId="0" applyFont="1" applyFill="1" applyBorder="1" applyAlignment="1" applyProtection="1">
      <alignment horizontal="center" vertical="center" textRotation="255" wrapText="1"/>
      <protection locked="0"/>
    </xf>
    <xf numFmtId="0" fontId="12" fillId="0" borderId="72" xfId="0" applyFont="1" applyBorder="1" applyAlignment="1" applyProtection="1">
      <alignment horizontal="center" vertical="center" textRotation="255" wrapText="1"/>
      <protection locked="0"/>
    </xf>
    <xf numFmtId="0" fontId="12" fillId="0" borderId="73" xfId="0" applyFont="1" applyBorder="1" applyAlignment="1" applyProtection="1">
      <alignment horizontal="center" vertical="center" textRotation="255" wrapText="1"/>
      <protection locked="0"/>
    </xf>
    <xf numFmtId="0" fontId="24" fillId="2" borderId="40" xfId="0" applyFont="1" applyFill="1" applyBorder="1" applyAlignment="1">
      <alignment horizontal="center" vertical="center" textRotation="255" wrapText="1"/>
    </xf>
    <xf numFmtId="0" fontId="24" fillId="2" borderId="41" xfId="0" applyFont="1" applyFill="1" applyBorder="1" applyAlignment="1">
      <alignment horizontal="center" vertical="center" textRotation="255"/>
    </xf>
    <xf numFmtId="0" fontId="12" fillId="0" borderId="64" xfId="0" applyFont="1" applyBorder="1" applyAlignment="1">
      <alignment horizontal="center" vertical="center" textRotation="255"/>
    </xf>
    <xf numFmtId="0" fontId="12" fillId="0" borderId="65" xfId="0" applyFont="1" applyBorder="1" applyAlignment="1">
      <alignment horizontal="center" vertical="center" textRotation="255"/>
    </xf>
    <xf numFmtId="177" fontId="12" fillId="0" borderId="66" xfId="0" applyNumberFormat="1" applyFont="1" applyFill="1" applyBorder="1" applyAlignment="1" applyProtection="1">
      <alignment horizontal="right" vertical="center"/>
      <protection locked="0"/>
    </xf>
    <xf numFmtId="177" fontId="12" fillId="0" borderId="67" xfId="0" applyNumberFormat="1" applyFont="1" applyFill="1" applyBorder="1" applyAlignment="1" applyProtection="1">
      <alignment horizontal="right" vertical="center"/>
      <protection locked="0"/>
    </xf>
    <xf numFmtId="177" fontId="12" fillId="0" borderId="112" xfId="0" applyNumberFormat="1" applyFont="1" applyFill="1" applyBorder="1" applyAlignment="1" applyProtection="1">
      <alignment horizontal="right" vertical="center"/>
      <protection locked="0"/>
    </xf>
    <xf numFmtId="0" fontId="24" fillId="2" borderId="40" xfId="0" applyFont="1" applyFill="1" applyBorder="1" applyAlignment="1">
      <alignment horizontal="center" vertical="center" wrapText="1"/>
    </xf>
    <xf numFmtId="0" fontId="12" fillId="0" borderId="41"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33" fillId="2" borderId="43"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0" xfId="0" applyFont="1" applyFill="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36" xfId="3" applyFont="1" applyFill="1" applyBorder="1" applyAlignment="1" applyProtection="1">
      <alignment horizontal="center" vertical="center" wrapText="1"/>
    </xf>
    <xf numFmtId="0" fontId="23" fillId="2" borderId="37" xfId="3" applyFont="1" applyFill="1" applyBorder="1" applyAlignment="1" applyProtection="1">
      <alignment horizontal="center" vertical="center" wrapText="1"/>
    </xf>
    <xf numFmtId="0" fontId="23" fillId="2" borderId="38" xfId="3" applyFont="1" applyFill="1" applyBorder="1" applyAlignment="1" applyProtection="1">
      <alignment horizontal="center" vertical="center" wrapText="1"/>
    </xf>
    <xf numFmtId="0" fontId="29"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37"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24" fillId="2" borderId="41" xfId="0" applyFont="1" applyFill="1" applyBorder="1" applyAlignment="1">
      <alignment horizontal="center" vertical="center" textRotation="255" wrapText="1"/>
    </xf>
    <xf numFmtId="0" fontId="24" fillId="2" borderId="3" xfId="0" applyFont="1" applyFill="1" applyBorder="1" applyAlignment="1">
      <alignment horizontal="center" vertical="center" textRotation="255" wrapText="1"/>
    </xf>
    <xf numFmtId="0" fontId="24" fillId="2" borderId="42" xfId="0" applyFont="1" applyFill="1" applyBorder="1" applyAlignment="1">
      <alignment horizontal="center" vertical="center" textRotation="255" wrapText="1"/>
    </xf>
    <xf numFmtId="0" fontId="24" fillId="2" borderId="43" xfId="0" applyFont="1" applyFill="1" applyBorder="1" applyAlignment="1">
      <alignment horizontal="center" vertical="center" textRotation="255" wrapText="1"/>
    </xf>
    <xf numFmtId="0" fontId="24" fillId="2" borderId="44" xfId="0" applyFont="1" applyFill="1" applyBorder="1" applyAlignment="1">
      <alignment horizontal="center" vertical="center" textRotation="255" wrapText="1"/>
    </xf>
    <xf numFmtId="0" fontId="12" fillId="5" borderId="76"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89" xfId="0" applyFont="1" applyFill="1" applyBorder="1" applyAlignment="1">
      <alignment horizontal="left" vertical="center"/>
    </xf>
    <xf numFmtId="177" fontId="12" fillId="0" borderId="103" xfId="0" applyNumberFormat="1" applyFont="1" applyFill="1" applyBorder="1" applyAlignment="1">
      <alignment horizontal="right" vertical="center"/>
    </xf>
    <xf numFmtId="177" fontId="12" fillId="0" borderId="104" xfId="0" applyNumberFormat="1" applyFont="1" applyFill="1" applyBorder="1" applyAlignment="1">
      <alignment horizontal="right" vertical="center"/>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66"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33" fillId="3" borderId="45" xfId="0" applyFont="1" applyFill="1" applyBorder="1" applyAlignment="1">
      <alignment horizontal="center" vertical="center"/>
    </xf>
    <xf numFmtId="0" fontId="33" fillId="3" borderId="46" xfId="0" applyFont="1" applyFill="1" applyBorder="1" applyAlignment="1">
      <alignment horizontal="center" vertical="center"/>
    </xf>
    <xf numFmtId="0" fontId="33" fillId="3" borderId="47" xfId="0" applyFont="1" applyFill="1" applyBorder="1" applyAlignment="1">
      <alignment horizontal="center" vertical="center"/>
    </xf>
    <xf numFmtId="0" fontId="24" fillId="6" borderId="0" xfId="0" applyFont="1" applyFill="1" applyBorder="1" applyAlignment="1">
      <alignment horizontal="center" vertical="center" wrapText="1"/>
    </xf>
    <xf numFmtId="0" fontId="24" fillId="6" borderId="42"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177" fontId="12" fillId="0" borderId="105" xfId="0" applyNumberFormat="1" applyFont="1" applyFill="1" applyBorder="1" applyAlignment="1">
      <alignment horizontal="right" vertical="center"/>
    </xf>
    <xf numFmtId="177" fontId="12" fillId="0" borderId="106" xfId="0" applyNumberFormat="1" applyFont="1" applyFill="1" applyBorder="1" applyAlignment="1">
      <alignment horizontal="right" vertical="center"/>
    </xf>
    <xf numFmtId="177" fontId="12" fillId="0" borderId="107" xfId="0" applyNumberFormat="1" applyFont="1" applyFill="1" applyBorder="1" applyAlignment="1">
      <alignment horizontal="right" vertical="center"/>
    </xf>
    <xf numFmtId="0" fontId="19" fillId="0" borderId="83" xfId="3" applyFont="1" applyFill="1" applyBorder="1" applyAlignment="1" applyProtection="1">
      <alignment horizontal="center" vertical="center" wrapText="1"/>
    </xf>
    <xf numFmtId="0" fontId="19" fillId="0" borderId="84" xfId="3" applyFont="1" applyFill="1" applyBorder="1" applyAlignment="1" applyProtection="1">
      <alignment horizontal="center" vertical="center" wrapText="1"/>
    </xf>
    <xf numFmtId="0" fontId="12" fillId="0" borderId="94" xfId="0" applyFont="1" applyFill="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12" fillId="5" borderId="10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3" xfId="0" applyFont="1" applyFill="1" applyBorder="1" applyAlignment="1">
      <alignment horizontal="left" vertical="center" wrapText="1"/>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33" fillId="2" borderId="45" xfId="0" applyFont="1" applyFill="1" applyBorder="1" applyAlignment="1">
      <alignment horizontal="center" vertical="center" wrapText="1"/>
    </xf>
    <xf numFmtId="0" fontId="33" fillId="2" borderId="46"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20" fillId="0" borderId="80" xfId="1" applyFont="1" applyFill="1" applyBorder="1" applyAlignment="1" applyProtection="1">
      <alignment horizontal="left" vertical="center" wrapText="1" shrinkToFit="1"/>
      <protection locked="0"/>
    </xf>
    <xf numFmtId="0" fontId="12" fillId="0" borderId="46" xfId="0" applyFont="1" applyFill="1" applyBorder="1" applyAlignment="1" applyProtection="1">
      <alignment horizontal="left" vertical="center" wrapText="1"/>
      <protection locked="0"/>
    </xf>
    <xf numFmtId="0" fontId="19" fillId="2" borderId="82" xfId="1" applyFont="1" applyFill="1" applyBorder="1" applyAlignment="1" applyProtection="1">
      <alignment horizontal="center" vertical="center" wrapText="1" shrinkToFit="1"/>
    </xf>
    <xf numFmtId="0" fontId="12" fillId="0" borderId="46" xfId="0" applyFont="1" applyBorder="1" applyAlignment="1">
      <alignment horizontal="center" vertical="center"/>
    </xf>
    <xf numFmtId="0" fontId="12" fillId="0" borderId="81" xfId="0" applyFont="1" applyBorder="1" applyAlignment="1">
      <alignment horizontal="center" vertical="center"/>
    </xf>
    <xf numFmtId="0" fontId="21" fillId="0" borderId="46"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2" fillId="0" borderId="81" xfId="0" applyFont="1" applyBorder="1" applyAlignment="1" applyProtection="1">
      <alignment horizontal="left" vertical="center" wrapText="1"/>
      <protection locked="0"/>
    </xf>
    <xf numFmtId="0" fontId="19" fillId="2" borderId="82" xfId="1" applyFont="1" applyFill="1" applyBorder="1" applyAlignment="1" applyProtection="1">
      <alignment horizontal="center" vertical="center"/>
    </xf>
    <xf numFmtId="0" fontId="12" fillId="0" borderId="47" xfId="0" applyFont="1" applyBorder="1" applyAlignment="1">
      <alignment horizontal="center" vertical="center"/>
    </xf>
    <xf numFmtId="0" fontId="22" fillId="6" borderId="40" xfId="3" applyFont="1" applyFill="1" applyBorder="1" applyAlignment="1" applyProtection="1">
      <alignment horizontal="center" vertical="center" wrapText="1" shrinkToFit="1"/>
    </xf>
    <xf numFmtId="0" fontId="22" fillId="6" borderId="37"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36" xfId="1" applyFont="1" applyFill="1" applyBorder="1" applyAlignment="1" applyProtection="1">
      <alignment horizontal="center" vertical="center" shrinkToFit="1"/>
    </xf>
    <xf numFmtId="0" fontId="12" fillId="0" borderId="37"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7" xfId="0" applyFont="1" applyBorder="1" applyAlignment="1" applyProtection="1">
      <alignment horizontal="left" vertical="center" wrapText="1" shrinkToFit="1"/>
      <protection locked="0"/>
    </xf>
    <xf numFmtId="0" fontId="12" fillId="0" borderId="38" xfId="0" applyFont="1" applyBorder="1" applyAlignment="1" applyProtection="1">
      <alignment horizontal="left" vertical="center" wrapText="1" shrinkToFit="1"/>
      <protection locked="0"/>
    </xf>
    <xf numFmtId="0" fontId="23" fillId="0" borderId="36" xfId="2" applyFont="1" applyFill="1" applyBorder="1" applyAlignment="1" applyProtection="1">
      <alignment horizontal="left" vertical="center" wrapText="1" shrinkToFit="1"/>
      <protection locked="0"/>
    </xf>
    <xf numFmtId="0" fontId="23" fillId="0" borderId="37" xfId="2" applyFont="1" applyFill="1" applyBorder="1" applyAlignment="1" applyProtection="1">
      <alignment horizontal="left" vertical="center" wrapText="1" shrinkToFit="1"/>
      <protection locked="0"/>
    </xf>
    <xf numFmtId="0" fontId="23" fillId="0" borderId="58" xfId="2" applyFont="1" applyFill="1" applyBorder="1" applyAlignment="1" applyProtection="1">
      <alignment horizontal="left" vertical="center" wrapText="1" shrinkToFit="1"/>
      <protection locked="0"/>
    </xf>
    <xf numFmtId="0" fontId="19" fillId="2" borderId="45" xfId="3" applyFont="1" applyFill="1" applyBorder="1" applyAlignment="1" applyProtection="1">
      <alignment horizontal="center" vertical="center"/>
    </xf>
    <xf numFmtId="0" fontId="19" fillId="2" borderId="46" xfId="3" applyFont="1" applyFill="1" applyBorder="1" applyAlignment="1" applyProtection="1">
      <alignment horizontal="center" vertical="center"/>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12" fillId="5" borderId="59"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74"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36" xfId="0" applyFont="1" applyFill="1" applyBorder="1" applyAlignment="1" applyProtection="1">
      <alignment horizontal="center" vertical="center"/>
      <protection locked="0"/>
    </xf>
    <xf numFmtId="0" fontId="12" fillId="5" borderId="37" xfId="0" applyFont="1" applyFill="1" applyBorder="1" applyAlignment="1" applyProtection="1">
      <alignment horizontal="center" vertical="center"/>
      <protection locked="0"/>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12" fillId="2" borderId="33" xfId="0" applyFont="1" applyFill="1" applyBorder="1" applyAlignment="1">
      <alignment horizontal="center" vertical="center"/>
    </xf>
    <xf numFmtId="0" fontId="23" fillId="2" borderId="69" xfId="3" applyFont="1" applyFill="1" applyBorder="1" applyAlignment="1" applyProtection="1">
      <alignment horizontal="center" vertical="center" wrapText="1"/>
    </xf>
    <xf numFmtId="0" fontId="12" fillId="2" borderId="3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9" fillId="2" borderId="39" xfId="3" applyFont="1" applyFill="1" applyBorder="1" applyAlignment="1" applyProtection="1">
      <alignment horizontal="center" vertical="center" wrapText="1"/>
    </xf>
    <xf numFmtId="0" fontId="12" fillId="5" borderId="38" xfId="0" applyFont="1" applyFill="1" applyBorder="1" applyAlignment="1" applyProtection="1">
      <alignment horizontal="left" vertical="center" wrapText="1" shrinkToFit="1"/>
      <protection locked="0"/>
    </xf>
    <xf numFmtId="0" fontId="12" fillId="5" borderId="85"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55" xfId="0" applyFont="1" applyFill="1" applyBorder="1" applyAlignment="1" applyProtection="1">
      <alignment horizontal="center" vertical="center"/>
      <protection locked="0"/>
    </xf>
    <xf numFmtId="0" fontId="12" fillId="5" borderId="56" xfId="0" applyFont="1" applyFill="1" applyBorder="1" applyAlignment="1" applyProtection="1">
      <alignment horizontal="center" vertical="center"/>
      <protection locked="0"/>
    </xf>
    <xf numFmtId="0" fontId="24" fillId="2" borderId="77" xfId="0" applyFont="1" applyFill="1" applyBorder="1" applyAlignment="1">
      <alignment horizontal="center" vertical="center" wrapText="1"/>
    </xf>
    <xf numFmtId="0" fontId="24" fillId="2" borderId="78" xfId="0" applyFont="1" applyFill="1" applyBorder="1" applyAlignment="1">
      <alignment horizontal="center" vertical="center" wrapText="1"/>
    </xf>
    <xf numFmtId="0" fontId="24" fillId="2" borderId="79"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12" fillId="0" borderId="71" xfId="0" applyFont="1" applyFill="1" applyBorder="1" applyAlignment="1" applyProtection="1">
      <alignment horizontal="left" vertical="center" wrapText="1"/>
      <protection locked="0"/>
    </xf>
    <xf numFmtId="0" fontId="12" fillId="0" borderId="94" xfId="0" applyFont="1" applyBorder="1" applyAlignment="1" applyProtection="1">
      <alignment horizontal="left" vertical="center" wrapText="1"/>
      <protection locked="0"/>
    </xf>
    <xf numFmtId="0" fontId="24" fillId="2" borderId="37"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75"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3" xfId="0" applyFont="1" applyFill="1" applyBorder="1" applyAlignment="1">
      <alignment horizontal="left" vertical="center"/>
    </xf>
    <xf numFmtId="0" fontId="24" fillId="3" borderId="119" xfId="0" applyFont="1" applyFill="1" applyBorder="1" applyAlignment="1">
      <alignment horizontal="center" vertical="center" wrapText="1"/>
    </xf>
    <xf numFmtId="0" fontId="12" fillId="3" borderId="120" xfId="0" applyFont="1" applyFill="1" applyBorder="1" applyAlignment="1">
      <alignment horizontal="center" vertical="center" wrapText="1"/>
    </xf>
    <xf numFmtId="0" fontId="12" fillId="3" borderId="121" xfId="0" applyFont="1" applyFill="1" applyBorder="1" applyAlignment="1">
      <alignment horizontal="center" vertical="center" wrapText="1"/>
    </xf>
    <xf numFmtId="0" fontId="12" fillId="5" borderId="36"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21" fillId="0" borderId="58" xfId="0" applyFont="1" applyBorder="1" applyAlignment="1">
      <alignment horizontal="center" vertical="center"/>
    </xf>
    <xf numFmtId="0" fontId="12" fillId="5" borderId="89" xfId="0" applyFont="1" applyFill="1" applyBorder="1" applyAlignment="1" applyProtection="1">
      <alignment horizontal="center" vertical="center"/>
      <protection locked="0"/>
    </xf>
    <xf numFmtId="0" fontId="16" fillId="0" borderId="81" xfId="0" applyFont="1" applyBorder="1" applyAlignment="1" applyProtection="1">
      <alignment horizontal="center" vertical="center" wrapText="1"/>
      <protection locked="0"/>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60" xfId="0" applyFont="1" applyFill="1" applyBorder="1" applyAlignment="1">
      <alignment vertical="center" wrapText="1"/>
    </xf>
    <xf numFmtId="0" fontId="12" fillId="5" borderId="56" xfId="0" applyFont="1" applyFill="1" applyBorder="1" applyAlignment="1">
      <alignment vertical="center" wrapText="1"/>
    </xf>
    <xf numFmtId="0" fontId="12" fillId="5" borderId="61" xfId="0" applyFont="1" applyFill="1" applyBorder="1" applyAlignment="1">
      <alignment vertical="center" wrapText="1"/>
    </xf>
    <xf numFmtId="0" fontId="12" fillId="0" borderId="10" xfId="0" applyFont="1" applyBorder="1" applyAlignment="1" applyProtection="1">
      <alignment horizontal="center" vertical="center" shrinkToFit="1"/>
      <protection locked="0"/>
    </xf>
    <xf numFmtId="0" fontId="12" fillId="6" borderId="69" xfId="0" applyFont="1" applyFill="1" applyBorder="1" applyAlignment="1">
      <alignment horizontal="center" vertical="center"/>
    </xf>
    <xf numFmtId="0" fontId="12" fillId="6" borderId="62" xfId="0" applyFont="1" applyFill="1" applyBorder="1" applyAlignment="1">
      <alignment horizontal="center" vertical="center"/>
    </xf>
    <xf numFmtId="177" fontId="12" fillId="0" borderId="114"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35" xfId="0" applyFont="1" applyBorder="1" applyAlignment="1">
      <alignment horizontal="center" vertical="center"/>
    </xf>
    <xf numFmtId="49" fontId="12" fillId="0" borderId="114" xfId="0" applyNumberFormat="1" applyFont="1" applyFill="1" applyBorder="1" applyAlignment="1" applyProtection="1">
      <alignment horizontal="center" vertical="center" shrinkToFit="1"/>
      <protection locked="0"/>
    </xf>
    <xf numFmtId="0" fontId="12" fillId="0" borderId="52" xfId="0" applyFont="1" applyFill="1" applyBorder="1" applyAlignment="1" applyProtection="1">
      <alignment horizontal="left" vertical="center" wrapText="1"/>
      <protection locked="0"/>
    </xf>
    <xf numFmtId="0" fontId="12" fillId="0" borderId="54"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5" borderId="37" xfId="0" applyFont="1" applyFill="1" applyBorder="1" applyAlignment="1" applyProtection="1">
      <alignment horizontal="left" vertical="center"/>
      <protection locked="0"/>
    </xf>
    <xf numFmtId="0" fontId="12" fillId="5" borderId="38" xfId="0" applyFont="1" applyFill="1" applyBorder="1" applyAlignment="1" applyProtection="1">
      <alignment horizontal="left" vertical="center"/>
      <protection locked="0"/>
    </xf>
    <xf numFmtId="0" fontId="12" fillId="5" borderId="0" xfId="0" applyFont="1" applyFill="1" applyBorder="1" applyAlignment="1" applyProtection="1">
      <alignment horizontal="left" vertical="center"/>
      <protection locked="0"/>
    </xf>
    <xf numFmtId="0" fontId="12" fillId="5" borderId="85" xfId="0" applyFont="1" applyFill="1" applyBorder="1" applyAlignment="1" applyProtection="1">
      <alignment horizontal="left" vertical="center"/>
      <protection locked="0"/>
    </xf>
    <xf numFmtId="0" fontId="12" fillId="5" borderId="16" xfId="0" applyFont="1" applyFill="1" applyBorder="1" applyAlignment="1" applyProtection="1">
      <alignment horizontal="left" vertical="center"/>
      <protection locked="0"/>
    </xf>
    <xf numFmtId="0" fontId="12" fillId="5" borderId="17" xfId="0" applyFont="1" applyFill="1" applyBorder="1" applyAlignment="1" applyProtection="1">
      <alignment horizontal="left" vertical="center"/>
      <protection locked="0"/>
    </xf>
    <xf numFmtId="0" fontId="12" fillId="0" borderId="35" xfId="0" applyFont="1" applyFill="1" applyBorder="1" applyAlignment="1" applyProtection="1">
      <alignment horizontal="center" vertical="center" shrinkToFit="1"/>
      <protection locked="0"/>
    </xf>
    <xf numFmtId="0" fontId="12" fillId="6" borderId="23"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23"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29" fillId="2" borderId="36" xfId="0" applyFont="1" applyFill="1" applyBorder="1" applyAlignment="1">
      <alignment horizontal="center" vertical="center" wrapText="1"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2" borderId="82"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81" xfId="0" applyFont="1" applyFill="1" applyBorder="1" applyAlignment="1">
      <alignment horizontal="center" vertical="center"/>
    </xf>
    <xf numFmtId="0" fontId="24" fillId="2" borderId="43"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4" xfId="3" applyFont="1" applyFill="1" applyBorder="1" applyAlignment="1" applyProtection="1">
      <alignment horizontal="center" vertical="center" wrapText="1" shrinkToFit="1"/>
    </xf>
    <xf numFmtId="0" fontId="12" fillId="5" borderId="62"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24" fillId="3" borderId="77"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12" fillId="6" borderId="46" xfId="0" applyFont="1" applyFill="1" applyBorder="1" applyAlignment="1">
      <alignment horizontal="center" vertical="center"/>
    </xf>
    <xf numFmtId="0" fontId="12" fillId="6" borderId="81" xfId="0" applyFont="1" applyFill="1" applyBorder="1" applyAlignment="1">
      <alignment horizontal="center" vertical="center"/>
    </xf>
    <xf numFmtId="0" fontId="24" fillId="6" borderId="36"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59"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12" fillId="0" borderId="11" xfId="0" applyFont="1" applyBorder="1" applyAlignment="1">
      <alignment horizontal="center" vertical="center"/>
    </xf>
    <xf numFmtId="0" fontId="12" fillId="2" borderId="120" xfId="0" applyFont="1" applyFill="1" applyBorder="1" applyAlignment="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12" fillId="6" borderId="30" xfId="0" applyFont="1" applyFill="1" applyBorder="1" applyAlignment="1">
      <alignment horizontal="center" vertical="center"/>
    </xf>
    <xf numFmtId="0" fontId="12" fillId="6" borderId="58"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98"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177" fontId="12" fillId="0" borderId="90" xfId="0" applyNumberFormat="1" applyFont="1" applyFill="1" applyBorder="1" applyAlignment="1" applyProtection="1">
      <alignment horizontal="right" vertical="center"/>
      <protection locked="0"/>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26" fillId="2" borderId="86"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1" fillId="2" borderId="82" xfId="0" applyFont="1" applyFill="1" applyBorder="1" applyAlignment="1">
      <alignment horizontal="center" vertical="center" wrapText="1"/>
    </xf>
    <xf numFmtId="0" fontId="21" fillId="2" borderId="46" xfId="0" applyFont="1" applyFill="1" applyBorder="1" applyAlignment="1">
      <alignment horizontal="center" vertical="center"/>
    </xf>
    <xf numFmtId="0" fontId="21" fillId="2" borderId="81" xfId="0" applyFont="1" applyFill="1" applyBorder="1" applyAlignment="1">
      <alignment horizontal="center" vertical="center"/>
    </xf>
    <xf numFmtId="0" fontId="21" fillId="2" borderId="47" xfId="0" applyFont="1" applyFill="1" applyBorder="1" applyAlignment="1">
      <alignment horizontal="center" vertical="center"/>
    </xf>
    <xf numFmtId="177" fontId="12" fillId="0" borderId="58" xfId="0" applyNumberFormat="1" applyFont="1" applyFill="1" applyBorder="1" applyAlignment="1" applyProtection="1">
      <alignment horizontal="center" vertical="center" shrinkToFit="1"/>
      <protection locked="0"/>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14"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3410</xdr:colOff>
      <xdr:row>79</xdr:row>
      <xdr:rowOff>212911</xdr:rowOff>
    </xdr:from>
    <xdr:to>
      <xdr:col>36</xdr:col>
      <xdr:colOff>14616</xdr:colOff>
      <xdr:row>81</xdr:row>
      <xdr:rowOff>224118</xdr:rowOff>
    </xdr:to>
    <xdr:sp macro="" textlink="">
      <xdr:nvSpPr>
        <xdr:cNvPr id="2" name="テキスト ボックス 1"/>
        <xdr:cNvSpPr txBox="1"/>
      </xdr:nvSpPr>
      <xdr:spPr>
        <a:xfrm>
          <a:off x="4177845" y="32498520"/>
          <a:ext cx="2992945" cy="72351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政策統括官（科学技術・イノベーション担当）</a:t>
          </a:r>
        </a:p>
        <a:p>
          <a:pPr algn="ctr"/>
          <a:endParaRPr kumimoji="1" lang="ja-JP" altLang="en-US" sz="1100"/>
        </a:p>
        <a:p>
          <a:pPr algn="ctr"/>
          <a:r>
            <a:rPr kumimoji="1" lang="en-US" altLang="ja-JP" sz="1100"/>
            <a:t>79</a:t>
          </a:r>
          <a:r>
            <a:rPr kumimoji="1" lang="ja-JP" altLang="en-US" sz="1100"/>
            <a:t>百万円</a:t>
          </a:r>
        </a:p>
      </xdr:txBody>
    </xdr:sp>
    <xdr:clientData/>
  </xdr:twoCellAnchor>
  <xdr:twoCellAnchor>
    <xdr:from>
      <xdr:col>18</xdr:col>
      <xdr:colOff>14615</xdr:colOff>
      <xdr:row>81</xdr:row>
      <xdr:rowOff>246529</xdr:rowOff>
    </xdr:from>
    <xdr:to>
      <xdr:col>39</xdr:col>
      <xdr:colOff>70645</xdr:colOff>
      <xdr:row>83</xdr:row>
      <xdr:rowOff>257735</xdr:rowOff>
    </xdr:to>
    <xdr:sp macro="" textlink="">
      <xdr:nvSpPr>
        <xdr:cNvPr id="3" name="テキスト ボックス 2"/>
        <xdr:cNvSpPr txBox="1"/>
      </xdr:nvSpPr>
      <xdr:spPr>
        <a:xfrm>
          <a:off x="3592702" y="33244442"/>
          <a:ext cx="4230465" cy="72351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t>第６期計画に関し、国内外の情勢変化や関係施策の実施状況など客観的証拠に基づき、策定することこで、実効性のあるものとする。</a:t>
          </a:r>
        </a:p>
      </xdr:txBody>
    </xdr:sp>
    <xdr:clientData/>
  </xdr:twoCellAnchor>
  <xdr:twoCellAnchor>
    <xdr:from>
      <xdr:col>8</xdr:col>
      <xdr:colOff>89643</xdr:colOff>
      <xdr:row>88</xdr:row>
      <xdr:rowOff>280146</xdr:rowOff>
    </xdr:from>
    <xdr:to>
      <xdr:col>25</xdr:col>
      <xdr:colOff>134467</xdr:colOff>
      <xdr:row>91</xdr:row>
      <xdr:rowOff>78441</xdr:rowOff>
    </xdr:to>
    <xdr:sp macro="" textlink="">
      <xdr:nvSpPr>
        <xdr:cNvPr id="4" name="大かっこ 3"/>
        <xdr:cNvSpPr/>
      </xdr:nvSpPr>
      <xdr:spPr>
        <a:xfrm>
          <a:off x="1703290" y="239559352"/>
          <a:ext cx="3473824" cy="8404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8283</xdr:colOff>
      <xdr:row>83</xdr:row>
      <xdr:rowOff>313765</xdr:rowOff>
    </xdr:from>
    <xdr:to>
      <xdr:col>17</xdr:col>
      <xdr:colOff>8283</xdr:colOff>
      <xdr:row>85</xdr:row>
      <xdr:rowOff>67235</xdr:rowOff>
    </xdr:to>
    <xdr:cxnSp macro="">
      <xdr:nvCxnSpPr>
        <xdr:cNvPr id="6" name="直線矢印コネクタ 5"/>
        <xdr:cNvCxnSpPr/>
      </xdr:nvCxnSpPr>
      <xdr:spPr>
        <a:xfrm>
          <a:off x="3387587" y="34023982"/>
          <a:ext cx="0" cy="4657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100852</xdr:colOff>
      <xdr:row>85</xdr:row>
      <xdr:rowOff>112058</xdr:rowOff>
    </xdr:from>
    <xdr:to>
      <xdr:col>24</xdr:col>
      <xdr:colOff>89647</xdr:colOff>
      <xdr:row>86</xdr:row>
      <xdr:rowOff>100853</xdr:rowOff>
    </xdr:to>
    <xdr:sp macro="" textlink="">
      <xdr:nvSpPr>
        <xdr:cNvPr id="7" name="テキスト ボックス 6"/>
        <xdr:cNvSpPr txBox="1"/>
      </xdr:nvSpPr>
      <xdr:spPr>
        <a:xfrm>
          <a:off x="1916205" y="238349117"/>
          <a:ext cx="3014383" cy="33617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9</xdr:col>
      <xdr:colOff>112059</xdr:colOff>
      <xdr:row>86</xdr:row>
      <xdr:rowOff>179293</xdr:rowOff>
    </xdr:from>
    <xdr:to>
      <xdr:col>24</xdr:col>
      <xdr:colOff>123265</xdr:colOff>
      <xdr:row>88</xdr:row>
      <xdr:rowOff>190499</xdr:rowOff>
    </xdr:to>
    <xdr:sp macro="" textlink="">
      <xdr:nvSpPr>
        <xdr:cNvPr id="8" name="テキスト ボックス 7"/>
        <xdr:cNvSpPr txBox="1"/>
      </xdr:nvSpPr>
      <xdr:spPr>
        <a:xfrm>
          <a:off x="1927412" y="238763734"/>
          <a:ext cx="3036794" cy="70597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t>A.</a:t>
          </a:r>
          <a:r>
            <a:rPr kumimoji="1" lang="ja-JP" altLang="en-US" sz="1100"/>
            <a:t>（株）三菱総合研究所等</a:t>
          </a:r>
          <a:endParaRPr kumimoji="1" lang="en-US" altLang="ja-JP" sz="1100"/>
        </a:p>
        <a:p>
          <a:pPr algn="ctr"/>
          <a:endParaRPr kumimoji="1" lang="en-US" altLang="ja-JP" sz="1100"/>
        </a:p>
        <a:p>
          <a:pPr algn="ctr"/>
          <a:r>
            <a:rPr kumimoji="1" lang="en-US" altLang="ja-JP" sz="1100"/>
            <a:t>68</a:t>
          </a:r>
          <a:r>
            <a:rPr kumimoji="1" lang="ja-JP" altLang="en-US" sz="1100"/>
            <a:t>百万円</a:t>
          </a:r>
        </a:p>
      </xdr:txBody>
    </xdr:sp>
    <xdr:clientData/>
  </xdr:twoCellAnchor>
  <xdr:twoCellAnchor>
    <xdr:from>
      <xdr:col>9</xdr:col>
      <xdr:colOff>112055</xdr:colOff>
      <xdr:row>88</xdr:row>
      <xdr:rowOff>246529</xdr:rowOff>
    </xdr:from>
    <xdr:to>
      <xdr:col>24</xdr:col>
      <xdr:colOff>190496</xdr:colOff>
      <xdr:row>91</xdr:row>
      <xdr:rowOff>134471</xdr:rowOff>
    </xdr:to>
    <xdr:sp macro="" textlink="">
      <xdr:nvSpPr>
        <xdr:cNvPr id="9" name="テキスト ボックス 8"/>
        <xdr:cNvSpPr txBox="1"/>
      </xdr:nvSpPr>
      <xdr:spPr>
        <a:xfrm>
          <a:off x="1927408" y="239525735"/>
          <a:ext cx="3104029" cy="930089"/>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t>関係施策の検討に資する調査の実施、国内外の有識者・ステークホルダーを招いたシンポジウムの開催、第５期計画における指標・目標値のレビュー調査を実施する。</a:t>
          </a:r>
        </a:p>
      </xdr:txBody>
    </xdr:sp>
    <xdr:clientData/>
  </xdr:twoCellAnchor>
  <xdr:twoCellAnchor>
    <xdr:from>
      <xdr:col>32</xdr:col>
      <xdr:colOff>134470</xdr:colOff>
      <xdr:row>85</xdr:row>
      <xdr:rowOff>112058</xdr:rowOff>
    </xdr:from>
    <xdr:to>
      <xdr:col>47</xdr:col>
      <xdr:colOff>168089</xdr:colOff>
      <xdr:row>86</xdr:row>
      <xdr:rowOff>100853</xdr:rowOff>
    </xdr:to>
    <xdr:sp macro="" textlink="">
      <xdr:nvSpPr>
        <xdr:cNvPr id="15" name="テキスト ボックス 14"/>
        <xdr:cNvSpPr txBox="1"/>
      </xdr:nvSpPr>
      <xdr:spPr>
        <a:xfrm>
          <a:off x="6589058" y="238349117"/>
          <a:ext cx="3059207" cy="33617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32</xdr:col>
      <xdr:colOff>123265</xdr:colOff>
      <xdr:row>86</xdr:row>
      <xdr:rowOff>179293</xdr:rowOff>
    </xdr:from>
    <xdr:to>
      <xdr:col>47</xdr:col>
      <xdr:colOff>134471</xdr:colOff>
      <xdr:row>88</xdr:row>
      <xdr:rowOff>190499</xdr:rowOff>
    </xdr:to>
    <xdr:sp macro="" textlink="">
      <xdr:nvSpPr>
        <xdr:cNvPr id="16" name="テキスト ボックス 15"/>
        <xdr:cNvSpPr txBox="1"/>
      </xdr:nvSpPr>
      <xdr:spPr>
        <a:xfrm>
          <a:off x="6577853" y="238763734"/>
          <a:ext cx="3036794" cy="70597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t>B.</a:t>
          </a:r>
          <a:r>
            <a:rPr kumimoji="1" lang="ja-JP" altLang="en-US" sz="1100"/>
            <a:t>（株）エヌ・ティ・ティ・データ経営研究所</a:t>
          </a:r>
          <a:endParaRPr kumimoji="1" lang="en-US" altLang="ja-JP" sz="1100"/>
        </a:p>
        <a:p>
          <a:pPr algn="ctr"/>
          <a:endParaRPr kumimoji="1" lang="en-US" altLang="ja-JP" sz="1100"/>
        </a:p>
        <a:p>
          <a:pPr algn="ctr"/>
          <a:r>
            <a:rPr kumimoji="1" lang="en-US" altLang="ja-JP" sz="1100"/>
            <a:t>11</a:t>
          </a:r>
          <a:r>
            <a:rPr kumimoji="1" lang="ja-JP" altLang="en-US" sz="1100"/>
            <a:t>百万円</a:t>
          </a:r>
        </a:p>
      </xdr:txBody>
    </xdr:sp>
    <xdr:clientData/>
  </xdr:twoCellAnchor>
  <xdr:twoCellAnchor>
    <xdr:from>
      <xdr:col>32</xdr:col>
      <xdr:colOff>100850</xdr:colOff>
      <xdr:row>88</xdr:row>
      <xdr:rowOff>229212</xdr:rowOff>
    </xdr:from>
    <xdr:to>
      <xdr:col>47</xdr:col>
      <xdr:colOff>179291</xdr:colOff>
      <xdr:row>90</xdr:row>
      <xdr:rowOff>294409</xdr:rowOff>
    </xdr:to>
    <xdr:sp macro="" textlink="">
      <xdr:nvSpPr>
        <xdr:cNvPr id="17" name="テキスト ボックス 16"/>
        <xdr:cNvSpPr txBox="1"/>
      </xdr:nvSpPr>
      <xdr:spPr>
        <a:xfrm>
          <a:off x="6473941" y="34727030"/>
          <a:ext cx="3065827" cy="7752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t>第６期計画が目指す</a:t>
          </a:r>
          <a:r>
            <a:rPr kumimoji="1" lang="en-US" altLang="ja-JP" sz="1100"/>
            <a:t>Society 5.0</a:t>
          </a:r>
          <a:r>
            <a:rPr kumimoji="1" lang="ja-JP" altLang="en-US" sz="1100"/>
            <a:t>実現に向けた科学技術・イノベーション投資の資金循環の在り方等に関する調査を実施する。</a:t>
          </a:r>
          <a:endParaRPr kumimoji="1" lang="en-US" altLang="ja-JP" sz="1100"/>
        </a:p>
      </xdr:txBody>
    </xdr:sp>
    <xdr:clientData/>
  </xdr:twoCellAnchor>
  <xdr:twoCellAnchor>
    <xdr:from>
      <xdr:col>31</xdr:col>
      <xdr:colOff>100849</xdr:colOff>
      <xdr:row>88</xdr:row>
      <xdr:rowOff>323441</xdr:rowOff>
    </xdr:from>
    <xdr:to>
      <xdr:col>48</xdr:col>
      <xdr:colOff>145673</xdr:colOff>
      <xdr:row>90</xdr:row>
      <xdr:rowOff>177765</xdr:rowOff>
    </xdr:to>
    <xdr:sp macro="" textlink="">
      <xdr:nvSpPr>
        <xdr:cNvPr id="18" name="大かっこ 17"/>
        <xdr:cNvSpPr/>
      </xdr:nvSpPr>
      <xdr:spPr>
        <a:xfrm>
          <a:off x="6274781" y="34821259"/>
          <a:ext cx="3430528" cy="5643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3406</xdr:colOff>
      <xdr:row>81</xdr:row>
      <xdr:rowOff>336176</xdr:rowOff>
    </xdr:from>
    <xdr:to>
      <xdr:col>39</xdr:col>
      <xdr:colOff>3410</xdr:colOff>
      <xdr:row>83</xdr:row>
      <xdr:rowOff>190500</xdr:rowOff>
    </xdr:to>
    <xdr:sp macro="" textlink="">
      <xdr:nvSpPr>
        <xdr:cNvPr id="19" name="大かっこ 18"/>
        <xdr:cNvSpPr/>
      </xdr:nvSpPr>
      <xdr:spPr>
        <a:xfrm>
          <a:off x="3581493" y="33334089"/>
          <a:ext cx="4174439" cy="5666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190499</xdr:colOff>
      <xdr:row>83</xdr:row>
      <xdr:rowOff>313765</xdr:rowOff>
    </xdr:from>
    <xdr:to>
      <xdr:col>39</xdr:col>
      <xdr:colOff>190499</xdr:colOff>
      <xdr:row>85</xdr:row>
      <xdr:rowOff>67235</xdr:rowOff>
    </xdr:to>
    <xdr:cxnSp macro="">
      <xdr:nvCxnSpPr>
        <xdr:cNvPr id="14" name="直線矢印コネクタ 13"/>
        <xdr:cNvCxnSpPr/>
      </xdr:nvCxnSpPr>
      <xdr:spPr>
        <a:xfrm>
          <a:off x="7943021" y="34023982"/>
          <a:ext cx="0" cy="4657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0"/>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122">
        <v>2021</v>
      </c>
      <c r="AE2" s="122"/>
      <c r="AF2" s="122"/>
      <c r="AG2" s="122"/>
      <c r="AH2" s="122"/>
      <c r="AI2" s="39" t="s">
        <v>237</v>
      </c>
      <c r="AJ2" s="122" t="s">
        <v>550</v>
      </c>
      <c r="AK2" s="122"/>
      <c r="AL2" s="122"/>
      <c r="AM2" s="122"/>
      <c r="AN2" s="39" t="s">
        <v>237</v>
      </c>
      <c r="AO2" s="122">
        <v>20</v>
      </c>
      <c r="AP2" s="122"/>
      <c r="AQ2" s="122"/>
      <c r="AR2" s="40" t="s">
        <v>533</v>
      </c>
      <c r="AS2" s="123">
        <v>180</v>
      </c>
      <c r="AT2" s="123"/>
      <c r="AU2" s="123"/>
      <c r="AV2" s="39" t="str">
        <f>IF(AW2="","","-")</f>
        <v/>
      </c>
      <c r="AW2" s="156"/>
      <c r="AX2" s="156"/>
    </row>
    <row r="3" spans="1:50" ht="21" customHeight="1" thickBot="1" x14ac:dyDescent="0.2">
      <c r="A3" s="210" t="s">
        <v>526</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41" t="s">
        <v>55</v>
      </c>
      <c r="AJ3" s="212" t="s">
        <v>534</v>
      </c>
      <c r="AK3" s="212"/>
      <c r="AL3" s="212"/>
      <c r="AM3" s="212"/>
      <c r="AN3" s="212"/>
      <c r="AO3" s="212"/>
      <c r="AP3" s="212"/>
      <c r="AQ3" s="212"/>
      <c r="AR3" s="212"/>
      <c r="AS3" s="212"/>
      <c r="AT3" s="212"/>
      <c r="AU3" s="212"/>
      <c r="AV3" s="212"/>
      <c r="AW3" s="212"/>
      <c r="AX3" s="42" t="s">
        <v>56</v>
      </c>
    </row>
    <row r="4" spans="1:50" ht="24.75" customHeight="1" x14ac:dyDescent="0.15">
      <c r="A4" s="432" t="s">
        <v>21</v>
      </c>
      <c r="B4" s="433"/>
      <c r="C4" s="433"/>
      <c r="D4" s="433"/>
      <c r="E4" s="433"/>
      <c r="F4" s="433"/>
      <c r="G4" s="408" t="s">
        <v>536</v>
      </c>
      <c r="H4" s="409"/>
      <c r="I4" s="409"/>
      <c r="J4" s="409"/>
      <c r="K4" s="409"/>
      <c r="L4" s="409"/>
      <c r="M4" s="409"/>
      <c r="N4" s="409"/>
      <c r="O4" s="409"/>
      <c r="P4" s="409"/>
      <c r="Q4" s="409"/>
      <c r="R4" s="409"/>
      <c r="S4" s="409"/>
      <c r="T4" s="409"/>
      <c r="U4" s="409"/>
      <c r="V4" s="409"/>
      <c r="W4" s="409"/>
      <c r="X4" s="409"/>
      <c r="Y4" s="410" t="s">
        <v>1</v>
      </c>
      <c r="Z4" s="411"/>
      <c r="AA4" s="411"/>
      <c r="AB4" s="411"/>
      <c r="AC4" s="411"/>
      <c r="AD4" s="412"/>
      <c r="AE4" s="413" t="s">
        <v>537</v>
      </c>
      <c r="AF4" s="414"/>
      <c r="AG4" s="414"/>
      <c r="AH4" s="414"/>
      <c r="AI4" s="414"/>
      <c r="AJ4" s="414"/>
      <c r="AK4" s="414"/>
      <c r="AL4" s="414"/>
      <c r="AM4" s="414"/>
      <c r="AN4" s="414"/>
      <c r="AO4" s="414"/>
      <c r="AP4" s="415"/>
      <c r="AQ4" s="416" t="s">
        <v>2</v>
      </c>
      <c r="AR4" s="411"/>
      <c r="AS4" s="411"/>
      <c r="AT4" s="411"/>
      <c r="AU4" s="411"/>
      <c r="AV4" s="411"/>
      <c r="AW4" s="411"/>
      <c r="AX4" s="417"/>
    </row>
    <row r="5" spans="1:50" ht="30" customHeight="1" x14ac:dyDescent="0.15">
      <c r="A5" s="418" t="s">
        <v>58</v>
      </c>
      <c r="B5" s="419"/>
      <c r="C5" s="419"/>
      <c r="D5" s="419"/>
      <c r="E5" s="419"/>
      <c r="F5" s="420"/>
      <c r="G5" s="239" t="s">
        <v>338</v>
      </c>
      <c r="H5" s="240"/>
      <c r="I5" s="240"/>
      <c r="J5" s="240"/>
      <c r="K5" s="240"/>
      <c r="L5" s="240"/>
      <c r="M5" s="241" t="s">
        <v>57</v>
      </c>
      <c r="N5" s="242"/>
      <c r="O5" s="242"/>
      <c r="P5" s="242"/>
      <c r="Q5" s="242"/>
      <c r="R5" s="243"/>
      <c r="S5" s="244" t="s">
        <v>61</v>
      </c>
      <c r="T5" s="240"/>
      <c r="U5" s="240"/>
      <c r="V5" s="240"/>
      <c r="W5" s="240"/>
      <c r="X5" s="245"/>
      <c r="Y5" s="424" t="s">
        <v>3</v>
      </c>
      <c r="Z5" s="425"/>
      <c r="AA5" s="425"/>
      <c r="AB5" s="425"/>
      <c r="AC5" s="425"/>
      <c r="AD5" s="426"/>
      <c r="AE5" s="427" t="s">
        <v>583</v>
      </c>
      <c r="AF5" s="427"/>
      <c r="AG5" s="427"/>
      <c r="AH5" s="427"/>
      <c r="AI5" s="427"/>
      <c r="AJ5" s="427"/>
      <c r="AK5" s="427"/>
      <c r="AL5" s="427"/>
      <c r="AM5" s="427"/>
      <c r="AN5" s="427"/>
      <c r="AO5" s="427"/>
      <c r="AP5" s="428"/>
      <c r="AQ5" s="429" t="s">
        <v>589</v>
      </c>
      <c r="AR5" s="430"/>
      <c r="AS5" s="430"/>
      <c r="AT5" s="430"/>
      <c r="AU5" s="430"/>
      <c r="AV5" s="430"/>
      <c r="AW5" s="430"/>
      <c r="AX5" s="431"/>
    </row>
    <row r="6" spans="1:50" ht="39" customHeight="1" x14ac:dyDescent="0.15">
      <c r="A6" s="434" t="s">
        <v>4</v>
      </c>
      <c r="B6" s="435"/>
      <c r="C6" s="435"/>
      <c r="D6" s="435"/>
      <c r="E6" s="435"/>
      <c r="F6" s="435"/>
      <c r="G6" s="574" t="str">
        <f>入力規則等!F39</f>
        <v>一般会計</v>
      </c>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6"/>
    </row>
    <row r="7" spans="1:50" ht="49.5" customHeight="1" x14ac:dyDescent="0.15">
      <c r="A7" s="556" t="s">
        <v>602</v>
      </c>
      <c r="B7" s="557"/>
      <c r="C7" s="557"/>
      <c r="D7" s="557"/>
      <c r="E7" s="557"/>
      <c r="F7" s="558"/>
      <c r="G7" s="559" t="s">
        <v>564</v>
      </c>
      <c r="H7" s="560"/>
      <c r="I7" s="560"/>
      <c r="J7" s="560"/>
      <c r="K7" s="560"/>
      <c r="L7" s="560"/>
      <c r="M7" s="560"/>
      <c r="N7" s="560"/>
      <c r="O7" s="560"/>
      <c r="P7" s="560"/>
      <c r="Q7" s="560"/>
      <c r="R7" s="560"/>
      <c r="S7" s="560"/>
      <c r="T7" s="560"/>
      <c r="U7" s="560"/>
      <c r="V7" s="560"/>
      <c r="W7" s="560"/>
      <c r="X7" s="561"/>
      <c r="Y7" s="153" t="s">
        <v>231</v>
      </c>
      <c r="Z7" s="154"/>
      <c r="AA7" s="154"/>
      <c r="AB7" s="154"/>
      <c r="AC7" s="154"/>
      <c r="AD7" s="155"/>
      <c r="AE7" s="147" t="s">
        <v>546</v>
      </c>
      <c r="AF7" s="148"/>
      <c r="AG7" s="148"/>
      <c r="AH7" s="148"/>
      <c r="AI7" s="148"/>
      <c r="AJ7" s="148"/>
      <c r="AK7" s="148"/>
      <c r="AL7" s="148"/>
      <c r="AM7" s="148"/>
      <c r="AN7" s="148"/>
      <c r="AO7" s="148"/>
      <c r="AP7" s="148"/>
      <c r="AQ7" s="148"/>
      <c r="AR7" s="148"/>
      <c r="AS7" s="148"/>
      <c r="AT7" s="148"/>
      <c r="AU7" s="148"/>
      <c r="AV7" s="148"/>
      <c r="AW7" s="148"/>
      <c r="AX7" s="149"/>
    </row>
    <row r="8" spans="1:50" ht="53.25" customHeight="1" x14ac:dyDescent="0.15">
      <c r="A8" s="556" t="s">
        <v>173</v>
      </c>
      <c r="B8" s="557"/>
      <c r="C8" s="557"/>
      <c r="D8" s="557"/>
      <c r="E8" s="557"/>
      <c r="F8" s="558"/>
      <c r="G8" s="127" t="str">
        <f>入力規則等!A27</f>
        <v>科学技術・イノベーション</v>
      </c>
      <c r="H8" s="128"/>
      <c r="I8" s="128"/>
      <c r="J8" s="128"/>
      <c r="K8" s="128"/>
      <c r="L8" s="128"/>
      <c r="M8" s="128"/>
      <c r="N8" s="128"/>
      <c r="O8" s="128"/>
      <c r="P8" s="128"/>
      <c r="Q8" s="128"/>
      <c r="R8" s="128"/>
      <c r="S8" s="128"/>
      <c r="T8" s="128"/>
      <c r="U8" s="128"/>
      <c r="V8" s="128"/>
      <c r="W8" s="128"/>
      <c r="X8" s="129"/>
      <c r="Y8" s="246" t="s">
        <v>174</v>
      </c>
      <c r="Z8" s="247"/>
      <c r="AA8" s="247"/>
      <c r="AB8" s="247"/>
      <c r="AC8" s="247"/>
      <c r="AD8" s="248"/>
      <c r="AE8" s="446" t="str">
        <f>入力規則等!K13</f>
        <v>その他の事項経費</v>
      </c>
      <c r="AF8" s="128"/>
      <c r="AG8" s="128"/>
      <c r="AH8" s="128"/>
      <c r="AI8" s="128"/>
      <c r="AJ8" s="128"/>
      <c r="AK8" s="128"/>
      <c r="AL8" s="128"/>
      <c r="AM8" s="128"/>
      <c r="AN8" s="128"/>
      <c r="AO8" s="128"/>
      <c r="AP8" s="128"/>
      <c r="AQ8" s="128"/>
      <c r="AR8" s="128"/>
      <c r="AS8" s="128"/>
      <c r="AT8" s="128"/>
      <c r="AU8" s="128"/>
      <c r="AV8" s="128"/>
      <c r="AW8" s="128"/>
      <c r="AX8" s="447"/>
    </row>
    <row r="9" spans="1:50" ht="52.5" customHeight="1" x14ac:dyDescent="0.15">
      <c r="A9" s="78" t="s">
        <v>603</v>
      </c>
      <c r="B9" s="79"/>
      <c r="C9" s="79"/>
      <c r="D9" s="79"/>
      <c r="E9" s="79"/>
      <c r="F9" s="79"/>
      <c r="G9" s="249" t="s">
        <v>563</v>
      </c>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1"/>
    </row>
    <row r="10" spans="1:50" ht="45" customHeight="1" x14ac:dyDescent="0.15">
      <c r="A10" s="448" t="s">
        <v>604</v>
      </c>
      <c r="B10" s="449"/>
      <c r="C10" s="449"/>
      <c r="D10" s="449"/>
      <c r="E10" s="449"/>
      <c r="F10" s="449"/>
      <c r="G10" s="382" t="s">
        <v>599</v>
      </c>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4"/>
    </row>
    <row r="11" spans="1:50" ht="28.5" customHeight="1" x14ac:dyDescent="0.15">
      <c r="A11" s="448" t="s">
        <v>5</v>
      </c>
      <c r="B11" s="449"/>
      <c r="C11" s="449"/>
      <c r="D11" s="449"/>
      <c r="E11" s="449"/>
      <c r="F11" s="457"/>
      <c r="G11" s="421" t="str">
        <f>入力規則等!P10</f>
        <v>委託・請負</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3"/>
    </row>
    <row r="12" spans="1:50" ht="21" customHeight="1" x14ac:dyDescent="0.15">
      <c r="A12" s="72" t="s">
        <v>605</v>
      </c>
      <c r="B12" s="73"/>
      <c r="C12" s="73"/>
      <c r="D12" s="73"/>
      <c r="E12" s="73"/>
      <c r="F12" s="74"/>
      <c r="G12" s="388"/>
      <c r="H12" s="389"/>
      <c r="I12" s="389"/>
      <c r="J12" s="389"/>
      <c r="K12" s="389"/>
      <c r="L12" s="389"/>
      <c r="M12" s="389"/>
      <c r="N12" s="389"/>
      <c r="O12" s="389"/>
      <c r="P12" s="189" t="s">
        <v>232</v>
      </c>
      <c r="Q12" s="190"/>
      <c r="R12" s="190"/>
      <c r="S12" s="190"/>
      <c r="T12" s="190"/>
      <c r="U12" s="190"/>
      <c r="V12" s="191"/>
      <c r="W12" s="189" t="s">
        <v>241</v>
      </c>
      <c r="X12" s="190"/>
      <c r="Y12" s="190"/>
      <c r="Z12" s="190"/>
      <c r="AA12" s="190"/>
      <c r="AB12" s="190"/>
      <c r="AC12" s="191"/>
      <c r="AD12" s="189" t="s">
        <v>523</v>
      </c>
      <c r="AE12" s="190"/>
      <c r="AF12" s="190"/>
      <c r="AG12" s="190"/>
      <c r="AH12" s="190"/>
      <c r="AI12" s="190"/>
      <c r="AJ12" s="191"/>
      <c r="AK12" s="189" t="s">
        <v>527</v>
      </c>
      <c r="AL12" s="190"/>
      <c r="AM12" s="190"/>
      <c r="AN12" s="190"/>
      <c r="AO12" s="190"/>
      <c r="AP12" s="190"/>
      <c r="AQ12" s="191"/>
      <c r="AR12" s="189" t="s">
        <v>528</v>
      </c>
      <c r="AS12" s="190"/>
      <c r="AT12" s="190"/>
      <c r="AU12" s="190"/>
      <c r="AV12" s="190"/>
      <c r="AW12" s="190"/>
      <c r="AX12" s="450"/>
    </row>
    <row r="13" spans="1:50" ht="21" customHeight="1" x14ac:dyDescent="0.15">
      <c r="A13" s="75"/>
      <c r="B13" s="76"/>
      <c r="C13" s="76"/>
      <c r="D13" s="76"/>
      <c r="E13" s="76"/>
      <c r="F13" s="77"/>
      <c r="G13" s="451" t="s">
        <v>6</v>
      </c>
      <c r="H13" s="452"/>
      <c r="I13" s="349" t="s">
        <v>7</v>
      </c>
      <c r="J13" s="350"/>
      <c r="K13" s="350"/>
      <c r="L13" s="350"/>
      <c r="M13" s="350"/>
      <c r="N13" s="350"/>
      <c r="O13" s="351"/>
      <c r="P13" s="112" t="s">
        <v>559</v>
      </c>
      <c r="Q13" s="113"/>
      <c r="R13" s="113"/>
      <c r="S13" s="113"/>
      <c r="T13" s="113"/>
      <c r="U13" s="113"/>
      <c r="V13" s="114"/>
      <c r="W13" s="112" t="s">
        <v>559</v>
      </c>
      <c r="X13" s="113"/>
      <c r="Y13" s="113"/>
      <c r="Z13" s="113"/>
      <c r="AA13" s="113"/>
      <c r="AB13" s="113"/>
      <c r="AC13" s="114"/>
      <c r="AD13" s="112">
        <v>77.468000000000004</v>
      </c>
      <c r="AE13" s="113"/>
      <c r="AF13" s="113"/>
      <c r="AG13" s="113"/>
      <c r="AH13" s="113"/>
      <c r="AI13" s="113"/>
      <c r="AJ13" s="114"/>
      <c r="AK13" s="112">
        <v>77.468000000000004</v>
      </c>
      <c r="AL13" s="113"/>
      <c r="AM13" s="113"/>
      <c r="AN13" s="113"/>
      <c r="AO13" s="113"/>
      <c r="AP13" s="113"/>
      <c r="AQ13" s="114"/>
      <c r="AR13" s="109">
        <v>117.10299999999999</v>
      </c>
      <c r="AS13" s="110"/>
      <c r="AT13" s="110"/>
      <c r="AU13" s="110"/>
      <c r="AV13" s="110"/>
      <c r="AW13" s="110"/>
      <c r="AX13" s="152"/>
    </row>
    <row r="14" spans="1:50" ht="21" customHeight="1" x14ac:dyDescent="0.15">
      <c r="A14" s="75"/>
      <c r="B14" s="76"/>
      <c r="C14" s="76"/>
      <c r="D14" s="76"/>
      <c r="E14" s="76"/>
      <c r="F14" s="77"/>
      <c r="G14" s="453"/>
      <c r="H14" s="454"/>
      <c r="I14" s="252" t="s">
        <v>8</v>
      </c>
      <c r="J14" s="347"/>
      <c r="K14" s="347"/>
      <c r="L14" s="347"/>
      <c r="M14" s="347"/>
      <c r="N14" s="347"/>
      <c r="O14" s="348"/>
      <c r="P14" s="112" t="s">
        <v>559</v>
      </c>
      <c r="Q14" s="113"/>
      <c r="R14" s="113"/>
      <c r="S14" s="113"/>
      <c r="T14" s="113"/>
      <c r="U14" s="113"/>
      <c r="V14" s="114"/>
      <c r="W14" s="112" t="s">
        <v>559</v>
      </c>
      <c r="X14" s="113"/>
      <c r="Y14" s="113"/>
      <c r="Z14" s="113"/>
      <c r="AA14" s="113"/>
      <c r="AB14" s="113"/>
      <c r="AC14" s="114"/>
      <c r="AD14" s="112" t="s">
        <v>559</v>
      </c>
      <c r="AE14" s="113"/>
      <c r="AF14" s="113"/>
      <c r="AG14" s="113"/>
      <c r="AH14" s="113"/>
      <c r="AI14" s="113"/>
      <c r="AJ14" s="114"/>
      <c r="AK14" s="112" t="s">
        <v>559</v>
      </c>
      <c r="AL14" s="113"/>
      <c r="AM14" s="113"/>
      <c r="AN14" s="113"/>
      <c r="AO14" s="113"/>
      <c r="AP14" s="113"/>
      <c r="AQ14" s="114"/>
      <c r="AR14" s="368"/>
      <c r="AS14" s="368"/>
      <c r="AT14" s="368"/>
      <c r="AU14" s="368"/>
      <c r="AV14" s="368"/>
      <c r="AW14" s="368"/>
      <c r="AX14" s="369"/>
    </row>
    <row r="15" spans="1:50" ht="21" customHeight="1" x14ac:dyDescent="0.15">
      <c r="A15" s="75"/>
      <c r="B15" s="76"/>
      <c r="C15" s="76"/>
      <c r="D15" s="76"/>
      <c r="E15" s="76"/>
      <c r="F15" s="77"/>
      <c r="G15" s="453"/>
      <c r="H15" s="454"/>
      <c r="I15" s="252" t="s">
        <v>44</v>
      </c>
      <c r="J15" s="253"/>
      <c r="K15" s="253"/>
      <c r="L15" s="253"/>
      <c r="M15" s="253"/>
      <c r="N15" s="253"/>
      <c r="O15" s="254"/>
      <c r="P15" s="112" t="s">
        <v>559</v>
      </c>
      <c r="Q15" s="113"/>
      <c r="R15" s="113"/>
      <c r="S15" s="113"/>
      <c r="T15" s="113"/>
      <c r="U15" s="113"/>
      <c r="V15" s="114"/>
      <c r="W15" s="112" t="s">
        <v>559</v>
      </c>
      <c r="X15" s="113"/>
      <c r="Y15" s="113"/>
      <c r="Z15" s="113"/>
      <c r="AA15" s="113"/>
      <c r="AB15" s="113"/>
      <c r="AC15" s="114"/>
      <c r="AD15" s="112" t="s">
        <v>559</v>
      </c>
      <c r="AE15" s="113"/>
      <c r="AF15" s="113"/>
      <c r="AG15" s="113"/>
      <c r="AH15" s="113"/>
      <c r="AI15" s="113"/>
      <c r="AJ15" s="114"/>
      <c r="AK15" s="112" t="s">
        <v>559</v>
      </c>
      <c r="AL15" s="113"/>
      <c r="AM15" s="113"/>
      <c r="AN15" s="113"/>
      <c r="AO15" s="113"/>
      <c r="AP15" s="113"/>
      <c r="AQ15" s="114"/>
      <c r="AR15" s="112" t="s">
        <v>598</v>
      </c>
      <c r="AS15" s="113"/>
      <c r="AT15" s="113"/>
      <c r="AU15" s="113"/>
      <c r="AV15" s="113"/>
      <c r="AW15" s="113"/>
      <c r="AX15" s="346"/>
    </row>
    <row r="16" spans="1:50" ht="21" customHeight="1" x14ac:dyDescent="0.15">
      <c r="A16" s="75"/>
      <c r="B16" s="76"/>
      <c r="C16" s="76"/>
      <c r="D16" s="76"/>
      <c r="E16" s="76"/>
      <c r="F16" s="77"/>
      <c r="G16" s="453"/>
      <c r="H16" s="454"/>
      <c r="I16" s="252" t="s">
        <v>45</v>
      </c>
      <c r="J16" s="253"/>
      <c r="K16" s="253"/>
      <c r="L16" s="253"/>
      <c r="M16" s="253"/>
      <c r="N16" s="253"/>
      <c r="O16" s="254"/>
      <c r="P16" s="112" t="s">
        <v>559</v>
      </c>
      <c r="Q16" s="113"/>
      <c r="R16" s="113"/>
      <c r="S16" s="113"/>
      <c r="T16" s="113"/>
      <c r="U16" s="113"/>
      <c r="V16" s="114"/>
      <c r="W16" s="112" t="s">
        <v>559</v>
      </c>
      <c r="X16" s="113"/>
      <c r="Y16" s="113"/>
      <c r="Z16" s="113"/>
      <c r="AA16" s="113"/>
      <c r="AB16" s="113"/>
      <c r="AC16" s="114"/>
      <c r="AD16" s="112" t="s">
        <v>559</v>
      </c>
      <c r="AE16" s="113"/>
      <c r="AF16" s="113"/>
      <c r="AG16" s="113"/>
      <c r="AH16" s="113"/>
      <c r="AI16" s="113"/>
      <c r="AJ16" s="114"/>
      <c r="AK16" s="112" t="s">
        <v>559</v>
      </c>
      <c r="AL16" s="113"/>
      <c r="AM16" s="113"/>
      <c r="AN16" s="113"/>
      <c r="AO16" s="113"/>
      <c r="AP16" s="113"/>
      <c r="AQ16" s="114"/>
      <c r="AR16" s="385"/>
      <c r="AS16" s="386"/>
      <c r="AT16" s="386"/>
      <c r="AU16" s="386"/>
      <c r="AV16" s="386"/>
      <c r="AW16" s="386"/>
      <c r="AX16" s="387"/>
    </row>
    <row r="17" spans="1:60" ht="24.75" customHeight="1" x14ac:dyDescent="0.15">
      <c r="A17" s="75"/>
      <c r="B17" s="76"/>
      <c r="C17" s="76"/>
      <c r="D17" s="76"/>
      <c r="E17" s="76"/>
      <c r="F17" s="77"/>
      <c r="G17" s="453"/>
      <c r="H17" s="454"/>
      <c r="I17" s="252" t="s">
        <v>43</v>
      </c>
      <c r="J17" s="347"/>
      <c r="K17" s="347"/>
      <c r="L17" s="347"/>
      <c r="M17" s="347"/>
      <c r="N17" s="347"/>
      <c r="O17" s="348"/>
      <c r="P17" s="112" t="s">
        <v>559</v>
      </c>
      <c r="Q17" s="113"/>
      <c r="R17" s="113"/>
      <c r="S17" s="113"/>
      <c r="T17" s="113"/>
      <c r="U17" s="113"/>
      <c r="V17" s="114"/>
      <c r="W17" s="112" t="s">
        <v>559</v>
      </c>
      <c r="X17" s="113"/>
      <c r="Y17" s="113"/>
      <c r="Z17" s="113"/>
      <c r="AA17" s="113"/>
      <c r="AB17" s="113"/>
      <c r="AC17" s="114"/>
      <c r="AD17" s="112">
        <v>2</v>
      </c>
      <c r="AE17" s="113"/>
      <c r="AF17" s="113"/>
      <c r="AG17" s="113"/>
      <c r="AH17" s="113"/>
      <c r="AI17" s="113"/>
      <c r="AJ17" s="114"/>
      <c r="AK17" s="112" t="s">
        <v>559</v>
      </c>
      <c r="AL17" s="113"/>
      <c r="AM17" s="113"/>
      <c r="AN17" s="113"/>
      <c r="AO17" s="113"/>
      <c r="AP17" s="113"/>
      <c r="AQ17" s="114"/>
      <c r="AR17" s="150"/>
      <c r="AS17" s="150"/>
      <c r="AT17" s="150"/>
      <c r="AU17" s="150"/>
      <c r="AV17" s="150"/>
      <c r="AW17" s="150"/>
      <c r="AX17" s="151"/>
    </row>
    <row r="18" spans="1:60" ht="24.75" customHeight="1" x14ac:dyDescent="0.15">
      <c r="A18" s="75"/>
      <c r="B18" s="76"/>
      <c r="C18" s="76"/>
      <c r="D18" s="76"/>
      <c r="E18" s="76"/>
      <c r="F18" s="77"/>
      <c r="G18" s="455"/>
      <c r="H18" s="456"/>
      <c r="I18" s="443" t="s">
        <v>19</v>
      </c>
      <c r="J18" s="444"/>
      <c r="K18" s="444"/>
      <c r="L18" s="444"/>
      <c r="M18" s="444"/>
      <c r="N18" s="444"/>
      <c r="O18" s="445"/>
      <c r="P18" s="224">
        <f>SUM(P13:V17)</f>
        <v>0</v>
      </c>
      <c r="Q18" s="225"/>
      <c r="R18" s="225"/>
      <c r="S18" s="225"/>
      <c r="T18" s="225"/>
      <c r="U18" s="225"/>
      <c r="V18" s="226"/>
      <c r="W18" s="224">
        <f>SUM(W13:AC17)</f>
        <v>0</v>
      </c>
      <c r="X18" s="225"/>
      <c r="Y18" s="225"/>
      <c r="Z18" s="225"/>
      <c r="AA18" s="225"/>
      <c r="AB18" s="225"/>
      <c r="AC18" s="226"/>
      <c r="AD18" s="224">
        <f>SUM(AD13:AJ17)</f>
        <v>79.468000000000004</v>
      </c>
      <c r="AE18" s="225"/>
      <c r="AF18" s="225"/>
      <c r="AG18" s="225"/>
      <c r="AH18" s="225"/>
      <c r="AI18" s="225"/>
      <c r="AJ18" s="226"/>
      <c r="AK18" s="224">
        <f>SUM(AK13:AQ17)</f>
        <v>77.468000000000004</v>
      </c>
      <c r="AL18" s="225"/>
      <c r="AM18" s="225"/>
      <c r="AN18" s="225"/>
      <c r="AO18" s="225"/>
      <c r="AP18" s="225"/>
      <c r="AQ18" s="226"/>
      <c r="AR18" s="224">
        <f>SUM(AR13:AX17)</f>
        <v>117.10299999999999</v>
      </c>
      <c r="AS18" s="225"/>
      <c r="AT18" s="225"/>
      <c r="AU18" s="225"/>
      <c r="AV18" s="225"/>
      <c r="AW18" s="225"/>
      <c r="AX18" s="227"/>
    </row>
    <row r="19" spans="1:60" ht="24.75" customHeight="1" x14ac:dyDescent="0.15">
      <c r="A19" s="75"/>
      <c r="B19" s="76"/>
      <c r="C19" s="76"/>
      <c r="D19" s="76"/>
      <c r="E19" s="76"/>
      <c r="F19" s="77"/>
      <c r="G19" s="222" t="s">
        <v>9</v>
      </c>
      <c r="H19" s="223"/>
      <c r="I19" s="223"/>
      <c r="J19" s="223"/>
      <c r="K19" s="223"/>
      <c r="L19" s="223"/>
      <c r="M19" s="223"/>
      <c r="N19" s="223"/>
      <c r="O19" s="223"/>
      <c r="P19" s="112">
        <v>0</v>
      </c>
      <c r="Q19" s="113"/>
      <c r="R19" s="113"/>
      <c r="S19" s="113"/>
      <c r="T19" s="113"/>
      <c r="U19" s="113"/>
      <c r="V19" s="114"/>
      <c r="W19" s="112">
        <v>0</v>
      </c>
      <c r="X19" s="113"/>
      <c r="Y19" s="113"/>
      <c r="Z19" s="113"/>
      <c r="AA19" s="113"/>
      <c r="AB19" s="113"/>
      <c r="AC19" s="114"/>
      <c r="AD19" s="112">
        <v>79</v>
      </c>
      <c r="AE19" s="113"/>
      <c r="AF19" s="113"/>
      <c r="AG19" s="113"/>
      <c r="AH19" s="113"/>
      <c r="AI19" s="113"/>
      <c r="AJ19" s="114"/>
      <c r="AK19" s="178"/>
      <c r="AL19" s="178"/>
      <c r="AM19" s="178"/>
      <c r="AN19" s="178"/>
      <c r="AO19" s="178"/>
      <c r="AP19" s="178"/>
      <c r="AQ19" s="178"/>
      <c r="AR19" s="178"/>
      <c r="AS19" s="178"/>
      <c r="AT19" s="178"/>
      <c r="AU19" s="178"/>
      <c r="AV19" s="178"/>
      <c r="AW19" s="178"/>
      <c r="AX19" s="228"/>
    </row>
    <row r="20" spans="1:60" ht="24.75" customHeight="1" x14ac:dyDescent="0.15">
      <c r="A20" s="75"/>
      <c r="B20" s="76"/>
      <c r="C20" s="76"/>
      <c r="D20" s="76"/>
      <c r="E20" s="76"/>
      <c r="F20" s="77"/>
      <c r="G20" s="222" t="s">
        <v>10</v>
      </c>
      <c r="H20" s="223"/>
      <c r="I20" s="223"/>
      <c r="J20" s="223"/>
      <c r="K20" s="223"/>
      <c r="L20" s="223"/>
      <c r="M20" s="223"/>
      <c r="N20" s="223"/>
      <c r="O20" s="223"/>
      <c r="P20" s="229" t="str">
        <f>IF(P18=0, "-", SUM(P19)/P18)</f>
        <v>-</v>
      </c>
      <c r="Q20" s="229"/>
      <c r="R20" s="229"/>
      <c r="S20" s="229"/>
      <c r="T20" s="229"/>
      <c r="U20" s="229"/>
      <c r="V20" s="229"/>
      <c r="W20" s="229" t="str">
        <f t="shared" ref="W20" si="0">IF(W18=0, "-", SUM(W19)/W18)</f>
        <v>-</v>
      </c>
      <c r="X20" s="229"/>
      <c r="Y20" s="229"/>
      <c r="Z20" s="229"/>
      <c r="AA20" s="229"/>
      <c r="AB20" s="229"/>
      <c r="AC20" s="229"/>
      <c r="AD20" s="229">
        <f t="shared" ref="AD20" si="1">IF(AD18=0, "-", SUM(AD19)/AD18)</f>
        <v>0.99411083706649217</v>
      </c>
      <c r="AE20" s="229"/>
      <c r="AF20" s="229"/>
      <c r="AG20" s="229"/>
      <c r="AH20" s="229"/>
      <c r="AI20" s="229"/>
      <c r="AJ20" s="229"/>
      <c r="AK20" s="178"/>
      <c r="AL20" s="178"/>
      <c r="AM20" s="178"/>
      <c r="AN20" s="178"/>
      <c r="AO20" s="178"/>
      <c r="AP20" s="178"/>
      <c r="AQ20" s="179"/>
      <c r="AR20" s="179"/>
      <c r="AS20" s="179"/>
      <c r="AT20" s="179"/>
      <c r="AU20" s="178"/>
      <c r="AV20" s="178"/>
      <c r="AW20" s="178"/>
      <c r="AX20" s="228"/>
    </row>
    <row r="21" spans="1:60" ht="25.5" customHeight="1" x14ac:dyDescent="0.15">
      <c r="A21" s="78"/>
      <c r="B21" s="79"/>
      <c r="C21" s="79"/>
      <c r="D21" s="79"/>
      <c r="E21" s="79"/>
      <c r="F21" s="80"/>
      <c r="G21" s="587" t="s">
        <v>210</v>
      </c>
      <c r="H21" s="588"/>
      <c r="I21" s="588"/>
      <c r="J21" s="588"/>
      <c r="K21" s="588"/>
      <c r="L21" s="588"/>
      <c r="M21" s="588"/>
      <c r="N21" s="588"/>
      <c r="O21" s="588"/>
      <c r="P21" s="229" t="str">
        <f>IF(P19=0, "-", SUM(P19)/SUM(P13,P14))</f>
        <v>-</v>
      </c>
      <c r="Q21" s="229"/>
      <c r="R21" s="229"/>
      <c r="S21" s="229"/>
      <c r="T21" s="229"/>
      <c r="U21" s="229"/>
      <c r="V21" s="229"/>
      <c r="W21" s="229" t="str">
        <f t="shared" ref="W21" si="2">IF(W19=0, "-", SUM(W19)/SUM(W13,W14))</f>
        <v>-</v>
      </c>
      <c r="X21" s="229"/>
      <c r="Y21" s="229"/>
      <c r="Z21" s="229"/>
      <c r="AA21" s="229"/>
      <c r="AB21" s="229"/>
      <c r="AC21" s="229"/>
      <c r="AD21" s="229">
        <f t="shared" ref="AD21" si="3">IF(AD19=0, "-", SUM(AD19)/SUM(AD13,AD14))</f>
        <v>1.0197759074714721</v>
      </c>
      <c r="AE21" s="229"/>
      <c r="AF21" s="229"/>
      <c r="AG21" s="229"/>
      <c r="AH21" s="229"/>
      <c r="AI21" s="229"/>
      <c r="AJ21" s="229"/>
      <c r="AK21" s="178"/>
      <c r="AL21" s="178"/>
      <c r="AM21" s="178"/>
      <c r="AN21" s="178"/>
      <c r="AO21" s="178"/>
      <c r="AP21" s="178"/>
      <c r="AQ21" s="179"/>
      <c r="AR21" s="179"/>
      <c r="AS21" s="179"/>
      <c r="AT21" s="179"/>
      <c r="AU21" s="178"/>
      <c r="AV21" s="178"/>
      <c r="AW21" s="178"/>
      <c r="AX21" s="228"/>
    </row>
    <row r="22" spans="1:60" ht="18.75" customHeight="1" x14ac:dyDescent="0.15">
      <c r="A22" s="90" t="s">
        <v>531</v>
      </c>
      <c r="B22" s="91"/>
      <c r="C22" s="91"/>
      <c r="D22" s="91"/>
      <c r="E22" s="91"/>
      <c r="F22" s="92"/>
      <c r="G22" s="81" t="s">
        <v>202</v>
      </c>
      <c r="H22" s="82"/>
      <c r="I22" s="82"/>
      <c r="J22" s="82"/>
      <c r="K22" s="82"/>
      <c r="L22" s="82"/>
      <c r="M22" s="82"/>
      <c r="N22" s="82"/>
      <c r="O22" s="83"/>
      <c r="P22" s="99" t="s">
        <v>529</v>
      </c>
      <c r="Q22" s="82"/>
      <c r="R22" s="82"/>
      <c r="S22" s="82"/>
      <c r="T22" s="82"/>
      <c r="U22" s="82"/>
      <c r="V22" s="83"/>
      <c r="W22" s="99" t="s">
        <v>530</v>
      </c>
      <c r="X22" s="82"/>
      <c r="Y22" s="82"/>
      <c r="Z22" s="82"/>
      <c r="AA22" s="82"/>
      <c r="AB22" s="82"/>
      <c r="AC22" s="83"/>
      <c r="AD22" s="99" t="s">
        <v>201</v>
      </c>
      <c r="AE22" s="82"/>
      <c r="AF22" s="82"/>
      <c r="AG22" s="82"/>
      <c r="AH22" s="82"/>
      <c r="AI22" s="82"/>
      <c r="AJ22" s="82"/>
      <c r="AK22" s="82"/>
      <c r="AL22" s="82"/>
      <c r="AM22" s="82"/>
      <c r="AN22" s="82"/>
      <c r="AO22" s="82"/>
      <c r="AP22" s="82"/>
      <c r="AQ22" s="82"/>
      <c r="AR22" s="82"/>
      <c r="AS22" s="82"/>
      <c r="AT22" s="82"/>
      <c r="AU22" s="82"/>
      <c r="AV22" s="82"/>
      <c r="AW22" s="82"/>
      <c r="AX22" s="100"/>
    </row>
    <row r="23" spans="1:60" ht="25.5" customHeight="1" x14ac:dyDescent="0.15">
      <c r="A23" s="93"/>
      <c r="B23" s="94"/>
      <c r="C23" s="94"/>
      <c r="D23" s="94"/>
      <c r="E23" s="94"/>
      <c r="F23" s="95"/>
      <c r="G23" s="84" t="s">
        <v>565</v>
      </c>
      <c r="H23" s="85"/>
      <c r="I23" s="85"/>
      <c r="J23" s="85"/>
      <c r="K23" s="85"/>
      <c r="L23" s="85"/>
      <c r="M23" s="85"/>
      <c r="N23" s="85"/>
      <c r="O23" s="86"/>
      <c r="P23" s="109">
        <v>77.459000000000003</v>
      </c>
      <c r="Q23" s="110"/>
      <c r="R23" s="110"/>
      <c r="S23" s="110"/>
      <c r="T23" s="110"/>
      <c r="U23" s="110"/>
      <c r="V23" s="111"/>
      <c r="W23" s="109">
        <v>117.09399999999999</v>
      </c>
      <c r="X23" s="110"/>
      <c r="Y23" s="110"/>
      <c r="Z23" s="110"/>
      <c r="AA23" s="110"/>
      <c r="AB23" s="110"/>
      <c r="AC23" s="111"/>
      <c r="AD23" s="101" t="s">
        <v>601</v>
      </c>
      <c r="AE23" s="102"/>
      <c r="AF23" s="102"/>
      <c r="AG23" s="102"/>
      <c r="AH23" s="102"/>
      <c r="AI23" s="102"/>
      <c r="AJ23" s="102"/>
      <c r="AK23" s="102"/>
      <c r="AL23" s="102"/>
      <c r="AM23" s="102"/>
      <c r="AN23" s="102"/>
      <c r="AO23" s="102"/>
      <c r="AP23" s="102"/>
      <c r="AQ23" s="102"/>
      <c r="AR23" s="102"/>
      <c r="AS23" s="102"/>
      <c r="AT23" s="102"/>
      <c r="AU23" s="102"/>
      <c r="AV23" s="102"/>
      <c r="AW23" s="102"/>
      <c r="AX23" s="103"/>
    </row>
    <row r="24" spans="1:60" ht="25.5" customHeight="1" x14ac:dyDescent="0.15">
      <c r="A24" s="93"/>
      <c r="B24" s="94"/>
      <c r="C24" s="94"/>
      <c r="D24" s="94"/>
      <c r="E24" s="94"/>
      <c r="F24" s="95"/>
      <c r="G24" s="87"/>
      <c r="H24" s="88"/>
      <c r="I24" s="88"/>
      <c r="J24" s="88"/>
      <c r="K24" s="88"/>
      <c r="L24" s="88"/>
      <c r="M24" s="88"/>
      <c r="N24" s="88"/>
      <c r="O24" s="89"/>
      <c r="P24" s="112"/>
      <c r="Q24" s="113"/>
      <c r="R24" s="113"/>
      <c r="S24" s="113"/>
      <c r="T24" s="113"/>
      <c r="U24" s="113"/>
      <c r="V24" s="114"/>
      <c r="W24" s="112"/>
      <c r="X24" s="113"/>
      <c r="Y24" s="113"/>
      <c r="Z24" s="113"/>
      <c r="AA24" s="113"/>
      <c r="AB24" s="113"/>
      <c r="AC24" s="114"/>
      <c r="AD24" s="104"/>
      <c r="AE24" s="105"/>
      <c r="AF24" s="105"/>
      <c r="AG24" s="105"/>
      <c r="AH24" s="105"/>
      <c r="AI24" s="105"/>
      <c r="AJ24" s="105"/>
      <c r="AK24" s="105"/>
      <c r="AL24" s="105"/>
      <c r="AM24" s="105"/>
      <c r="AN24" s="105"/>
      <c r="AO24" s="105"/>
      <c r="AP24" s="105"/>
      <c r="AQ24" s="105"/>
      <c r="AR24" s="105"/>
      <c r="AS24" s="105"/>
      <c r="AT24" s="105"/>
      <c r="AU24" s="105"/>
      <c r="AV24" s="105"/>
      <c r="AW24" s="105"/>
      <c r="AX24" s="106"/>
    </row>
    <row r="25" spans="1:60" ht="25.5" customHeight="1" thickBot="1" x14ac:dyDescent="0.2">
      <c r="A25" s="96"/>
      <c r="B25" s="97"/>
      <c r="C25" s="97"/>
      <c r="D25" s="97"/>
      <c r="E25" s="97"/>
      <c r="F25" s="98"/>
      <c r="G25" s="130" t="s">
        <v>203</v>
      </c>
      <c r="H25" s="131"/>
      <c r="I25" s="131"/>
      <c r="J25" s="131"/>
      <c r="K25" s="131"/>
      <c r="L25" s="131"/>
      <c r="M25" s="131"/>
      <c r="N25" s="131"/>
      <c r="O25" s="132"/>
      <c r="P25" s="112">
        <f>AK13</f>
        <v>77.468000000000004</v>
      </c>
      <c r="Q25" s="113"/>
      <c r="R25" s="113"/>
      <c r="S25" s="113"/>
      <c r="T25" s="113"/>
      <c r="U25" s="113"/>
      <c r="V25" s="114"/>
      <c r="W25" s="124">
        <f>AR13</f>
        <v>117.10299999999999</v>
      </c>
      <c r="X25" s="125"/>
      <c r="Y25" s="125"/>
      <c r="Z25" s="125"/>
      <c r="AA25" s="125"/>
      <c r="AB25" s="125"/>
      <c r="AC25" s="126"/>
      <c r="AD25" s="107"/>
      <c r="AE25" s="107"/>
      <c r="AF25" s="107"/>
      <c r="AG25" s="107"/>
      <c r="AH25" s="107"/>
      <c r="AI25" s="107"/>
      <c r="AJ25" s="107"/>
      <c r="AK25" s="107"/>
      <c r="AL25" s="107"/>
      <c r="AM25" s="107"/>
      <c r="AN25" s="107"/>
      <c r="AO25" s="107"/>
      <c r="AP25" s="107"/>
      <c r="AQ25" s="107"/>
      <c r="AR25" s="107"/>
      <c r="AS25" s="107"/>
      <c r="AT25" s="107"/>
      <c r="AU25" s="107"/>
      <c r="AV25" s="107"/>
      <c r="AW25" s="107"/>
      <c r="AX25" s="108"/>
    </row>
    <row r="26" spans="1:60" ht="18.75" customHeight="1" x14ac:dyDescent="0.15">
      <c r="A26" s="208" t="s">
        <v>136</v>
      </c>
      <c r="B26" s="567" t="s">
        <v>205</v>
      </c>
      <c r="C26" s="568"/>
      <c r="D26" s="568"/>
      <c r="E26" s="568"/>
      <c r="F26" s="569"/>
      <c r="G26" s="485" t="s">
        <v>130</v>
      </c>
      <c r="H26" s="485"/>
      <c r="I26" s="485"/>
      <c r="J26" s="485"/>
      <c r="K26" s="485"/>
      <c r="L26" s="485"/>
      <c r="M26" s="485"/>
      <c r="N26" s="485"/>
      <c r="O26" s="485"/>
      <c r="P26" s="485"/>
      <c r="Q26" s="485"/>
      <c r="R26" s="485"/>
      <c r="S26" s="485"/>
      <c r="T26" s="485"/>
      <c r="U26" s="485"/>
      <c r="V26" s="485"/>
      <c r="W26" s="485"/>
      <c r="X26" s="485"/>
      <c r="Y26" s="485"/>
      <c r="Z26" s="485"/>
      <c r="AA26" s="486"/>
      <c r="AB26" s="484" t="s">
        <v>524</v>
      </c>
      <c r="AC26" s="485"/>
      <c r="AD26" s="485"/>
      <c r="AE26" s="485"/>
      <c r="AF26" s="485"/>
      <c r="AG26" s="485"/>
      <c r="AH26" s="485"/>
      <c r="AI26" s="485"/>
      <c r="AJ26" s="485"/>
      <c r="AK26" s="485"/>
      <c r="AL26" s="485"/>
      <c r="AM26" s="485"/>
      <c r="AN26" s="485"/>
      <c r="AO26" s="485"/>
      <c r="AP26" s="485"/>
      <c r="AQ26" s="485"/>
      <c r="AR26" s="485"/>
      <c r="AS26" s="485"/>
      <c r="AT26" s="485"/>
      <c r="AU26" s="485"/>
      <c r="AV26" s="485"/>
      <c r="AW26" s="485"/>
      <c r="AX26" s="578"/>
      <c r="AY26" s="34">
        <f>COUNTA($G$28)</f>
        <v>1</v>
      </c>
    </row>
    <row r="27" spans="1:60" ht="22.5" customHeight="1" x14ac:dyDescent="0.15">
      <c r="A27" s="209"/>
      <c r="B27" s="570"/>
      <c r="C27" s="378"/>
      <c r="D27" s="378"/>
      <c r="E27" s="378"/>
      <c r="F27" s="379"/>
      <c r="G27" s="488"/>
      <c r="H27" s="488"/>
      <c r="I27" s="488"/>
      <c r="J27" s="488"/>
      <c r="K27" s="488"/>
      <c r="L27" s="488"/>
      <c r="M27" s="488"/>
      <c r="N27" s="488"/>
      <c r="O27" s="488"/>
      <c r="P27" s="488"/>
      <c r="Q27" s="488"/>
      <c r="R27" s="488"/>
      <c r="S27" s="488"/>
      <c r="T27" s="488"/>
      <c r="U27" s="488"/>
      <c r="V27" s="488"/>
      <c r="W27" s="488"/>
      <c r="X27" s="488"/>
      <c r="Y27" s="488"/>
      <c r="Z27" s="488"/>
      <c r="AA27" s="489"/>
      <c r="AB27" s="487"/>
      <c r="AC27" s="488"/>
      <c r="AD27" s="488"/>
      <c r="AE27" s="488"/>
      <c r="AF27" s="488"/>
      <c r="AG27" s="488"/>
      <c r="AH27" s="488"/>
      <c r="AI27" s="488"/>
      <c r="AJ27" s="488"/>
      <c r="AK27" s="488"/>
      <c r="AL27" s="488"/>
      <c r="AM27" s="488"/>
      <c r="AN27" s="488"/>
      <c r="AO27" s="488"/>
      <c r="AP27" s="488"/>
      <c r="AQ27" s="488"/>
      <c r="AR27" s="488"/>
      <c r="AS27" s="488"/>
      <c r="AT27" s="488"/>
      <c r="AU27" s="488"/>
      <c r="AV27" s="488"/>
      <c r="AW27" s="488"/>
      <c r="AX27" s="577"/>
      <c r="AY27" s="34">
        <f>$AY$26</f>
        <v>1</v>
      </c>
    </row>
    <row r="28" spans="1:60" ht="22.5" customHeight="1" x14ac:dyDescent="0.15">
      <c r="A28" s="209"/>
      <c r="B28" s="570"/>
      <c r="C28" s="378"/>
      <c r="D28" s="378"/>
      <c r="E28" s="378"/>
      <c r="F28" s="379"/>
      <c r="G28" s="195" t="s">
        <v>594</v>
      </c>
      <c r="H28" s="195"/>
      <c r="I28" s="195"/>
      <c r="J28" s="195"/>
      <c r="K28" s="195"/>
      <c r="L28" s="195"/>
      <c r="M28" s="195"/>
      <c r="N28" s="195"/>
      <c r="O28" s="195"/>
      <c r="P28" s="195"/>
      <c r="Q28" s="195"/>
      <c r="R28" s="195"/>
      <c r="S28" s="195"/>
      <c r="T28" s="195"/>
      <c r="U28" s="195"/>
      <c r="V28" s="195"/>
      <c r="W28" s="195"/>
      <c r="X28" s="195"/>
      <c r="Y28" s="195"/>
      <c r="Z28" s="195"/>
      <c r="AA28" s="458"/>
      <c r="AB28" s="194" t="s">
        <v>595</v>
      </c>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6"/>
      <c r="AY28" s="34">
        <f t="shared" ref="AY28:AY35" si="4">$AY$26</f>
        <v>1</v>
      </c>
    </row>
    <row r="29" spans="1:60" ht="22.5" customHeight="1" x14ac:dyDescent="0.15">
      <c r="A29" s="209"/>
      <c r="B29" s="570"/>
      <c r="C29" s="378"/>
      <c r="D29" s="378"/>
      <c r="E29" s="378"/>
      <c r="F29" s="379"/>
      <c r="G29" s="198"/>
      <c r="H29" s="198"/>
      <c r="I29" s="198"/>
      <c r="J29" s="198"/>
      <c r="K29" s="198"/>
      <c r="L29" s="198"/>
      <c r="M29" s="198"/>
      <c r="N29" s="198"/>
      <c r="O29" s="198"/>
      <c r="P29" s="198"/>
      <c r="Q29" s="198"/>
      <c r="R29" s="198"/>
      <c r="S29" s="198"/>
      <c r="T29" s="198"/>
      <c r="U29" s="198"/>
      <c r="V29" s="198"/>
      <c r="W29" s="198"/>
      <c r="X29" s="198"/>
      <c r="Y29" s="198"/>
      <c r="Z29" s="198"/>
      <c r="AA29" s="459"/>
      <c r="AB29" s="197"/>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9"/>
      <c r="AY29" s="34">
        <f t="shared" si="4"/>
        <v>1</v>
      </c>
    </row>
    <row r="30" spans="1:60" ht="19.5" customHeight="1" x14ac:dyDescent="0.15">
      <c r="A30" s="209"/>
      <c r="B30" s="571"/>
      <c r="C30" s="380"/>
      <c r="D30" s="380"/>
      <c r="E30" s="380"/>
      <c r="F30" s="381"/>
      <c r="G30" s="201"/>
      <c r="H30" s="201"/>
      <c r="I30" s="201"/>
      <c r="J30" s="201"/>
      <c r="K30" s="201"/>
      <c r="L30" s="201"/>
      <c r="M30" s="201"/>
      <c r="N30" s="201"/>
      <c r="O30" s="201"/>
      <c r="P30" s="201"/>
      <c r="Q30" s="201"/>
      <c r="R30" s="201"/>
      <c r="S30" s="201"/>
      <c r="T30" s="201"/>
      <c r="U30" s="201"/>
      <c r="V30" s="201"/>
      <c r="W30" s="201"/>
      <c r="X30" s="201"/>
      <c r="Y30" s="201"/>
      <c r="Z30" s="201"/>
      <c r="AA30" s="460"/>
      <c r="AB30" s="200"/>
      <c r="AC30" s="201"/>
      <c r="AD30" s="201"/>
      <c r="AE30" s="198"/>
      <c r="AF30" s="198"/>
      <c r="AG30" s="198"/>
      <c r="AH30" s="198"/>
      <c r="AI30" s="198"/>
      <c r="AJ30" s="198"/>
      <c r="AK30" s="198"/>
      <c r="AL30" s="198"/>
      <c r="AM30" s="198"/>
      <c r="AN30" s="198"/>
      <c r="AO30" s="198"/>
      <c r="AP30" s="198"/>
      <c r="AQ30" s="198"/>
      <c r="AR30" s="198"/>
      <c r="AS30" s="198"/>
      <c r="AT30" s="198"/>
      <c r="AU30" s="201"/>
      <c r="AV30" s="201"/>
      <c r="AW30" s="201"/>
      <c r="AX30" s="202"/>
      <c r="AY30" s="34">
        <f t="shared" si="4"/>
        <v>1</v>
      </c>
    </row>
    <row r="31" spans="1:60" ht="18.75" customHeight="1" x14ac:dyDescent="0.15">
      <c r="A31" s="209"/>
      <c r="B31" s="378" t="s">
        <v>135</v>
      </c>
      <c r="C31" s="378"/>
      <c r="D31" s="378"/>
      <c r="E31" s="378"/>
      <c r="F31" s="379"/>
      <c r="G31" s="503" t="s">
        <v>52</v>
      </c>
      <c r="H31" s="485"/>
      <c r="I31" s="485"/>
      <c r="J31" s="485"/>
      <c r="K31" s="485"/>
      <c r="L31" s="485"/>
      <c r="M31" s="485"/>
      <c r="N31" s="485"/>
      <c r="O31" s="486"/>
      <c r="P31" s="484" t="s">
        <v>54</v>
      </c>
      <c r="Q31" s="485"/>
      <c r="R31" s="485"/>
      <c r="S31" s="485"/>
      <c r="T31" s="485"/>
      <c r="U31" s="485"/>
      <c r="V31" s="485"/>
      <c r="W31" s="485"/>
      <c r="X31" s="486"/>
      <c r="Y31" s="490"/>
      <c r="Z31" s="491"/>
      <c r="AA31" s="492"/>
      <c r="AB31" s="518" t="s">
        <v>11</v>
      </c>
      <c r="AC31" s="519"/>
      <c r="AD31" s="520"/>
      <c r="AE31" s="139" t="s">
        <v>232</v>
      </c>
      <c r="AF31" s="139"/>
      <c r="AG31" s="139"/>
      <c r="AH31" s="139"/>
      <c r="AI31" s="139" t="s">
        <v>241</v>
      </c>
      <c r="AJ31" s="139"/>
      <c r="AK31" s="139"/>
      <c r="AL31" s="139"/>
      <c r="AM31" s="139" t="s">
        <v>338</v>
      </c>
      <c r="AN31" s="139"/>
      <c r="AO31" s="139"/>
      <c r="AP31" s="139"/>
      <c r="AQ31" s="493" t="s">
        <v>165</v>
      </c>
      <c r="AR31" s="494"/>
      <c r="AS31" s="494"/>
      <c r="AT31" s="495"/>
      <c r="AU31" s="143" t="s">
        <v>125</v>
      </c>
      <c r="AV31" s="143"/>
      <c r="AW31" s="143"/>
      <c r="AX31" s="144"/>
      <c r="AY31" s="34">
        <f t="shared" si="4"/>
        <v>1</v>
      </c>
      <c r="AZ31" s="43"/>
      <c r="BA31" s="43"/>
      <c r="BB31" s="43"/>
      <c r="BC31" s="43"/>
    </row>
    <row r="32" spans="1:60" ht="18.75" customHeight="1" x14ac:dyDescent="0.15">
      <c r="A32" s="209"/>
      <c r="B32" s="378"/>
      <c r="C32" s="378"/>
      <c r="D32" s="378"/>
      <c r="E32" s="378"/>
      <c r="F32" s="379"/>
      <c r="G32" s="504"/>
      <c r="H32" s="488"/>
      <c r="I32" s="488"/>
      <c r="J32" s="488"/>
      <c r="K32" s="488"/>
      <c r="L32" s="488"/>
      <c r="M32" s="488"/>
      <c r="N32" s="488"/>
      <c r="O32" s="489"/>
      <c r="P32" s="487"/>
      <c r="Q32" s="488"/>
      <c r="R32" s="488"/>
      <c r="S32" s="488"/>
      <c r="T32" s="488"/>
      <c r="U32" s="488"/>
      <c r="V32" s="488"/>
      <c r="W32" s="488"/>
      <c r="X32" s="489"/>
      <c r="Y32" s="490"/>
      <c r="Z32" s="491"/>
      <c r="AA32" s="492"/>
      <c r="AB32" s="521"/>
      <c r="AC32" s="522"/>
      <c r="AD32" s="523"/>
      <c r="AE32" s="139"/>
      <c r="AF32" s="139"/>
      <c r="AG32" s="139"/>
      <c r="AH32" s="139"/>
      <c r="AI32" s="139"/>
      <c r="AJ32" s="139"/>
      <c r="AK32" s="139"/>
      <c r="AL32" s="139"/>
      <c r="AM32" s="139"/>
      <c r="AN32" s="139"/>
      <c r="AO32" s="139"/>
      <c r="AP32" s="139"/>
      <c r="AQ32" s="496"/>
      <c r="AR32" s="193"/>
      <c r="AS32" s="145" t="s">
        <v>166</v>
      </c>
      <c r="AT32" s="146"/>
      <c r="AU32" s="193"/>
      <c r="AV32" s="193"/>
      <c r="AW32" s="488" t="s">
        <v>163</v>
      </c>
      <c r="AX32" s="577"/>
      <c r="AY32" s="34">
        <f t="shared" si="4"/>
        <v>1</v>
      </c>
      <c r="AZ32" s="43"/>
      <c r="BA32" s="43"/>
      <c r="BB32" s="43"/>
      <c r="BC32" s="43"/>
      <c r="BD32" s="43"/>
      <c r="BE32" s="43"/>
      <c r="BF32" s="43"/>
      <c r="BG32" s="43"/>
      <c r="BH32" s="43"/>
    </row>
    <row r="33" spans="1:60" ht="23.25" customHeight="1" x14ac:dyDescent="0.15">
      <c r="A33" s="209"/>
      <c r="B33" s="378"/>
      <c r="C33" s="378"/>
      <c r="D33" s="378"/>
      <c r="E33" s="378"/>
      <c r="F33" s="379"/>
      <c r="G33" s="230" t="s">
        <v>596</v>
      </c>
      <c r="H33" s="231"/>
      <c r="I33" s="231"/>
      <c r="J33" s="231"/>
      <c r="K33" s="231"/>
      <c r="L33" s="231"/>
      <c r="M33" s="231"/>
      <c r="N33" s="231"/>
      <c r="O33" s="232"/>
      <c r="P33" s="231" t="s">
        <v>597</v>
      </c>
      <c r="Q33" s="524"/>
      <c r="R33" s="524"/>
      <c r="S33" s="524"/>
      <c r="T33" s="524"/>
      <c r="U33" s="524"/>
      <c r="V33" s="524"/>
      <c r="W33" s="524"/>
      <c r="X33" s="525"/>
      <c r="Y33" s="534" t="s">
        <v>53</v>
      </c>
      <c r="Z33" s="535"/>
      <c r="AA33" s="536"/>
      <c r="AB33" s="502" t="s">
        <v>560</v>
      </c>
      <c r="AC33" s="502"/>
      <c r="AD33" s="502"/>
      <c r="AE33" s="140" t="s">
        <v>559</v>
      </c>
      <c r="AF33" s="141"/>
      <c r="AG33" s="141"/>
      <c r="AH33" s="141"/>
      <c r="AI33" s="140" t="s">
        <v>559</v>
      </c>
      <c r="AJ33" s="141"/>
      <c r="AK33" s="141"/>
      <c r="AL33" s="141"/>
      <c r="AM33" s="140">
        <v>1</v>
      </c>
      <c r="AN33" s="141"/>
      <c r="AO33" s="141"/>
      <c r="AP33" s="141"/>
      <c r="AQ33" s="203" t="s">
        <v>559</v>
      </c>
      <c r="AR33" s="204"/>
      <c r="AS33" s="204"/>
      <c r="AT33" s="205"/>
      <c r="AU33" s="141" t="s">
        <v>559</v>
      </c>
      <c r="AV33" s="141"/>
      <c r="AW33" s="141"/>
      <c r="AX33" s="142"/>
      <c r="AY33" s="34">
        <f t="shared" si="4"/>
        <v>1</v>
      </c>
    </row>
    <row r="34" spans="1:60" ht="23.25" customHeight="1" x14ac:dyDescent="0.15">
      <c r="A34" s="209"/>
      <c r="B34" s="378"/>
      <c r="C34" s="378"/>
      <c r="D34" s="378"/>
      <c r="E34" s="378"/>
      <c r="F34" s="379"/>
      <c r="G34" s="233"/>
      <c r="H34" s="234"/>
      <c r="I34" s="234"/>
      <c r="J34" s="234"/>
      <c r="K34" s="234"/>
      <c r="L34" s="234"/>
      <c r="M34" s="234"/>
      <c r="N34" s="234"/>
      <c r="O34" s="235"/>
      <c r="P34" s="526"/>
      <c r="Q34" s="526"/>
      <c r="R34" s="526"/>
      <c r="S34" s="526"/>
      <c r="T34" s="526"/>
      <c r="U34" s="526"/>
      <c r="V34" s="526"/>
      <c r="W34" s="526"/>
      <c r="X34" s="527"/>
      <c r="Y34" s="531" t="s">
        <v>47</v>
      </c>
      <c r="Z34" s="532"/>
      <c r="AA34" s="533"/>
      <c r="AB34" s="530" t="s">
        <v>560</v>
      </c>
      <c r="AC34" s="530"/>
      <c r="AD34" s="530"/>
      <c r="AE34" s="140" t="s">
        <v>559</v>
      </c>
      <c r="AF34" s="141"/>
      <c r="AG34" s="141"/>
      <c r="AH34" s="141"/>
      <c r="AI34" s="140" t="s">
        <v>559</v>
      </c>
      <c r="AJ34" s="141"/>
      <c r="AK34" s="141"/>
      <c r="AL34" s="141"/>
      <c r="AM34" s="140">
        <v>1</v>
      </c>
      <c r="AN34" s="141"/>
      <c r="AO34" s="141"/>
      <c r="AP34" s="141"/>
      <c r="AQ34" s="203" t="s">
        <v>559</v>
      </c>
      <c r="AR34" s="204"/>
      <c r="AS34" s="204"/>
      <c r="AT34" s="205"/>
      <c r="AU34" s="141" t="s">
        <v>559</v>
      </c>
      <c r="AV34" s="141"/>
      <c r="AW34" s="141"/>
      <c r="AX34" s="142"/>
      <c r="AY34" s="34">
        <f t="shared" si="4"/>
        <v>1</v>
      </c>
      <c r="AZ34" s="43"/>
      <c r="BA34" s="43"/>
      <c r="BB34" s="43"/>
      <c r="BC34" s="43"/>
    </row>
    <row r="35" spans="1:60" ht="23.25" customHeight="1" thickBot="1" x14ac:dyDescent="0.2">
      <c r="A35" s="209"/>
      <c r="B35" s="380"/>
      <c r="C35" s="380"/>
      <c r="D35" s="380"/>
      <c r="E35" s="380"/>
      <c r="F35" s="381"/>
      <c r="G35" s="236"/>
      <c r="H35" s="237"/>
      <c r="I35" s="237"/>
      <c r="J35" s="237"/>
      <c r="K35" s="237"/>
      <c r="L35" s="237"/>
      <c r="M35" s="237"/>
      <c r="N35" s="237"/>
      <c r="O35" s="238"/>
      <c r="P35" s="528"/>
      <c r="Q35" s="528"/>
      <c r="R35" s="528"/>
      <c r="S35" s="528"/>
      <c r="T35" s="528"/>
      <c r="U35" s="528"/>
      <c r="V35" s="528"/>
      <c r="W35" s="528"/>
      <c r="X35" s="529"/>
      <c r="Y35" s="531" t="s">
        <v>12</v>
      </c>
      <c r="Z35" s="532"/>
      <c r="AA35" s="533"/>
      <c r="AB35" s="509" t="s">
        <v>13</v>
      </c>
      <c r="AC35" s="509"/>
      <c r="AD35" s="509"/>
      <c r="AE35" s="206" t="s">
        <v>559</v>
      </c>
      <c r="AF35" s="207"/>
      <c r="AG35" s="207"/>
      <c r="AH35" s="207"/>
      <c r="AI35" s="206" t="s">
        <v>559</v>
      </c>
      <c r="AJ35" s="207"/>
      <c r="AK35" s="207"/>
      <c r="AL35" s="207"/>
      <c r="AM35" s="206">
        <v>100</v>
      </c>
      <c r="AN35" s="207"/>
      <c r="AO35" s="207"/>
      <c r="AP35" s="207"/>
      <c r="AQ35" s="203" t="s">
        <v>559</v>
      </c>
      <c r="AR35" s="204"/>
      <c r="AS35" s="204"/>
      <c r="AT35" s="205"/>
      <c r="AU35" s="141" t="s">
        <v>559</v>
      </c>
      <c r="AV35" s="141"/>
      <c r="AW35" s="141"/>
      <c r="AX35" s="142"/>
      <c r="AY35" s="34">
        <f t="shared" si="4"/>
        <v>1</v>
      </c>
      <c r="AZ35" s="43"/>
      <c r="BA35" s="43"/>
      <c r="BB35" s="43"/>
      <c r="BC35" s="43"/>
      <c r="BD35" s="43"/>
      <c r="BE35" s="43"/>
      <c r="BF35" s="43"/>
      <c r="BG35" s="43"/>
      <c r="BH35" s="43"/>
    </row>
    <row r="36" spans="1:60" ht="31.5" customHeight="1" x14ac:dyDescent="0.15">
      <c r="A36" s="562" t="s">
        <v>208</v>
      </c>
      <c r="B36" s="563"/>
      <c r="C36" s="563"/>
      <c r="D36" s="563"/>
      <c r="E36" s="563"/>
      <c r="F36" s="564"/>
      <c r="G36" s="565" t="s">
        <v>51</v>
      </c>
      <c r="H36" s="565"/>
      <c r="I36" s="565"/>
      <c r="J36" s="565"/>
      <c r="K36" s="565"/>
      <c r="L36" s="565"/>
      <c r="M36" s="565"/>
      <c r="N36" s="565"/>
      <c r="O36" s="565"/>
      <c r="P36" s="565"/>
      <c r="Q36" s="565"/>
      <c r="R36" s="565"/>
      <c r="S36" s="565"/>
      <c r="T36" s="565"/>
      <c r="U36" s="565"/>
      <c r="V36" s="565"/>
      <c r="W36" s="565"/>
      <c r="X36" s="566"/>
      <c r="Y36" s="175"/>
      <c r="Z36" s="176"/>
      <c r="AA36" s="177"/>
      <c r="AB36" s="573" t="s">
        <v>11</v>
      </c>
      <c r="AC36" s="573"/>
      <c r="AD36" s="573"/>
      <c r="AE36" s="553" t="s">
        <v>232</v>
      </c>
      <c r="AF36" s="554"/>
      <c r="AG36" s="554"/>
      <c r="AH36" s="555"/>
      <c r="AI36" s="553" t="s">
        <v>241</v>
      </c>
      <c r="AJ36" s="554"/>
      <c r="AK36" s="554"/>
      <c r="AL36" s="555"/>
      <c r="AM36" s="553" t="s">
        <v>338</v>
      </c>
      <c r="AN36" s="554"/>
      <c r="AO36" s="554"/>
      <c r="AP36" s="555"/>
      <c r="AQ36" s="589" t="s">
        <v>246</v>
      </c>
      <c r="AR36" s="590"/>
      <c r="AS36" s="590"/>
      <c r="AT36" s="591"/>
      <c r="AU36" s="589" t="s">
        <v>370</v>
      </c>
      <c r="AV36" s="590"/>
      <c r="AW36" s="590"/>
      <c r="AX36" s="592"/>
    </row>
    <row r="37" spans="1:60" ht="23.25" customHeight="1" x14ac:dyDescent="0.15">
      <c r="A37" s="183"/>
      <c r="B37" s="184"/>
      <c r="C37" s="184"/>
      <c r="D37" s="184"/>
      <c r="E37" s="184"/>
      <c r="F37" s="185"/>
      <c r="G37" s="231" t="s">
        <v>593</v>
      </c>
      <c r="H37" s="231"/>
      <c r="I37" s="231"/>
      <c r="J37" s="231"/>
      <c r="K37" s="231"/>
      <c r="L37" s="231"/>
      <c r="M37" s="231"/>
      <c r="N37" s="231"/>
      <c r="O37" s="231"/>
      <c r="P37" s="231"/>
      <c r="Q37" s="231"/>
      <c r="R37" s="231"/>
      <c r="S37" s="231"/>
      <c r="T37" s="231"/>
      <c r="U37" s="231"/>
      <c r="V37" s="231"/>
      <c r="W37" s="231"/>
      <c r="X37" s="232"/>
      <c r="Y37" s="537" t="s">
        <v>48</v>
      </c>
      <c r="Z37" s="425"/>
      <c r="AA37" s="426"/>
      <c r="AB37" s="502" t="s">
        <v>560</v>
      </c>
      <c r="AC37" s="502"/>
      <c r="AD37" s="502"/>
      <c r="AE37" s="192" t="s">
        <v>559</v>
      </c>
      <c r="AF37" s="192"/>
      <c r="AG37" s="192"/>
      <c r="AH37" s="192"/>
      <c r="AI37" s="192" t="s">
        <v>559</v>
      </c>
      <c r="AJ37" s="192"/>
      <c r="AK37" s="192"/>
      <c r="AL37" s="192"/>
      <c r="AM37" s="192">
        <v>2</v>
      </c>
      <c r="AN37" s="192"/>
      <c r="AO37" s="192"/>
      <c r="AP37" s="192"/>
      <c r="AQ37" s="192">
        <v>1</v>
      </c>
      <c r="AR37" s="192"/>
      <c r="AS37" s="192"/>
      <c r="AT37" s="192"/>
      <c r="AU37" s="140">
        <v>1</v>
      </c>
      <c r="AV37" s="141"/>
      <c r="AW37" s="141"/>
      <c r="AX37" s="142"/>
    </row>
    <row r="38" spans="1:60" x14ac:dyDescent="0.15">
      <c r="A38" s="186"/>
      <c r="B38" s="187"/>
      <c r="C38" s="187"/>
      <c r="D38" s="187"/>
      <c r="E38" s="187"/>
      <c r="F38" s="188"/>
      <c r="G38" s="237"/>
      <c r="H38" s="237"/>
      <c r="I38" s="237"/>
      <c r="J38" s="237"/>
      <c r="K38" s="237"/>
      <c r="L38" s="237"/>
      <c r="M38" s="237"/>
      <c r="N38" s="237"/>
      <c r="O38" s="237"/>
      <c r="P38" s="237"/>
      <c r="Q38" s="237"/>
      <c r="R38" s="237"/>
      <c r="S38" s="237"/>
      <c r="T38" s="237"/>
      <c r="U38" s="237"/>
      <c r="V38" s="237"/>
      <c r="W38" s="237"/>
      <c r="X38" s="238"/>
      <c r="Y38" s="547" t="s">
        <v>49</v>
      </c>
      <c r="Z38" s="507"/>
      <c r="AA38" s="508"/>
      <c r="AB38" s="502" t="s">
        <v>560</v>
      </c>
      <c r="AC38" s="502"/>
      <c r="AD38" s="502"/>
      <c r="AE38" s="192" t="s">
        <v>559</v>
      </c>
      <c r="AF38" s="192"/>
      <c r="AG38" s="192"/>
      <c r="AH38" s="192"/>
      <c r="AI38" s="192" t="s">
        <v>559</v>
      </c>
      <c r="AJ38" s="192"/>
      <c r="AK38" s="192"/>
      <c r="AL38" s="192"/>
      <c r="AM38" s="192">
        <v>1</v>
      </c>
      <c r="AN38" s="192"/>
      <c r="AO38" s="192"/>
      <c r="AP38" s="192"/>
      <c r="AQ38" s="192">
        <v>1</v>
      </c>
      <c r="AR38" s="192"/>
      <c r="AS38" s="192"/>
      <c r="AT38" s="192"/>
      <c r="AU38" s="206">
        <v>1</v>
      </c>
      <c r="AV38" s="207"/>
      <c r="AW38" s="207"/>
      <c r="AX38" s="593"/>
    </row>
    <row r="39" spans="1:60" ht="31.5" customHeight="1" x14ac:dyDescent="0.15">
      <c r="A39" s="180" t="s">
        <v>208</v>
      </c>
      <c r="B39" s="181"/>
      <c r="C39" s="181"/>
      <c r="D39" s="181"/>
      <c r="E39" s="181"/>
      <c r="F39" s="182"/>
      <c r="G39" s="532" t="s">
        <v>51</v>
      </c>
      <c r="H39" s="532"/>
      <c r="I39" s="532"/>
      <c r="J39" s="532"/>
      <c r="K39" s="532"/>
      <c r="L39" s="532"/>
      <c r="M39" s="532"/>
      <c r="N39" s="532"/>
      <c r="O39" s="532"/>
      <c r="P39" s="532"/>
      <c r="Q39" s="532"/>
      <c r="R39" s="532"/>
      <c r="S39" s="532"/>
      <c r="T39" s="532"/>
      <c r="U39" s="532"/>
      <c r="V39" s="532"/>
      <c r="W39" s="532"/>
      <c r="X39" s="533"/>
      <c r="Y39" s="572"/>
      <c r="Z39" s="272"/>
      <c r="AA39" s="273"/>
      <c r="AB39" s="189" t="s">
        <v>11</v>
      </c>
      <c r="AC39" s="190"/>
      <c r="AD39" s="191"/>
      <c r="AE39" s="139" t="s">
        <v>232</v>
      </c>
      <c r="AF39" s="139"/>
      <c r="AG39" s="139"/>
      <c r="AH39" s="139"/>
      <c r="AI39" s="139" t="s">
        <v>241</v>
      </c>
      <c r="AJ39" s="139"/>
      <c r="AK39" s="139"/>
      <c r="AL39" s="139"/>
      <c r="AM39" s="139" t="s">
        <v>338</v>
      </c>
      <c r="AN39" s="139"/>
      <c r="AO39" s="139"/>
      <c r="AP39" s="139"/>
      <c r="AQ39" s="594" t="s">
        <v>246</v>
      </c>
      <c r="AR39" s="595"/>
      <c r="AS39" s="595"/>
      <c r="AT39" s="595"/>
      <c r="AU39" s="594" t="s">
        <v>370</v>
      </c>
      <c r="AV39" s="595"/>
      <c r="AW39" s="595"/>
      <c r="AX39" s="596"/>
      <c r="AY39" s="34">
        <f>COUNTA($G$40)</f>
        <v>1</v>
      </c>
    </row>
    <row r="40" spans="1:60" ht="23.25" customHeight="1" x14ac:dyDescent="0.15">
      <c r="A40" s="183"/>
      <c r="B40" s="184"/>
      <c r="C40" s="184"/>
      <c r="D40" s="184"/>
      <c r="E40" s="184"/>
      <c r="F40" s="185"/>
      <c r="G40" s="231" t="s">
        <v>566</v>
      </c>
      <c r="H40" s="231"/>
      <c r="I40" s="231"/>
      <c r="J40" s="231"/>
      <c r="K40" s="231"/>
      <c r="L40" s="231"/>
      <c r="M40" s="231"/>
      <c r="N40" s="231"/>
      <c r="O40" s="231"/>
      <c r="P40" s="231"/>
      <c r="Q40" s="231"/>
      <c r="R40" s="231"/>
      <c r="S40" s="231"/>
      <c r="T40" s="231"/>
      <c r="U40" s="231"/>
      <c r="V40" s="231"/>
      <c r="W40" s="231"/>
      <c r="X40" s="232"/>
      <c r="Y40" s="541" t="s">
        <v>48</v>
      </c>
      <c r="Z40" s="542"/>
      <c r="AA40" s="543"/>
      <c r="AB40" s="544" t="s">
        <v>560</v>
      </c>
      <c r="AC40" s="545"/>
      <c r="AD40" s="546"/>
      <c r="AE40" s="192" t="s">
        <v>559</v>
      </c>
      <c r="AF40" s="192"/>
      <c r="AG40" s="192"/>
      <c r="AH40" s="192"/>
      <c r="AI40" s="192" t="s">
        <v>559</v>
      </c>
      <c r="AJ40" s="192"/>
      <c r="AK40" s="192"/>
      <c r="AL40" s="192"/>
      <c r="AM40" s="192">
        <v>17</v>
      </c>
      <c r="AN40" s="192"/>
      <c r="AO40" s="192"/>
      <c r="AP40" s="192"/>
      <c r="AQ40" s="192" t="s">
        <v>559</v>
      </c>
      <c r="AR40" s="192"/>
      <c r="AS40" s="192"/>
      <c r="AT40" s="192"/>
      <c r="AU40" s="192" t="s">
        <v>559</v>
      </c>
      <c r="AV40" s="192"/>
      <c r="AW40" s="192"/>
      <c r="AX40" s="505"/>
      <c r="AY40" s="34">
        <f>$AY$39</f>
        <v>1</v>
      </c>
    </row>
    <row r="41" spans="1:60" ht="15" customHeight="1" x14ac:dyDescent="0.15">
      <c r="A41" s="186"/>
      <c r="B41" s="187"/>
      <c r="C41" s="187"/>
      <c r="D41" s="187"/>
      <c r="E41" s="187"/>
      <c r="F41" s="188"/>
      <c r="G41" s="237"/>
      <c r="H41" s="237"/>
      <c r="I41" s="237"/>
      <c r="J41" s="237"/>
      <c r="K41" s="237"/>
      <c r="L41" s="237"/>
      <c r="M41" s="237"/>
      <c r="N41" s="237"/>
      <c r="O41" s="237"/>
      <c r="P41" s="237"/>
      <c r="Q41" s="237"/>
      <c r="R41" s="237"/>
      <c r="S41" s="237"/>
      <c r="T41" s="237"/>
      <c r="U41" s="237"/>
      <c r="V41" s="237"/>
      <c r="W41" s="237"/>
      <c r="X41" s="238"/>
      <c r="Y41" s="547" t="s">
        <v>49</v>
      </c>
      <c r="Z41" s="548"/>
      <c r="AA41" s="549"/>
      <c r="AB41" s="550" t="s">
        <v>560</v>
      </c>
      <c r="AC41" s="551"/>
      <c r="AD41" s="552"/>
      <c r="AE41" s="192" t="s">
        <v>559</v>
      </c>
      <c r="AF41" s="192"/>
      <c r="AG41" s="192"/>
      <c r="AH41" s="192"/>
      <c r="AI41" s="192" t="s">
        <v>559</v>
      </c>
      <c r="AJ41" s="192"/>
      <c r="AK41" s="192"/>
      <c r="AL41" s="192"/>
      <c r="AM41" s="192">
        <v>1</v>
      </c>
      <c r="AN41" s="192"/>
      <c r="AO41" s="192"/>
      <c r="AP41" s="192"/>
      <c r="AQ41" s="192">
        <v>1</v>
      </c>
      <c r="AR41" s="192"/>
      <c r="AS41" s="192"/>
      <c r="AT41" s="192"/>
      <c r="AU41" s="192">
        <v>1</v>
      </c>
      <c r="AV41" s="192"/>
      <c r="AW41" s="192"/>
      <c r="AX41" s="505"/>
      <c r="AY41" s="34">
        <f>$AY$39</f>
        <v>1</v>
      </c>
    </row>
    <row r="42" spans="1:60" x14ac:dyDescent="0.15">
      <c r="A42" s="336" t="s">
        <v>14</v>
      </c>
      <c r="B42" s="268"/>
      <c r="C42" s="268"/>
      <c r="D42" s="268"/>
      <c r="E42" s="268"/>
      <c r="F42" s="337"/>
      <c r="G42" s="190" t="s">
        <v>15</v>
      </c>
      <c r="H42" s="190"/>
      <c r="I42" s="190"/>
      <c r="J42" s="190"/>
      <c r="K42" s="190"/>
      <c r="L42" s="190"/>
      <c r="M42" s="190"/>
      <c r="N42" s="190"/>
      <c r="O42" s="190"/>
      <c r="P42" s="190"/>
      <c r="Q42" s="190"/>
      <c r="R42" s="190"/>
      <c r="S42" s="190"/>
      <c r="T42" s="190"/>
      <c r="U42" s="190"/>
      <c r="V42" s="190"/>
      <c r="W42" s="190"/>
      <c r="X42" s="191"/>
      <c r="Y42" s="352"/>
      <c r="Z42" s="353"/>
      <c r="AA42" s="354"/>
      <c r="AB42" s="189" t="s">
        <v>11</v>
      </c>
      <c r="AC42" s="190"/>
      <c r="AD42" s="191"/>
      <c r="AE42" s="139" t="s">
        <v>232</v>
      </c>
      <c r="AF42" s="139"/>
      <c r="AG42" s="139"/>
      <c r="AH42" s="139"/>
      <c r="AI42" s="139" t="s">
        <v>241</v>
      </c>
      <c r="AJ42" s="139"/>
      <c r="AK42" s="139"/>
      <c r="AL42" s="139"/>
      <c r="AM42" s="139" t="s">
        <v>338</v>
      </c>
      <c r="AN42" s="139"/>
      <c r="AO42" s="139"/>
      <c r="AP42" s="139"/>
      <c r="AQ42" s="158" t="s">
        <v>371</v>
      </c>
      <c r="AR42" s="159"/>
      <c r="AS42" s="159"/>
      <c r="AT42" s="159"/>
      <c r="AU42" s="159"/>
      <c r="AV42" s="159"/>
      <c r="AW42" s="159"/>
      <c r="AX42" s="160"/>
    </row>
    <row r="43" spans="1:60" ht="23.25" customHeight="1" x14ac:dyDescent="0.15">
      <c r="A43" s="338"/>
      <c r="B43" s="339"/>
      <c r="C43" s="339"/>
      <c r="D43" s="339"/>
      <c r="E43" s="339"/>
      <c r="F43" s="340"/>
      <c r="G43" s="355" t="s">
        <v>539</v>
      </c>
      <c r="H43" s="355"/>
      <c r="I43" s="355"/>
      <c r="J43" s="355"/>
      <c r="K43" s="355"/>
      <c r="L43" s="355"/>
      <c r="M43" s="355"/>
      <c r="N43" s="355"/>
      <c r="O43" s="355"/>
      <c r="P43" s="355"/>
      <c r="Q43" s="355"/>
      <c r="R43" s="355"/>
      <c r="S43" s="355"/>
      <c r="T43" s="355"/>
      <c r="U43" s="355"/>
      <c r="V43" s="355"/>
      <c r="W43" s="355"/>
      <c r="X43" s="355"/>
      <c r="Y43" s="357" t="s">
        <v>14</v>
      </c>
      <c r="Z43" s="358"/>
      <c r="AA43" s="359"/>
      <c r="AB43" s="538"/>
      <c r="AC43" s="539"/>
      <c r="AD43" s="540"/>
      <c r="AE43" s="192" t="s">
        <v>559</v>
      </c>
      <c r="AF43" s="192"/>
      <c r="AG43" s="192"/>
      <c r="AH43" s="192"/>
      <c r="AI43" s="192" t="s">
        <v>559</v>
      </c>
      <c r="AJ43" s="192"/>
      <c r="AK43" s="192"/>
      <c r="AL43" s="192"/>
      <c r="AM43" s="192">
        <v>38.5</v>
      </c>
      <c r="AN43" s="192"/>
      <c r="AO43" s="192"/>
      <c r="AP43" s="192"/>
      <c r="AQ43" s="140">
        <v>77</v>
      </c>
      <c r="AR43" s="141"/>
      <c r="AS43" s="141"/>
      <c r="AT43" s="141"/>
      <c r="AU43" s="141"/>
      <c r="AV43" s="141"/>
      <c r="AW43" s="141"/>
      <c r="AX43" s="142"/>
    </row>
    <row r="44" spans="1:60" x14ac:dyDescent="0.15">
      <c r="A44" s="341"/>
      <c r="B44" s="154"/>
      <c r="C44" s="154"/>
      <c r="D44" s="154"/>
      <c r="E44" s="154"/>
      <c r="F44" s="342"/>
      <c r="G44" s="356"/>
      <c r="H44" s="356"/>
      <c r="I44" s="356"/>
      <c r="J44" s="356"/>
      <c r="K44" s="356"/>
      <c r="L44" s="356"/>
      <c r="M44" s="356"/>
      <c r="N44" s="356"/>
      <c r="O44" s="356"/>
      <c r="P44" s="356"/>
      <c r="Q44" s="356"/>
      <c r="R44" s="356"/>
      <c r="S44" s="356"/>
      <c r="T44" s="356"/>
      <c r="U44" s="356"/>
      <c r="V44" s="356"/>
      <c r="W44" s="356"/>
      <c r="X44" s="356"/>
      <c r="Y44" s="506" t="s">
        <v>42</v>
      </c>
      <c r="Z44" s="507"/>
      <c r="AA44" s="508"/>
      <c r="AB44" s="515" t="s">
        <v>540</v>
      </c>
      <c r="AC44" s="516"/>
      <c r="AD44" s="517"/>
      <c r="AE44" s="157" t="s">
        <v>559</v>
      </c>
      <c r="AF44" s="157"/>
      <c r="AG44" s="157"/>
      <c r="AH44" s="157"/>
      <c r="AI44" s="157" t="s">
        <v>559</v>
      </c>
      <c r="AJ44" s="157"/>
      <c r="AK44" s="157"/>
      <c r="AL44" s="157"/>
      <c r="AM44" s="157" t="s">
        <v>561</v>
      </c>
      <c r="AN44" s="157"/>
      <c r="AO44" s="157"/>
      <c r="AP44" s="157"/>
      <c r="AQ44" s="157" t="s">
        <v>562</v>
      </c>
      <c r="AR44" s="157"/>
      <c r="AS44" s="157"/>
      <c r="AT44" s="157"/>
      <c r="AU44" s="157"/>
      <c r="AV44" s="157"/>
      <c r="AW44" s="157"/>
      <c r="AX44" s="510"/>
    </row>
    <row r="45" spans="1:60" ht="16.5" x14ac:dyDescent="0.15">
      <c r="A45" s="336" t="s">
        <v>14</v>
      </c>
      <c r="B45" s="268"/>
      <c r="C45" s="268"/>
      <c r="D45" s="268"/>
      <c r="E45" s="268"/>
      <c r="F45" s="337"/>
      <c r="G45" s="190" t="s">
        <v>15</v>
      </c>
      <c r="H45" s="190"/>
      <c r="I45" s="190"/>
      <c r="J45" s="190"/>
      <c r="K45" s="190"/>
      <c r="L45" s="190"/>
      <c r="M45" s="190"/>
      <c r="N45" s="190"/>
      <c r="O45" s="190"/>
      <c r="P45" s="190"/>
      <c r="Q45" s="190"/>
      <c r="R45" s="190"/>
      <c r="S45" s="190"/>
      <c r="T45" s="190"/>
      <c r="U45" s="190"/>
      <c r="V45" s="190"/>
      <c r="W45" s="190"/>
      <c r="X45" s="191"/>
      <c r="Y45" s="352"/>
      <c r="Z45" s="353"/>
      <c r="AA45" s="354"/>
      <c r="AB45" s="189" t="s">
        <v>11</v>
      </c>
      <c r="AC45" s="190"/>
      <c r="AD45" s="191"/>
      <c r="AE45" s="139" t="s">
        <v>232</v>
      </c>
      <c r="AF45" s="139"/>
      <c r="AG45" s="139"/>
      <c r="AH45" s="139"/>
      <c r="AI45" s="139" t="s">
        <v>241</v>
      </c>
      <c r="AJ45" s="139"/>
      <c r="AK45" s="139"/>
      <c r="AL45" s="139"/>
      <c r="AM45" s="139" t="s">
        <v>338</v>
      </c>
      <c r="AN45" s="139"/>
      <c r="AO45" s="139"/>
      <c r="AP45" s="139"/>
      <c r="AQ45" s="158" t="s">
        <v>371</v>
      </c>
      <c r="AR45" s="159"/>
      <c r="AS45" s="159"/>
      <c r="AT45" s="159"/>
      <c r="AU45" s="159"/>
      <c r="AV45" s="159"/>
      <c r="AW45" s="159"/>
      <c r="AX45" s="160"/>
      <c r="AY45" s="44">
        <f>IF(SUBSTITUTE(SUBSTITUTE($G$46,"／",""),"　","")="",0,1)</f>
        <v>1</v>
      </c>
    </row>
    <row r="46" spans="1:60" ht="22.5" customHeight="1" x14ac:dyDescent="0.15">
      <c r="A46" s="338"/>
      <c r="B46" s="339"/>
      <c r="C46" s="339"/>
      <c r="D46" s="339"/>
      <c r="E46" s="339"/>
      <c r="F46" s="340"/>
      <c r="G46" s="355" t="s">
        <v>568</v>
      </c>
      <c r="H46" s="355"/>
      <c r="I46" s="355"/>
      <c r="J46" s="355"/>
      <c r="K46" s="355"/>
      <c r="L46" s="355"/>
      <c r="M46" s="355"/>
      <c r="N46" s="355"/>
      <c r="O46" s="355"/>
      <c r="P46" s="355"/>
      <c r="Q46" s="355"/>
      <c r="R46" s="355"/>
      <c r="S46" s="355"/>
      <c r="T46" s="355"/>
      <c r="U46" s="355"/>
      <c r="V46" s="355"/>
      <c r="W46" s="355"/>
      <c r="X46" s="355"/>
      <c r="Y46" s="357" t="s">
        <v>14</v>
      </c>
      <c r="Z46" s="358"/>
      <c r="AA46" s="359"/>
      <c r="AB46" s="538"/>
      <c r="AC46" s="539"/>
      <c r="AD46" s="540"/>
      <c r="AE46" s="192" t="s">
        <v>559</v>
      </c>
      <c r="AF46" s="192"/>
      <c r="AG46" s="192"/>
      <c r="AH46" s="192"/>
      <c r="AI46" s="192" t="s">
        <v>559</v>
      </c>
      <c r="AJ46" s="192"/>
      <c r="AK46" s="192"/>
      <c r="AL46" s="192"/>
      <c r="AM46" s="192">
        <v>15.4</v>
      </c>
      <c r="AN46" s="192"/>
      <c r="AO46" s="192"/>
      <c r="AP46" s="192"/>
      <c r="AQ46" s="192">
        <v>77</v>
      </c>
      <c r="AR46" s="192"/>
      <c r="AS46" s="192"/>
      <c r="AT46" s="192"/>
      <c r="AU46" s="192"/>
      <c r="AV46" s="192"/>
      <c r="AW46" s="192"/>
      <c r="AX46" s="505"/>
      <c r="AY46" s="34">
        <f>$AY$45</f>
        <v>1</v>
      </c>
    </row>
    <row r="47" spans="1:60" ht="23.25" customHeight="1" thickBot="1" x14ac:dyDescent="0.2">
      <c r="A47" s="341"/>
      <c r="B47" s="154"/>
      <c r="C47" s="154"/>
      <c r="D47" s="154"/>
      <c r="E47" s="154"/>
      <c r="F47" s="342"/>
      <c r="G47" s="356"/>
      <c r="H47" s="356"/>
      <c r="I47" s="356"/>
      <c r="J47" s="356"/>
      <c r="K47" s="356"/>
      <c r="L47" s="356"/>
      <c r="M47" s="356"/>
      <c r="N47" s="356"/>
      <c r="O47" s="356"/>
      <c r="P47" s="356"/>
      <c r="Q47" s="356"/>
      <c r="R47" s="356"/>
      <c r="S47" s="356"/>
      <c r="T47" s="356"/>
      <c r="U47" s="356"/>
      <c r="V47" s="356"/>
      <c r="W47" s="356"/>
      <c r="X47" s="356"/>
      <c r="Y47" s="506" t="s">
        <v>42</v>
      </c>
      <c r="Z47" s="507"/>
      <c r="AA47" s="508"/>
      <c r="AB47" s="515" t="s">
        <v>567</v>
      </c>
      <c r="AC47" s="516"/>
      <c r="AD47" s="517"/>
      <c r="AE47" s="157" t="s">
        <v>559</v>
      </c>
      <c r="AF47" s="157"/>
      <c r="AG47" s="157"/>
      <c r="AH47" s="157"/>
      <c r="AI47" s="157" t="s">
        <v>559</v>
      </c>
      <c r="AJ47" s="157"/>
      <c r="AK47" s="157"/>
      <c r="AL47" s="157"/>
      <c r="AM47" s="157" t="s">
        <v>600</v>
      </c>
      <c r="AN47" s="157"/>
      <c r="AO47" s="157"/>
      <c r="AP47" s="157"/>
      <c r="AQ47" s="157" t="s">
        <v>562</v>
      </c>
      <c r="AR47" s="157"/>
      <c r="AS47" s="157"/>
      <c r="AT47" s="157"/>
      <c r="AU47" s="157"/>
      <c r="AV47" s="157"/>
      <c r="AW47" s="157"/>
      <c r="AX47" s="510"/>
      <c r="AY47" s="34">
        <f>$AY$45</f>
        <v>1</v>
      </c>
    </row>
    <row r="48" spans="1:60" ht="14.25" x14ac:dyDescent="0.15">
      <c r="A48" s="172" t="s">
        <v>40</v>
      </c>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4"/>
    </row>
    <row r="49" spans="1:50" ht="27" customHeight="1" x14ac:dyDescent="0.15">
      <c r="A49" s="45"/>
      <c r="B49" s="46"/>
      <c r="C49" s="579" t="s">
        <v>25</v>
      </c>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580"/>
      <c r="AD49" s="301" t="s">
        <v>29</v>
      </c>
      <c r="AE49" s="301"/>
      <c r="AF49" s="301"/>
      <c r="AG49" s="300" t="s">
        <v>24</v>
      </c>
      <c r="AH49" s="301"/>
      <c r="AI49" s="301"/>
      <c r="AJ49" s="301"/>
      <c r="AK49" s="301"/>
      <c r="AL49" s="301"/>
      <c r="AM49" s="301"/>
      <c r="AN49" s="301"/>
      <c r="AO49" s="301"/>
      <c r="AP49" s="301"/>
      <c r="AQ49" s="301"/>
      <c r="AR49" s="301"/>
      <c r="AS49" s="301"/>
      <c r="AT49" s="301"/>
      <c r="AU49" s="301"/>
      <c r="AV49" s="301"/>
      <c r="AW49" s="301"/>
      <c r="AX49" s="302"/>
    </row>
    <row r="50" spans="1:50" ht="47.25" customHeight="1" x14ac:dyDescent="0.15">
      <c r="A50" s="216" t="s">
        <v>131</v>
      </c>
      <c r="B50" s="217"/>
      <c r="C50" s="438" t="s">
        <v>132</v>
      </c>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439"/>
      <c r="AB50" s="439"/>
      <c r="AC50" s="440"/>
      <c r="AD50" s="585" t="s">
        <v>535</v>
      </c>
      <c r="AE50" s="586"/>
      <c r="AF50" s="586"/>
      <c r="AG50" s="581" t="s">
        <v>541</v>
      </c>
      <c r="AH50" s="582"/>
      <c r="AI50" s="582"/>
      <c r="AJ50" s="582"/>
      <c r="AK50" s="582"/>
      <c r="AL50" s="582"/>
      <c r="AM50" s="582"/>
      <c r="AN50" s="582"/>
      <c r="AO50" s="582"/>
      <c r="AP50" s="582"/>
      <c r="AQ50" s="582"/>
      <c r="AR50" s="582"/>
      <c r="AS50" s="582"/>
      <c r="AT50" s="582"/>
      <c r="AU50" s="582"/>
      <c r="AV50" s="582"/>
      <c r="AW50" s="582"/>
      <c r="AX50" s="583"/>
    </row>
    <row r="51" spans="1:50" ht="54.75" customHeight="1" x14ac:dyDescent="0.15">
      <c r="A51" s="218"/>
      <c r="B51" s="219"/>
      <c r="C51" s="291" t="s">
        <v>30</v>
      </c>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79"/>
      <c r="AD51" s="119" t="s">
        <v>535</v>
      </c>
      <c r="AE51" s="120"/>
      <c r="AF51" s="120"/>
      <c r="AG51" s="370" t="s">
        <v>555</v>
      </c>
      <c r="AH51" s="371"/>
      <c r="AI51" s="371"/>
      <c r="AJ51" s="371"/>
      <c r="AK51" s="371"/>
      <c r="AL51" s="371"/>
      <c r="AM51" s="371"/>
      <c r="AN51" s="371"/>
      <c r="AO51" s="371"/>
      <c r="AP51" s="371"/>
      <c r="AQ51" s="371"/>
      <c r="AR51" s="371"/>
      <c r="AS51" s="371"/>
      <c r="AT51" s="371"/>
      <c r="AU51" s="371"/>
      <c r="AV51" s="371"/>
      <c r="AW51" s="371"/>
      <c r="AX51" s="372"/>
    </row>
    <row r="52" spans="1:50" ht="87" customHeight="1" x14ac:dyDescent="0.15">
      <c r="A52" s="220"/>
      <c r="B52" s="221"/>
      <c r="C52" s="293" t="s">
        <v>133</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5"/>
      <c r="AD52" s="260" t="s">
        <v>535</v>
      </c>
      <c r="AE52" s="261"/>
      <c r="AF52" s="261"/>
      <c r="AG52" s="436" t="s">
        <v>542</v>
      </c>
      <c r="AH52" s="234"/>
      <c r="AI52" s="234"/>
      <c r="AJ52" s="234"/>
      <c r="AK52" s="234"/>
      <c r="AL52" s="234"/>
      <c r="AM52" s="234"/>
      <c r="AN52" s="234"/>
      <c r="AO52" s="234"/>
      <c r="AP52" s="234"/>
      <c r="AQ52" s="234"/>
      <c r="AR52" s="234"/>
      <c r="AS52" s="234"/>
      <c r="AT52" s="234"/>
      <c r="AU52" s="234"/>
      <c r="AV52" s="234"/>
      <c r="AW52" s="234"/>
      <c r="AX52" s="437"/>
    </row>
    <row r="53" spans="1:50" ht="27" customHeight="1" x14ac:dyDescent="0.15">
      <c r="A53" s="329" t="s">
        <v>32</v>
      </c>
      <c r="B53" s="471"/>
      <c r="C53" s="296" t="s">
        <v>34</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9"/>
      <c r="AD53" s="441" t="s">
        <v>535</v>
      </c>
      <c r="AE53" s="442"/>
      <c r="AF53" s="442"/>
      <c r="AG53" s="479" t="s">
        <v>585</v>
      </c>
      <c r="AH53" s="231"/>
      <c r="AI53" s="231"/>
      <c r="AJ53" s="231"/>
      <c r="AK53" s="231"/>
      <c r="AL53" s="231"/>
      <c r="AM53" s="231"/>
      <c r="AN53" s="231"/>
      <c r="AO53" s="231"/>
      <c r="AP53" s="231"/>
      <c r="AQ53" s="231"/>
      <c r="AR53" s="231"/>
      <c r="AS53" s="231"/>
      <c r="AT53" s="231"/>
      <c r="AU53" s="231"/>
      <c r="AV53" s="231"/>
      <c r="AW53" s="231"/>
      <c r="AX53" s="480"/>
    </row>
    <row r="54" spans="1:50" ht="35.25" customHeight="1" x14ac:dyDescent="0.15">
      <c r="A54" s="361"/>
      <c r="B54" s="472"/>
      <c r="C54" s="319"/>
      <c r="D54" s="320"/>
      <c r="E54" s="393" t="s">
        <v>226</v>
      </c>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5"/>
      <c r="AD54" s="119" t="s">
        <v>584</v>
      </c>
      <c r="AE54" s="120"/>
      <c r="AF54" s="121"/>
      <c r="AG54" s="436"/>
      <c r="AH54" s="234"/>
      <c r="AI54" s="234"/>
      <c r="AJ54" s="234"/>
      <c r="AK54" s="234"/>
      <c r="AL54" s="234"/>
      <c r="AM54" s="234"/>
      <c r="AN54" s="234"/>
      <c r="AO54" s="234"/>
      <c r="AP54" s="234"/>
      <c r="AQ54" s="234"/>
      <c r="AR54" s="234"/>
      <c r="AS54" s="234"/>
      <c r="AT54" s="234"/>
      <c r="AU54" s="234"/>
      <c r="AV54" s="234"/>
      <c r="AW54" s="234"/>
      <c r="AX54" s="437"/>
    </row>
    <row r="55" spans="1:50" ht="26.25" customHeight="1" x14ac:dyDescent="0.15">
      <c r="A55" s="361"/>
      <c r="B55" s="472"/>
      <c r="C55" s="321"/>
      <c r="D55" s="322"/>
      <c r="E55" s="396" t="s">
        <v>196</v>
      </c>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8"/>
      <c r="AD55" s="258" t="s">
        <v>543</v>
      </c>
      <c r="AE55" s="259"/>
      <c r="AF55" s="259"/>
      <c r="AG55" s="436"/>
      <c r="AH55" s="234"/>
      <c r="AI55" s="234"/>
      <c r="AJ55" s="234"/>
      <c r="AK55" s="234"/>
      <c r="AL55" s="234"/>
      <c r="AM55" s="234"/>
      <c r="AN55" s="234"/>
      <c r="AO55" s="234"/>
      <c r="AP55" s="234"/>
      <c r="AQ55" s="234"/>
      <c r="AR55" s="234"/>
      <c r="AS55" s="234"/>
      <c r="AT55" s="234"/>
      <c r="AU55" s="234"/>
      <c r="AV55" s="234"/>
      <c r="AW55" s="234"/>
      <c r="AX55" s="437"/>
    </row>
    <row r="56" spans="1:50" ht="26.25" customHeight="1" x14ac:dyDescent="0.15">
      <c r="A56" s="361"/>
      <c r="B56" s="362"/>
      <c r="C56" s="287" t="s">
        <v>35</v>
      </c>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373" t="s">
        <v>544</v>
      </c>
      <c r="AE56" s="374"/>
      <c r="AF56" s="374"/>
      <c r="AG56" s="213" t="s">
        <v>559</v>
      </c>
      <c r="AH56" s="214"/>
      <c r="AI56" s="214"/>
      <c r="AJ56" s="214"/>
      <c r="AK56" s="214"/>
      <c r="AL56" s="214"/>
      <c r="AM56" s="214"/>
      <c r="AN56" s="214"/>
      <c r="AO56" s="214"/>
      <c r="AP56" s="214"/>
      <c r="AQ56" s="214"/>
      <c r="AR56" s="214"/>
      <c r="AS56" s="214"/>
      <c r="AT56" s="214"/>
      <c r="AU56" s="214"/>
      <c r="AV56" s="214"/>
      <c r="AW56" s="214"/>
      <c r="AX56" s="215"/>
    </row>
    <row r="57" spans="1:50" ht="62.25" customHeight="1" x14ac:dyDescent="0.15">
      <c r="A57" s="361"/>
      <c r="B57" s="362"/>
      <c r="C57" s="278" t="s">
        <v>134</v>
      </c>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119" t="s">
        <v>535</v>
      </c>
      <c r="AE57" s="120"/>
      <c r="AF57" s="120"/>
      <c r="AG57" s="370" t="s">
        <v>586</v>
      </c>
      <c r="AH57" s="371"/>
      <c r="AI57" s="371"/>
      <c r="AJ57" s="371"/>
      <c r="AK57" s="371"/>
      <c r="AL57" s="371"/>
      <c r="AM57" s="371"/>
      <c r="AN57" s="371"/>
      <c r="AO57" s="371"/>
      <c r="AP57" s="371"/>
      <c r="AQ57" s="371"/>
      <c r="AR57" s="371"/>
      <c r="AS57" s="371"/>
      <c r="AT57" s="371"/>
      <c r="AU57" s="371"/>
      <c r="AV57" s="371"/>
      <c r="AW57" s="371"/>
      <c r="AX57" s="372"/>
    </row>
    <row r="58" spans="1:50" ht="26.25" customHeight="1" x14ac:dyDescent="0.15">
      <c r="A58" s="361"/>
      <c r="B58" s="362"/>
      <c r="C58" s="278" t="s">
        <v>31</v>
      </c>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119" t="s">
        <v>544</v>
      </c>
      <c r="AE58" s="120"/>
      <c r="AF58" s="120"/>
      <c r="AG58" s="370" t="s">
        <v>559</v>
      </c>
      <c r="AH58" s="371"/>
      <c r="AI58" s="371"/>
      <c r="AJ58" s="371"/>
      <c r="AK58" s="371"/>
      <c r="AL58" s="371"/>
      <c r="AM58" s="371"/>
      <c r="AN58" s="371"/>
      <c r="AO58" s="371"/>
      <c r="AP58" s="371"/>
      <c r="AQ58" s="371"/>
      <c r="AR58" s="371"/>
      <c r="AS58" s="371"/>
      <c r="AT58" s="371"/>
      <c r="AU58" s="371"/>
      <c r="AV58" s="371"/>
      <c r="AW58" s="371"/>
      <c r="AX58" s="372"/>
    </row>
    <row r="59" spans="1:50" ht="29.25" customHeight="1" x14ac:dyDescent="0.15">
      <c r="A59" s="361"/>
      <c r="B59" s="362"/>
      <c r="C59" s="278" t="s">
        <v>36</v>
      </c>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80"/>
      <c r="AD59" s="119" t="s">
        <v>535</v>
      </c>
      <c r="AE59" s="120"/>
      <c r="AF59" s="120"/>
      <c r="AG59" s="370" t="s">
        <v>545</v>
      </c>
      <c r="AH59" s="371"/>
      <c r="AI59" s="371"/>
      <c r="AJ59" s="371"/>
      <c r="AK59" s="371"/>
      <c r="AL59" s="371"/>
      <c r="AM59" s="371"/>
      <c r="AN59" s="371"/>
      <c r="AO59" s="371"/>
      <c r="AP59" s="371"/>
      <c r="AQ59" s="371"/>
      <c r="AR59" s="371"/>
      <c r="AS59" s="371"/>
      <c r="AT59" s="371"/>
      <c r="AU59" s="371"/>
      <c r="AV59" s="371"/>
      <c r="AW59" s="371"/>
      <c r="AX59" s="372"/>
    </row>
    <row r="60" spans="1:50" ht="26.25" customHeight="1" x14ac:dyDescent="0.15">
      <c r="A60" s="361"/>
      <c r="B60" s="362"/>
      <c r="C60" s="278" t="s">
        <v>206</v>
      </c>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80"/>
      <c r="AD60" s="260" t="s">
        <v>544</v>
      </c>
      <c r="AE60" s="261"/>
      <c r="AF60" s="261"/>
      <c r="AG60" s="284" t="s">
        <v>559</v>
      </c>
      <c r="AH60" s="285"/>
      <c r="AI60" s="285"/>
      <c r="AJ60" s="285"/>
      <c r="AK60" s="285"/>
      <c r="AL60" s="285"/>
      <c r="AM60" s="285"/>
      <c r="AN60" s="285"/>
      <c r="AO60" s="285"/>
      <c r="AP60" s="285"/>
      <c r="AQ60" s="285"/>
      <c r="AR60" s="285"/>
      <c r="AS60" s="285"/>
      <c r="AT60" s="285"/>
      <c r="AU60" s="285"/>
      <c r="AV60" s="285"/>
      <c r="AW60" s="285"/>
      <c r="AX60" s="286"/>
    </row>
    <row r="61" spans="1:50" ht="26.25" customHeight="1" x14ac:dyDescent="0.15">
      <c r="A61" s="361"/>
      <c r="B61" s="362"/>
      <c r="C61" s="116" t="s">
        <v>207</v>
      </c>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8"/>
      <c r="AD61" s="119" t="s">
        <v>544</v>
      </c>
      <c r="AE61" s="120"/>
      <c r="AF61" s="121"/>
      <c r="AG61" s="370" t="s">
        <v>559</v>
      </c>
      <c r="AH61" s="371"/>
      <c r="AI61" s="371"/>
      <c r="AJ61" s="371"/>
      <c r="AK61" s="371"/>
      <c r="AL61" s="371"/>
      <c r="AM61" s="371"/>
      <c r="AN61" s="371"/>
      <c r="AO61" s="371"/>
      <c r="AP61" s="371"/>
      <c r="AQ61" s="371"/>
      <c r="AR61" s="371"/>
      <c r="AS61" s="371"/>
      <c r="AT61" s="371"/>
      <c r="AU61" s="371"/>
      <c r="AV61" s="371"/>
      <c r="AW61" s="371"/>
      <c r="AX61" s="372"/>
    </row>
    <row r="62" spans="1:50" ht="26.25" customHeight="1" x14ac:dyDescent="0.15">
      <c r="A62" s="363"/>
      <c r="B62" s="364"/>
      <c r="C62" s="473" t="s">
        <v>197</v>
      </c>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5"/>
      <c r="AD62" s="281" t="s">
        <v>544</v>
      </c>
      <c r="AE62" s="282"/>
      <c r="AF62" s="283"/>
      <c r="AG62" s="399" t="s">
        <v>559</v>
      </c>
      <c r="AH62" s="400"/>
      <c r="AI62" s="400"/>
      <c r="AJ62" s="400"/>
      <c r="AK62" s="400"/>
      <c r="AL62" s="400"/>
      <c r="AM62" s="400"/>
      <c r="AN62" s="400"/>
      <c r="AO62" s="400"/>
      <c r="AP62" s="400"/>
      <c r="AQ62" s="400"/>
      <c r="AR62" s="400"/>
      <c r="AS62" s="400"/>
      <c r="AT62" s="400"/>
      <c r="AU62" s="400"/>
      <c r="AV62" s="400"/>
      <c r="AW62" s="400"/>
      <c r="AX62" s="401"/>
    </row>
    <row r="63" spans="1:50" ht="49.5" customHeight="1" x14ac:dyDescent="0.15">
      <c r="A63" s="329" t="s">
        <v>33</v>
      </c>
      <c r="B63" s="360"/>
      <c r="C63" s="365" t="s">
        <v>198</v>
      </c>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7"/>
      <c r="AD63" s="373" t="s">
        <v>535</v>
      </c>
      <c r="AE63" s="374"/>
      <c r="AF63" s="482"/>
      <c r="AG63" s="213" t="s">
        <v>556</v>
      </c>
      <c r="AH63" s="214"/>
      <c r="AI63" s="214"/>
      <c r="AJ63" s="214"/>
      <c r="AK63" s="214"/>
      <c r="AL63" s="214"/>
      <c r="AM63" s="214"/>
      <c r="AN63" s="214"/>
      <c r="AO63" s="214"/>
      <c r="AP63" s="214"/>
      <c r="AQ63" s="214"/>
      <c r="AR63" s="214"/>
      <c r="AS63" s="214"/>
      <c r="AT63" s="214"/>
      <c r="AU63" s="214"/>
      <c r="AV63" s="214"/>
      <c r="AW63" s="214"/>
      <c r="AX63" s="215"/>
    </row>
    <row r="64" spans="1:50" ht="35.25" customHeight="1" x14ac:dyDescent="0.15">
      <c r="A64" s="361"/>
      <c r="B64" s="362"/>
      <c r="C64" s="499" t="s">
        <v>38</v>
      </c>
      <c r="D64" s="500"/>
      <c r="E64" s="500"/>
      <c r="F64" s="500"/>
      <c r="G64" s="500"/>
      <c r="H64" s="500"/>
      <c r="I64" s="500"/>
      <c r="J64" s="500"/>
      <c r="K64" s="500"/>
      <c r="L64" s="500"/>
      <c r="M64" s="500"/>
      <c r="N64" s="500"/>
      <c r="O64" s="500"/>
      <c r="P64" s="500"/>
      <c r="Q64" s="500"/>
      <c r="R64" s="500"/>
      <c r="S64" s="500"/>
      <c r="T64" s="500"/>
      <c r="U64" s="500"/>
      <c r="V64" s="500"/>
      <c r="W64" s="500"/>
      <c r="X64" s="500"/>
      <c r="Y64" s="500"/>
      <c r="Z64" s="500"/>
      <c r="AA64" s="500"/>
      <c r="AB64" s="500"/>
      <c r="AC64" s="501"/>
      <c r="AD64" s="461" t="s">
        <v>544</v>
      </c>
      <c r="AE64" s="462"/>
      <c r="AF64" s="462"/>
      <c r="AG64" s="370" t="s">
        <v>559</v>
      </c>
      <c r="AH64" s="371"/>
      <c r="AI64" s="371"/>
      <c r="AJ64" s="371"/>
      <c r="AK64" s="371"/>
      <c r="AL64" s="371"/>
      <c r="AM64" s="371"/>
      <c r="AN64" s="371"/>
      <c r="AO64" s="371"/>
      <c r="AP64" s="371"/>
      <c r="AQ64" s="371"/>
      <c r="AR64" s="371"/>
      <c r="AS64" s="371"/>
      <c r="AT64" s="371"/>
      <c r="AU64" s="371"/>
      <c r="AV64" s="371"/>
      <c r="AW64" s="371"/>
      <c r="AX64" s="372"/>
    </row>
    <row r="65" spans="1:52" ht="30" customHeight="1" x14ac:dyDescent="0.15">
      <c r="A65" s="361"/>
      <c r="B65" s="362"/>
      <c r="C65" s="278" t="s">
        <v>167</v>
      </c>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119" t="s">
        <v>535</v>
      </c>
      <c r="AE65" s="120"/>
      <c r="AF65" s="120"/>
      <c r="AG65" s="370" t="s">
        <v>557</v>
      </c>
      <c r="AH65" s="371"/>
      <c r="AI65" s="371"/>
      <c r="AJ65" s="371"/>
      <c r="AK65" s="371"/>
      <c r="AL65" s="371"/>
      <c r="AM65" s="371"/>
      <c r="AN65" s="371"/>
      <c r="AO65" s="371"/>
      <c r="AP65" s="371"/>
      <c r="AQ65" s="371"/>
      <c r="AR65" s="371"/>
      <c r="AS65" s="371"/>
      <c r="AT65" s="371"/>
      <c r="AU65" s="371"/>
      <c r="AV65" s="371"/>
      <c r="AW65" s="371"/>
      <c r="AX65" s="372"/>
    </row>
    <row r="66" spans="1:52" ht="31.5" customHeight="1" x14ac:dyDescent="0.15">
      <c r="A66" s="363"/>
      <c r="B66" s="364"/>
      <c r="C66" s="278" t="s">
        <v>37</v>
      </c>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119" t="s">
        <v>535</v>
      </c>
      <c r="AE66" s="120"/>
      <c r="AF66" s="120"/>
      <c r="AG66" s="497" t="s">
        <v>558</v>
      </c>
      <c r="AH66" s="237"/>
      <c r="AI66" s="237"/>
      <c r="AJ66" s="237"/>
      <c r="AK66" s="237"/>
      <c r="AL66" s="237"/>
      <c r="AM66" s="237"/>
      <c r="AN66" s="237"/>
      <c r="AO66" s="237"/>
      <c r="AP66" s="237"/>
      <c r="AQ66" s="237"/>
      <c r="AR66" s="237"/>
      <c r="AS66" s="237"/>
      <c r="AT66" s="237"/>
      <c r="AU66" s="237"/>
      <c r="AV66" s="237"/>
      <c r="AW66" s="237"/>
      <c r="AX66" s="498"/>
    </row>
    <row r="67" spans="1:52" ht="67.5" customHeight="1" x14ac:dyDescent="0.15">
      <c r="A67" s="329" t="s">
        <v>41</v>
      </c>
      <c r="B67" s="330"/>
      <c r="C67" s="255" t="s">
        <v>46</v>
      </c>
      <c r="D67" s="256"/>
      <c r="E67" s="256"/>
      <c r="F67" s="257"/>
      <c r="G67" s="513" t="s">
        <v>590</v>
      </c>
      <c r="H67" s="513"/>
      <c r="I67" s="513"/>
      <c r="J67" s="513"/>
      <c r="K67" s="513"/>
      <c r="L67" s="513"/>
      <c r="M67" s="513"/>
      <c r="N67" s="513"/>
      <c r="O67" s="513"/>
      <c r="P67" s="513"/>
      <c r="Q67" s="513"/>
      <c r="R67" s="513"/>
      <c r="S67" s="513"/>
      <c r="T67" s="513"/>
      <c r="U67" s="513"/>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3"/>
      <c r="AW67" s="513"/>
      <c r="AX67" s="514"/>
    </row>
    <row r="68" spans="1:52" ht="67.5" customHeight="1" thickBot="1" x14ac:dyDescent="0.2">
      <c r="A68" s="331"/>
      <c r="B68" s="332"/>
      <c r="C68" s="405" t="s">
        <v>50</v>
      </c>
      <c r="D68" s="406"/>
      <c r="E68" s="406"/>
      <c r="F68" s="407"/>
      <c r="G68" s="511" t="s">
        <v>592</v>
      </c>
      <c r="H68" s="511"/>
      <c r="I68" s="511"/>
      <c r="J68" s="511"/>
      <c r="K68" s="511"/>
      <c r="L68" s="511"/>
      <c r="M68" s="511"/>
      <c r="N68" s="511"/>
      <c r="O68" s="511"/>
      <c r="P68" s="511"/>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c r="AN68" s="511"/>
      <c r="AO68" s="511"/>
      <c r="AP68" s="511"/>
      <c r="AQ68" s="511"/>
      <c r="AR68" s="511"/>
      <c r="AS68" s="511"/>
      <c r="AT68" s="511"/>
      <c r="AU68" s="511"/>
      <c r="AV68" s="511"/>
      <c r="AW68" s="511"/>
      <c r="AX68" s="512"/>
    </row>
    <row r="69" spans="1:52" ht="24" customHeight="1" x14ac:dyDescent="0.15">
      <c r="A69" s="402" t="s">
        <v>26</v>
      </c>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3"/>
      <c r="AS69" s="403"/>
      <c r="AT69" s="403"/>
      <c r="AU69" s="403"/>
      <c r="AV69" s="403"/>
      <c r="AW69" s="403"/>
      <c r="AX69" s="404"/>
    </row>
    <row r="70" spans="1:52" ht="67.5" customHeight="1" thickBot="1" x14ac:dyDescent="0.2">
      <c r="A70" s="469" t="s">
        <v>587</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2"/>
    </row>
    <row r="71" spans="1:52" ht="24.75" customHeight="1" x14ac:dyDescent="0.15">
      <c r="A71" s="343" t="s">
        <v>27</v>
      </c>
      <c r="B71" s="344"/>
      <c r="C71" s="344"/>
      <c r="D71" s="34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c r="AC71" s="344"/>
      <c r="AD71" s="344"/>
      <c r="AE71" s="344"/>
      <c r="AF71" s="344"/>
      <c r="AG71" s="344"/>
      <c r="AH71" s="344"/>
      <c r="AI71" s="344"/>
      <c r="AJ71" s="344"/>
      <c r="AK71" s="344"/>
      <c r="AL71" s="344"/>
      <c r="AM71" s="344"/>
      <c r="AN71" s="344"/>
      <c r="AO71" s="344"/>
      <c r="AP71" s="344"/>
      <c r="AQ71" s="344"/>
      <c r="AR71" s="344"/>
      <c r="AS71" s="344"/>
      <c r="AT71" s="344"/>
      <c r="AU71" s="344"/>
      <c r="AV71" s="344"/>
      <c r="AW71" s="344"/>
      <c r="AX71" s="345"/>
    </row>
    <row r="72" spans="1:52" ht="67.5" customHeight="1" thickBot="1" x14ac:dyDescent="0.2">
      <c r="A72" s="326" t="s">
        <v>129</v>
      </c>
      <c r="B72" s="327"/>
      <c r="C72" s="327"/>
      <c r="D72" s="327"/>
      <c r="E72" s="328"/>
      <c r="F72" s="390" t="s">
        <v>588</v>
      </c>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2"/>
    </row>
    <row r="73" spans="1:52" ht="24.75" customHeight="1" x14ac:dyDescent="0.15">
      <c r="A73" s="343" t="s">
        <v>39</v>
      </c>
      <c r="B73" s="344"/>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5"/>
    </row>
    <row r="74" spans="1:52" ht="66" customHeight="1" thickBot="1" x14ac:dyDescent="0.2">
      <c r="A74" s="326" t="s">
        <v>129</v>
      </c>
      <c r="B74" s="327"/>
      <c r="C74" s="327"/>
      <c r="D74" s="327"/>
      <c r="E74" s="328"/>
      <c r="F74" s="470" t="s">
        <v>591</v>
      </c>
      <c r="G74" s="391"/>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c r="AK74" s="391"/>
      <c r="AL74" s="391"/>
      <c r="AM74" s="391"/>
      <c r="AN74" s="391"/>
      <c r="AO74" s="391"/>
      <c r="AP74" s="391"/>
      <c r="AQ74" s="391"/>
      <c r="AR74" s="391"/>
      <c r="AS74" s="391"/>
      <c r="AT74" s="391"/>
      <c r="AU74" s="391"/>
      <c r="AV74" s="391"/>
      <c r="AW74" s="391"/>
      <c r="AX74" s="392"/>
    </row>
    <row r="75" spans="1:52" ht="24.75" customHeight="1" x14ac:dyDescent="0.15">
      <c r="A75" s="375" t="s">
        <v>28</v>
      </c>
      <c r="B75" s="376"/>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7"/>
    </row>
    <row r="76" spans="1:52" ht="67.5" customHeight="1" thickBot="1" x14ac:dyDescent="0.2">
      <c r="A76" s="313" t="s">
        <v>569</v>
      </c>
      <c r="B76" s="314"/>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5"/>
    </row>
    <row r="77" spans="1:52" ht="24.75" customHeight="1" x14ac:dyDescent="0.15">
      <c r="A77" s="476" t="s">
        <v>209</v>
      </c>
      <c r="B77" s="477"/>
      <c r="C77" s="477"/>
      <c r="D77" s="477"/>
      <c r="E77" s="477"/>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P77" s="477"/>
      <c r="AQ77" s="477"/>
      <c r="AR77" s="477"/>
      <c r="AS77" s="477"/>
      <c r="AT77" s="477"/>
      <c r="AU77" s="477"/>
      <c r="AV77" s="477"/>
      <c r="AW77" s="477"/>
      <c r="AX77" s="478"/>
      <c r="AZ77" s="43"/>
    </row>
    <row r="78" spans="1:52" ht="24.75" customHeight="1" x14ac:dyDescent="0.15">
      <c r="A78" s="115" t="s">
        <v>338</v>
      </c>
      <c r="B78" s="115"/>
      <c r="C78" s="115"/>
      <c r="D78" s="115"/>
      <c r="E78" s="69" t="s">
        <v>534</v>
      </c>
      <c r="F78" s="70"/>
      <c r="G78" s="70"/>
      <c r="H78" s="47" t="str">
        <f>IF(E78="","","-")</f>
        <v>-</v>
      </c>
      <c r="I78" s="70" t="s">
        <v>242</v>
      </c>
      <c r="J78" s="70"/>
      <c r="K78" s="47" t="str">
        <f>IF(I78="","","-")</f>
        <v>-</v>
      </c>
      <c r="L78" s="71">
        <v>11</v>
      </c>
      <c r="M78" s="71"/>
      <c r="N78" s="47" t="str">
        <f>IF(O78="","","-")</f>
        <v/>
      </c>
      <c r="O78" s="67"/>
      <c r="P78" s="68"/>
      <c r="Q78" s="69"/>
      <c r="R78" s="70"/>
      <c r="S78" s="70"/>
      <c r="T78" s="47" t="str">
        <f>IF(Q78="","","-")</f>
        <v/>
      </c>
      <c r="U78" s="70"/>
      <c r="V78" s="70"/>
      <c r="W78" s="47" t="str">
        <f>IF(U78="","","-")</f>
        <v/>
      </c>
      <c r="X78" s="71"/>
      <c r="Y78" s="71"/>
      <c r="Z78" s="47" t="str">
        <f>IF(AA78="","","-")</f>
        <v/>
      </c>
      <c r="AA78" s="67"/>
      <c r="AB78" s="68"/>
      <c r="AC78" s="69"/>
      <c r="AD78" s="70"/>
      <c r="AE78" s="70"/>
      <c r="AF78" s="47" t="str">
        <f>IF(AC78="","","-")</f>
        <v/>
      </c>
      <c r="AG78" s="70"/>
      <c r="AH78" s="70"/>
      <c r="AI78" s="47" t="str">
        <f>IF(AG78="","","-")</f>
        <v/>
      </c>
      <c r="AJ78" s="71"/>
      <c r="AK78" s="71"/>
      <c r="AL78" s="47" t="str">
        <f>IF(AM78="","","-")</f>
        <v/>
      </c>
      <c r="AM78" s="67"/>
      <c r="AN78" s="68"/>
      <c r="AO78" s="69"/>
      <c r="AP78" s="70"/>
      <c r="AQ78" s="47" t="str">
        <f>IF(AO78="","","-")</f>
        <v/>
      </c>
      <c r="AR78" s="70"/>
      <c r="AS78" s="70"/>
      <c r="AT78" s="47" t="str">
        <f>IF(AR78="","","-")</f>
        <v/>
      </c>
      <c r="AU78" s="71"/>
      <c r="AV78" s="71"/>
      <c r="AW78" s="47" t="str">
        <f>IF(AX78="","","-")</f>
        <v/>
      </c>
      <c r="AX78" s="48"/>
    </row>
    <row r="79" spans="1:52" ht="28.35" customHeight="1" x14ac:dyDescent="0.15">
      <c r="A79" s="75" t="s">
        <v>606</v>
      </c>
      <c r="B79" s="76"/>
      <c r="C79" s="76"/>
      <c r="D79" s="76"/>
      <c r="E79" s="76"/>
      <c r="F79" s="77"/>
      <c r="G79" s="49" t="s">
        <v>532</v>
      </c>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1"/>
    </row>
    <row r="80" spans="1:52" ht="28.35" customHeight="1" x14ac:dyDescent="0.15">
      <c r="A80" s="75"/>
      <c r="B80" s="76"/>
      <c r="C80" s="76"/>
      <c r="D80" s="76"/>
      <c r="E80" s="76"/>
      <c r="F80" s="77"/>
      <c r="G80" s="52"/>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1"/>
    </row>
    <row r="81" spans="1:50" ht="28.35" customHeight="1" x14ac:dyDescent="0.15">
      <c r="A81" s="75"/>
      <c r="B81" s="76"/>
      <c r="C81" s="76"/>
      <c r="D81" s="76"/>
      <c r="E81" s="76"/>
      <c r="F81" s="77"/>
      <c r="G81" s="52"/>
      <c r="H81" s="50"/>
      <c r="I81" s="50"/>
      <c r="J81" s="50"/>
      <c r="K81" s="50"/>
      <c r="L81" s="50"/>
      <c r="M81" s="50"/>
      <c r="N81" s="50"/>
      <c r="O81" s="50"/>
      <c r="P81" s="50"/>
      <c r="Q81" s="50"/>
      <c r="R81" s="50"/>
      <c r="S81" s="50"/>
      <c r="T81" s="50"/>
      <c r="U81" s="50"/>
      <c r="V81" s="50"/>
      <c r="W81" s="53"/>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1"/>
    </row>
    <row r="82" spans="1:50" ht="28.35" customHeight="1" x14ac:dyDescent="0.15">
      <c r="A82" s="75"/>
      <c r="B82" s="76"/>
      <c r="C82" s="76"/>
      <c r="D82" s="76"/>
      <c r="E82" s="76"/>
      <c r="F82" s="77"/>
      <c r="G82" s="52"/>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1"/>
    </row>
    <row r="83" spans="1:50" ht="27.75" customHeight="1" x14ac:dyDescent="0.15">
      <c r="A83" s="75"/>
      <c r="B83" s="76"/>
      <c r="C83" s="76"/>
      <c r="D83" s="76"/>
      <c r="E83" s="76"/>
      <c r="F83" s="77"/>
      <c r="G83" s="52"/>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1"/>
    </row>
    <row r="84" spans="1:50" ht="28.35" customHeight="1" x14ac:dyDescent="0.15">
      <c r="A84" s="75"/>
      <c r="B84" s="76"/>
      <c r="C84" s="76"/>
      <c r="D84" s="76"/>
      <c r="E84" s="76"/>
      <c r="F84" s="77"/>
      <c r="G84" s="52"/>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1"/>
    </row>
    <row r="85" spans="1:50" ht="28.35" customHeight="1" x14ac:dyDescent="0.15">
      <c r="A85" s="75"/>
      <c r="B85" s="76"/>
      <c r="C85" s="76"/>
      <c r="D85" s="76"/>
      <c r="E85" s="76"/>
      <c r="F85" s="77"/>
      <c r="G85" s="52"/>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1"/>
    </row>
    <row r="86" spans="1:50" ht="27.75" customHeight="1" x14ac:dyDescent="0.15">
      <c r="A86" s="75"/>
      <c r="B86" s="76"/>
      <c r="C86" s="76"/>
      <c r="D86" s="76"/>
      <c r="E86" s="76"/>
      <c r="F86" s="77"/>
      <c r="G86" s="52"/>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1"/>
    </row>
    <row r="87" spans="1:50" ht="28.35" customHeight="1" x14ac:dyDescent="0.15">
      <c r="A87" s="75"/>
      <c r="B87" s="76"/>
      <c r="C87" s="76"/>
      <c r="D87" s="76"/>
      <c r="E87" s="76"/>
      <c r="F87" s="77"/>
      <c r="G87" s="52"/>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1"/>
    </row>
    <row r="88" spans="1:50" ht="28.35" customHeight="1" x14ac:dyDescent="0.15">
      <c r="A88" s="75"/>
      <c r="B88" s="76"/>
      <c r="C88" s="76"/>
      <c r="D88" s="76"/>
      <c r="E88" s="76"/>
      <c r="F88" s="77"/>
      <c r="G88" s="52"/>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1"/>
    </row>
    <row r="89" spans="1:50" ht="28.35" customHeight="1" x14ac:dyDescent="0.15">
      <c r="A89" s="75"/>
      <c r="B89" s="76"/>
      <c r="C89" s="76"/>
      <c r="D89" s="76"/>
      <c r="E89" s="76"/>
      <c r="F89" s="77"/>
      <c r="G89" s="52"/>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1"/>
    </row>
    <row r="90" spans="1:50" ht="28.35" customHeight="1" x14ac:dyDescent="0.15">
      <c r="A90" s="75"/>
      <c r="B90" s="76"/>
      <c r="C90" s="76"/>
      <c r="D90" s="76"/>
      <c r="E90" s="76"/>
      <c r="F90" s="77"/>
      <c r="G90" s="52"/>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1"/>
    </row>
    <row r="91" spans="1:50" ht="28.35" customHeight="1" x14ac:dyDescent="0.15">
      <c r="A91" s="75"/>
      <c r="B91" s="76"/>
      <c r="C91" s="76"/>
      <c r="D91" s="76"/>
      <c r="E91" s="76"/>
      <c r="F91" s="77"/>
      <c r="G91" s="52"/>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1"/>
    </row>
    <row r="92" spans="1:50" ht="27.75" customHeight="1" x14ac:dyDescent="0.15">
      <c r="A92" s="75"/>
      <c r="B92" s="76"/>
      <c r="C92" s="76"/>
      <c r="D92" s="76"/>
      <c r="E92" s="76"/>
      <c r="F92" s="77"/>
      <c r="G92" s="52"/>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1"/>
    </row>
    <row r="93" spans="1:50" ht="28.35" customHeight="1" thickBot="1" x14ac:dyDescent="0.2">
      <c r="A93" s="75"/>
      <c r="B93" s="76"/>
      <c r="C93" s="76"/>
      <c r="D93" s="76"/>
      <c r="E93" s="76"/>
      <c r="F93" s="77"/>
      <c r="G93" s="52"/>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1"/>
    </row>
    <row r="94" spans="1:50" ht="24.75" customHeight="1" x14ac:dyDescent="0.15">
      <c r="A94" s="463" t="s">
        <v>607</v>
      </c>
      <c r="B94" s="464"/>
      <c r="C94" s="464"/>
      <c r="D94" s="464"/>
      <c r="E94" s="464"/>
      <c r="F94" s="465"/>
      <c r="G94" s="316" t="s">
        <v>547</v>
      </c>
      <c r="H94" s="317"/>
      <c r="I94" s="317"/>
      <c r="J94" s="317"/>
      <c r="K94" s="317"/>
      <c r="L94" s="317"/>
      <c r="M94" s="317"/>
      <c r="N94" s="317"/>
      <c r="O94" s="317"/>
      <c r="P94" s="317"/>
      <c r="Q94" s="317"/>
      <c r="R94" s="317"/>
      <c r="S94" s="317"/>
      <c r="T94" s="317"/>
      <c r="U94" s="317"/>
      <c r="V94" s="317"/>
      <c r="W94" s="317"/>
      <c r="X94" s="317"/>
      <c r="Y94" s="317"/>
      <c r="Z94" s="317"/>
      <c r="AA94" s="317"/>
      <c r="AB94" s="483"/>
      <c r="AC94" s="316" t="s">
        <v>553</v>
      </c>
      <c r="AD94" s="317"/>
      <c r="AE94" s="317"/>
      <c r="AF94" s="317"/>
      <c r="AG94" s="317"/>
      <c r="AH94" s="317"/>
      <c r="AI94" s="317"/>
      <c r="AJ94" s="317"/>
      <c r="AK94" s="317"/>
      <c r="AL94" s="317"/>
      <c r="AM94" s="317"/>
      <c r="AN94" s="317"/>
      <c r="AO94" s="317"/>
      <c r="AP94" s="317"/>
      <c r="AQ94" s="317"/>
      <c r="AR94" s="317"/>
      <c r="AS94" s="317"/>
      <c r="AT94" s="317"/>
      <c r="AU94" s="317"/>
      <c r="AV94" s="317"/>
      <c r="AW94" s="317"/>
      <c r="AX94" s="318"/>
    </row>
    <row r="95" spans="1:50" ht="24.75" customHeight="1" x14ac:dyDescent="0.15">
      <c r="A95" s="466"/>
      <c r="B95" s="467"/>
      <c r="C95" s="467"/>
      <c r="D95" s="467"/>
      <c r="E95" s="467"/>
      <c r="F95" s="468"/>
      <c r="G95" s="255" t="s">
        <v>16</v>
      </c>
      <c r="H95" s="268"/>
      <c r="I95" s="268"/>
      <c r="J95" s="268"/>
      <c r="K95" s="268"/>
      <c r="L95" s="289" t="s">
        <v>17</v>
      </c>
      <c r="M95" s="268"/>
      <c r="N95" s="268"/>
      <c r="O95" s="268"/>
      <c r="P95" s="268"/>
      <c r="Q95" s="268"/>
      <c r="R95" s="268"/>
      <c r="S95" s="268"/>
      <c r="T95" s="268"/>
      <c r="U95" s="268"/>
      <c r="V95" s="268"/>
      <c r="W95" s="268"/>
      <c r="X95" s="290"/>
      <c r="Y95" s="323" t="s">
        <v>18</v>
      </c>
      <c r="Z95" s="324"/>
      <c r="AA95" s="324"/>
      <c r="AB95" s="325"/>
      <c r="AC95" s="255" t="s">
        <v>16</v>
      </c>
      <c r="AD95" s="268"/>
      <c r="AE95" s="268"/>
      <c r="AF95" s="268"/>
      <c r="AG95" s="268"/>
      <c r="AH95" s="289" t="s">
        <v>17</v>
      </c>
      <c r="AI95" s="268"/>
      <c r="AJ95" s="268"/>
      <c r="AK95" s="268"/>
      <c r="AL95" s="268"/>
      <c r="AM95" s="268"/>
      <c r="AN95" s="268"/>
      <c r="AO95" s="268"/>
      <c r="AP95" s="268"/>
      <c r="AQ95" s="268"/>
      <c r="AR95" s="268"/>
      <c r="AS95" s="268"/>
      <c r="AT95" s="290"/>
      <c r="AU95" s="323" t="s">
        <v>18</v>
      </c>
      <c r="AV95" s="324"/>
      <c r="AW95" s="324"/>
      <c r="AX95" s="481"/>
    </row>
    <row r="96" spans="1:50" ht="24.75" customHeight="1" x14ac:dyDescent="0.15">
      <c r="A96" s="466"/>
      <c r="B96" s="467"/>
      <c r="C96" s="467"/>
      <c r="D96" s="467"/>
      <c r="E96" s="467"/>
      <c r="F96" s="468"/>
      <c r="G96" s="262" t="s">
        <v>570</v>
      </c>
      <c r="H96" s="263"/>
      <c r="I96" s="263"/>
      <c r="J96" s="263"/>
      <c r="K96" s="264"/>
      <c r="L96" s="265" t="s">
        <v>579</v>
      </c>
      <c r="M96" s="266"/>
      <c r="N96" s="266"/>
      <c r="O96" s="266"/>
      <c r="P96" s="266"/>
      <c r="Q96" s="266"/>
      <c r="R96" s="266"/>
      <c r="S96" s="266"/>
      <c r="T96" s="266"/>
      <c r="U96" s="266"/>
      <c r="V96" s="266"/>
      <c r="W96" s="266"/>
      <c r="X96" s="267"/>
      <c r="Y96" s="333">
        <v>24.850999999999999</v>
      </c>
      <c r="Z96" s="334"/>
      <c r="AA96" s="334"/>
      <c r="AB96" s="335"/>
      <c r="AC96" s="262" t="s">
        <v>570</v>
      </c>
      <c r="AD96" s="263"/>
      <c r="AE96" s="263"/>
      <c r="AF96" s="263"/>
      <c r="AG96" s="264"/>
      <c r="AH96" s="265" t="s">
        <v>580</v>
      </c>
      <c r="AI96" s="266"/>
      <c r="AJ96" s="266"/>
      <c r="AK96" s="266"/>
      <c r="AL96" s="266"/>
      <c r="AM96" s="266"/>
      <c r="AN96" s="266"/>
      <c r="AO96" s="266"/>
      <c r="AP96" s="266"/>
      <c r="AQ96" s="266"/>
      <c r="AR96" s="266"/>
      <c r="AS96" s="266"/>
      <c r="AT96" s="267"/>
      <c r="AU96" s="333">
        <v>8.8230000000000004</v>
      </c>
      <c r="AV96" s="334"/>
      <c r="AW96" s="334"/>
      <c r="AX96" s="584"/>
    </row>
    <row r="97" spans="1:51" ht="24.75" customHeight="1" x14ac:dyDescent="0.15">
      <c r="A97" s="466"/>
      <c r="B97" s="467"/>
      <c r="C97" s="467"/>
      <c r="D97" s="467"/>
      <c r="E97" s="467"/>
      <c r="F97" s="468"/>
      <c r="G97" s="309" t="s">
        <v>572</v>
      </c>
      <c r="H97" s="310"/>
      <c r="I97" s="310"/>
      <c r="J97" s="310"/>
      <c r="K97" s="311"/>
      <c r="L97" s="303" t="s">
        <v>576</v>
      </c>
      <c r="M97" s="304"/>
      <c r="N97" s="304"/>
      <c r="O97" s="304"/>
      <c r="P97" s="304"/>
      <c r="Q97" s="304"/>
      <c r="R97" s="304"/>
      <c r="S97" s="304"/>
      <c r="T97" s="304"/>
      <c r="U97" s="304"/>
      <c r="V97" s="304"/>
      <c r="W97" s="304"/>
      <c r="X97" s="305"/>
      <c r="Y97" s="306">
        <v>14.823</v>
      </c>
      <c r="Z97" s="307"/>
      <c r="AA97" s="307"/>
      <c r="AB97" s="308"/>
      <c r="AC97" s="309" t="s">
        <v>572</v>
      </c>
      <c r="AD97" s="310"/>
      <c r="AE97" s="310"/>
      <c r="AF97" s="310"/>
      <c r="AG97" s="311"/>
      <c r="AH97" s="303" t="s">
        <v>575</v>
      </c>
      <c r="AI97" s="304"/>
      <c r="AJ97" s="304"/>
      <c r="AK97" s="304"/>
      <c r="AL97" s="304"/>
      <c r="AM97" s="304"/>
      <c r="AN97" s="304"/>
      <c r="AO97" s="304"/>
      <c r="AP97" s="304"/>
      <c r="AQ97" s="304"/>
      <c r="AR97" s="304"/>
      <c r="AS97" s="304"/>
      <c r="AT97" s="305"/>
      <c r="AU97" s="306">
        <v>1.1759999999999999</v>
      </c>
      <c r="AV97" s="307"/>
      <c r="AW97" s="307"/>
      <c r="AX97" s="312"/>
    </row>
    <row r="98" spans="1:51" ht="24.75" customHeight="1" x14ac:dyDescent="0.15">
      <c r="A98" s="466"/>
      <c r="B98" s="467"/>
      <c r="C98" s="467"/>
      <c r="D98" s="467"/>
      <c r="E98" s="467"/>
      <c r="F98" s="468"/>
      <c r="G98" s="309" t="s">
        <v>571</v>
      </c>
      <c r="H98" s="310"/>
      <c r="I98" s="310"/>
      <c r="J98" s="310"/>
      <c r="K98" s="311"/>
      <c r="L98" s="303" t="s">
        <v>577</v>
      </c>
      <c r="M98" s="304"/>
      <c r="N98" s="304"/>
      <c r="O98" s="304"/>
      <c r="P98" s="304"/>
      <c r="Q98" s="304"/>
      <c r="R98" s="304"/>
      <c r="S98" s="304"/>
      <c r="T98" s="304"/>
      <c r="U98" s="304"/>
      <c r="V98" s="304"/>
      <c r="W98" s="304"/>
      <c r="X98" s="305"/>
      <c r="Y98" s="306">
        <v>5.9509999999999996</v>
      </c>
      <c r="Z98" s="307"/>
      <c r="AA98" s="307"/>
      <c r="AB98" s="308"/>
      <c r="AC98" s="309" t="s">
        <v>571</v>
      </c>
      <c r="AD98" s="310"/>
      <c r="AE98" s="310"/>
      <c r="AF98" s="310"/>
      <c r="AG98" s="311"/>
      <c r="AH98" s="303" t="s">
        <v>578</v>
      </c>
      <c r="AI98" s="304"/>
      <c r="AJ98" s="304"/>
      <c r="AK98" s="304"/>
      <c r="AL98" s="304"/>
      <c r="AM98" s="304"/>
      <c r="AN98" s="304"/>
      <c r="AO98" s="304"/>
      <c r="AP98" s="304"/>
      <c r="AQ98" s="304"/>
      <c r="AR98" s="304"/>
      <c r="AS98" s="304"/>
      <c r="AT98" s="305"/>
      <c r="AU98" s="306">
        <v>1</v>
      </c>
      <c r="AV98" s="307"/>
      <c r="AW98" s="307"/>
      <c r="AX98" s="312"/>
    </row>
    <row r="99" spans="1:51" ht="24.75" customHeight="1" x14ac:dyDescent="0.15">
      <c r="A99" s="466"/>
      <c r="B99" s="467"/>
      <c r="C99" s="467"/>
      <c r="D99" s="467"/>
      <c r="E99" s="467"/>
      <c r="F99" s="468"/>
      <c r="G99" s="269" t="s">
        <v>19</v>
      </c>
      <c r="H99" s="270"/>
      <c r="I99" s="270"/>
      <c r="J99" s="270"/>
      <c r="K99" s="270"/>
      <c r="L99" s="271"/>
      <c r="M99" s="272"/>
      <c r="N99" s="272"/>
      <c r="O99" s="272"/>
      <c r="P99" s="272"/>
      <c r="Q99" s="272"/>
      <c r="R99" s="272"/>
      <c r="S99" s="272"/>
      <c r="T99" s="272"/>
      <c r="U99" s="272"/>
      <c r="V99" s="272"/>
      <c r="W99" s="272"/>
      <c r="X99" s="273"/>
      <c r="Y99" s="274">
        <f>SUM(Y96:AB98)</f>
        <v>45.625</v>
      </c>
      <c r="Z99" s="275"/>
      <c r="AA99" s="275"/>
      <c r="AB99" s="276"/>
      <c r="AC99" s="269" t="s">
        <v>19</v>
      </c>
      <c r="AD99" s="270"/>
      <c r="AE99" s="270"/>
      <c r="AF99" s="270"/>
      <c r="AG99" s="270"/>
      <c r="AH99" s="271"/>
      <c r="AI99" s="272"/>
      <c r="AJ99" s="272"/>
      <c r="AK99" s="272"/>
      <c r="AL99" s="272"/>
      <c r="AM99" s="272"/>
      <c r="AN99" s="272"/>
      <c r="AO99" s="272"/>
      <c r="AP99" s="272"/>
      <c r="AQ99" s="272"/>
      <c r="AR99" s="272"/>
      <c r="AS99" s="272"/>
      <c r="AT99" s="273"/>
      <c r="AU99" s="274">
        <f>SUM(AU96:AX98)</f>
        <v>10.999000000000001</v>
      </c>
      <c r="AV99" s="275"/>
      <c r="AW99" s="275"/>
      <c r="AX99" s="277"/>
    </row>
    <row r="100" spans="1:51" ht="24.75" customHeight="1" x14ac:dyDescent="0.15">
      <c r="A100" s="54"/>
      <c r="B100" s="54"/>
      <c r="C100" s="54"/>
      <c r="D100" s="54"/>
      <c r="E100" s="54"/>
      <c r="F100" s="54"/>
      <c r="G100" s="55"/>
      <c r="H100" s="55"/>
      <c r="I100" s="55"/>
      <c r="J100" s="55"/>
      <c r="K100" s="55"/>
      <c r="L100" s="56"/>
      <c r="M100" s="55"/>
      <c r="N100" s="55"/>
      <c r="O100" s="55"/>
      <c r="P100" s="55"/>
      <c r="Q100" s="55"/>
      <c r="R100" s="55"/>
      <c r="S100" s="55"/>
      <c r="T100" s="55"/>
      <c r="U100" s="55"/>
      <c r="V100" s="55"/>
      <c r="W100" s="55"/>
      <c r="X100" s="55"/>
      <c r="Y100" s="57"/>
      <c r="Z100" s="57"/>
      <c r="AA100" s="57"/>
      <c r="AB100" s="57"/>
      <c r="AC100" s="55"/>
      <c r="AD100" s="55"/>
      <c r="AE100" s="55"/>
      <c r="AF100" s="55"/>
      <c r="AG100" s="55"/>
      <c r="AH100" s="56"/>
      <c r="AI100" s="55"/>
      <c r="AJ100" s="55"/>
      <c r="AK100" s="55"/>
      <c r="AL100" s="55"/>
      <c r="AM100" s="55"/>
      <c r="AN100" s="55"/>
      <c r="AO100" s="55"/>
      <c r="AP100" s="55"/>
      <c r="AQ100" s="55"/>
      <c r="AR100" s="55"/>
      <c r="AS100" s="55"/>
      <c r="AT100" s="55"/>
      <c r="AU100" s="57"/>
      <c r="AV100" s="57"/>
      <c r="AW100" s="57"/>
      <c r="AX100" s="57"/>
    </row>
    <row r="101" spans="1:51" ht="24.75" customHeight="1" x14ac:dyDescent="0.15"/>
    <row r="102" spans="1:51" ht="24.75" customHeight="1" x14ac:dyDescent="0.15">
      <c r="B102" s="58" t="s">
        <v>23</v>
      </c>
    </row>
    <row r="103" spans="1:51" ht="24.75" customHeight="1" x14ac:dyDescent="0.15">
      <c r="B103" s="59" t="s">
        <v>213</v>
      </c>
    </row>
    <row r="104" spans="1:51" ht="59.25" customHeight="1" x14ac:dyDescent="0.15">
      <c r="A104" s="139"/>
      <c r="B104" s="139"/>
      <c r="C104" s="139" t="s">
        <v>22</v>
      </c>
      <c r="D104" s="139"/>
      <c r="E104" s="139"/>
      <c r="F104" s="139"/>
      <c r="G104" s="139"/>
      <c r="H104" s="139"/>
      <c r="I104" s="139"/>
      <c r="J104" s="162" t="s">
        <v>179</v>
      </c>
      <c r="K104" s="115"/>
      <c r="L104" s="115"/>
      <c r="M104" s="115"/>
      <c r="N104" s="115"/>
      <c r="O104" s="115"/>
      <c r="P104" s="139" t="s">
        <v>168</v>
      </c>
      <c r="Q104" s="139"/>
      <c r="R104" s="139"/>
      <c r="S104" s="139"/>
      <c r="T104" s="139"/>
      <c r="U104" s="139"/>
      <c r="V104" s="139"/>
      <c r="W104" s="139"/>
      <c r="X104" s="139"/>
      <c r="Y104" s="138" t="s">
        <v>178</v>
      </c>
      <c r="Z104" s="138"/>
      <c r="AA104" s="138"/>
      <c r="AB104" s="138"/>
      <c r="AC104" s="162" t="s">
        <v>204</v>
      </c>
      <c r="AD104" s="162"/>
      <c r="AE104" s="162"/>
      <c r="AF104" s="162"/>
      <c r="AG104" s="162"/>
      <c r="AH104" s="138" t="s">
        <v>608</v>
      </c>
      <c r="AI104" s="139"/>
      <c r="AJ104" s="139"/>
      <c r="AK104" s="139"/>
      <c r="AL104" s="139" t="s">
        <v>20</v>
      </c>
      <c r="AM104" s="139"/>
      <c r="AN104" s="139"/>
      <c r="AO104" s="163"/>
      <c r="AP104" s="162" t="s">
        <v>180</v>
      </c>
      <c r="AQ104" s="162"/>
      <c r="AR104" s="162"/>
      <c r="AS104" s="162"/>
      <c r="AT104" s="162"/>
      <c r="AU104" s="162"/>
      <c r="AV104" s="162"/>
      <c r="AW104" s="162"/>
      <c r="AX104" s="162"/>
    </row>
    <row r="105" spans="1:51" ht="65.25" customHeight="1" x14ac:dyDescent="0.15">
      <c r="A105" s="161">
        <v>1</v>
      </c>
      <c r="B105" s="161">
        <v>1</v>
      </c>
      <c r="C105" s="164" t="s">
        <v>548</v>
      </c>
      <c r="D105" s="164"/>
      <c r="E105" s="164"/>
      <c r="F105" s="164"/>
      <c r="G105" s="164"/>
      <c r="H105" s="164"/>
      <c r="I105" s="164"/>
      <c r="J105" s="165">
        <v>6010001030403</v>
      </c>
      <c r="K105" s="165"/>
      <c r="L105" s="165"/>
      <c r="M105" s="165"/>
      <c r="N105" s="165"/>
      <c r="O105" s="165"/>
      <c r="P105" s="166" t="s">
        <v>582</v>
      </c>
      <c r="Q105" s="166"/>
      <c r="R105" s="166"/>
      <c r="S105" s="166"/>
      <c r="T105" s="166"/>
      <c r="U105" s="166"/>
      <c r="V105" s="166"/>
      <c r="W105" s="166"/>
      <c r="X105" s="166"/>
      <c r="Y105" s="133">
        <v>45.625999999999998</v>
      </c>
      <c r="Z105" s="134"/>
      <c r="AA105" s="134"/>
      <c r="AB105" s="135"/>
      <c r="AC105" s="136" t="s">
        <v>219</v>
      </c>
      <c r="AD105" s="137"/>
      <c r="AE105" s="137"/>
      <c r="AF105" s="137"/>
      <c r="AG105" s="137"/>
      <c r="AH105" s="167">
        <v>1</v>
      </c>
      <c r="AI105" s="167"/>
      <c r="AJ105" s="167"/>
      <c r="AK105" s="167"/>
      <c r="AL105" s="169" t="s">
        <v>538</v>
      </c>
      <c r="AM105" s="170"/>
      <c r="AN105" s="170"/>
      <c r="AO105" s="171"/>
      <c r="AP105" s="168" t="s">
        <v>549</v>
      </c>
      <c r="AQ105" s="168"/>
      <c r="AR105" s="168"/>
      <c r="AS105" s="168"/>
      <c r="AT105" s="168"/>
      <c r="AU105" s="168"/>
      <c r="AV105" s="168"/>
      <c r="AW105" s="168"/>
      <c r="AX105" s="168"/>
    </row>
    <row r="106" spans="1:51" ht="60.75" customHeight="1" x14ac:dyDescent="0.15">
      <c r="A106" s="161">
        <v>2</v>
      </c>
      <c r="B106" s="161">
        <v>1</v>
      </c>
      <c r="C106" s="164" t="s">
        <v>573</v>
      </c>
      <c r="D106" s="164"/>
      <c r="E106" s="164"/>
      <c r="F106" s="164"/>
      <c r="G106" s="164"/>
      <c r="H106" s="164"/>
      <c r="I106" s="164"/>
      <c r="J106" s="165">
        <v>4010605000134</v>
      </c>
      <c r="K106" s="165"/>
      <c r="L106" s="165"/>
      <c r="M106" s="165"/>
      <c r="N106" s="165"/>
      <c r="O106" s="165"/>
      <c r="P106" s="166" t="s">
        <v>581</v>
      </c>
      <c r="Q106" s="166"/>
      <c r="R106" s="166"/>
      <c r="S106" s="166"/>
      <c r="T106" s="166"/>
      <c r="U106" s="166"/>
      <c r="V106" s="166"/>
      <c r="W106" s="166"/>
      <c r="X106" s="166"/>
      <c r="Y106" s="133">
        <v>22.2</v>
      </c>
      <c r="Z106" s="134"/>
      <c r="AA106" s="134"/>
      <c r="AB106" s="135"/>
      <c r="AC106" s="136" t="s">
        <v>219</v>
      </c>
      <c r="AD106" s="137"/>
      <c r="AE106" s="137"/>
      <c r="AF106" s="137"/>
      <c r="AG106" s="137"/>
      <c r="AH106" s="167">
        <v>1</v>
      </c>
      <c r="AI106" s="167"/>
      <c r="AJ106" s="167"/>
      <c r="AK106" s="167"/>
      <c r="AL106" s="169" t="s">
        <v>559</v>
      </c>
      <c r="AM106" s="170"/>
      <c r="AN106" s="170"/>
      <c r="AO106" s="171"/>
      <c r="AP106" s="168" t="s">
        <v>574</v>
      </c>
      <c r="AQ106" s="168"/>
      <c r="AR106" s="168"/>
      <c r="AS106" s="168"/>
      <c r="AT106" s="168"/>
      <c r="AU106" s="168"/>
      <c r="AV106" s="168"/>
      <c r="AW106" s="168"/>
      <c r="AX106" s="168"/>
      <c r="AY106" s="34">
        <f>COUNTA($C$106)</f>
        <v>1</v>
      </c>
    </row>
    <row r="107" spans="1:51" ht="24.75" customHeight="1" x14ac:dyDescent="0.15">
      <c r="A107" s="60"/>
      <c r="B107" s="60"/>
      <c r="C107" s="60"/>
      <c r="D107" s="60"/>
      <c r="E107" s="60"/>
      <c r="F107" s="60"/>
      <c r="G107" s="60"/>
      <c r="H107" s="60"/>
      <c r="I107" s="60"/>
      <c r="J107" s="61"/>
      <c r="K107" s="61"/>
      <c r="L107" s="61"/>
      <c r="M107" s="61"/>
      <c r="N107" s="61"/>
      <c r="O107" s="61"/>
      <c r="P107" s="62"/>
      <c r="Q107" s="62"/>
      <c r="R107" s="62"/>
      <c r="S107" s="62"/>
      <c r="T107" s="62"/>
      <c r="U107" s="62"/>
      <c r="V107" s="62"/>
      <c r="W107" s="62"/>
      <c r="X107" s="62"/>
      <c r="Y107" s="63"/>
      <c r="Z107" s="63"/>
      <c r="AA107" s="63"/>
      <c r="AB107" s="63"/>
      <c r="AC107" s="63"/>
      <c r="AD107" s="63"/>
      <c r="AE107" s="63"/>
      <c r="AF107" s="63"/>
      <c r="AG107" s="63"/>
      <c r="AH107" s="63"/>
      <c r="AI107" s="63"/>
      <c r="AJ107" s="63"/>
      <c r="AK107" s="63"/>
      <c r="AL107" s="63"/>
      <c r="AM107" s="63"/>
      <c r="AN107" s="63"/>
      <c r="AO107" s="63"/>
      <c r="AP107" s="62"/>
      <c r="AQ107" s="62"/>
      <c r="AR107" s="62"/>
      <c r="AS107" s="62"/>
      <c r="AT107" s="62"/>
      <c r="AU107" s="62"/>
      <c r="AV107" s="62"/>
      <c r="AW107" s="62"/>
      <c r="AX107" s="62"/>
      <c r="AY107" s="34">
        <f>COUNTA($C$110)</f>
        <v>1</v>
      </c>
    </row>
    <row r="108" spans="1:51" ht="24.75" customHeight="1" x14ac:dyDescent="0.15">
      <c r="A108" s="60"/>
      <c r="B108" s="64" t="s">
        <v>164</v>
      </c>
      <c r="C108" s="60"/>
      <c r="D108" s="60"/>
      <c r="E108" s="60"/>
      <c r="F108" s="60"/>
      <c r="G108" s="60"/>
      <c r="H108" s="60"/>
      <c r="I108" s="60"/>
      <c r="J108" s="60"/>
      <c r="K108" s="60"/>
      <c r="L108" s="60"/>
      <c r="M108" s="60"/>
      <c r="N108" s="60"/>
      <c r="O108" s="60"/>
      <c r="P108" s="65"/>
      <c r="Q108" s="65"/>
      <c r="R108" s="65"/>
      <c r="S108" s="65"/>
      <c r="T108" s="65"/>
      <c r="U108" s="65"/>
      <c r="V108" s="65"/>
      <c r="W108" s="65"/>
      <c r="X108" s="65"/>
      <c r="Y108" s="66"/>
      <c r="Z108" s="66"/>
      <c r="AA108" s="66"/>
      <c r="AB108" s="66"/>
      <c r="AC108" s="66"/>
      <c r="AD108" s="66"/>
      <c r="AE108" s="66"/>
      <c r="AF108" s="66"/>
      <c r="AG108" s="66"/>
      <c r="AH108" s="66"/>
      <c r="AI108" s="66"/>
      <c r="AJ108" s="66"/>
      <c r="AK108" s="66"/>
      <c r="AL108" s="66"/>
      <c r="AM108" s="66"/>
      <c r="AN108" s="66"/>
      <c r="AO108" s="66"/>
      <c r="AP108" s="65"/>
      <c r="AQ108" s="65"/>
      <c r="AR108" s="65"/>
      <c r="AS108" s="65"/>
      <c r="AT108" s="65"/>
      <c r="AU108" s="65"/>
      <c r="AV108" s="65"/>
      <c r="AW108" s="65"/>
      <c r="AX108" s="65"/>
      <c r="AY108" s="34">
        <f>$AY$107</f>
        <v>1</v>
      </c>
    </row>
    <row r="109" spans="1:51" ht="59.25" customHeight="1" x14ac:dyDescent="0.15">
      <c r="A109" s="139"/>
      <c r="B109" s="139"/>
      <c r="C109" s="139" t="s">
        <v>22</v>
      </c>
      <c r="D109" s="139"/>
      <c r="E109" s="139"/>
      <c r="F109" s="139"/>
      <c r="G109" s="139"/>
      <c r="H109" s="139"/>
      <c r="I109" s="139"/>
      <c r="J109" s="162" t="s">
        <v>179</v>
      </c>
      <c r="K109" s="115"/>
      <c r="L109" s="115"/>
      <c r="M109" s="115"/>
      <c r="N109" s="115"/>
      <c r="O109" s="115"/>
      <c r="P109" s="139" t="s">
        <v>168</v>
      </c>
      <c r="Q109" s="139"/>
      <c r="R109" s="139"/>
      <c r="S109" s="139"/>
      <c r="T109" s="139"/>
      <c r="U109" s="139"/>
      <c r="V109" s="139"/>
      <c r="W109" s="139"/>
      <c r="X109" s="139"/>
      <c r="Y109" s="138" t="s">
        <v>178</v>
      </c>
      <c r="Z109" s="138"/>
      <c r="AA109" s="138"/>
      <c r="AB109" s="138"/>
      <c r="AC109" s="162" t="s">
        <v>204</v>
      </c>
      <c r="AD109" s="162"/>
      <c r="AE109" s="162"/>
      <c r="AF109" s="162"/>
      <c r="AG109" s="162"/>
      <c r="AH109" s="138" t="s">
        <v>608</v>
      </c>
      <c r="AI109" s="139"/>
      <c r="AJ109" s="139"/>
      <c r="AK109" s="139"/>
      <c r="AL109" s="139" t="s">
        <v>20</v>
      </c>
      <c r="AM109" s="139"/>
      <c r="AN109" s="139"/>
      <c r="AO109" s="163"/>
      <c r="AP109" s="162" t="s">
        <v>180</v>
      </c>
      <c r="AQ109" s="162"/>
      <c r="AR109" s="162"/>
      <c r="AS109" s="162"/>
      <c r="AT109" s="162"/>
      <c r="AU109" s="162"/>
      <c r="AV109" s="162"/>
      <c r="AW109" s="162"/>
      <c r="AX109" s="162"/>
      <c r="AY109" s="34">
        <f t="shared" ref="AY109:AY110" si="5">$AY$107</f>
        <v>1</v>
      </c>
    </row>
    <row r="110" spans="1:51" ht="48" customHeight="1" x14ac:dyDescent="0.15">
      <c r="A110" s="161">
        <v>1</v>
      </c>
      <c r="B110" s="161">
        <v>1</v>
      </c>
      <c r="C110" s="164" t="s">
        <v>551</v>
      </c>
      <c r="D110" s="164"/>
      <c r="E110" s="164"/>
      <c r="F110" s="164"/>
      <c r="G110" s="164"/>
      <c r="H110" s="164"/>
      <c r="I110" s="164"/>
      <c r="J110" s="165">
        <v>1010001143390</v>
      </c>
      <c r="K110" s="165"/>
      <c r="L110" s="165"/>
      <c r="M110" s="165"/>
      <c r="N110" s="165"/>
      <c r="O110" s="165"/>
      <c r="P110" s="166" t="s">
        <v>554</v>
      </c>
      <c r="Q110" s="166"/>
      <c r="R110" s="166"/>
      <c r="S110" s="166"/>
      <c r="T110" s="166"/>
      <c r="U110" s="166"/>
      <c r="V110" s="166"/>
      <c r="W110" s="166"/>
      <c r="X110" s="166"/>
      <c r="Y110" s="133">
        <v>11</v>
      </c>
      <c r="Z110" s="134"/>
      <c r="AA110" s="134"/>
      <c r="AB110" s="135"/>
      <c r="AC110" s="136" t="s">
        <v>219</v>
      </c>
      <c r="AD110" s="137"/>
      <c r="AE110" s="137"/>
      <c r="AF110" s="137"/>
      <c r="AG110" s="137"/>
      <c r="AH110" s="167">
        <v>4</v>
      </c>
      <c r="AI110" s="167"/>
      <c r="AJ110" s="167"/>
      <c r="AK110" s="167"/>
      <c r="AL110" s="169" t="s">
        <v>538</v>
      </c>
      <c r="AM110" s="170"/>
      <c r="AN110" s="170"/>
      <c r="AO110" s="171"/>
      <c r="AP110" s="168" t="s">
        <v>552</v>
      </c>
      <c r="AQ110" s="168"/>
      <c r="AR110" s="168"/>
      <c r="AS110" s="168"/>
      <c r="AT110" s="168"/>
      <c r="AU110" s="168"/>
      <c r="AV110" s="168"/>
      <c r="AW110" s="168"/>
      <c r="AX110" s="168"/>
      <c r="AY110" s="34">
        <f t="shared" si="5"/>
        <v>1</v>
      </c>
    </row>
  </sheetData>
  <sheetProtection formatRows="0"/>
  <dataConsolidate/>
  <mergeCells count="413">
    <mergeCell ref="AU96:AX96"/>
    <mergeCell ref="C105:I105"/>
    <mergeCell ref="C106:I106"/>
    <mergeCell ref="AG51:AX51"/>
    <mergeCell ref="AD50:AF50"/>
    <mergeCell ref="AK21:AQ21"/>
    <mergeCell ref="AR21:AX21"/>
    <mergeCell ref="AD59:AF59"/>
    <mergeCell ref="AG58:AX58"/>
    <mergeCell ref="AQ40:AT40"/>
    <mergeCell ref="AU40:AX40"/>
    <mergeCell ref="AQ41:AT41"/>
    <mergeCell ref="AU41:AX41"/>
    <mergeCell ref="G21:O21"/>
    <mergeCell ref="P21:V21"/>
    <mergeCell ref="W21:AC21"/>
    <mergeCell ref="AD21:AJ21"/>
    <mergeCell ref="AQ36:AT36"/>
    <mergeCell ref="AU36:AX36"/>
    <mergeCell ref="AQ37:AT37"/>
    <mergeCell ref="AQ38:AT38"/>
    <mergeCell ref="AU37:AX37"/>
    <mergeCell ref="AU38:AX38"/>
    <mergeCell ref="AQ39:AT39"/>
    <mergeCell ref="G6:AX6"/>
    <mergeCell ref="AW32:AX32"/>
    <mergeCell ref="AB26:AX27"/>
    <mergeCell ref="A42:F44"/>
    <mergeCell ref="G42:X42"/>
    <mergeCell ref="Y38:AA38"/>
    <mergeCell ref="AD49:AF49"/>
    <mergeCell ref="C49:AC49"/>
    <mergeCell ref="AG50:AX50"/>
    <mergeCell ref="AU39:AX39"/>
    <mergeCell ref="G39:X39"/>
    <mergeCell ref="Y39:AA39"/>
    <mergeCell ref="Y44:AA44"/>
    <mergeCell ref="AB44:AD44"/>
    <mergeCell ref="AB36:AD36"/>
    <mergeCell ref="G45:X45"/>
    <mergeCell ref="Y46:AA46"/>
    <mergeCell ref="AB45:AD45"/>
    <mergeCell ref="C65:AC65"/>
    <mergeCell ref="G46:X47"/>
    <mergeCell ref="AE36:AH36"/>
    <mergeCell ref="AI36:AL36"/>
    <mergeCell ref="AM36:AP36"/>
    <mergeCell ref="AI35:AL35"/>
    <mergeCell ref="AM35:AP35"/>
    <mergeCell ref="AQ35:AT35"/>
    <mergeCell ref="A7:F7"/>
    <mergeCell ref="G7:X7"/>
    <mergeCell ref="A8:F8"/>
    <mergeCell ref="A36:F38"/>
    <mergeCell ref="G36:X36"/>
    <mergeCell ref="AQ33:AT33"/>
    <mergeCell ref="B26:F30"/>
    <mergeCell ref="Y35:AA35"/>
    <mergeCell ref="AB37:AD37"/>
    <mergeCell ref="Y41:AA41"/>
    <mergeCell ref="AB41:AD41"/>
    <mergeCell ref="AI39:AL39"/>
    <mergeCell ref="AM39:AP39"/>
    <mergeCell ref="AE40:AH40"/>
    <mergeCell ref="AI40:AL40"/>
    <mergeCell ref="AM40:AP40"/>
    <mergeCell ref="AE37:AH37"/>
    <mergeCell ref="AI37:AL37"/>
    <mergeCell ref="AM37:AP37"/>
    <mergeCell ref="AE41:AH41"/>
    <mergeCell ref="AI41:AL41"/>
    <mergeCell ref="AM41:AP41"/>
    <mergeCell ref="AQ42:AX42"/>
    <mergeCell ref="AE43:AH43"/>
    <mergeCell ref="AI43:AL43"/>
    <mergeCell ref="G68:AX68"/>
    <mergeCell ref="G67:AX67"/>
    <mergeCell ref="G26:AA27"/>
    <mergeCell ref="AB47:AD47"/>
    <mergeCell ref="AQ47:AX47"/>
    <mergeCell ref="G37:X38"/>
    <mergeCell ref="AB31:AD32"/>
    <mergeCell ref="P33:X35"/>
    <mergeCell ref="AB34:AD34"/>
    <mergeCell ref="Y34:AA34"/>
    <mergeCell ref="AE33:AH33"/>
    <mergeCell ref="AI33:AL33"/>
    <mergeCell ref="AE34:AH34"/>
    <mergeCell ref="AI34:AL34"/>
    <mergeCell ref="Y33:AA33"/>
    <mergeCell ref="AM43:AP43"/>
    <mergeCell ref="Y37:AA37"/>
    <mergeCell ref="AM42:AP42"/>
    <mergeCell ref="AB43:AD43"/>
    <mergeCell ref="Y40:AA40"/>
    <mergeCell ref="AB40:AD40"/>
    <mergeCell ref="A10:F10"/>
    <mergeCell ref="AR12:AX12"/>
    <mergeCell ref="G13:H18"/>
    <mergeCell ref="W13:AC13"/>
    <mergeCell ref="A11:F11"/>
    <mergeCell ref="AD54:AF54"/>
    <mergeCell ref="G97:K97"/>
    <mergeCell ref="L97:X97"/>
    <mergeCell ref="AH96:AT96"/>
    <mergeCell ref="Y97:AB97"/>
    <mergeCell ref="AC97:AG97"/>
    <mergeCell ref="AH95:AT95"/>
    <mergeCell ref="G96:K96"/>
    <mergeCell ref="A74:E74"/>
    <mergeCell ref="G28:AA30"/>
    <mergeCell ref="P12:V12"/>
    <mergeCell ref="AD64:AF64"/>
    <mergeCell ref="A94:F99"/>
    <mergeCell ref="AH98:AT98"/>
    <mergeCell ref="A70:AX70"/>
    <mergeCell ref="F74:AX74"/>
    <mergeCell ref="A53:B62"/>
    <mergeCell ref="C62:AC62"/>
    <mergeCell ref="A77:AX77"/>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I18:O18"/>
    <mergeCell ref="AD12:AJ12"/>
    <mergeCell ref="AE8:AX8"/>
    <mergeCell ref="W16:AC16"/>
    <mergeCell ref="G10:AX10"/>
    <mergeCell ref="AD14:AJ14"/>
    <mergeCell ref="AK14:AQ14"/>
    <mergeCell ref="P13:V13"/>
    <mergeCell ref="P17:V17"/>
    <mergeCell ref="W17:AC17"/>
    <mergeCell ref="AD16:AJ16"/>
    <mergeCell ref="AR16:AX16"/>
    <mergeCell ref="AK16:AQ16"/>
    <mergeCell ref="G12:O12"/>
    <mergeCell ref="P14:V14"/>
    <mergeCell ref="AR14:AX14"/>
    <mergeCell ref="AK15:AQ15"/>
    <mergeCell ref="AG65:AX65"/>
    <mergeCell ref="AD56:AF56"/>
    <mergeCell ref="W12:AC12"/>
    <mergeCell ref="AR20:AX20"/>
    <mergeCell ref="A75:AX75"/>
    <mergeCell ref="B31:F35"/>
    <mergeCell ref="AD58:AF58"/>
    <mergeCell ref="C66:AC66"/>
    <mergeCell ref="F72:AX72"/>
    <mergeCell ref="E54:AC54"/>
    <mergeCell ref="E55:AC55"/>
    <mergeCell ref="AG62:AX62"/>
    <mergeCell ref="A71:AX71"/>
    <mergeCell ref="AG63:AX63"/>
    <mergeCell ref="AD51:AF51"/>
    <mergeCell ref="AG59:AX59"/>
    <mergeCell ref="A69:AX69"/>
    <mergeCell ref="C68:F68"/>
    <mergeCell ref="AD66:AF66"/>
    <mergeCell ref="AG53:AX55"/>
    <mergeCell ref="C58:AC58"/>
    <mergeCell ref="AD63:AF63"/>
    <mergeCell ref="I14:O14"/>
    <mergeCell ref="I17:O17"/>
    <mergeCell ref="I13:O13"/>
    <mergeCell ref="AD13:AJ13"/>
    <mergeCell ref="AD60:AF60"/>
    <mergeCell ref="Y42:AA42"/>
    <mergeCell ref="AB42:AD42"/>
    <mergeCell ref="G43:X44"/>
    <mergeCell ref="Y43:AA43"/>
    <mergeCell ref="P31:X32"/>
    <mergeCell ref="Y31:AA32"/>
    <mergeCell ref="C60:AC60"/>
    <mergeCell ref="AE47:AH47"/>
    <mergeCell ref="AE45:AH45"/>
    <mergeCell ref="AD57:AF57"/>
    <mergeCell ref="AB38:AD38"/>
    <mergeCell ref="G31:O32"/>
    <mergeCell ref="AI44:AL44"/>
    <mergeCell ref="AE46:AH46"/>
    <mergeCell ref="AI46:AL46"/>
    <mergeCell ref="Y45:AA45"/>
    <mergeCell ref="Y47:AA47"/>
    <mergeCell ref="AB33:AD33"/>
    <mergeCell ref="AB35:AD35"/>
    <mergeCell ref="AD15:AJ15"/>
    <mergeCell ref="P19:V19"/>
    <mergeCell ref="L98:X98"/>
    <mergeCell ref="Y98:AB98"/>
    <mergeCell ref="AC98:AG98"/>
    <mergeCell ref="AU98:AX98"/>
    <mergeCell ref="AU97:AX97"/>
    <mergeCell ref="A76:AX76"/>
    <mergeCell ref="AC94:AX94"/>
    <mergeCell ref="AI45:AL45"/>
    <mergeCell ref="AM45:AP45"/>
    <mergeCell ref="C54:D55"/>
    <mergeCell ref="Y95:AB95"/>
    <mergeCell ref="A72:E72"/>
    <mergeCell ref="A67:B68"/>
    <mergeCell ref="Y96:AB96"/>
    <mergeCell ref="AH97:AT97"/>
    <mergeCell ref="A45:F47"/>
    <mergeCell ref="A73:AX73"/>
    <mergeCell ref="AR15:AX15"/>
    <mergeCell ref="A63:B66"/>
    <mergeCell ref="C63:AC63"/>
    <mergeCell ref="AU95:AX95"/>
    <mergeCell ref="G94:AB94"/>
    <mergeCell ref="G9:AX9"/>
    <mergeCell ref="I15:O15"/>
    <mergeCell ref="P15:V15"/>
    <mergeCell ref="W15:AC15"/>
    <mergeCell ref="AH106:AK106"/>
    <mergeCell ref="AL106:AO106"/>
    <mergeCell ref="C67:F67"/>
    <mergeCell ref="AD55:AF55"/>
    <mergeCell ref="AD52:AF52"/>
    <mergeCell ref="AC96:AG96"/>
    <mergeCell ref="L96:X96"/>
    <mergeCell ref="AC95:AG95"/>
    <mergeCell ref="G99:K99"/>
    <mergeCell ref="L99:X99"/>
    <mergeCell ref="Y99:AB99"/>
    <mergeCell ref="AC99:AG99"/>
    <mergeCell ref="AH99:AT99"/>
    <mergeCell ref="AU99:AX99"/>
    <mergeCell ref="C59:AC59"/>
    <mergeCell ref="AD62:AF62"/>
    <mergeCell ref="AG60:AX60"/>
    <mergeCell ref="C56:AC56"/>
    <mergeCell ref="G95:K95"/>
    <mergeCell ref="L95:X95"/>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3:O35"/>
    <mergeCell ref="G5:L5"/>
    <mergeCell ref="M5:R5"/>
    <mergeCell ref="S5:X5"/>
    <mergeCell ref="Y8:AD8"/>
    <mergeCell ref="A9:F9"/>
    <mergeCell ref="AU32:AV32"/>
    <mergeCell ref="AE31:AH32"/>
    <mergeCell ref="AI31:AL32"/>
    <mergeCell ref="AM31:AP32"/>
    <mergeCell ref="AB28:AX30"/>
    <mergeCell ref="AQ34:AT34"/>
    <mergeCell ref="AU34:AX34"/>
    <mergeCell ref="AE35:AH35"/>
    <mergeCell ref="A26:A35"/>
    <mergeCell ref="AQ31:AT31"/>
    <mergeCell ref="AQ32:AR32"/>
    <mergeCell ref="AU35:AX35"/>
    <mergeCell ref="AU33:AX33"/>
    <mergeCell ref="A105:B105"/>
    <mergeCell ref="A104:B104"/>
    <mergeCell ref="Y36:AA36"/>
    <mergeCell ref="AK20:AQ20"/>
    <mergeCell ref="A39:F41"/>
    <mergeCell ref="AB39:AD39"/>
    <mergeCell ref="AM33:AP33"/>
    <mergeCell ref="AE38:AH38"/>
    <mergeCell ref="AI38:AL38"/>
    <mergeCell ref="AM38:AP38"/>
    <mergeCell ref="C51:AC51"/>
    <mergeCell ref="C52:AC52"/>
    <mergeCell ref="C53:AC53"/>
    <mergeCell ref="AG49:AX49"/>
    <mergeCell ref="AG66:AX66"/>
    <mergeCell ref="A79:F93"/>
    <mergeCell ref="C64:AC64"/>
    <mergeCell ref="AG64:AX64"/>
    <mergeCell ref="AD65:AF65"/>
    <mergeCell ref="G98:K98"/>
    <mergeCell ref="AM46:AP46"/>
    <mergeCell ref="AQ46:AX46"/>
    <mergeCell ref="G40:X41"/>
    <mergeCell ref="AQ44:AX44"/>
    <mergeCell ref="J104:O104"/>
    <mergeCell ref="J106:O106"/>
    <mergeCell ref="J105:O105"/>
    <mergeCell ref="Y105:AB105"/>
    <mergeCell ref="AH104:AK104"/>
    <mergeCell ref="AL104:AO104"/>
    <mergeCell ref="AE44:AH44"/>
    <mergeCell ref="AI42:AL42"/>
    <mergeCell ref="AM44:AP44"/>
    <mergeCell ref="AB46:AD46"/>
    <mergeCell ref="AG61:AX61"/>
    <mergeCell ref="AP109:AX109"/>
    <mergeCell ref="C110:I110"/>
    <mergeCell ref="J110:O110"/>
    <mergeCell ref="P110:X110"/>
    <mergeCell ref="Y110:AB110"/>
    <mergeCell ref="AC110:AG110"/>
    <mergeCell ref="AH110:AK110"/>
    <mergeCell ref="AP110:AX110"/>
    <mergeCell ref="AL110:AO110"/>
    <mergeCell ref="A109:B109"/>
    <mergeCell ref="A110:B110"/>
    <mergeCell ref="C109:I109"/>
    <mergeCell ref="J109:O109"/>
    <mergeCell ref="P109:X109"/>
    <mergeCell ref="Y109:AB109"/>
    <mergeCell ref="AC109:AG109"/>
    <mergeCell ref="AH109:AK109"/>
    <mergeCell ref="AL109:AO109"/>
    <mergeCell ref="Y106:AB106"/>
    <mergeCell ref="AC106:AG106"/>
    <mergeCell ref="Y104:AB104"/>
    <mergeCell ref="C104:I104"/>
    <mergeCell ref="P104:X104"/>
    <mergeCell ref="AQ43:AX43"/>
    <mergeCell ref="AE42:AH42"/>
    <mergeCell ref="AU31:AX31"/>
    <mergeCell ref="AS32:AT32"/>
    <mergeCell ref="AE39:AH39"/>
    <mergeCell ref="AI47:AL47"/>
    <mergeCell ref="AM47:AP47"/>
    <mergeCell ref="AQ45:AX45"/>
    <mergeCell ref="AP104:AX104"/>
    <mergeCell ref="AP105:AX105"/>
    <mergeCell ref="AP106:AX106"/>
    <mergeCell ref="P105:X105"/>
    <mergeCell ref="P106:X106"/>
    <mergeCell ref="A48:AX48"/>
    <mergeCell ref="AC104:AG104"/>
    <mergeCell ref="AC105:AG105"/>
    <mergeCell ref="A106:B106"/>
    <mergeCell ref="AH105:AK105"/>
    <mergeCell ref="AL105:AO105"/>
    <mergeCell ref="X78:Y78"/>
    <mergeCell ref="AC78:AE78"/>
    <mergeCell ref="C61:AC61"/>
    <mergeCell ref="AD61:AF61"/>
    <mergeCell ref="AO2:AQ2"/>
    <mergeCell ref="AS2:AU2"/>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Y7:AD7"/>
    <mergeCell ref="AW2:AX2"/>
    <mergeCell ref="AM34:AP34"/>
    <mergeCell ref="O78:P78"/>
    <mergeCell ref="AA78:AB78"/>
    <mergeCell ref="AM78:AN78"/>
    <mergeCell ref="AO78:AP78"/>
    <mergeCell ref="AR78:AS78"/>
    <mergeCell ref="AU78:AV78"/>
    <mergeCell ref="A12:F21"/>
    <mergeCell ref="G22:O22"/>
    <mergeCell ref="G23:O23"/>
    <mergeCell ref="G24:O24"/>
    <mergeCell ref="A22:F25"/>
    <mergeCell ref="AD22:AX22"/>
    <mergeCell ref="AD23:AX25"/>
    <mergeCell ref="W22:AC22"/>
    <mergeCell ref="W23:AC23"/>
    <mergeCell ref="W24:AC24"/>
    <mergeCell ref="AG78:AH78"/>
    <mergeCell ref="AJ78:AK78"/>
    <mergeCell ref="A78:D78"/>
    <mergeCell ref="E78:G78"/>
    <mergeCell ref="I78:J78"/>
    <mergeCell ref="L78:M78"/>
    <mergeCell ref="Q78:S78"/>
    <mergeCell ref="U78:V78"/>
  </mergeCells>
  <phoneticPr fontId="5"/>
  <conditionalFormatting sqref="P14:AQ14">
    <cfRule type="expression" dxfId="125" priority="14009">
      <formula>IF(RIGHT(TEXT(P14,"0.#"),1)=".",FALSE,TRUE)</formula>
    </cfRule>
    <cfRule type="expression" dxfId="124" priority="14010">
      <formula>IF(RIGHT(TEXT(P14,"0.#"),1)=".",TRUE,FALSE)</formula>
    </cfRule>
  </conditionalFormatting>
  <conditionalFormatting sqref="P18:AX18">
    <cfRule type="expression" dxfId="123" priority="13885">
      <formula>IF(RIGHT(TEXT(P18,"0.#"),1)=".",FALSE,TRUE)</formula>
    </cfRule>
    <cfRule type="expression" dxfId="122" priority="13886">
      <formula>IF(RIGHT(TEXT(P18,"0.#"),1)=".",TRUE,FALSE)</formula>
    </cfRule>
  </conditionalFormatting>
  <conditionalFormatting sqref="Y97">
    <cfRule type="expression" dxfId="121" priority="13881">
      <formula>IF(RIGHT(TEXT(Y97,"0.#"),1)=".",FALSE,TRUE)</formula>
    </cfRule>
    <cfRule type="expression" dxfId="120" priority="13882">
      <formula>IF(RIGHT(TEXT(Y97,"0.#"),1)=".",TRUE,FALSE)</formula>
    </cfRule>
  </conditionalFormatting>
  <conditionalFormatting sqref="Y99">
    <cfRule type="expression" dxfId="119" priority="13877">
      <formula>IF(RIGHT(TEXT(Y99,"0.#"),1)=".",FALSE,TRUE)</formula>
    </cfRule>
    <cfRule type="expression" dxfId="118" priority="13878">
      <formula>IF(RIGHT(TEXT(Y99,"0.#"),1)=".",TRUE,FALSE)</formula>
    </cfRule>
  </conditionalFormatting>
  <conditionalFormatting sqref="P16:AQ17 P15:AX15 P13:AX13">
    <cfRule type="expression" dxfId="117" priority="13707">
      <formula>IF(RIGHT(TEXT(P13,"0.#"),1)=".",FALSE,TRUE)</formula>
    </cfRule>
    <cfRule type="expression" dxfId="116" priority="13708">
      <formula>IF(RIGHT(TEXT(P13,"0.#"),1)=".",TRUE,FALSE)</formula>
    </cfRule>
  </conditionalFormatting>
  <conditionalFormatting sqref="P19:AJ19">
    <cfRule type="expression" dxfId="115" priority="13705">
      <formula>IF(RIGHT(TEXT(P19,"0.#"),1)=".",FALSE,TRUE)</formula>
    </cfRule>
    <cfRule type="expression" dxfId="114" priority="13706">
      <formula>IF(RIGHT(TEXT(P19,"0.#"),1)=".",TRUE,FALSE)</formula>
    </cfRule>
  </conditionalFormatting>
  <conditionalFormatting sqref="AE37 AQ37">
    <cfRule type="expression" dxfId="113" priority="13697">
      <formula>IF(RIGHT(TEXT(AE37,"0.#"),1)=".",FALSE,TRUE)</formula>
    </cfRule>
    <cfRule type="expression" dxfId="112" priority="13698">
      <formula>IF(RIGHT(TEXT(AE37,"0.#"),1)=".",TRUE,FALSE)</formula>
    </cfRule>
  </conditionalFormatting>
  <conditionalFormatting sqref="Y98 Y96">
    <cfRule type="expression" dxfId="111" priority="13683">
      <formula>IF(RIGHT(TEXT(Y96,"0.#"),1)=".",FALSE,TRUE)</formula>
    </cfRule>
    <cfRule type="expression" dxfId="110" priority="13684">
      <formula>IF(RIGHT(TEXT(Y96,"0.#"),1)=".",TRUE,FALSE)</formula>
    </cfRule>
  </conditionalFormatting>
  <conditionalFormatting sqref="AU97">
    <cfRule type="expression" dxfId="109" priority="13681">
      <formula>IF(RIGHT(TEXT(AU97,"0.#"),1)=".",FALSE,TRUE)</formula>
    </cfRule>
    <cfRule type="expression" dxfId="108" priority="13682">
      <formula>IF(RIGHT(TEXT(AU97,"0.#"),1)=".",TRUE,FALSE)</formula>
    </cfRule>
  </conditionalFormatting>
  <conditionalFormatting sqref="AU99">
    <cfRule type="expression" dxfId="107" priority="13679">
      <formula>IF(RIGHT(TEXT(AU99,"0.#"),1)=".",FALSE,TRUE)</formula>
    </cfRule>
    <cfRule type="expression" dxfId="106" priority="13680">
      <formula>IF(RIGHT(TEXT(AU99,"0.#"),1)=".",TRUE,FALSE)</formula>
    </cfRule>
  </conditionalFormatting>
  <conditionalFormatting sqref="AU98 AU96">
    <cfRule type="expression" dxfId="105" priority="13677">
      <formula>IF(RIGHT(TEXT(AU96,"0.#"),1)=".",FALSE,TRUE)</formula>
    </cfRule>
    <cfRule type="expression" dxfId="104" priority="13678">
      <formula>IF(RIGHT(TEXT(AU96,"0.#"),1)=".",TRUE,FALSE)</formula>
    </cfRule>
  </conditionalFormatting>
  <conditionalFormatting sqref="AM33">
    <cfRule type="expression" dxfId="103" priority="13307">
      <formula>IF(RIGHT(TEXT(AM33,"0.#"),1)=".",FALSE,TRUE)</formula>
    </cfRule>
    <cfRule type="expression" dxfId="102" priority="13308">
      <formula>IF(RIGHT(TEXT(AM33,"0.#"),1)=".",TRUE,FALSE)</formula>
    </cfRule>
  </conditionalFormatting>
  <conditionalFormatting sqref="AE33">
    <cfRule type="expression" dxfId="101" priority="13319">
      <formula>IF(RIGHT(TEXT(AE33,"0.#"),1)=".",FALSE,TRUE)</formula>
    </cfRule>
    <cfRule type="expression" dxfId="100" priority="13320">
      <formula>IF(RIGHT(TEXT(AE33,"0.#"),1)=".",TRUE,FALSE)</formula>
    </cfRule>
  </conditionalFormatting>
  <conditionalFormatting sqref="AE34">
    <cfRule type="expression" dxfId="99" priority="13317">
      <formula>IF(RIGHT(TEXT(AE34,"0.#"),1)=".",FALSE,TRUE)</formula>
    </cfRule>
    <cfRule type="expression" dxfId="98" priority="13318">
      <formula>IF(RIGHT(TEXT(AE34,"0.#"),1)=".",TRUE,FALSE)</formula>
    </cfRule>
  </conditionalFormatting>
  <conditionalFormatting sqref="AE35">
    <cfRule type="expression" dxfId="97" priority="13315">
      <formula>IF(RIGHT(TEXT(AE35,"0.#"),1)=".",FALSE,TRUE)</formula>
    </cfRule>
    <cfRule type="expression" dxfId="96" priority="13316">
      <formula>IF(RIGHT(TEXT(AE35,"0.#"),1)=".",TRUE,FALSE)</formula>
    </cfRule>
  </conditionalFormatting>
  <conditionalFormatting sqref="AI35">
    <cfRule type="expression" dxfId="95" priority="13313">
      <formula>IF(RIGHT(TEXT(AI35,"0.#"),1)=".",FALSE,TRUE)</formula>
    </cfRule>
    <cfRule type="expression" dxfId="94" priority="13314">
      <formula>IF(RIGHT(TEXT(AI35,"0.#"),1)=".",TRUE,FALSE)</formula>
    </cfRule>
  </conditionalFormatting>
  <conditionalFormatting sqref="AI34">
    <cfRule type="expression" dxfId="93" priority="13311">
      <formula>IF(RIGHT(TEXT(AI34,"0.#"),1)=".",FALSE,TRUE)</formula>
    </cfRule>
    <cfRule type="expression" dxfId="92" priority="13312">
      <formula>IF(RIGHT(TEXT(AI34,"0.#"),1)=".",TRUE,FALSE)</formula>
    </cfRule>
  </conditionalFormatting>
  <conditionalFormatting sqref="AI33">
    <cfRule type="expression" dxfId="91" priority="13309">
      <formula>IF(RIGHT(TEXT(AI33,"0.#"),1)=".",FALSE,TRUE)</formula>
    </cfRule>
    <cfRule type="expression" dxfId="90" priority="13310">
      <formula>IF(RIGHT(TEXT(AI33,"0.#"),1)=".",TRUE,FALSE)</formula>
    </cfRule>
  </conditionalFormatting>
  <conditionalFormatting sqref="AM34">
    <cfRule type="expression" dxfId="89" priority="13305">
      <formula>IF(RIGHT(TEXT(AM34,"0.#"),1)=".",FALSE,TRUE)</formula>
    </cfRule>
    <cfRule type="expression" dxfId="88" priority="13306">
      <formula>IF(RIGHT(TEXT(AM34,"0.#"),1)=".",TRUE,FALSE)</formula>
    </cfRule>
  </conditionalFormatting>
  <conditionalFormatting sqref="AM35">
    <cfRule type="expression" dxfId="87" priority="13303">
      <formula>IF(RIGHT(TEXT(AM35,"0.#"),1)=".",FALSE,TRUE)</formula>
    </cfRule>
    <cfRule type="expression" dxfId="86" priority="13304">
      <formula>IF(RIGHT(TEXT(AM35,"0.#"),1)=".",TRUE,FALSE)</formula>
    </cfRule>
  </conditionalFormatting>
  <conditionalFormatting sqref="AI37">
    <cfRule type="expression" dxfId="85" priority="13229">
      <formula>IF(RIGHT(TEXT(AI37,"0.#"),1)=".",FALSE,TRUE)</formula>
    </cfRule>
    <cfRule type="expression" dxfId="84" priority="13230">
      <formula>IF(RIGHT(TEXT(AI37,"0.#"),1)=".",TRUE,FALSE)</formula>
    </cfRule>
  </conditionalFormatting>
  <conditionalFormatting sqref="AM37">
    <cfRule type="expression" dxfId="83" priority="13227">
      <formula>IF(RIGHT(TEXT(AM37,"0.#"),1)=".",FALSE,TRUE)</formula>
    </cfRule>
    <cfRule type="expression" dxfId="82" priority="13228">
      <formula>IF(RIGHT(TEXT(AM37,"0.#"),1)=".",TRUE,FALSE)</formula>
    </cfRule>
  </conditionalFormatting>
  <conditionalFormatting sqref="AE38">
    <cfRule type="expression" dxfId="81" priority="13225">
      <formula>IF(RIGHT(TEXT(AE38,"0.#"),1)=".",FALSE,TRUE)</formula>
    </cfRule>
    <cfRule type="expression" dxfId="80" priority="13226">
      <formula>IF(RIGHT(TEXT(AE38,"0.#"),1)=".",TRUE,FALSE)</formula>
    </cfRule>
  </conditionalFormatting>
  <conditionalFormatting sqref="AI38">
    <cfRule type="expression" dxfId="79" priority="13223">
      <formula>IF(RIGHT(TEXT(AI38,"0.#"),1)=".",FALSE,TRUE)</formula>
    </cfRule>
    <cfRule type="expression" dxfId="78" priority="13224">
      <formula>IF(RIGHT(TEXT(AI38,"0.#"),1)=".",TRUE,FALSE)</formula>
    </cfRule>
  </conditionalFormatting>
  <conditionalFormatting sqref="AM38">
    <cfRule type="expression" dxfId="77" priority="13221">
      <formula>IF(RIGHT(TEXT(AM38,"0.#"),1)=".",FALSE,TRUE)</formula>
    </cfRule>
    <cfRule type="expression" dxfId="76" priority="13222">
      <formula>IF(RIGHT(TEXT(AM38,"0.#"),1)=".",TRUE,FALSE)</formula>
    </cfRule>
  </conditionalFormatting>
  <conditionalFormatting sqref="AQ38">
    <cfRule type="expression" dxfId="75" priority="13219">
      <formula>IF(RIGHT(TEXT(AQ38,"0.#"),1)=".",FALSE,TRUE)</formula>
    </cfRule>
    <cfRule type="expression" dxfId="74" priority="13220">
      <formula>IF(RIGHT(TEXT(AQ38,"0.#"),1)=".",TRUE,FALSE)</formula>
    </cfRule>
  </conditionalFormatting>
  <conditionalFormatting sqref="AE40">
    <cfRule type="expression" dxfId="73" priority="13217">
      <formula>IF(RIGHT(TEXT(AE40,"0.#"),1)=".",FALSE,TRUE)</formula>
    </cfRule>
    <cfRule type="expression" dxfId="72" priority="13218">
      <formula>IF(RIGHT(TEXT(AE40,"0.#"),1)=".",TRUE,FALSE)</formula>
    </cfRule>
  </conditionalFormatting>
  <conditionalFormatting sqref="AI40">
    <cfRule type="expression" dxfId="71" priority="13215">
      <formula>IF(RIGHT(TEXT(AI40,"0.#"),1)=".",FALSE,TRUE)</formula>
    </cfRule>
    <cfRule type="expression" dxfId="70" priority="13216">
      <formula>IF(RIGHT(TEXT(AI40,"0.#"),1)=".",TRUE,FALSE)</formula>
    </cfRule>
  </conditionalFormatting>
  <conditionalFormatting sqref="AM40">
    <cfRule type="expression" dxfId="69" priority="13213">
      <formula>IF(RIGHT(TEXT(AM40,"0.#"),1)=".",FALSE,TRUE)</formula>
    </cfRule>
    <cfRule type="expression" dxfId="68" priority="13214">
      <formula>IF(RIGHT(TEXT(AM40,"0.#"),1)=".",TRUE,FALSE)</formula>
    </cfRule>
  </conditionalFormatting>
  <conditionalFormatting sqref="AE41">
    <cfRule type="expression" dxfId="67" priority="13211">
      <formula>IF(RIGHT(TEXT(AE41,"0.#"),1)=".",FALSE,TRUE)</formula>
    </cfRule>
    <cfRule type="expression" dxfId="66" priority="13212">
      <formula>IF(RIGHT(TEXT(AE41,"0.#"),1)=".",TRUE,FALSE)</formula>
    </cfRule>
  </conditionalFormatting>
  <conditionalFormatting sqref="AI41">
    <cfRule type="expression" dxfId="65" priority="13209">
      <formula>IF(RIGHT(TEXT(AI41,"0.#"),1)=".",FALSE,TRUE)</formula>
    </cfRule>
    <cfRule type="expression" dxfId="64" priority="13210">
      <formula>IF(RIGHT(TEXT(AI41,"0.#"),1)=".",TRUE,FALSE)</formula>
    </cfRule>
  </conditionalFormatting>
  <conditionalFormatting sqref="AM41">
    <cfRule type="expression" dxfId="63" priority="13207">
      <formula>IF(RIGHT(TEXT(AM41,"0.#"),1)=".",FALSE,TRUE)</formula>
    </cfRule>
    <cfRule type="expression" dxfId="62" priority="13208">
      <formula>IF(RIGHT(TEXT(AM41,"0.#"),1)=".",TRUE,FALSE)</formula>
    </cfRule>
  </conditionalFormatting>
  <conditionalFormatting sqref="AE43 AQ43">
    <cfRule type="expression" dxfId="61" priority="13161">
      <formula>IF(RIGHT(TEXT(AE43,"0.#"),1)=".",FALSE,TRUE)</formula>
    </cfRule>
    <cfRule type="expression" dxfId="60" priority="13162">
      <formula>IF(RIGHT(TEXT(AE43,"0.#"),1)=".",TRUE,FALSE)</formula>
    </cfRule>
  </conditionalFormatting>
  <conditionalFormatting sqref="AI43">
    <cfRule type="expression" dxfId="59" priority="13159">
      <formula>IF(RIGHT(TEXT(AI43,"0.#"),1)=".",FALSE,TRUE)</formula>
    </cfRule>
    <cfRule type="expression" dxfId="58" priority="13160">
      <formula>IF(RIGHT(TEXT(AI43,"0.#"),1)=".",TRUE,FALSE)</formula>
    </cfRule>
  </conditionalFormatting>
  <conditionalFormatting sqref="AM43">
    <cfRule type="expression" dxfId="57" priority="13157">
      <formula>IF(RIGHT(TEXT(AM43,"0.#"),1)=".",FALSE,TRUE)</formula>
    </cfRule>
    <cfRule type="expression" dxfId="56" priority="13158">
      <formula>IF(RIGHT(TEXT(AM43,"0.#"),1)=".",TRUE,FALSE)</formula>
    </cfRule>
  </conditionalFormatting>
  <conditionalFormatting sqref="AE44 AM44">
    <cfRule type="expression" dxfId="55" priority="13155">
      <formula>IF(RIGHT(TEXT(AE44,"0.#"),1)=".",FALSE,TRUE)</formula>
    </cfRule>
    <cfRule type="expression" dxfId="54" priority="13156">
      <formula>IF(RIGHT(TEXT(AE44,"0.#"),1)=".",TRUE,FALSE)</formula>
    </cfRule>
  </conditionalFormatting>
  <conditionalFormatting sqref="AI44">
    <cfRule type="expression" dxfId="53" priority="13153">
      <formula>IF(RIGHT(TEXT(AI44,"0.#"),1)=".",FALSE,TRUE)</formula>
    </cfRule>
    <cfRule type="expression" dxfId="52" priority="13154">
      <formula>IF(RIGHT(TEXT(AI44,"0.#"),1)=".",TRUE,FALSE)</formula>
    </cfRule>
  </conditionalFormatting>
  <conditionalFormatting sqref="AQ44">
    <cfRule type="expression" dxfId="51" priority="13149">
      <formula>IF(RIGHT(TEXT(AQ44,"0.#"),1)=".",FALSE,TRUE)</formula>
    </cfRule>
    <cfRule type="expression" dxfId="50" priority="13150">
      <formula>IF(RIGHT(TEXT(AQ44,"0.#"),1)=".",TRUE,FALSE)</formula>
    </cfRule>
  </conditionalFormatting>
  <conditionalFormatting sqref="AE46 AQ46">
    <cfRule type="expression" dxfId="49" priority="13147">
      <formula>IF(RIGHT(TEXT(AE46,"0.#"),1)=".",FALSE,TRUE)</formula>
    </cfRule>
    <cfRule type="expression" dxfId="48" priority="13148">
      <formula>IF(RIGHT(TEXT(AE46,"0.#"),1)=".",TRUE,FALSE)</formula>
    </cfRule>
  </conditionalFormatting>
  <conditionalFormatting sqref="AI46">
    <cfRule type="expression" dxfId="47" priority="13145">
      <formula>IF(RIGHT(TEXT(AI46,"0.#"),1)=".",FALSE,TRUE)</formula>
    </cfRule>
    <cfRule type="expression" dxfId="46" priority="13146">
      <formula>IF(RIGHT(TEXT(AI46,"0.#"),1)=".",TRUE,FALSE)</formula>
    </cfRule>
  </conditionalFormatting>
  <conditionalFormatting sqref="AM46">
    <cfRule type="expression" dxfId="45" priority="13143">
      <formula>IF(RIGHT(TEXT(AM46,"0.#"),1)=".",FALSE,TRUE)</formula>
    </cfRule>
    <cfRule type="expression" dxfId="44" priority="13144">
      <formula>IF(RIGHT(TEXT(AM46,"0.#"),1)=".",TRUE,FALSE)</formula>
    </cfRule>
  </conditionalFormatting>
  <conditionalFormatting sqref="AQ47">
    <cfRule type="expression" dxfId="43" priority="13135">
      <formula>IF(RIGHT(TEXT(AQ47,"0.#"),1)=".",FALSE,TRUE)</formula>
    </cfRule>
    <cfRule type="expression" dxfId="42" priority="13136">
      <formula>IF(RIGHT(TEXT(AQ47,"0.#"),1)=".",TRUE,FALSE)</formula>
    </cfRule>
  </conditionalFormatting>
  <conditionalFormatting sqref="AQ33:AQ35">
    <cfRule type="expression" dxfId="41" priority="4641">
      <formula>IF(RIGHT(TEXT(AQ33,"0.#"),1)=".",FALSE,TRUE)</formula>
    </cfRule>
    <cfRule type="expression" dxfId="40" priority="4642">
      <formula>IF(RIGHT(TEXT(AQ33,"0.#"),1)=".",TRUE,FALSE)</formula>
    </cfRule>
  </conditionalFormatting>
  <conditionalFormatting sqref="AU33:AU35">
    <cfRule type="expression" dxfId="39" priority="4639">
      <formula>IF(RIGHT(TEXT(AU33,"0.#"),1)=".",FALSE,TRUE)</formula>
    </cfRule>
    <cfRule type="expression" dxfId="38" priority="4640">
      <formula>IF(RIGHT(TEXT(AU33,"0.#"),1)=".",TRUE,FALSE)</formula>
    </cfRule>
  </conditionalFormatting>
  <conditionalFormatting sqref="AE47 AM47">
    <cfRule type="expression" dxfId="37" priority="2975">
      <formula>IF(RIGHT(TEXT(AE47,"0.#"),1)=".",FALSE,TRUE)</formula>
    </cfRule>
    <cfRule type="expression" dxfId="36" priority="2976">
      <formula>IF(RIGHT(TEXT(AE47,"0.#"),1)=".",TRUE,FALSE)</formula>
    </cfRule>
  </conditionalFormatting>
  <conditionalFormatting sqref="AI47">
    <cfRule type="expression" dxfId="35" priority="2973">
      <formula>IF(RIGHT(TEXT(AI47,"0.#"),1)=".",FALSE,TRUE)</formula>
    </cfRule>
    <cfRule type="expression" dxfId="34" priority="2974">
      <formula>IF(RIGHT(TEXT(AI47,"0.#"),1)=".",TRUE,FALSE)</formula>
    </cfRule>
  </conditionalFormatting>
  <conditionalFormatting sqref="AL105:AO106">
    <cfRule type="expression" dxfId="33" priority="2817">
      <formula>IF(AND(AL105&gt;=0, RIGHT(TEXT(AL105,"0.#"),1)&lt;&gt;"."),TRUE,FALSE)</formula>
    </cfRule>
    <cfRule type="expression" dxfId="32" priority="2818">
      <formula>IF(AND(AL105&gt;=0, RIGHT(TEXT(AL105,"0.#"),1)="."),TRUE,FALSE)</formula>
    </cfRule>
    <cfRule type="expression" dxfId="31" priority="2819">
      <formula>IF(AND(AL105&lt;0, RIGHT(TEXT(AL105,"0.#"),1)&lt;&gt;"."),TRUE,FALSE)</formula>
    </cfRule>
    <cfRule type="expression" dxfId="30" priority="2820">
      <formula>IF(AND(AL105&lt;0, RIGHT(TEXT(AL105,"0.#"),1)="."),TRUE,FALSE)</formula>
    </cfRule>
  </conditionalFormatting>
  <conditionalFormatting sqref="Y105:Y106">
    <cfRule type="expression" dxfId="29" priority="2815">
      <formula>IF(RIGHT(TEXT(Y105,"0.#"),1)=".",FALSE,TRUE)</formula>
    </cfRule>
    <cfRule type="expression" dxfId="28" priority="2816">
      <formula>IF(RIGHT(TEXT(Y105,"0.#"),1)=".",TRUE,FALSE)</formula>
    </cfRule>
  </conditionalFormatting>
  <conditionalFormatting sqref="W23">
    <cfRule type="expression" dxfId="27" priority="2311">
      <formula>IF(RIGHT(TEXT(W23,"0.#"),1)=".",FALSE,TRUE)</formula>
    </cfRule>
    <cfRule type="expression" dxfId="26" priority="2312">
      <formula>IF(RIGHT(TEXT(W23,"0.#"),1)=".",TRUE,FALSE)</formula>
    </cfRule>
  </conditionalFormatting>
  <conditionalFormatting sqref="W24">
    <cfRule type="expression" dxfId="25" priority="2309">
      <formula>IF(RIGHT(TEXT(W24,"0.#"),1)=".",FALSE,TRUE)</formula>
    </cfRule>
    <cfRule type="expression" dxfId="24" priority="2310">
      <formula>IF(RIGHT(TEXT(W24,"0.#"),1)=".",TRUE,FALSE)</formula>
    </cfRule>
  </conditionalFormatting>
  <conditionalFormatting sqref="P23">
    <cfRule type="expression" dxfId="23" priority="2299">
      <formula>IF(RIGHT(TEXT(P23,"0.#"),1)=".",FALSE,TRUE)</formula>
    </cfRule>
    <cfRule type="expression" dxfId="22" priority="2300">
      <formula>IF(RIGHT(TEXT(P23,"0.#"),1)=".",TRUE,FALSE)</formula>
    </cfRule>
  </conditionalFormatting>
  <conditionalFormatting sqref="P24">
    <cfRule type="expression" dxfId="21" priority="2297">
      <formula>IF(RIGHT(TEXT(P24,"0.#"),1)=".",FALSE,TRUE)</formula>
    </cfRule>
    <cfRule type="expression" dxfId="20" priority="2298">
      <formula>IF(RIGHT(TEXT(P24,"0.#"),1)=".",TRUE,FALSE)</formula>
    </cfRule>
  </conditionalFormatting>
  <conditionalFormatting sqref="AQ40">
    <cfRule type="expression" dxfId="19" priority="2293">
      <formula>IF(RIGHT(TEXT(AQ40,"0.#"),1)=".",FALSE,TRUE)</formula>
    </cfRule>
    <cfRule type="expression" dxfId="18" priority="2294">
      <formula>IF(RIGHT(TEXT(AQ40,"0.#"),1)=".",TRUE,FALSE)</formula>
    </cfRule>
  </conditionalFormatting>
  <conditionalFormatting sqref="AQ41">
    <cfRule type="expression" dxfId="17" priority="2291">
      <formula>IF(RIGHT(TEXT(AQ41,"0.#"),1)=".",FALSE,TRUE)</formula>
    </cfRule>
    <cfRule type="expression" dxfId="16" priority="2292">
      <formula>IF(RIGHT(TEXT(AQ41,"0.#"),1)=".",TRUE,FALSE)</formula>
    </cfRule>
  </conditionalFormatting>
  <conditionalFormatting sqref="AU37">
    <cfRule type="expression" dxfId="15" priority="463">
      <formula>IF(RIGHT(TEXT(AU37,"0.#"),1)=".",FALSE,TRUE)</formula>
    </cfRule>
    <cfRule type="expression" dxfId="14" priority="464">
      <formula>IF(RIGHT(TEXT(AU37,"0.#"),1)=".",TRUE,FALSE)</formula>
    </cfRule>
  </conditionalFormatting>
  <conditionalFormatting sqref="AU38">
    <cfRule type="expression" dxfId="13" priority="461">
      <formula>IF(RIGHT(TEXT(AU38,"0.#"),1)=".",FALSE,TRUE)</formula>
    </cfRule>
    <cfRule type="expression" dxfId="12" priority="462">
      <formula>IF(RIGHT(TEXT(AU38,"0.#"),1)=".",TRUE,FALSE)</formula>
    </cfRule>
  </conditionalFormatting>
  <conditionalFormatting sqref="AU40">
    <cfRule type="expression" dxfId="11" priority="457">
      <formula>IF(RIGHT(TEXT(AU40,"0.#"),1)=".",FALSE,TRUE)</formula>
    </cfRule>
    <cfRule type="expression" dxfId="10" priority="458">
      <formula>IF(RIGHT(TEXT(AU40,"0.#"),1)=".",TRUE,FALSE)</formula>
    </cfRule>
  </conditionalFormatting>
  <conditionalFormatting sqref="AU41">
    <cfRule type="expression" dxfId="9" priority="455">
      <formula>IF(RIGHT(TEXT(AU41,"0.#"),1)=".",FALSE,TRUE)</formula>
    </cfRule>
    <cfRule type="expression" dxfId="8" priority="456">
      <formula>IF(RIGHT(TEXT(AU41,"0.#"),1)=".",TRUE,FALSE)</formula>
    </cfRule>
  </conditionalFormatting>
  <conditionalFormatting sqref="P25:AC25">
    <cfRule type="expression" dxfId="7" priority="7">
      <formula>IF(RIGHT(TEXT(P25,"0.#"),1)=".",FALSE,TRUE)</formula>
    </cfRule>
    <cfRule type="expression" dxfId="6" priority="8">
      <formula>IF(RIGHT(TEXT(P25,"0.#"),1)=".",TRUE,FALSE)</formula>
    </cfRule>
  </conditionalFormatting>
  <conditionalFormatting sqref="AL110:AO110">
    <cfRule type="expression" dxfId="5" priority="3">
      <formula>IF(AND(AL110&gt;=0, RIGHT(TEXT(AL110,"0.#"),1)&lt;&gt;"."),TRUE,FALSE)</formula>
    </cfRule>
    <cfRule type="expression" dxfId="4" priority="4">
      <formula>IF(AND(AL110&gt;=0, RIGHT(TEXT(AL110,"0.#"),1)="."),TRUE,FALSE)</formula>
    </cfRule>
    <cfRule type="expression" dxfId="3" priority="5">
      <formula>IF(AND(AL110&lt;0, RIGHT(TEXT(AL110,"0.#"),1)&lt;&gt;"."),TRUE,FALSE)</formula>
    </cfRule>
    <cfRule type="expression" dxfId="2" priority="6">
      <formula>IF(AND(AL110&lt;0, RIGHT(TEXT(AL110,"0.#"),1)="."),TRUE,FALSE)</formula>
    </cfRule>
  </conditionalFormatting>
  <conditionalFormatting sqref="Y110">
    <cfRule type="expression" dxfId="1" priority="1">
      <formula>IF(RIGHT(TEXT(Y110,"0.#"),1)=".",FALSE,TRUE)</formula>
    </cfRule>
    <cfRule type="expression" dxfId="0" priority="2">
      <formula>IF(RIGHT(TEXT(Y110,"0.#"),1)=".",TRUE,FALSE)</formula>
    </cfRule>
  </conditionalFormatting>
  <dataValidations count="14">
    <dataValidation type="custom" imeMode="disabled" allowBlank="1" showInputMessage="1" showErrorMessage="1" sqref="AY23 P13:AX13 AR15:AX15 P14:AQ18 AR18:AX18 P19:AJ19 AQ32:AR32 AU32:AX32 AE33:AX35 AE37:AX38 AE40:AX41 AE43:AX43 AE46:AX46 Y96:AB98 AU96:AX98 Y105:AB106 AL105:AO106 Y110:AB110 AL110:AO110 P23:AC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0:AF53 AD56:AD66 AE56:AF60 AE62:AF66">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4:E7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05:O106 J110:O110">
      <formula1>OR(ISNUMBER(J105), J105="-")</formula1>
    </dataValidation>
    <dataValidation type="custom" imeMode="disabled" allowBlank="1" showInputMessage="1" showErrorMessage="1" sqref="AH105:AK106 AH110:AK110">
      <formula1>OR(AND(MOD(IF(ISNUMBER(AH105), AH105, 0.5),1)=0, 0&lt;=AH105), AH105="-")</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78:M78 X78:Y78 AJ78:AK78 AU78:AV78">
      <formula1>0</formula1>
      <formula2>9999</formula2>
    </dataValidation>
    <dataValidation type="whole" allowBlank="1" showInputMessage="1" showErrorMessage="1" sqref="O78:P78 AA78:AB78 AM78:AN78 AX7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7" max="49" man="1"/>
    <brk id="76"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AO78 AC78:AE78 Q78:S78 E78:G78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AC105:AG106 AC110:AG110</xm:sqref>
        </x14:dataValidation>
        <x14:dataValidation type="list" allowBlank="1" showInputMessage="1" showErrorMessage="1">
          <x14:formula1>
            <xm:f>入力規則等!$U$7:$U$9</xm:f>
          </x14:formula1>
          <xm:sqref>I78:J78 U78:V78 AG78:AH78 AR78:AS78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157</v>
      </c>
      <c r="W1" s="14" t="s">
        <v>156</v>
      </c>
      <c r="Y1" s="14" t="s">
        <v>72</v>
      </c>
      <c r="Z1" s="14" t="s">
        <v>372</v>
      </c>
      <c r="AA1" s="14" t="s">
        <v>73</v>
      </c>
      <c r="AB1" s="14" t="s">
        <v>373</v>
      </c>
      <c r="AC1" s="14" t="s">
        <v>27</v>
      </c>
      <c r="AD1" s="13"/>
      <c r="AE1" s="14" t="s">
        <v>39</v>
      </c>
      <c r="AF1" s="15"/>
      <c r="AG1" s="20" t="s">
        <v>169</v>
      </c>
      <c r="AI1" s="20" t="s">
        <v>171</v>
      </c>
      <c r="AK1" s="20" t="s">
        <v>175</v>
      </c>
      <c r="AM1" s="24"/>
      <c r="AN1" s="24"/>
      <c r="AP1" s="13" t="s">
        <v>211</v>
      </c>
    </row>
    <row r="2" spans="1:42" ht="13.5" customHeight="1" x14ac:dyDescent="0.15">
      <c r="A2" s="3" t="s">
        <v>76</v>
      </c>
      <c r="B2" s="4"/>
      <c r="C2" s="2" t="str">
        <f>IF(B2="","",A2)</f>
        <v/>
      </c>
      <c r="D2" s="2" t="str">
        <f>IF(C2="","",IF(D1&lt;&gt;"",CONCATENATE(D1,"、",C2),C2))</f>
        <v/>
      </c>
      <c r="F2" s="1" t="s">
        <v>63</v>
      </c>
      <c r="G2" s="6" t="s">
        <v>535</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162</v>
      </c>
      <c r="Y2" s="17" t="s">
        <v>59</v>
      </c>
      <c r="Z2" s="17" t="s">
        <v>59</v>
      </c>
      <c r="AA2" s="31" t="s">
        <v>240</v>
      </c>
      <c r="AB2" s="31" t="s">
        <v>467</v>
      </c>
      <c r="AC2" s="32" t="s">
        <v>126</v>
      </c>
      <c r="AD2" s="13"/>
      <c r="AE2" s="19" t="s">
        <v>158</v>
      </c>
      <c r="AF2" s="15"/>
      <c r="AG2" s="21" t="s">
        <v>218</v>
      </c>
      <c r="AI2" s="20" t="s">
        <v>237</v>
      </c>
      <c r="AK2" s="20" t="s">
        <v>176</v>
      </c>
      <c r="AM2" s="24"/>
      <c r="AN2" s="24"/>
      <c r="AP2" s="21" t="s">
        <v>218</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t="s">
        <v>535</v>
      </c>
      <c r="R3" s="2" t="str">
        <f t="shared" ref="R3:R8" si="3">IF(Q3="","",P3)</f>
        <v>委託・請負</v>
      </c>
      <c r="S3" s="2" t="str">
        <f t="shared" ref="S3:S8" si="4">IF(R3="",S2,IF(S2&lt;&gt;"",CONCATENATE(S2,"、",R3),R3))</f>
        <v>委託・請負</v>
      </c>
      <c r="T3" s="2"/>
      <c r="U3" s="17" t="s">
        <v>497</v>
      </c>
      <c r="W3" s="17" t="s">
        <v>137</v>
      </c>
      <c r="Y3" s="17" t="s">
        <v>60</v>
      </c>
      <c r="Z3" s="17" t="s">
        <v>374</v>
      </c>
      <c r="AA3" s="31" t="s">
        <v>340</v>
      </c>
      <c r="AB3" s="31" t="s">
        <v>468</v>
      </c>
      <c r="AC3" s="32" t="s">
        <v>127</v>
      </c>
      <c r="AD3" s="13"/>
      <c r="AE3" s="19" t="s">
        <v>159</v>
      </c>
      <c r="AF3" s="15"/>
      <c r="AG3" s="21" t="s">
        <v>219</v>
      </c>
      <c r="AI3" s="20" t="s">
        <v>170</v>
      </c>
      <c r="AK3" s="20" t="str">
        <f>CHAR(CODE(AK2)+1)</f>
        <v>B</v>
      </c>
      <c r="AM3" s="24"/>
      <c r="AN3" s="24"/>
      <c r="AP3" s="21" t="s">
        <v>219</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委託・請負</v>
      </c>
      <c r="T4" s="2"/>
      <c r="U4" s="17" t="s">
        <v>498</v>
      </c>
      <c r="W4" s="17" t="s">
        <v>138</v>
      </c>
      <c r="Y4" s="17" t="s">
        <v>247</v>
      </c>
      <c r="Z4" s="17" t="s">
        <v>375</v>
      </c>
      <c r="AA4" s="31" t="s">
        <v>341</v>
      </c>
      <c r="AB4" s="31" t="s">
        <v>469</v>
      </c>
      <c r="AC4" s="31" t="s">
        <v>128</v>
      </c>
      <c r="AD4" s="13"/>
      <c r="AE4" s="19" t="s">
        <v>160</v>
      </c>
      <c r="AF4" s="15"/>
      <c r="AG4" s="21" t="s">
        <v>220</v>
      </c>
      <c r="AI4" s="20" t="s">
        <v>172</v>
      </c>
      <c r="AK4" s="20" t="str">
        <f t="shared" ref="AK4:AK49" si="7">CHAR(CODE(AK3)+1)</f>
        <v>C</v>
      </c>
      <c r="AM4" s="24"/>
      <c r="AN4" s="24"/>
      <c r="AP4" s="21" t="s">
        <v>220</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委託・請負</v>
      </c>
      <c r="T5" s="2"/>
      <c r="W5" s="17" t="s">
        <v>522</v>
      </c>
      <c r="Y5" s="17" t="s">
        <v>248</v>
      </c>
      <c r="Z5" s="17" t="s">
        <v>376</v>
      </c>
      <c r="AA5" s="31" t="s">
        <v>342</v>
      </c>
      <c r="AB5" s="31" t="s">
        <v>470</v>
      </c>
      <c r="AC5" s="31" t="s">
        <v>161</v>
      </c>
      <c r="AD5" s="16"/>
      <c r="AE5" s="19" t="s">
        <v>228</v>
      </c>
      <c r="AF5" s="15"/>
      <c r="AG5" s="21" t="s">
        <v>221</v>
      </c>
      <c r="AI5" s="20" t="s">
        <v>244</v>
      </c>
      <c r="AK5" s="20" t="str">
        <f t="shared" si="7"/>
        <v>D</v>
      </c>
      <c r="AP5" s="21" t="s">
        <v>221</v>
      </c>
    </row>
    <row r="6" spans="1:42" ht="13.5" customHeight="1" x14ac:dyDescent="0.15">
      <c r="A6" s="3" t="s">
        <v>80</v>
      </c>
      <c r="B6" s="4" t="s">
        <v>535</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委託・請負</v>
      </c>
      <c r="T6" s="2"/>
      <c r="U6" s="17" t="s">
        <v>229</v>
      </c>
      <c r="W6" s="17" t="s">
        <v>139</v>
      </c>
      <c r="Y6" s="17" t="s">
        <v>249</v>
      </c>
      <c r="Z6" s="17" t="s">
        <v>377</v>
      </c>
      <c r="AA6" s="31" t="s">
        <v>343</v>
      </c>
      <c r="AB6" s="31" t="s">
        <v>471</v>
      </c>
      <c r="AC6" s="31" t="s">
        <v>129</v>
      </c>
      <c r="AD6" s="16"/>
      <c r="AE6" s="19" t="s">
        <v>227</v>
      </c>
      <c r="AF6" s="15"/>
      <c r="AG6" s="21" t="s">
        <v>222</v>
      </c>
      <c r="AI6" s="20" t="s">
        <v>245</v>
      </c>
      <c r="AK6" s="20" t="str">
        <f>CHAR(CODE(AK5)+1)</f>
        <v>E</v>
      </c>
      <c r="AP6" s="21" t="s">
        <v>222</v>
      </c>
    </row>
    <row r="7" spans="1:42" ht="13.5" customHeight="1" x14ac:dyDescent="0.15">
      <c r="A7" s="3" t="s">
        <v>81</v>
      </c>
      <c r="B7" s="4"/>
      <c r="C7" s="2" t="str">
        <f t="shared" si="0"/>
        <v/>
      </c>
      <c r="D7" s="2" t="str">
        <f t="shared" si="8"/>
        <v>科学技術・イノベーション</v>
      </c>
      <c r="F7" s="7" t="s">
        <v>181</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委託・請負</v>
      </c>
      <c r="T7" s="2"/>
      <c r="U7" s="17"/>
      <c r="W7" s="17" t="s">
        <v>140</v>
      </c>
      <c r="Y7" s="17" t="s">
        <v>250</v>
      </c>
      <c r="Z7" s="17" t="s">
        <v>378</v>
      </c>
      <c r="AA7" s="31" t="s">
        <v>344</v>
      </c>
      <c r="AB7" s="31" t="s">
        <v>472</v>
      </c>
      <c r="AC7" s="16"/>
      <c r="AD7" s="16"/>
      <c r="AE7" s="17" t="s">
        <v>129</v>
      </c>
      <c r="AF7" s="15"/>
      <c r="AG7" s="21" t="s">
        <v>223</v>
      </c>
      <c r="AH7" s="25"/>
      <c r="AI7" s="21" t="s">
        <v>234</v>
      </c>
      <c r="AK7" s="20" t="str">
        <f>CHAR(CODE(AK6)+1)</f>
        <v>F</v>
      </c>
      <c r="AP7" s="21" t="s">
        <v>223</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委託・請負</v>
      </c>
      <c r="T8" s="2"/>
      <c r="U8" s="17" t="s">
        <v>242</v>
      </c>
      <c r="W8" s="17" t="s">
        <v>141</v>
      </c>
      <c r="Y8" s="17" t="s">
        <v>251</v>
      </c>
      <c r="Z8" s="17" t="s">
        <v>379</v>
      </c>
      <c r="AA8" s="31" t="s">
        <v>345</v>
      </c>
      <c r="AB8" s="31" t="s">
        <v>473</v>
      </c>
      <c r="AC8" s="16"/>
      <c r="AD8" s="16"/>
      <c r="AE8" s="16"/>
      <c r="AF8" s="15"/>
      <c r="AG8" s="21" t="s">
        <v>224</v>
      </c>
      <c r="AI8" s="20" t="s">
        <v>235</v>
      </c>
      <c r="AK8" s="20" t="str">
        <f t="shared" si="7"/>
        <v>G</v>
      </c>
      <c r="AP8" s="21" t="s">
        <v>224</v>
      </c>
    </row>
    <row r="9" spans="1:42" ht="13.5" customHeight="1" x14ac:dyDescent="0.15">
      <c r="A9" s="3" t="s">
        <v>83</v>
      </c>
      <c r="B9" s="4"/>
      <c r="C9" s="2" t="str">
        <f t="shared" si="0"/>
        <v/>
      </c>
      <c r="D9" s="2" t="str">
        <f t="shared" si="8"/>
        <v>科学技術・イノベーション</v>
      </c>
      <c r="F9" s="7" t="s">
        <v>182</v>
      </c>
      <c r="G9" s="6"/>
      <c r="H9" s="2" t="str">
        <f t="shared" si="1"/>
        <v/>
      </c>
      <c r="I9" s="2" t="str">
        <f t="shared" si="5"/>
        <v>一般会計</v>
      </c>
      <c r="K9" s="3" t="s">
        <v>101</v>
      </c>
      <c r="L9" s="4"/>
      <c r="M9" s="2" t="str">
        <f t="shared" si="2"/>
        <v/>
      </c>
      <c r="N9" s="2" t="str">
        <f t="shared" si="6"/>
        <v/>
      </c>
      <c r="O9" s="2"/>
      <c r="P9" s="2"/>
      <c r="Q9" s="8"/>
      <c r="T9" s="2"/>
      <c r="U9" s="17" t="s">
        <v>243</v>
      </c>
      <c r="W9" s="17" t="s">
        <v>142</v>
      </c>
      <c r="Y9" s="17" t="s">
        <v>252</v>
      </c>
      <c r="Z9" s="17" t="s">
        <v>380</v>
      </c>
      <c r="AA9" s="31" t="s">
        <v>346</v>
      </c>
      <c r="AB9" s="31" t="s">
        <v>474</v>
      </c>
      <c r="AC9" s="16"/>
      <c r="AD9" s="16"/>
      <c r="AE9" s="16"/>
      <c r="AF9" s="15"/>
      <c r="AG9" s="21" t="s">
        <v>225</v>
      </c>
      <c r="AI9" s="23"/>
      <c r="AK9" s="20" t="str">
        <f t="shared" si="7"/>
        <v>H</v>
      </c>
      <c r="AP9" s="21" t="s">
        <v>225</v>
      </c>
    </row>
    <row r="10" spans="1:42" ht="13.5" customHeight="1" x14ac:dyDescent="0.15">
      <c r="A10" s="3" t="s">
        <v>199</v>
      </c>
      <c r="B10" s="4"/>
      <c r="C10" s="2" t="str">
        <f t="shared" si="0"/>
        <v/>
      </c>
      <c r="D10" s="2" t="str">
        <f t="shared" si="8"/>
        <v>科学技術・イノベーション</v>
      </c>
      <c r="F10" s="7" t="s">
        <v>108</v>
      </c>
      <c r="G10" s="6"/>
      <c r="H10" s="2" t="str">
        <f t="shared" si="1"/>
        <v/>
      </c>
      <c r="I10" s="2" t="str">
        <f t="shared" si="5"/>
        <v>一般会計</v>
      </c>
      <c r="K10" s="3" t="s">
        <v>200</v>
      </c>
      <c r="L10" s="4"/>
      <c r="M10" s="2" t="str">
        <f t="shared" si="2"/>
        <v/>
      </c>
      <c r="N10" s="2" t="str">
        <f t="shared" si="6"/>
        <v/>
      </c>
      <c r="O10" s="2"/>
      <c r="P10" s="2" t="str">
        <f>S8</f>
        <v>委託・請負</v>
      </c>
      <c r="Q10" s="8"/>
      <c r="T10" s="2"/>
      <c r="W10" s="17" t="s">
        <v>143</v>
      </c>
      <c r="Y10" s="17" t="s">
        <v>253</v>
      </c>
      <c r="Z10" s="17" t="s">
        <v>381</v>
      </c>
      <c r="AA10" s="31" t="s">
        <v>347</v>
      </c>
      <c r="AB10" s="31" t="s">
        <v>475</v>
      </c>
      <c r="AC10" s="16"/>
      <c r="AD10" s="16"/>
      <c r="AE10" s="16"/>
      <c r="AF10" s="15"/>
      <c r="AG10" s="21" t="s">
        <v>214</v>
      </c>
      <c r="AK10" s="20" t="str">
        <f t="shared" si="7"/>
        <v>I</v>
      </c>
      <c r="AP10" s="20" t="s">
        <v>212</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535</v>
      </c>
      <c r="M11" s="2" t="str">
        <f t="shared" si="2"/>
        <v>その他の事項経費</v>
      </c>
      <c r="N11" s="2" t="str">
        <f t="shared" si="6"/>
        <v>その他の事項経費</v>
      </c>
      <c r="O11" s="2"/>
      <c r="P11" s="2"/>
      <c r="Q11" s="8"/>
      <c r="T11" s="2"/>
      <c r="W11" s="17" t="s">
        <v>144</v>
      </c>
      <c r="Y11" s="17" t="s">
        <v>254</v>
      </c>
      <c r="Z11" s="17" t="s">
        <v>382</v>
      </c>
      <c r="AA11" s="31" t="s">
        <v>348</v>
      </c>
      <c r="AB11" s="31" t="s">
        <v>476</v>
      </c>
      <c r="AC11" s="16"/>
      <c r="AD11" s="16"/>
      <c r="AE11" s="16"/>
      <c r="AF11" s="15"/>
      <c r="AG11" s="20" t="s">
        <v>217</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499</v>
      </c>
      <c r="W12" s="17" t="s">
        <v>145</v>
      </c>
      <c r="Y12" s="17" t="s">
        <v>255</v>
      </c>
      <c r="Z12" s="17" t="s">
        <v>383</v>
      </c>
      <c r="AA12" s="31" t="s">
        <v>349</v>
      </c>
      <c r="AB12" s="31" t="s">
        <v>477</v>
      </c>
      <c r="AC12" s="16"/>
      <c r="AD12" s="16"/>
      <c r="AE12" s="16"/>
      <c r="AF12" s="15"/>
      <c r="AG12" s="20" t="s">
        <v>215</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162</v>
      </c>
      <c r="W13" s="17" t="s">
        <v>146</v>
      </c>
      <c r="Y13" s="17" t="s">
        <v>256</v>
      </c>
      <c r="Z13" s="17" t="s">
        <v>384</v>
      </c>
      <c r="AA13" s="31" t="s">
        <v>350</v>
      </c>
      <c r="AB13" s="31" t="s">
        <v>478</v>
      </c>
      <c r="AC13" s="16"/>
      <c r="AD13" s="16"/>
      <c r="AE13" s="16"/>
      <c r="AF13" s="15"/>
      <c r="AG13" s="20" t="s">
        <v>216</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500</v>
      </c>
      <c r="W14" s="17" t="s">
        <v>147</v>
      </c>
      <c r="Y14" s="17" t="s">
        <v>257</v>
      </c>
      <c r="Z14" s="17" t="s">
        <v>385</v>
      </c>
      <c r="AA14" s="31" t="s">
        <v>351</v>
      </c>
      <c r="AB14" s="31" t="s">
        <v>479</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501</v>
      </c>
      <c r="W15" s="17" t="s">
        <v>148</v>
      </c>
      <c r="Y15" s="17" t="s">
        <v>258</v>
      </c>
      <c r="Z15" s="17" t="s">
        <v>386</v>
      </c>
      <c r="AA15" s="31" t="s">
        <v>352</v>
      </c>
      <c r="AB15" s="31" t="s">
        <v>480</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502</v>
      </c>
      <c r="W16" s="17" t="s">
        <v>149</v>
      </c>
      <c r="Y16" s="17" t="s">
        <v>259</v>
      </c>
      <c r="Z16" s="17" t="s">
        <v>387</v>
      </c>
      <c r="AA16" s="31" t="s">
        <v>353</v>
      </c>
      <c r="AB16" s="31" t="s">
        <v>481</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503</v>
      </c>
      <c r="W17" s="17" t="s">
        <v>150</v>
      </c>
      <c r="Y17" s="17" t="s">
        <v>260</v>
      </c>
      <c r="Z17" s="17" t="s">
        <v>388</v>
      </c>
      <c r="AA17" s="31" t="s">
        <v>354</v>
      </c>
      <c r="AB17" s="31" t="s">
        <v>482</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504</v>
      </c>
      <c r="W18" s="17" t="s">
        <v>151</v>
      </c>
      <c r="Y18" s="17" t="s">
        <v>261</v>
      </c>
      <c r="Z18" s="17" t="s">
        <v>389</v>
      </c>
      <c r="AA18" s="31" t="s">
        <v>355</v>
      </c>
      <c r="AB18" s="31" t="s">
        <v>483</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505</v>
      </c>
      <c r="W19" s="17" t="s">
        <v>152</v>
      </c>
      <c r="Y19" s="17" t="s">
        <v>262</v>
      </c>
      <c r="Z19" s="17" t="s">
        <v>390</v>
      </c>
      <c r="AA19" s="31" t="s">
        <v>356</v>
      </c>
      <c r="AB19" s="31" t="s">
        <v>484</v>
      </c>
      <c r="AC19" s="16"/>
      <c r="AD19" s="16"/>
      <c r="AE19" s="16"/>
      <c r="AF19" s="15"/>
      <c r="AK19" s="20" t="str">
        <f t="shared" si="7"/>
        <v>R</v>
      </c>
    </row>
    <row r="20" spans="1:37" ht="13.5" customHeight="1" x14ac:dyDescent="0.15">
      <c r="A20" s="3" t="s">
        <v>192</v>
      </c>
      <c r="B20" s="4"/>
      <c r="C20" s="2" t="str">
        <f t="shared" si="9"/>
        <v/>
      </c>
      <c r="D20" s="2" t="str">
        <f t="shared" si="8"/>
        <v>科学技術・イノベーション</v>
      </c>
      <c r="F20" s="7" t="s">
        <v>191</v>
      </c>
      <c r="G20" s="6"/>
      <c r="H20" s="2" t="str">
        <f t="shared" si="1"/>
        <v/>
      </c>
      <c r="I20" s="2" t="str">
        <f t="shared" si="5"/>
        <v>一般会計</v>
      </c>
      <c r="K20" s="2"/>
      <c r="L20" s="2"/>
      <c r="O20" s="2"/>
      <c r="P20" s="2"/>
      <c r="Q20" s="8"/>
      <c r="T20" s="2"/>
      <c r="U20" s="17" t="s">
        <v>506</v>
      </c>
      <c r="W20" s="17" t="s">
        <v>153</v>
      </c>
      <c r="Y20" s="17" t="s">
        <v>263</v>
      </c>
      <c r="Z20" s="17" t="s">
        <v>391</v>
      </c>
      <c r="AA20" s="31" t="s">
        <v>357</v>
      </c>
      <c r="AB20" s="31" t="s">
        <v>485</v>
      </c>
      <c r="AC20" s="16"/>
      <c r="AD20" s="16"/>
      <c r="AE20" s="16"/>
      <c r="AF20" s="15"/>
      <c r="AK20" s="20" t="str">
        <f t="shared" si="7"/>
        <v>S</v>
      </c>
    </row>
    <row r="21" spans="1:37" ht="13.5" customHeight="1" x14ac:dyDescent="0.15">
      <c r="A21" s="3" t="s">
        <v>193</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507</v>
      </c>
      <c r="W21" s="17" t="s">
        <v>154</v>
      </c>
      <c r="Y21" s="17" t="s">
        <v>264</v>
      </c>
      <c r="Z21" s="17" t="s">
        <v>392</v>
      </c>
      <c r="AA21" s="31" t="s">
        <v>358</v>
      </c>
      <c r="AB21" s="31" t="s">
        <v>486</v>
      </c>
      <c r="AC21" s="16"/>
      <c r="AD21" s="16"/>
      <c r="AE21" s="16"/>
      <c r="AF21" s="15"/>
      <c r="AK21" s="20" t="str">
        <f t="shared" si="7"/>
        <v>T</v>
      </c>
    </row>
    <row r="22" spans="1:37" ht="13.5" customHeight="1" x14ac:dyDescent="0.15">
      <c r="A22" s="3" t="s">
        <v>194</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508</v>
      </c>
      <c r="W22" s="17" t="s">
        <v>155</v>
      </c>
      <c r="Y22" s="17" t="s">
        <v>265</v>
      </c>
      <c r="Z22" s="17" t="s">
        <v>393</v>
      </c>
      <c r="AA22" s="31" t="s">
        <v>359</v>
      </c>
      <c r="AB22" s="31" t="s">
        <v>487</v>
      </c>
      <c r="AC22" s="16"/>
      <c r="AD22" s="16"/>
      <c r="AE22" s="16"/>
      <c r="AF22" s="15"/>
      <c r="AK22" s="20" t="str">
        <f t="shared" si="7"/>
        <v>U</v>
      </c>
    </row>
    <row r="23" spans="1:37" ht="13.5" customHeight="1" x14ac:dyDescent="0.15">
      <c r="A23" s="3" t="s">
        <v>195</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509</v>
      </c>
      <c r="W23" s="17" t="s">
        <v>525</v>
      </c>
      <c r="Y23" s="17" t="s">
        <v>266</v>
      </c>
      <c r="Z23" s="17" t="s">
        <v>394</v>
      </c>
      <c r="AA23" s="31" t="s">
        <v>360</v>
      </c>
      <c r="AB23" s="31" t="s">
        <v>488</v>
      </c>
      <c r="AC23" s="16"/>
      <c r="AD23" s="16"/>
      <c r="AE23" s="16"/>
      <c r="AF23" s="15"/>
      <c r="AK23" s="20" t="str">
        <f t="shared" si="7"/>
        <v>V</v>
      </c>
    </row>
    <row r="24" spans="1:37" ht="13.5" customHeight="1" x14ac:dyDescent="0.15">
      <c r="A24" s="28" t="s">
        <v>236</v>
      </c>
      <c r="B24" s="4"/>
      <c r="C24" s="2" t="str">
        <f t="shared" si="9"/>
        <v/>
      </c>
      <c r="D24" s="2" t="str">
        <f>IF(C24="",D23,IF(D23&lt;&gt;"",CONCATENATE(D23,"、",C24),C24))</f>
        <v>科学技術・イノベーション</v>
      </c>
      <c r="F24" s="7" t="s">
        <v>238</v>
      </c>
      <c r="G24" s="6"/>
      <c r="H24" s="2" t="str">
        <f t="shared" si="1"/>
        <v/>
      </c>
      <c r="I24" s="2" t="str">
        <f t="shared" si="5"/>
        <v>一般会計</v>
      </c>
      <c r="K24" s="2"/>
      <c r="L24" s="2"/>
      <c r="O24" s="2"/>
      <c r="P24" s="2"/>
      <c r="Q24" s="8"/>
      <c r="T24" s="2"/>
      <c r="U24" s="17" t="s">
        <v>510</v>
      </c>
      <c r="Y24" s="17" t="s">
        <v>267</v>
      </c>
      <c r="Z24" s="17" t="s">
        <v>395</v>
      </c>
      <c r="AA24" s="31" t="s">
        <v>361</v>
      </c>
      <c r="AB24" s="31" t="s">
        <v>489</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511</v>
      </c>
      <c r="Y25" s="17" t="s">
        <v>268</v>
      </c>
      <c r="Z25" s="17" t="s">
        <v>396</v>
      </c>
      <c r="AA25" s="31" t="s">
        <v>362</v>
      </c>
      <c r="AB25" s="31" t="s">
        <v>490</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512</v>
      </c>
      <c r="Y26" s="17" t="s">
        <v>269</v>
      </c>
      <c r="Z26" s="17" t="s">
        <v>397</v>
      </c>
      <c r="AA26" s="31" t="s">
        <v>363</v>
      </c>
      <c r="AB26" s="31" t="s">
        <v>491</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513</v>
      </c>
      <c r="Y27" s="17" t="s">
        <v>270</v>
      </c>
      <c r="Z27" s="17" t="s">
        <v>398</v>
      </c>
      <c r="AA27" s="31" t="s">
        <v>364</v>
      </c>
      <c r="AB27" s="31" t="s">
        <v>492</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514</v>
      </c>
      <c r="Y28" s="17" t="s">
        <v>271</v>
      </c>
      <c r="Z28" s="17" t="s">
        <v>399</v>
      </c>
      <c r="AA28" s="31" t="s">
        <v>365</v>
      </c>
      <c r="AB28" s="31" t="s">
        <v>493</v>
      </c>
      <c r="AC28" s="16"/>
      <c r="AD28" s="16"/>
      <c r="AE28" s="16"/>
      <c r="AF28" s="15"/>
      <c r="AK28" s="20" t="s">
        <v>177</v>
      </c>
    </row>
    <row r="29" spans="1:37" ht="13.5" customHeight="1" x14ac:dyDescent="0.15">
      <c r="A29" s="2"/>
      <c r="B29" s="2"/>
      <c r="F29" s="7" t="s">
        <v>183</v>
      </c>
      <c r="G29" s="6"/>
      <c r="H29" s="2" t="str">
        <f t="shared" si="1"/>
        <v/>
      </c>
      <c r="I29" s="2" t="str">
        <f t="shared" si="5"/>
        <v>一般会計</v>
      </c>
      <c r="K29" s="2"/>
      <c r="L29" s="2"/>
      <c r="O29" s="2"/>
      <c r="P29" s="2"/>
      <c r="Q29" s="8"/>
      <c r="T29" s="2"/>
      <c r="U29" s="17" t="s">
        <v>515</v>
      </c>
      <c r="Y29" s="17" t="s">
        <v>272</v>
      </c>
      <c r="Z29" s="17" t="s">
        <v>400</v>
      </c>
      <c r="AA29" s="31" t="s">
        <v>366</v>
      </c>
      <c r="AB29" s="31" t="s">
        <v>494</v>
      </c>
      <c r="AC29" s="16"/>
      <c r="AD29" s="16"/>
      <c r="AE29" s="16"/>
      <c r="AF29" s="15"/>
      <c r="AK29" s="20" t="str">
        <f t="shared" si="7"/>
        <v>b</v>
      </c>
    </row>
    <row r="30" spans="1:37" ht="13.5" customHeight="1" x14ac:dyDescent="0.15">
      <c r="A30" s="2"/>
      <c r="B30" s="2"/>
      <c r="F30" s="7" t="s">
        <v>184</v>
      </c>
      <c r="G30" s="6"/>
      <c r="H30" s="2" t="str">
        <f t="shared" si="1"/>
        <v/>
      </c>
      <c r="I30" s="2" t="str">
        <f t="shared" si="5"/>
        <v>一般会計</v>
      </c>
      <c r="K30" s="2"/>
      <c r="L30" s="2"/>
      <c r="O30" s="2"/>
      <c r="P30" s="2"/>
      <c r="Q30" s="8"/>
      <c r="T30" s="2"/>
      <c r="U30" s="17" t="s">
        <v>516</v>
      </c>
      <c r="Y30" s="17" t="s">
        <v>273</v>
      </c>
      <c r="Z30" s="17" t="s">
        <v>401</v>
      </c>
      <c r="AA30" s="31" t="s">
        <v>367</v>
      </c>
      <c r="AB30" s="31" t="s">
        <v>495</v>
      </c>
      <c r="AC30" s="16"/>
      <c r="AD30" s="16"/>
      <c r="AE30" s="16"/>
      <c r="AF30" s="15"/>
      <c r="AK30" s="20" t="str">
        <f t="shared" si="7"/>
        <v>c</v>
      </c>
    </row>
    <row r="31" spans="1:37" ht="13.5" customHeight="1" x14ac:dyDescent="0.15">
      <c r="A31" s="2"/>
      <c r="B31" s="2"/>
      <c r="F31" s="7" t="s">
        <v>185</v>
      </c>
      <c r="G31" s="6"/>
      <c r="H31" s="2" t="str">
        <f t="shared" si="1"/>
        <v/>
      </c>
      <c r="I31" s="2" t="str">
        <f t="shared" si="5"/>
        <v>一般会計</v>
      </c>
      <c r="K31" s="2"/>
      <c r="L31" s="2"/>
      <c r="O31" s="2"/>
      <c r="P31" s="2"/>
      <c r="Q31" s="8"/>
      <c r="T31" s="2"/>
      <c r="U31" s="17" t="s">
        <v>517</v>
      </c>
      <c r="Y31" s="17" t="s">
        <v>274</v>
      </c>
      <c r="Z31" s="17" t="s">
        <v>402</v>
      </c>
      <c r="AA31" s="31" t="s">
        <v>368</v>
      </c>
      <c r="AB31" s="31" t="s">
        <v>496</v>
      </c>
      <c r="AC31" s="16"/>
      <c r="AD31" s="16"/>
      <c r="AE31" s="16"/>
      <c r="AF31" s="15"/>
      <c r="AK31" s="20" t="str">
        <f t="shared" si="7"/>
        <v>d</v>
      </c>
    </row>
    <row r="32" spans="1:37" ht="13.5" customHeight="1" x14ac:dyDescent="0.15">
      <c r="A32" s="2"/>
      <c r="B32" s="2"/>
      <c r="F32" s="7" t="s">
        <v>186</v>
      </c>
      <c r="G32" s="6"/>
      <c r="H32" s="2" t="str">
        <f t="shared" si="1"/>
        <v/>
      </c>
      <c r="I32" s="2" t="str">
        <f t="shared" si="5"/>
        <v>一般会計</v>
      </c>
      <c r="K32" s="2"/>
      <c r="L32" s="2"/>
      <c r="O32" s="2"/>
      <c r="P32" s="2"/>
      <c r="Q32" s="8"/>
      <c r="T32" s="2"/>
      <c r="U32" s="17" t="s">
        <v>518</v>
      </c>
      <c r="Y32" s="17" t="s">
        <v>275</v>
      </c>
      <c r="Z32" s="17" t="s">
        <v>403</v>
      </c>
      <c r="AA32" s="31" t="s">
        <v>61</v>
      </c>
      <c r="AB32" s="31" t="s">
        <v>61</v>
      </c>
      <c r="AC32" s="16"/>
      <c r="AD32" s="16"/>
      <c r="AE32" s="16"/>
      <c r="AF32" s="15"/>
      <c r="AK32" s="20" t="str">
        <f t="shared" si="7"/>
        <v>e</v>
      </c>
    </row>
    <row r="33" spans="1:37" ht="13.5" customHeight="1" x14ac:dyDescent="0.15">
      <c r="A33" s="2"/>
      <c r="B33" s="2"/>
      <c r="F33" s="7" t="s">
        <v>187</v>
      </c>
      <c r="G33" s="6"/>
      <c r="H33" s="2" t="str">
        <f t="shared" si="1"/>
        <v/>
      </c>
      <c r="I33" s="2" t="str">
        <f t="shared" si="5"/>
        <v>一般会計</v>
      </c>
      <c r="K33" s="2"/>
      <c r="L33" s="2"/>
      <c r="O33" s="2"/>
      <c r="P33" s="2"/>
      <c r="Q33" s="8"/>
      <c r="T33" s="2"/>
      <c r="U33" s="17" t="s">
        <v>519</v>
      </c>
      <c r="Y33" s="17" t="s">
        <v>276</v>
      </c>
      <c r="Z33" s="17" t="s">
        <v>404</v>
      </c>
      <c r="AA33" s="22"/>
      <c r="AB33" s="16"/>
      <c r="AC33" s="16"/>
      <c r="AD33" s="16"/>
      <c r="AE33" s="16"/>
      <c r="AF33" s="15"/>
      <c r="AK33" s="20" t="str">
        <f t="shared" si="7"/>
        <v>f</v>
      </c>
    </row>
    <row r="34" spans="1:37" ht="13.5" customHeight="1" x14ac:dyDescent="0.15">
      <c r="A34" s="2"/>
      <c r="B34" s="2"/>
      <c r="F34" s="7" t="s">
        <v>188</v>
      </c>
      <c r="G34" s="6"/>
      <c r="H34" s="2" t="str">
        <f t="shared" si="1"/>
        <v/>
      </c>
      <c r="I34" s="2" t="str">
        <f t="shared" si="5"/>
        <v>一般会計</v>
      </c>
      <c r="K34" s="2"/>
      <c r="L34" s="2"/>
      <c r="O34" s="2"/>
      <c r="P34" s="2"/>
      <c r="Q34" s="8"/>
      <c r="T34" s="2"/>
      <c r="U34" s="17" t="s">
        <v>520</v>
      </c>
      <c r="Y34" s="17" t="s">
        <v>277</v>
      </c>
      <c r="Z34" s="17" t="s">
        <v>405</v>
      </c>
      <c r="AB34" s="16"/>
      <c r="AC34" s="16"/>
      <c r="AD34" s="16"/>
      <c r="AE34" s="16"/>
      <c r="AF34" s="15"/>
      <c r="AK34" s="20" t="str">
        <f t="shared" si="7"/>
        <v>g</v>
      </c>
    </row>
    <row r="35" spans="1:37" ht="13.5" customHeight="1" x14ac:dyDescent="0.15">
      <c r="A35" s="2"/>
      <c r="B35" s="2"/>
      <c r="F35" s="7" t="s">
        <v>189</v>
      </c>
      <c r="G35" s="6"/>
      <c r="H35" s="2" t="str">
        <f t="shared" si="1"/>
        <v/>
      </c>
      <c r="I35" s="2" t="str">
        <f t="shared" si="5"/>
        <v>一般会計</v>
      </c>
      <c r="K35" s="2"/>
      <c r="L35" s="2"/>
      <c r="O35" s="2"/>
      <c r="P35" s="2"/>
      <c r="Q35" s="8"/>
      <c r="T35" s="2"/>
      <c r="Y35" s="17" t="s">
        <v>278</v>
      </c>
      <c r="Z35" s="17" t="s">
        <v>406</v>
      </c>
      <c r="AC35" s="16"/>
      <c r="AF35" s="15"/>
      <c r="AK35" s="20" t="str">
        <f t="shared" si="7"/>
        <v>h</v>
      </c>
    </row>
    <row r="36" spans="1:37" ht="13.5" customHeight="1" x14ac:dyDescent="0.15">
      <c r="A36" s="2"/>
      <c r="B36" s="2"/>
      <c r="F36" s="7" t="s">
        <v>190</v>
      </c>
      <c r="G36" s="6"/>
      <c r="H36" s="2" t="str">
        <f t="shared" si="1"/>
        <v/>
      </c>
      <c r="I36" s="2" t="str">
        <f t="shared" si="5"/>
        <v>一般会計</v>
      </c>
      <c r="K36" s="2"/>
      <c r="L36" s="2"/>
      <c r="O36" s="2"/>
      <c r="P36" s="2"/>
      <c r="Q36" s="8"/>
      <c r="T36" s="2"/>
      <c r="U36" s="17" t="s">
        <v>521</v>
      </c>
      <c r="Y36" s="17" t="s">
        <v>279</v>
      </c>
      <c r="Z36" s="17" t="s">
        <v>407</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280</v>
      </c>
      <c r="Z37" s="17" t="s">
        <v>408</v>
      </c>
      <c r="AF37" s="15"/>
      <c r="AK37" s="20" t="str">
        <f t="shared" si="7"/>
        <v>j</v>
      </c>
    </row>
    <row r="38" spans="1:37" x14ac:dyDescent="0.15">
      <c r="A38" s="2"/>
      <c r="B38" s="2"/>
      <c r="F38" s="2"/>
      <c r="G38" s="8"/>
      <c r="K38" s="2"/>
      <c r="L38" s="2"/>
      <c r="O38" s="2"/>
      <c r="P38" s="2"/>
      <c r="Q38" s="8"/>
      <c r="T38" s="2"/>
      <c r="U38" s="17" t="s">
        <v>230</v>
      </c>
      <c r="Y38" s="17" t="s">
        <v>281</v>
      </c>
      <c r="Z38" s="17" t="s">
        <v>409</v>
      </c>
      <c r="AF38" s="15"/>
      <c r="AK38" s="20" t="str">
        <f t="shared" si="7"/>
        <v>k</v>
      </c>
    </row>
    <row r="39" spans="1:37" x14ac:dyDescent="0.15">
      <c r="A39" s="2"/>
      <c r="B39" s="2"/>
      <c r="F39" s="2" t="str">
        <f>I37</f>
        <v>一般会計</v>
      </c>
      <c r="G39" s="8"/>
      <c r="K39" s="2"/>
      <c r="L39" s="2"/>
      <c r="O39" s="2"/>
      <c r="P39" s="2"/>
      <c r="Q39" s="8"/>
      <c r="T39" s="2"/>
      <c r="U39" s="17" t="s">
        <v>233</v>
      </c>
      <c r="Y39" s="17" t="s">
        <v>282</v>
      </c>
      <c r="Z39" s="17" t="s">
        <v>410</v>
      </c>
      <c r="AF39" s="15"/>
      <c r="AK39" s="20" t="str">
        <f t="shared" si="7"/>
        <v>l</v>
      </c>
    </row>
    <row r="40" spans="1:37" x14ac:dyDescent="0.15">
      <c r="A40" s="2"/>
      <c r="B40" s="2"/>
      <c r="F40" s="2"/>
      <c r="G40" s="8"/>
      <c r="K40" s="2"/>
      <c r="L40" s="2"/>
      <c r="O40" s="2"/>
      <c r="P40" s="2"/>
      <c r="Q40" s="8"/>
      <c r="T40" s="2"/>
      <c r="Y40" s="17" t="s">
        <v>283</v>
      </c>
      <c r="Z40" s="17" t="s">
        <v>411</v>
      </c>
      <c r="AF40" s="15"/>
      <c r="AK40" s="20" t="str">
        <f t="shared" si="7"/>
        <v>m</v>
      </c>
    </row>
    <row r="41" spans="1:37" x14ac:dyDescent="0.15">
      <c r="A41" s="2"/>
      <c r="B41" s="2"/>
      <c r="F41" s="2"/>
      <c r="G41" s="8"/>
      <c r="K41" s="2"/>
      <c r="L41" s="2"/>
      <c r="O41" s="2"/>
      <c r="P41" s="2"/>
      <c r="Q41" s="8"/>
      <c r="T41" s="2"/>
      <c r="Y41" s="17" t="s">
        <v>284</v>
      </c>
      <c r="Z41" s="17" t="s">
        <v>412</v>
      </c>
      <c r="AF41" s="15"/>
      <c r="AK41" s="20" t="str">
        <f t="shared" si="7"/>
        <v>n</v>
      </c>
    </row>
    <row r="42" spans="1:37" x14ac:dyDescent="0.15">
      <c r="A42" s="2"/>
      <c r="B42" s="2"/>
      <c r="F42" s="2"/>
      <c r="G42" s="8"/>
      <c r="K42" s="2"/>
      <c r="L42" s="2"/>
      <c r="O42" s="2"/>
      <c r="P42" s="2"/>
      <c r="Q42" s="8"/>
      <c r="T42" s="2"/>
      <c r="Y42" s="17" t="s">
        <v>285</v>
      </c>
      <c r="Z42" s="17" t="s">
        <v>413</v>
      </c>
      <c r="AF42" s="15"/>
      <c r="AK42" s="20" t="str">
        <f t="shared" si="7"/>
        <v>o</v>
      </c>
    </row>
    <row r="43" spans="1:37" x14ac:dyDescent="0.15">
      <c r="A43" s="2"/>
      <c r="B43" s="2"/>
      <c r="F43" s="2"/>
      <c r="G43" s="8"/>
      <c r="K43" s="2"/>
      <c r="L43" s="2"/>
      <c r="O43" s="2"/>
      <c r="P43" s="2"/>
      <c r="Q43" s="8"/>
      <c r="T43" s="2"/>
      <c r="Y43" s="17" t="s">
        <v>286</v>
      </c>
      <c r="Z43" s="17" t="s">
        <v>414</v>
      </c>
      <c r="AF43" s="15"/>
      <c r="AK43" s="20" t="str">
        <f t="shared" si="7"/>
        <v>p</v>
      </c>
    </row>
    <row r="44" spans="1:37" x14ac:dyDescent="0.15">
      <c r="A44" s="2"/>
      <c r="B44" s="2"/>
      <c r="F44" s="2"/>
      <c r="G44" s="8"/>
      <c r="K44" s="2"/>
      <c r="L44" s="2"/>
      <c r="O44" s="2"/>
      <c r="P44" s="2"/>
      <c r="Q44" s="8"/>
      <c r="T44" s="2"/>
      <c r="Y44" s="17" t="s">
        <v>287</v>
      </c>
      <c r="Z44" s="17" t="s">
        <v>415</v>
      </c>
      <c r="AF44" s="15"/>
      <c r="AK44" s="20" t="str">
        <f t="shared" si="7"/>
        <v>q</v>
      </c>
    </row>
    <row r="45" spans="1:37" x14ac:dyDescent="0.15">
      <c r="A45" s="2"/>
      <c r="B45" s="2"/>
      <c r="F45" s="2"/>
      <c r="G45" s="8"/>
      <c r="K45" s="2"/>
      <c r="L45" s="2"/>
      <c r="O45" s="2"/>
      <c r="P45" s="2"/>
      <c r="Q45" s="8"/>
      <c r="T45" s="2"/>
      <c r="Y45" s="17" t="s">
        <v>288</v>
      </c>
      <c r="Z45" s="17" t="s">
        <v>416</v>
      </c>
      <c r="AF45" s="15"/>
      <c r="AK45" s="20" t="str">
        <f t="shared" si="7"/>
        <v>r</v>
      </c>
    </row>
    <row r="46" spans="1:37" x14ac:dyDescent="0.15">
      <c r="A46" s="2"/>
      <c r="B46" s="2"/>
      <c r="F46" s="2"/>
      <c r="G46" s="8"/>
      <c r="K46" s="2"/>
      <c r="L46" s="2"/>
      <c r="O46" s="2"/>
      <c r="P46" s="2"/>
      <c r="Q46" s="8"/>
      <c r="T46" s="2"/>
      <c r="Y46" s="17" t="s">
        <v>289</v>
      </c>
      <c r="Z46" s="17" t="s">
        <v>417</v>
      </c>
      <c r="AF46" s="15"/>
      <c r="AK46" s="20" t="str">
        <f t="shared" si="7"/>
        <v>s</v>
      </c>
    </row>
    <row r="47" spans="1:37" x14ac:dyDescent="0.15">
      <c r="A47" s="2"/>
      <c r="B47" s="2"/>
      <c r="F47" s="2"/>
      <c r="G47" s="8"/>
      <c r="K47" s="2"/>
      <c r="L47" s="2"/>
      <c r="O47" s="2"/>
      <c r="P47" s="2"/>
      <c r="Q47" s="8"/>
      <c r="T47" s="2"/>
      <c r="Y47" s="17" t="s">
        <v>290</v>
      </c>
      <c r="Z47" s="17" t="s">
        <v>418</v>
      </c>
      <c r="AF47" s="15"/>
      <c r="AK47" s="20" t="str">
        <f t="shared" si="7"/>
        <v>t</v>
      </c>
    </row>
    <row r="48" spans="1:37" x14ac:dyDescent="0.15">
      <c r="A48" s="2"/>
      <c r="B48" s="2"/>
      <c r="F48" s="2"/>
      <c r="G48" s="8"/>
      <c r="K48" s="2"/>
      <c r="L48" s="2"/>
      <c r="O48" s="2"/>
      <c r="P48" s="2"/>
      <c r="Q48" s="8"/>
      <c r="T48" s="2"/>
      <c r="Y48" s="17" t="s">
        <v>291</v>
      </c>
      <c r="Z48" s="17" t="s">
        <v>419</v>
      </c>
      <c r="AF48" s="15"/>
      <c r="AK48" s="20" t="str">
        <f t="shared" si="7"/>
        <v>u</v>
      </c>
    </row>
    <row r="49" spans="1:37" x14ac:dyDescent="0.15">
      <c r="A49" s="2"/>
      <c r="B49" s="2"/>
      <c r="F49" s="2"/>
      <c r="G49" s="8"/>
      <c r="K49" s="2"/>
      <c r="L49" s="2"/>
      <c r="O49" s="2"/>
      <c r="P49" s="2"/>
      <c r="Q49" s="8"/>
      <c r="T49" s="2"/>
      <c r="Y49" s="17" t="s">
        <v>292</v>
      </c>
      <c r="Z49" s="17" t="s">
        <v>420</v>
      </c>
      <c r="AF49" s="15"/>
      <c r="AK49" s="20" t="str">
        <f t="shared" si="7"/>
        <v>v</v>
      </c>
    </row>
    <row r="50" spans="1:37" x14ac:dyDescent="0.15">
      <c r="A50" s="2"/>
      <c r="B50" s="2"/>
      <c r="F50" s="2"/>
      <c r="G50" s="8"/>
      <c r="K50" s="2"/>
      <c r="L50" s="2"/>
      <c r="O50" s="2"/>
      <c r="P50" s="2"/>
      <c r="Q50" s="8"/>
      <c r="T50" s="2"/>
      <c r="Y50" s="17" t="s">
        <v>293</v>
      </c>
      <c r="Z50" s="17" t="s">
        <v>421</v>
      </c>
      <c r="AF50" s="15"/>
    </row>
    <row r="51" spans="1:37" x14ac:dyDescent="0.15">
      <c r="A51" s="2"/>
      <c r="B51" s="2"/>
      <c r="F51" s="2"/>
      <c r="G51" s="8"/>
      <c r="K51" s="2"/>
      <c r="L51" s="2"/>
      <c r="O51" s="2"/>
      <c r="P51" s="2"/>
      <c r="Q51" s="8"/>
      <c r="T51" s="2"/>
      <c r="Y51" s="17" t="s">
        <v>294</v>
      </c>
      <c r="Z51" s="17" t="s">
        <v>422</v>
      </c>
      <c r="AF51" s="15"/>
    </row>
    <row r="52" spans="1:37" x14ac:dyDescent="0.15">
      <c r="A52" s="2"/>
      <c r="B52" s="2"/>
      <c r="F52" s="2"/>
      <c r="G52" s="8"/>
      <c r="K52" s="2"/>
      <c r="L52" s="2"/>
      <c r="O52" s="2"/>
      <c r="P52" s="2"/>
      <c r="Q52" s="8"/>
      <c r="T52" s="2"/>
      <c r="Y52" s="17" t="s">
        <v>295</v>
      </c>
      <c r="Z52" s="17" t="s">
        <v>423</v>
      </c>
      <c r="AF52" s="15"/>
    </row>
    <row r="53" spans="1:37" x14ac:dyDescent="0.15">
      <c r="A53" s="2"/>
      <c r="B53" s="2"/>
      <c r="F53" s="2"/>
      <c r="G53" s="8"/>
      <c r="K53" s="2"/>
      <c r="L53" s="2"/>
      <c r="O53" s="2"/>
      <c r="P53" s="2"/>
      <c r="Q53" s="8"/>
      <c r="T53" s="2"/>
      <c r="Y53" s="17" t="s">
        <v>296</v>
      </c>
      <c r="Z53" s="17" t="s">
        <v>424</v>
      </c>
      <c r="AF53" s="15"/>
    </row>
    <row r="54" spans="1:37" x14ac:dyDescent="0.15">
      <c r="A54" s="2"/>
      <c r="B54" s="2"/>
      <c r="F54" s="2"/>
      <c r="G54" s="8"/>
      <c r="K54" s="2"/>
      <c r="L54" s="2"/>
      <c r="O54" s="2"/>
      <c r="P54" s="9"/>
      <c r="Q54" s="8"/>
      <c r="T54" s="2"/>
      <c r="Y54" s="17" t="s">
        <v>297</v>
      </c>
      <c r="Z54" s="17" t="s">
        <v>425</v>
      </c>
      <c r="AF54" s="15"/>
    </row>
    <row r="55" spans="1:37" x14ac:dyDescent="0.15">
      <c r="A55" s="2"/>
      <c r="B55" s="2"/>
      <c r="F55" s="2"/>
      <c r="G55" s="8"/>
      <c r="K55" s="2"/>
      <c r="L55" s="2"/>
      <c r="O55" s="2"/>
      <c r="P55" s="2"/>
      <c r="Q55" s="8"/>
      <c r="T55" s="2"/>
      <c r="Y55" s="17" t="s">
        <v>298</v>
      </c>
      <c r="Z55" s="17" t="s">
        <v>426</v>
      </c>
      <c r="AF55" s="15"/>
    </row>
    <row r="56" spans="1:37" x14ac:dyDescent="0.15">
      <c r="A56" s="2"/>
      <c r="B56" s="2"/>
      <c r="F56" s="2"/>
      <c r="G56" s="8"/>
      <c r="K56" s="2"/>
      <c r="L56" s="2"/>
      <c r="O56" s="2"/>
      <c r="P56" s="2"/>
      <c r="Q56" s="8"/>
      <c r="T56" s="2"/>
      <c r="Y56" s="17" t="s">
        <v>299</v>
      </c>
      <c r="Z56" s="17" t="s">
        <v>427</v>
      </c>
      <c r="AF56" s="15"/>
    </row>
    <row r="57" spans="1:37" x14ac:dyDescent="0.15">
      <c r="A57" s="2"/>
      <c r="B57" s="2"/>
      <c r="F57" s="2"/>
      <c r="G57" s="8"/>
      <c r="K57" s="2"/>
      <c r="L57" s="2"/>
      <c r="O57" s="2"/>
      <c r="P57" s="2"/>
      <c r="Q57" s="8"/>
      <c r="T57" s="2"/>
      <c r="Y57" s="17" t="s">
        <v>300</v>
      </c>
      <c r="Z57" s="17" t="s">
        <v>428</v>
      </c>
      <c r="AF57" s="15"/>
    </row>
    <row r="58" spans="1:37" x14ac:dyDescent="0.15">
      <c r="A58" s="2"/>
      <c r="B58" s="2"/>
      <c r="F58" s="2"/>
      <c r="G58" s="8"/>
      <c r="K58" s="2"/>
      <c r="L58" s="2"/>
      <c r="O58" s="2"/>
      <c r="P58" s="2"/>
      <c r="Q58" s="8"/>
      <c r="T58" s="2"/>
      <c r="Y58" s="17" t="s">
        <v>301</v>
      </c>
      <c r="Z58" s="17" t="s">
        <v>429</v>
      </c>
      <c r="AF58" s="15"/>
    </row>
    <row r="59" spans="1:37" x14ac:dyDescent="0.15">
      <c r="A59" s="2"/>
      <c r="B59" s="2"/>
      <c r="F59" s="2"/>
      <c r="G59" s="8"/>
      <c r="K59" s="2"/>
      <c r="L59" s="2"/>
      <c r="O59" s="2"/>
      <c r="P59" s="2"/>
      <c r="Q59" s="8"/>
      <c r="T59" s="2"/>
      <c r="Y59" s="17" t="s">
        <v>302</v>
      </c>
      <c r="Z59" s="17" t="s">
        <v>430</v>
      </c>
      <c r="AF59" s="15"/>
    </row>
    <row r="60" spans="1:37" x14ac:dyDescent="0.15">
      <c r="A60" s="2"/>
      <c r="B60" s="2"/>
      <c r="F60" s="2"/>
      <c r="G60" s="8"/>
      <c r="K60" s="2"/>
      <c r="L60" s="2"/>
      <c r="O60" s="2"/>
      <c r="P60" s="2"/>
      <c r="Q60" s="8"/>
      <c r="T60" s="2"/>
      <c r="Y60" s="17" t="s">
        <v>303</v>
      </c>
      <c r="Z60" s="17" t="s">
        <v>431</v>
      </c>
      <c r="AF60" s="15"/>
    </row>
    <row r="61" spans="1:37" x14ac:dyDescent="0.15">
      <c r="A61" s="2"/>
      <c r="B61" s="2"/>
      <c r="F61" s="2"/>
      <c r="G61" s="8"/>
      <c r="K61" s="2"/>
      <c r="L61" s="2"/>
      <c r="O61" s="2"/>
      <c r="P61" s="2"/>
      <c r="Q61" s="8"/>
      <c r="T61" s="2"/>
      <c r="Y61" s="17" t="s">
        <v>304</v>
      </c>
      <c r="Z61" s="17" t="s">
        <v>432</v>
      </c>
      <c r="AF61" s="15"/>
    </row>
    <row r="62" spans="1:37" x14ac:dyDescent="0.15">
      <c r="A62" s="2"/>
      <c r="B62" s="2"/>
      <c r="F62" s="2"/>
      <c r="G62" s="8"/>
      <c r="K62" s="2"/>
      <c r="L62" s="2"/>
      <c r="O62" s="2"/>
      <c r="P62" s="2"/>
      <c r="Q62" s="8"/>
      <c r="T62" s="2"/>
      <c r="Y62" s="17" t="s">
        <v>305</v>
      </c>
      <c r="Z62" s="17" t="s">
        <v>433</v>
      </c>
      <c r="AF62" s="15"/>
    </row>
    <row r="63" spans="1:37" x14ac:dyDescent="0.15">
      <c r="A63" s="2"/>
      <c r="B63" s="2"/>
      <c r="F63" s="2"/>
      <c r="G63" s="8"/>
      <c r="K63" s="2"/>
      <c r="L63" s="2"/>
      <c r="O63" s="2"/>
      <c r="P63" s="2"/>
      <c r="Q63" s="8"/>
      <c r="T63" s="2"/>
      <c r="Y63" s="17" t="s">
        <v>306</v>
      </c>
      <c r="Z63" s="17" t="s">
        <v>434</v>
      </c>
      <c r="AF63" s="15"/>
    </row>
    <row r="64" spans="1:37" x14ac:dyDescent="0.15">
      <c r="A64" s="2"/>
      <c r="B64" s="2"/>
      <c r="F64" s="2"/>
      <c r="G64" s="8"/>
      <c r="K64" s="2"/>
      <c r="L64" s="2"/>
      <c r="O64" s="2"/>
      <c r="P64" s="2"/>
      <c r="Q64" s="8"/>
      <c r="T64" s="2"/>
      <c r="Y64" s="17" t="s">
        <v>307</v>
      </c>
      <c r="Z64" s="17" t="s">
        <v>435</v>
      </c>
      <c r="AF64" s="15"/>
    </row>
    <row r="65" spans="1:32" x14ac:dyDescent="0.15">
      <c r="A65" s="2"/>
      <c r="B65" s="2"/>
      <c r="F65" s="2"/>
      <c r="G65" s="8"/>
      <c r="K65" s="2"/>
      <c r="L65" s="2"/>
      <c r="O65" s="2"/>
      <c r="P65" s="2"/>
      <c r="Q65" s="8"/>
      <c r="T65" s="2"/>
      <c r="Y65" s="17" t="s">
        <v>308</v>
      </c>
      <c r="Z65" s="17" t="s">
        <v>436</v>
      </c>
      <c r="AF65" s="15"/>
    </row>
    <row r="66" spans="1:32" x14ac:dyDescent="0.15">
      <c r="A66" s="2"/>
      <c r="B66" s="2"/>
      <c r="F66" s="2"/>
      <c r="G66" s="8"/>
      <c r="K66" s="2"/>
      <c r="L66" s="2"/>
      <c r="O66" s="2"/>
      <c r="P66" s="2"/>
      <c r="Q66" s="8"/>
      <c r="T66" s="2"/>
      <c r="Y66" s="17" t="s">
        <v>62</v>
      </c>
      <c r="Z66" s="17" t="s">
        <v>437</v>
      </c>
      <c r="AF66" s="15"/>
    </row>
    <row r="67" spans="1:32" x14ac:dyDescent="0.15">
      <c r="A67" s="2"/>
      <c r="B67" s="2"/>
      <c r="F67" s="2"/>
      <c r="G67" s="8"/>
      <c r="K67" s="2"/>
      <c r="L67" s="2"/>
      <c r="O67" s="2"/>
      <c r="P67" s="2"/>
      <c r="Q67" s="8"/>
      <c r="T67" s="2"/>
      <c r="Y67" s="17" t="s">
        <v>309</v>
      </c>
      <c r="Z67" s="17" t="s">
        <v>438</v>
      </c>
      <c r="AF67" s="15"/>
    </row>
    <row r="68" spans="1:32" x14ac:dyDescent="0.15">
      <c r="A68" s="2"/>
      <c r="B68" s="2"/>
      <c r="F68" s="2"/>
      <c r="G68" s="8"/>
      <c r="K68" s="2"/>
      <c r="L68" s="2"/>
      <c r="O68" s="2"/>
      <c r="P68" s="2"/>
      <c r="Q68" s="8"/>
      <c r="T68" s="2"/>
      <c r="Y68" s="17" t="s">
        <v>310</v>
      </c>
      <c r="Z68" s="17" t="s">
        <v>439</v>
      </c>
      <c r="AF68" s="15"/>
    </row>
    <row r="69" spans="1:32" x14ac:dyDescent="0.15">
      <c r="A69" s="2"/>
      <c r="B69" s="2"/>
      <c r="F69" s="2"/>
      <c r="G69" s="8"/>
      <c r="K69" s="2"/>
      <c r="L69" s="2"/>
      <c r="O69" s="2"/>
      <c r="P69" s="2"/>
      <c r="Q69" s="8"/>
      <c r="T69" s="2"/>
      <c r="Y69" s="17" t="s">
        <v>311</v>
      </c>
      <c r="Z69" s="17" t="s">
        <v>440</v>
      </c>
      <c r="AF69" s="15"/>
    </row>
    <row r="70" spans="1:32" x14ac:dyDescent="0.15">
      <c r="A70" s="2"/>
      <c r="B70" s="2"/>
      <c r="Y70" s="17" t="s">
        <v>312</v>
      </c>
      <c r="Z70" s="17" t="s">
        <v>441</v>
      </c>
    </row>
    <row r="71" spans="1:32" x14ac:dyDescent="0.15">
      <c r="Y71" s="17" t="s">
        <v>313</v>
      </c>
      <c r="Z71" s="17" t="s">
        <v>442</v>
      </c>
    </row>
    <row r="72" spans="1:32" x14ac:dyDescent="0.15">
      <c r="Y72" s="17" t="s">
        <v>314</v>
      </c>
      <c r="Z72" s="17" t="s">
        <v>443</v>
      </c>
    </row>
    <row r="73" spans="1:32" x14ac:dyDescent="0.15">
      <c r="Y73" s="17" t="s">
        <v>315</v>
      </c>
      <c r="Z73" s="17" t="s">
        <v>444</v>
      </c>
    </row>
    <row r="74" spans="1:32" x14ac:dyDescent="0.15">
      <c r="Y74" s="17" t="s">
        <v>316</v>
      </c>
      <c r="Z74" s="17" t="s">
        <v>445</v>
      </c>
    </row>
    <row r="75" spans="1:32" x14ac:dyDescent="0.15">
      <c r="Y75" s="17" t="s">
        <v>317</v>
      </c>
      <c r="Z75" s="17" t="s">
        <v>446</v>
      </c>
    </row>
    <row r="76" spans="1:32" x14ac:dyDescent="0.15">
      <c r="Y76" s="17" t="s">
        <v>318</v>
      </c>
      <c r="Z76" s="17" t="s">
        <v>447</v>
      </c>
    </row>
    <row r="77" spans="1:32" x14ac:dyDescent="0.15">
      <c r="Y77" s="17" t="s">
        <v>319</v>
      </c>
      <c r="Z77" s="17" t="s">
        <v>448</v>
      </c>
    </row>
    <row r="78" spans="1:32" x14ac:dyDescent="0.15">
      <c r="Y78" s="17" t="s">
        <v>320</v>
      </c>
      <c r="Z78" s="17" t="s">
        <v>449</v>
      </c>
    </row>
    <row r="79" spans="1:32" x14ac:dyDescent="0.15">
      <c r="Y79" s="17" t="s">
        <v>321</v>
      </c>
      <c r="Z79" s="17" t="s">
        <v>450</v>
      </c>
    </row>
    <row r="80" spans="1:32" x14ac:dyDescent="0.15">
      <c r="Y80" s="17" t="s">
        <v>322</v>
      </c>
      <c r="Z80" s="17" t="s">
        <v>451</v>
      </c>
    </row>
    <row r="81" spans="25:26" x14ac:dyDescent="0.15">
      <c r="Y81" s="17" t="s">
        <v>323</v>
      </c>
      <c r="Z81" s="17" t="s">
        <v>452</v>
      </c>
    </row>
    <row r="82" spans="25:26" x14ac:dyDescent="0.15">
      <c r="Y82" s="17" t="s">
        <v>324</v>
      </c>
      <c r="Z82" s="17" t="s">
        <v>453</v>
      </c>
    </row>
    <row r="83" spans="25:26" x14ac:dyDescent="0.15">
      <c r="Y83" s="17" t="s">
        <v>325</v>
      </c>
      <c r="Z83" s="17" t="s">
        <v>454</v>
      </c>
    </row>
    <row r="84" spans="25:26" x14ac:dyDescent="0.15">
      <c r="Y84" s="17" t="s">
        <v>326</v>
      </c>
      <c r="Z84" s="17" t="s">
        <v>455</v>
      </c>
    </row>
    <row r="85" spans="25:26" x14ac:dyDescent="0.15">
      <c r="Y85" s="17" t="s">
        <v>327</v>
      </c>
      <c r="Z85" s="17" t="s">
        <v>456</v>
      </c>
    </row>
    <row r="86" spans="25:26" x14ac:dyDescent="0.15">
      <c r="Y86" s="17" t="s">
        <v>328</v>
      </c>
      <c r="Z86" s="17" t="s">
        <v>457</v>
      </c>
    </row>
    <row r="87" spans="25:26" x14ac:dyDescent="0.15">
      <c r="Y87" s="17" t="s">
        <v>329</v>
      </c>
      <c r="Z87" s="17" t="s">
        <v>458</v>
      </c>
    </row>
    <row r="88" spans="25:26" x14ac:dyDescent="0.15">
      <c r="Y88" s="17" t="s">
        <v>330</v>
      </c>
      <c r="Z88" s="17" t="s">
        <v>459</v>
      </c>
    </row>
    <row r="89" spans="25:26" x14ac:dyDescent="0.15">
      <c r="Y89" s="17" t="s">
        <v>331</v>
      </c>
      <c r="Z89" s="17" t="s">
        <v>460</v>
      </c>
    </row>
    <row r="90" spans="25:26" x14ac:dyDescent="0.15">
      <c r="Y90" s="17" t="s">
        <v>332</v>
      </c>
      <c r="Z90" s="17" t="s">
        <v>461</v>
      </c>
    </row>
    <row r="91" spans="25:26" x14ac:dyDescent="0.15">
      <c r="Y91" s="17" t="s">
        <v>333</v>
      </c>
      <c r="Z91" s="17" t="s">
        <v>462</v>
      </c>
    </row>
    <row r="92" spans="25:26" x14ac:dyDescent="0.15">
      <c r="Y92" s="17" t="s">
        <v>334</v>
      </c>
      <c r="Z92" s="17" t="s">
        <v>463</v>
      </c>
    </row>
    <row r="93" spans="25:26" x14ac:dyDescent="0.15">
      <c r="Y93" s="17" t="s">
        <v>335</v>
      </c>
      <c r="Z93" s="17" t="s">
        <v>464</v>
      </c>
    </row>
    <row r="94" spans="25:26" x14ac:dyDescent="0.15">
      <c r="Y94" s="17" t="s">
        <v>336</v>
      </c>
      <c r="Z94" s="17" t="s">
        <v>465</v>
      </c>
    </row>
    <row r="95" spans="25:26" x14ac:dyDescent="0.15">
      <c r="Y95" s="17" t="s">
        <v>337</v>
      </c>
      <c r="Z95" s="17" t="s">
        <v>466</v>
      </c>
    </row>
    <row r="96" spans="25:26" x14ac:dyDescent="0.15">
      <c r="Y96" s="17" t="s">
        <v>239</v>
      </c>
      <c r="Z96" s="17" t="s">
        <v>467</v>
      </c>
    </row>
    <row r="97" spans="25:26" x14ac:dyDescent="0.15">
      <c r="Y97" s="17" t="s">
        <v>338</v>
      </c>
      <c r="Z97" s="17" t="s">
        <v>468</v>
      </c>
    </row>
    <row r="98" spans="25:26" x14ac:dyDescent="0.15">
      <c r="Y98" s="17" t="s">
        <v>339</v>
      </c>
      <c r="Z98" s="17" t="s">
        <v>469</v>
      </c>
    </row>
    <row r="99" spans="25:26" x14ac:dyDescent="0.15">
      <c r="Y99" s="17" t="s">
        <v>369</v>
      </c>
      <c r="Z99" s="17" t="s">
        <v>470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2021-08-31T11:15:59Z</dcterms:created>
  <dcterms:modified xsi:type="dcterms:W3CDTF">2021-08-31T11:46:14Z</dcterms:modified>
</cp:coreProperties>
</file>