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710" windowHeight="9690"/>
  </bookViews>
  <sheets>
    <sheet name="行政事業レビューシート" sheetId="3" r:id="rId1"/>
    <sheet name="入力規則等" sheetId="4" r:id="rId2"/>
  </sheets>
  <definedNames>
    <definedName name="_xlnm.Print_Area" localSheetId="0">行政事業レビューシート!$A$1:$AX$139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3" i="3" l="1"/>
  <c r="I73" i="3"/>
  <c r="L72" i="3"/>
  <c r="I72" i="3"/>
  <c r="L71" i="3"/>
  <c r="I71" i="3"/>
  <c r="L70" i="3"/>
  <c r="I70" i="3"/>
  <c r="L69" i="3"/>
  <c r="I69" i="3"/>
  <c r="AY136" i="3" l="1"/>
  <c r="AY137" i="3" s="1"/>
  <c r="AY129" i="3"/>
  <c r="AY42" i="3"/>
  <c r="AY44" i="3" s="1"/>
  <c r="AY39" i="3"/>
  <c r="AY41" i="3" s="1"/>
  <c r="AY36" i="3"/>
  <c r="AY37" i="3" s="1"/>
  <c r="AY32" i="3"/>
  <c r="AY139" i="3" l="1"/>
  <c r="AY138" i="3"/>
  <c r="AY43" i="3"/>
  <c r="AY38" i="3"/>
  <c r="AY40" i="3"/>
  <c r="AW95" i="3"/>
  <c r="AT95" i="3"/>
  <c r="AQ95" i="3"/>
  <c r="AL95" i="3"/>
  <c r="AI95" i="3"/>
  <c r="AF95" i="3"/>
  <c r="Z95" i="3"/>
  <c r="W95" i="3"/>
  <c r="T95" i="3"/>
  <c r="N95" i="3"/>
  <c r="K95" i="3"/>
  <c r="H95" i="3"/>
  <c r="AW94" i="3"/>
  <c r="AT94" i="3"/>
  <c r="AQ94" i="3"/>
  <c r="AL94" i="3"/>
  <c r="AI94" i="3"/>
  <c r="AF94" i="3"/>
  <c r="Z94" i="3"/>
  <c r="W94" i="3"/>
  <c r="T94" i="3"/>
  <c r="N94" i="3"/>
  <c r="K94" i="3"/>
  <c r="H94" i="3"/>
  <c r="AV2" i="3" l="1"/>
  <c r="C12" i="4" l="1"/>
  <c r="P24" i="3" l="1"/>
  <c r="W24" i="3" l="1"/>
  <c r="C23" i="4" l="1"/>
  <c r="C24" i="4"/>
  <c r="W21" i="3" l="1"/>
  <c r="AD21" i="3"/>
  <c r="P21" i="3"/>
  <c r="P18" i="3" l="1"/>
  <c r="P20" i="3" s="1"/>
  <c r="W18" i="3"/>
  <c r="W20" i="3" s="1"/>
  <c r="AU128" i="3"/>
  <c r="Y12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<sst xmlns="http://schemas.openxmlformats.org/spreadsheetml/2006/main" count="787" uniqueCount="621">
  <si>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</si>
  <si>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</si>
  <si>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</si>
  <si>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</si>
  <si>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</si>
  <si>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</si>
  <si>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</si>
  <si>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</si>
  <si>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</si>
  <si>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</si>
  <si>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</si>
  <si>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</si>
  <si>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</si>
  <si>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</si>
  <si>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</si>
  <si>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</si>
  <si>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</si>
  <si>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</si>
  <si>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</si>
  <si>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</si>
  <si>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</si>
  <si>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</si>
  <si>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</si>
  <si>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</si>
  <si>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</si>
  <si>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</si>
  <si>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</si>
  <si>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</si>
  <si>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</si>
  <si>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</si>
  <si>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</si>
  <si>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</si>
  <si>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</si>
  <si>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</si>
  <si>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</si>
  <si>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</si>
  <si>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</si>
  <si>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</si>
  <si>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</si>
  <si>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</si>
  <si>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</si>
  <si>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</si>
  <si>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</si>
  <si>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</si>
  <si>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</si>
  <si>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</si>
  <si>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</si>
  <si>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</si>
  <si>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</si>
  <si>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</si>
  <si>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</si>
  <si>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</si>
  <si>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</si>
  <si>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</si>
  <si>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</si>
  <si>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</si>
  <si>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</si>
  <si>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</si>
  <si>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</si>
  <si>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</si>
  <si>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</si>
  <si>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</si>
  <si>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</si>
  <si>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</si>
  <si>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</si>
  <si>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</si>
  <si>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</si>
  <si>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</si>
  <si>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</si>
  <si>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</si>
  <si>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</si>
  <si>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</si>
  <si>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</si>
  <si>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</si>
  <si>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</si>
  <si>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</si>
  <si>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</si>
  <si>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</si>
  <si>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</si>
  <si>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</si>
  <si>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</si>
  <si>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</si>
  <si>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</si>
  <si>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</si>
  <si>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</si>
  <si>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</si>
  <si>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</si>
  <si>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</si>
  <si>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</si>
  <si>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</si>
  <si>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</si>
  <si>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</si>
  <si>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</si>
  <si>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</si>
  <si>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</si>
  <si>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</si>
  <si>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</si>
  <si>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</si>
  <si>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</si>
  <si>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</si>
  <si>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</si>
  <si>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</si>
  <si>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</si>
  <si>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</si>
  <si>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</si>
  <si>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</si>
  <si>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</si>
  <si>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</si>
  <si>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</si>
  <si>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</si>
  <si>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</si>
  <si>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</si>
  <si>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</si>
  <si>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</si>
  <si>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</si>
  <si>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</si>
  <si>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</si>
  <si>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</si>
  <si>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</si>
  <si>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</si>
  <si>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</si>
  <si>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</si>
  <si>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</si>
  <si>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</si>
  <si>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</si>
  <si>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</si>
  <si>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</si>
  <si>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</si>
  <si>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</si>
  <si>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</si>
  <si>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</si>
  <si>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</si>
  <si>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</si>
  <si>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</si>
  <si>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</si>
  <si>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</si>
  <si>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</si>
  <si>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</si>
  <si>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</si>
  <si>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</si>
  <si>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</si>
  <si>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</si>
  <si>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</si>
  <si>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</si>
  <si>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</si>
  <si>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</si>
  <si>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</si>
  <si>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</si>
  <si>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</si>
  <si>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</si>
  <si>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</si>
  <si>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</si>
  <si>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</si>
  <si>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</si>
  <si>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</si>
  <si>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</si>
  <si>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</si>
  <si>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</si>
  <si>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</si>
  <si>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</si>
  <si>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</si>
  <si>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</si>
  <si>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</si>
  <si>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</si>
  <si>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</si>
  <si>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</si>
  <si>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</si>
  <si>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</si>
  <si>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</si>
  <si>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</si>
  <si>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</si>
  <si>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</si>
  <si>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</si>
  <si>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</si>
  <si>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</si>
  <si>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</si>
  <si>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</si>
  <si>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</si>
  <si>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</si>
  <si>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</si>
  <si>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</si>
  <si>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</si>
  <si>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</si>
  <si>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</si>
  <si>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</si>
  <si>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</si>
  <si>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</si>
  <si>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</si>
  <si>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</si>
  <si>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</si>
  <si>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</si>
  <si>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</si>
  <si>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</si>
  <si>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</si>
  <si>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</si>
  <si>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</si>
  <si>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</si>
  <si>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</si>
  <si>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</si>
  <si>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</si>
  <si>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</si>
  <si>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</si>
  <si>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</si>
  <si>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</si>
  <si>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</si>
  <si>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</si>
  <si>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</si>
  <si>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</si>
  <si>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</si>
  <si>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</si>
  <si>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</si>
  <si>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</si>
  <si>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</si>
  <si>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</si>
  <si>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</si>
  <si>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</si>
  <si>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</si>
  <si>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</si>
  <si>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</si>
  <si>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</si>
  <si>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</si>
  <si>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</si>
  <si>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</si>
  <si>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</si>
  <si>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</si>
  <si>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</si>
  <si>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</si>
  <si>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</si>
  <si>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</si>
  <si>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</si>
  <si>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</si>
  <si>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</si>
  <si>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</si>
  <si>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</si>
  <si>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</si>
  <si>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</si>
  <si>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</si>
  <si>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</si>
  <si>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</si>
  <si>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</si>
  <si>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</si>
  <si>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</si>
  <si>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</si>
  <si>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</si>
  <si>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</si>
  <si>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</si>
  <si>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</si>
  <si>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</si>
  <si>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</si>
  <si>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</si>
  <si>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</si>
  <si>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</si>
  <si>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</si>
  <si>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</si>
  <si>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</si>
  <si>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</si>
  <si>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</si>
  <si>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</si>
  <si>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</si>
  <si>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</si>
  <si>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</si>
  <si>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</si>
  <si>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</si>
  <si>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</si>
  <si>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</si>
  <si>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</si>
  <si>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</si>
  <si>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</si>
  <si>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</si>
  <si>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</si>
  <si>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</si>
  <si>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</si>
  <si>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</si>
  <si>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</si>
  <si>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</si>
  <si>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</si>
  <si>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</si>
  <si>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</si>
  <si>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</si>
  <si>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</si>
  <si>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</si>
  <si>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</si>
  <si>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</si>
  <si>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</si>
  <si>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</si>
  <si>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</si>
  <si>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</si>
  <si>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</si>
  <si>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</si>
  <si>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</si>
  <si>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</si>
  <si>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</si>
  <si>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</si>
  <si>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</si>
  <si>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</si>
  <si>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</si>
  <si>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</si>
  <si>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</si>
  <si>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</si>
  <si>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</si>
  <si>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</si>
  <si>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</si>
  <si>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</si>
  <si>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</si>
  <si>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</si>
  <si>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</si>
  <si>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</si>
  <si>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</si>
  <si>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</si>
  <si>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</si>
  <si>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</si>
  <si>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</si>
  <si>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</si>
  <si>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</si>
  <si>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</si>
  <si>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</si>
  <si>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</si>
  <si>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</si>
  <si>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</si>
  <si>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</si>
  <si>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</si>
  <si>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</si>
  <si>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</si>
  <si>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</si>
  <si>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</si>
  <si>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</si>
  <si>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</si>
  <si>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</si>
  <si>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</si>
  <si>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</si>
  <si>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</si>
  <si>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</si>
  <si>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</si>
  <si>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</si>
  <si>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</si>
  <si>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</si>
  <si>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</si>
  <si>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</si>
  <si>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</si>
  <si>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</si>
  <si>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</si>
  <si>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</si>
  <si>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</si>
  <si>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</si>
  <si>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</si>
  <si>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</si>
  <si>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</si>
  <si>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</si>
  <si>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</si>
  <si>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</si>
  <si>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</si>
  <si>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</si>
  <si>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</si>
  <si>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</si>
  <si>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</si>
  <si>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</si>
  <si>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</si>
  <si>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</si>
  <si>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</si>
  <si>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</si>
  <si>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</si>
  <si>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</si>
  <si>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</si>
  <si>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</si>
  <si>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</si>
  <si>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</si>
  <si>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</si>
  <si>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</si>
  <si>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</si>
  <si>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</si>
  <si>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</si>
  <si>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</si>
  <si>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</si>
  <si>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</si>
  <si>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</si>
  <si>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</si>
  <si>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</si>
  <si>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</si>
  <si>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</si>
  <si>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</si>
  <si>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</si>
  <si>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</si>
  <si>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</si>
  <si>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</si>
  <si>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</si>
  <si>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</si>
  <si>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</si>
  <si>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</si>
  <si>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</si>
  <si>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</si>
  <si>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</si>
  <si>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</si>
  <si>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</si>
  <si>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</si>
  <si>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</si>
  <si>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</si>
  <si>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</si>
  <si>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</si>
  <si>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</si>
  <si>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</si>
  <si>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</si>
  <si>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</si>
  <si>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</si>
  <si>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</si>
  <si>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</si>
  <si>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</si>
  <si>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</si>
  <si>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</si>
  <si>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</si>
  <si>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</si>
  <si>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</si>
  <si>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</si>
  <si>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</si>
  <si>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</si>
  <si>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</si>
  <si>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</si>
  <si>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</si>
  <si>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</si>
  <si>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</si>
  <si>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</si>
  <si>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</si>
  <si>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</si>
  <si>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</si>
  <si>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</si>
  <si>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</si>
  <si>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</si>
  <si>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</si>
  <si>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</si>
  <si>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</si>
  <si>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</si>
  <si>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</si>
  <si>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</si>
  <si>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</si>
  <si>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</si>
  <si>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</si>
  <si>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</si>
  <si>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</si>
  <si>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</si>
  <si>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</si>
  <si>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</si>
  <si>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</si>
  <si>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</si>
  <si>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</si>
  <si>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</si>
  <si>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</si>
  <si>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</si>
  <si>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</si>
  <si>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</si>
  <si>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</si>
  <si>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</si>
  <si>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</si>
  <si>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</si>
  <si>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</si>
  <si>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</si>
  <si>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</si>
  <si>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</si>
  <si>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</si>
  <si>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</si>
  <si>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</si>
  <si>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</si>
  <si>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</si>
  <si>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</si>
  <si>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</si>
  <si>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</si>
  <si>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</si>
  <si>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</si>
  <si>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</si>
  <si>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</si>
  <si>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</si>
  <si>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</si>
  <si>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</si>
  <si>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</si>
  <si>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</si>
  <si>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</si>
  <si>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</si>
  <si>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</si>
  <si>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</si>
  <si>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</si>
  <si>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</si>
  <si>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</si>
  <si>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</si>
  <si>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</si>
  <si>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</si>
  <si>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</si>
  <si>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</si>
  <si>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</si>
  <si>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</si>
  <si>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</si>
  <si>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</si>
  <si>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</si>
  <si>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</si>
  <si>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</si>
  <si>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</si>
  <si>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</si>
  <si>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</si>
  <si>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</si>
  <si>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</si>
  <si>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</si>
  <si>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</si>
  <si>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</si>
  <si>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</si>
  <si>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</si>
  <si>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</si>
  <si>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</si>
  <si>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</si>
  <si>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</si>
  <si>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</si>
  <si>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</si>
  <si>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</si>
  <si>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</si>
  <si>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</si>
  <si>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</si>
  <si>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</si>
  <si>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</si>
  <si>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</si>
  <si>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</si>
  <si>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</si>
  <si>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</si>
  <si>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</si>
  <si>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</si>
  <si>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</si>
  <si>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</si>
  <si>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</si>
  <si>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</si>
  <si>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</si>
  <si>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</si>
  <si>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</si>
  <si>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</si>
  <si>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</si>
  <si>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</si>
  <si>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</si>
  <si>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</si>
  <si>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</si>
  <si>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</si>
  <si>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</si>
  <si>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</si>
  <si>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</si>
  <si>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</si>
  <si>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</si>
  <si>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</si>
  <si>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</si>
  <si>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</si>
  <si>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</si>
  <si>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</si>
  <si>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</si>
  <si>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</si>
  <si>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</si>
  <si>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</si>
  <si>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</si>
  <si>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</si>
  <si>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</si>
  <si>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</si>
  <si>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</si>
  <si>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</si>
  <si>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</si>
  <si>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</si>
  <si>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</si>
  <si>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</si>
  <si>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消費税転嫁等対策に必要な経費</t>
    <phoneticPr fontId="5"/>
  </si>
  <si>
    <t>大臣官房企画調整課</t>
    <phoneticPr fontId="5"/>
  </si>
  <si>
    <t>尾原　知明</t>
    <phoneticPr fontId="5"/>
  </si>
  <si>
    <t>○</t>
  </si>
  <si>
    <t>内閣府</t>
    <rPh sb="0" eb="2">
      <t>ナイカク</t>
    </rPh>
    <rPh sb="2" eb="3">
      <t>フ</t>
    </rPh>
    <phoneticPr fontId="5"/>
  </si>
  <si>
    <t>消費税の円滑かつ適正な転嫁のための消費税の転嫁を阻害する行為の是正等に関する特別措置法附則第３条</t>
    <phoneticPr fontId="5"/>
  </si>
  <si>
    <t>消費税の円滑かつ適正な転嫁・価格表示に関する対策の基本的な方針（中間整理の具体化）&lt;平成24年10月26日消費税の適正かつ円滑な転嫁等に関する対策推進本部決定&gt;</t>
    <phoneticPr fontId="5"/>
  </si>
  <si>
    <t>政府共通のアクセスしやすい相談窓口として、電話（全国共通番号）及びメールにより、全国各地からの消費税の転嫁拒否等に関する相談に対応し、制度の内容や考え方を案内するとともに、買いたたき等の被害を受けている事業者等からの相談についてはその内容を聴取し、必要に応じ主管の官庁に対応を求めるなど、消費税転嫁対策特別措置法違反被疑情報の受付機関として機能することにより、消費税率引上げに伴う消費税の円滑かつ適正な転嫁等の確保を図る。</t>
    <phoneticPr fontId="5"/>
  </si>
  <si>
    <t>消費税価格転嫁等総合相談センター（以下「総合相談センター」という。）では、①消費税の総額表示義務の特例等に関する相談、②消費税の転嫁拒否に関する相談、③消費税の転嫁を阻害する表示に関する相談、④便乗値上げに関する相談、⑤軽減税率制度の内容に関する相談を電話及びメールにより受け付けることとしている。寄せられた相談等は、ナビダイヤル、フリーダイヤルを活用して迅速に総合相談センターの担当窓口につなぐほか、総合相談センターのオペレーターが直接相談に応じるなどして、的確な問題解決を図ることとしている。加えて、電話・メールでの相談業務において得られた転嫁拒否事案等の違反被疑情報等を調査実施する省庁に提供し、これらの情報は当該省庁において活用されている。</t>
    <phoneticPr fontId="5"/>
  </si>
  <si>
    <t>消費税転嫁等対策業務庁費</t>
    <phoneticPr fontId="5"/>
  </si>
  <si>
    <t>消費税転嫁対策特別措置法が令和３年3月31日に失効したことに伴い相談対応に係る事務が令和３年3月末をもって終了しているため、令和２年度限りの予算である。</t>
    <phoneticPr fontId="5"/>
  </si>
  <si>
    <t>相談案件のうち、消費税転嫁特措法３条及び８条の違反被疑情報の主要な受付４機関（公正取引委員会、中小企業庁、消費者庁、総合相談センター）の一つとして1/4を超える、30%以上のシェアを目標とする。</t>
    <rPh sb="0" eb="2">
      <t>ソウダン</t>
    </rPh>
    <rPh sb="2" eb="4">
      <t>アンケン</t>
    </rPh>
    <rPh sb="8" eb="11">
      <t>ショウヒゼイ</t>
    </rPh>
    <rPh sb="11" eb="13">
      <t>テンカ</t>
    </rPh>
    <rPh sb="13" eb="14">
      <t>トク</t>
    </rPh>
    <rPh sb="17" eb="18">
      <t>ジョウ</t>
    </rPh>
    <rPh sb="18" eb="19">
      <t>オヨ</t>
    </rPh>
    <rPh sb="21" eb="22">
      <t>ジョウ</t>
    </rPh>
    <rPh sb="23" eb="25">
      <t>イハン</t>
    </rPh>
    <rPh sb="25" eb="27">
      <t>ヒギ</t>
    </rPh>
    <rPh sb="27" eb="29">
      <t>ジョウホウ</t>
    </rPh>
    <rPh sb="30" eb="32">
      <t>シュヨウ</t>
    </rPh>
    <rPh sb="33" eb="35">
      <t>ウケツケ</t>
    </rPh>
    <rPh sb="36" eb="38">
      <t>キカン</t>
    </rPh>
    <rPh sb="39" eb="41">
      <t>コウセイ</t>
    </rPh>
    <rPh sb="41" eb="43">
      <t>トリヒキ</t>
    </rPh>
    <rPh sb="43" eb="46">
      <t>イインカイ</t>
    </rPh>
    <rPh sb="47" eb="49">
      <t>チュウショウ</t>
    </rPh>
    <rPh sb="49" eb="51">
      <t>キギョウ</t>
    </rPh>
    <rPh sb="51" eb="52">
      <t>チョウ</t>
    </rPh>
    <rPh sb="53" eb="56">
      <t>ショウヒシャ</t>
    </rPh>
    <rPh sb="56" eb="57">
      <t>チョウ</t>
    </rPh>
    <rPh sb="58" eb="60">
      <t>ソウゴウ</t>
    </rPh>
    <rPh sb="60" eb="62">
      <t>ソウダン</t>
    </rPh>
    <rPh sb="68" eb="69">
      <t>ヒト</t>
    </rPh>
    <rPh sb="77" eb="78">
      <t>コ</t>
    </rPh>
    <rPh sb="84" eb="86">
      <t>イジョウ</t>
    </rPh>
    <rPh sb="91" eb="93">
      <t>モクヒョウ</t>
    </rPh>
    <phoneticPr fontId="5"/>
  </si>
  <si>
    <t>政府全体の受付窓口で受け付けた違反被疑情報の件数合計に占める総合相談センターで受け付けた件数の割合</t>
    <rPh sb="0" eb="2">
      <t>セイフ</t>
    </rPh>
    <rPh sb="2" eb="4">
      <t>ゼンタイ</t>
    </rPh>
    <rPh sb="5" eb="7">
      <t>ウケツケ</t>
    </rPh>
    <rPh sb="7" eb="9">
      <t>マドグチ</t>
    </rPh>
    <rPh sb="10" eb="11">
      <t>ウ</t>
    </rPh>
    <rPh sb="12" eb="13">
      <t>ツ</t>
    </rPh>
    <rPh sb="15" eb="17">
      <t>イハン</t>
    </rPh>
    <rPh sb="17" eb="19">
      <t>ヒギ</t>
    </rPh>
    <rPh sb="19" eb="21">
      <t>ジョウホウ</t>
    </rPh>
    <rPh sb="22" eb="24">
      <t>ケンスウ</t>
    </rPh>
    <rPh sb="24" eb="26">
      <t>ゴウケイ</t>
    </rPh>
    <rPh sb="27" eb="28">
      <t>シ</t>
    </rPh>
    <rPh sb="30" eb="32">
      <t>ソウゴウ</t>
    </rPh>
    <rPh sb="32" eb="34">
      <t>ソウダン</t>
    </rPh>
    <rPh sb="39" eb="40">
      <t>ウ</t>
    </rPh>
    <rPh sb="41" eb="42">
      <t>ツ</t>
    </rPh>
    <rPh sb="44" eb="46">
      <t>ケンスウ</t>
    </rPh>
    <rPh sb="47" eb="49">
      <t>ワリアイ</t>
    </rPh>
    <phoneticPr fontId="5"/>
  </si>
  <si>
    <t>-</t>
    <phoneticPr fontId="5"/>
  </si>
  <si>
    <t>消費税転嫁措置法３条及び８条の違反被疑情報受付件数（内部データ）</t>
    <phoneticPr fontId="5"/>
  </si>
  <si>
    <t>①電話及びメールでの相談対応等件数</t>
    <phoneticPr fontId="5"/>
  </si>
  <si>
    <t>②相談事例等総合相談センターの活動に係る公表資料（内閣府HP）へのアクセス件数</t>
    <phoneticPr fontId="5"/>
  </si>
  <si>
    <t>③関係行政機関への情報提供件数（転嫁拒否等、阻害表示、便乗値上げ）</t>
    <phoneticPr fontId="5"/>
  </si>
  <si>
    <t>④内閣府HPでの相談事例の公表件数</t>
    <phoneticPr fontId="5"/>
  </si>
  <si>
    <t>相談処理業務に係る人件費／相談センターへの相談件数等　　　　　　　　　　</t>
    <phoneticPr fontId="5"/>
  </si>
  <si>
    <t>件</t>
    <rPh sb="0" eb="1">
      <t>ケン</t>
    </rPh>
    <phoneticPr fontId="5"/>
  </si>
  <si>
    <t>円</t>
    <phoneticPr fontId="5"/>
  </si>
  <si>
    <t>13,682,844円/2,796件</t>
    <rPh sb="10" eb="11">
      <t>エン</t>
    </rPh>
    <rPh sb="17" eb="18">
      <t>ケン</t>
    </rPh>
    <phoneticPr fontId="5"/>
  </si>
  <si>
    <t>25,624,730円/9,992件</t>
    <rPh sb="10" eb="11">
      <t>エン</t>
    </rPh>
    <rPh sb="17" eb="18">
      <t>ケン</t>
    </rPh>
    <phoneticPr fontId="5"/>
  </si>
  <si>
    <t>‐</t>
  </si>
  <si>
    <t>17年ぶりの消費税率の引上げに対処すべく消費税転嫁対策措置法が制定された趣旨や令和元年10月に軽減税率制度が初めて導入されたことを踏まえると、総額表示義務の特例や転嫁拒否等の法律の基本的な考え方や軽減税率制度の内容について、広報と併せて政府として統一的かつきめ細やかな相談対応業務を行う必要が高いと認められる。</t>
    <rPh sb="2" eb="3">
      <t>ネン</t>
    </rPh>
    <rPh sb="6" eb="9">
      <t>ショウヒゼイ</t>
    </rPh>
    <rPh sb="9" eb="10">
      <t>リツ</t>
    </rPh>
    <rPh sb="11" eb="13">
      <t>ヒキア</t>
    </rPh>
    <rPh sb="15" eb="17">
      <t>タイショ</t>
    </rPh>
    <rPh sb="20" eb="23">
      <t>ショウヒゼイ</t>
    </rPh>
    <rPh sb="23" eb="25">
      <t>テンカ</t>
    </rPh>
    <rPh sb="25" eb="27">
      <t>タイサク</t>
    </rPh>
    <rPh sb="27" eb="30">
      <t>ソチホウ</t>
    </rPh>
    <rPh sb="31" eb="33">
      <t>セイテイ</t>
    </rPh>
    <rPh sb="36" eb="38">
      <t>シュシ</t>
    </rPh>
    <rPh sb="39" eb="41">
      <t>レイワ</t>
    </rPh>
    <rPh sb="41" eb="43">
      <t>ガンネン</t>
    </rPh>
    <rPh sb="45" eb="46">
      <t>ガツ</t>
    </rPh>
    <rPh sb="47" eb="49">
      <t>ケイゲン</t>
    </rPh>
    <rPh sb="49" eb="51">
      <t>ゼイリツ</t>
    </rPh>
    <rPh sb="51" eb="53">
      <t>セイド</t>
    </rPh>
    <rPh sb="54" eb="55">
      <t>ハジ</t>
    </rPh>
    <rPh sb="57" eb="59">
      <t>ドウニュウ</t>
    </rPh>
    <rPh sb="65" eb="66">
      <t>フ</t>
    </rPh>
    <rPh sb="71" eb="73">
      <t>ソウガク</t>
    </rPh>
    <rPh sb="73" eb="75">
      <t>ヒョウジ</t>
    </rPh>
    <rPh sb="75" eb="77">
      <t>ギム</t>
    </rPh>
    <rPh sb="78" eb="80">
      <t>トクレイ</t>
    </rPh>
    <rPh sb="81" eb="83">
      <t>テンカ</t>
    </rPh>
    <rPh sb="83" eb="85">
      <t>キョヒ</t>
    </rPh>
    <rPh sb="85" eb="86">
      <t>トウ</t>
    </rPh>
    <rPh sb="87" eb="89">
      <t>ホウリツ</t>
    </rPh>
    <rPh sb="90" eb="93">
      <t>キホンテキ</t>
    </rPh>
    <rPh sb="94" eb="95">
      <t>カンガ</t>
    </rPh>
    <rPh sb="96" eb="97">
      <t>カタ</t>
    </rPh>
    <rPh sb="98" eb="100">
      <t>ケイゲン</t>
    </rPh>
    <rPh sb="100" eb="102">
      <t>ゼイリツ</t>
    </rPh>
    <rPh sb="102" eb="104">
      <t>セイド</t>
    </rPh>
    <rPh sb="105" eb="107">
      <t>ナイヨウ</t>
    </rPh>
    <rPh sb="112" eb="114">
      <t>コウホウ</t>
    </rPh>
    <rPh sb="115" eb="116">
      <t>アワ</t>
    </rPh>
    <rPh sb="118" eb="120">
      <t>セイフ</t>
    </rPh>
    <rPh sb="123" eb="126">
      <t>トウイツテキ</t>
    </rPh>
    <rPh sb="130" eb="131">
      <t>コマ</t>
    </rPh>
    <rPh sb="134" eb="136">
      <t>ソウダン</t>
    </rPh>
    <rPh sb="136" eb="138">
      <t>タイオウ</t>
    </rPh>
    <rPh sb="138" eb="140">
      <t>ギョウム</t>
    </rPh>
    <rPh sb="141" eb="142">
      <t>オコナ</t>
    </rPh>
    <rPh sb="143" eb="145">
      <t>ヒツヨウ</t>
    </rPh>
    <rPh sb="146" eb="147">
      <t>タカ</t>
    </rPh>
    <rPh sb="149" eb="150">
      <t>ミト</t>
    </rPh>
    <phoneticPr fontId="5"/>
  </si>
  <si>
    <t>政府共通の相談窓口として、全国各地からの相談に対応できるよう設置されたものであり、地方自治体や民間等に委ねることができない事業である。</t>
    <rPh sb="0" eb="2">
      <t>セイフ</t>
    </rPh>
    <rPh sb="2" eb="4">
      <t>キョウツウ</t>
    </rPh>
    <rPh sb="5" eb="7">
      <t>ソウダン</t>
    </rPh>
    <rPh sb="7" eb="9">
      <t>マドグチ</t>
    </rPh>
    <rPh sb="13" eb="15">
      <t>ゼンコク</t>
    </rPh>
    <rPh sb="15" eb="17">
      <t>カクチ</t>
    </rPh>
    <rPh sb="20" eb="22">
      <t>ソウダン</t>
    </rPh>
    <rPh sb="23" eb="25">
      <t>タイオウ</t>
    </rPh>
    <rPh sb="30" eb="32">
      <t>セッチ</t>
    </rPh>
    <rPh sb="41" eb="43">
      <t>チホウ</t>
    </rPh>
    <rPh sb="43" eb="46">
      <t>ジチタイ</t>
    </rPh>
    <rPh sb="47" eb="49">
      <t>ミンカン</t>
    </rPh>
    <rPh sb="49" eb="50">
      <t>トウ</t>
    </rPh>
    <rPh sb="51" eb="52">
      <t>ユダ</t>
    </rPh>
    <rPh sb="61" eb="63">
      <t>ジギョウ</t>
    </rPh>
    <phoneticPr fontId="5"/>
  </si>
  <si>
    <t>無</t>
  </si>
  <si>
    <t>初年度において競争性の確保及び低コストで事業を実施するため、一般競争入札により事業者を選定。平成26年度以降は、継続的かつ安定的な業務運営の必要性の観点等から初年度に一般競争入札で落札した事業者と随意契約を締結している。これは、改めて競争入札に付すよりも上記事業者と価格交渉を行うことによりコスト削減を図った方が安価に事業を実施できるためである。ゆえに、支出先の選定は妥当である。</t>
    <rPh sb="0" eb="3">
      <t>ショネンド</t>
    </rPh>
    <rPh sb="7" eb="10">
      <t>キョウソウセイ</t>
    </rPh>
    <rPh sb="11" eb="13">
      <t>カクホ</t>
    </rPh>
    <rPh sb="13" eb="14">
      <t>オヨ</t>
    </rPh>
    <rPh sb="15" eb="16">
      <t>テイ</t>
    </rPh>
    <rPh sb="20" eb="22">
      <t>ジギョウ</t>
    </rPh>
    <rPh sb="23" eb="25">
      <t>ジッシ</t>
    </rPh>
    <rPh sb="30" eb="32">
      <t>イッパン</t>
    </rPh>
    <rPh sb="32" eb="34">
      <t>キョウソウ</t>
    </rPh>
    <rPh sb="34" eb="36">
      <t>ニュウサツ</t>
    </rPh>
    <rPh sb="39" eb="42">
      <t>ジギョウシャ</t>
    </rPh>
    <rPh sb="43" eb="45">
      <t>センテイ</t>
    </rPh>
    <rPh sb="46" eb="48">
      <t>ヘイセイ</t>
    </rPh>
    <rPh sb="50" eb="52">
      <t>ネンド</t>
    </rPh>
    <rPh sb="52" eb="54">
      <t>イコウ</t>
    </rPh>
    <rPh sb="56" eb="58">
      <t>ケイゾク</t>
    </rPh>
    <rPh sb="58" eb="59">
      <t>テキ</t>
    </rPh>
    <rPh sb="61" eb="64">
      <t>アンテイテキ</t>
    </rPh>
    <rPh sb="65" eb="67">
      <t>ギョウム</t>
    </rPh>
    <rPh sb="67" eb="69">
      <t>ウンエイ</t>
    </rPh>
    <rPh sb="70" eb="73">
      <t>ヒツヨウセイ</t>
    </rPh>
    <rPh sb="74" eb="76">
      <t>カンテン</t>
    </rPh>
    <rPh sb="76" eb="77">
      <t>トウ</t>
    </rPh>
    <rPh sb="79" eb="82">
      <t>ショネンド</t>
    </rPh>
    <rPh sb="83" eb="85">
      <t>イッパン</t>
    </rPh>
    <rPh sb="85" eb="87">
      <t>キョウソウ</t>
    </rPh>
    <rPh sb="87" eb="89">
      <t>ニュウサツ</t>
    </rPh>
    <rPh sb="90" eb="92">
      <t>ラクサツ</t>
    </rPh>
    <rPh sb="94" eb="97">
      <t>ジギョウシャ</t>
    </rPh>
    <rPh sb="98" eb="100">
      <t>ズイイ</t>
    </rPh>
    <rPh sb="100" eb="102">
      <t>ケイヤク</t>
    </rPh>
    <rPh sb="103" eb="105">
      <t>テイケツ</t>
    </rPh>
    <rPh sb="114" eb="115">
      <t>アラタ</t>
    </rPh>
    <rPh sb="117" eb="119">
      <t>キョウソウ</t>
    </rPh>
    <rPh sb="119" eb="121">
      <t>ニュウサツ</t>
    </rPh>
    <rPh sb="122" eb="123">
      <t>フ</t>
    </rPh>
    <rPh sb="127" eb="129">
      <t>ジョウキ</t>
    </rPh>
    <rPh sb="129" eb="132">
      <t>ジギョウシャ</t>
    </rPh>
    <rPh sb="133" eb="135">
      <t>カカク</t>
    </rPh>
    <rPh sb="135" eb="137">
      <t>コウショウ</t>
    </rPh>
    <rPh sb="138" eb="139">
      <t>オコナ</t>
    </rPh>
    <rPh sb="148" eb="150">
      <t>サクゲン</t>
    </rPh>
    <rPh sb="151" eb="152">
      <t>ハカ</t>
    </rPh>
    <rPh sb="154" eb="155">
      <t>ホウ</t>
    </rPh>
    <rPh sb="156" eb="158">
      <t>アンカ</t>
    </rPh>
    <rPh sb="159" eb="161">
      <t>ジギョウ</t>
    </rPh>
    <rPh sb="162" eb="164">
      <t>ジッシ</t>
    </rPh>
    <rPh sb="177" eb="179">
      <t>シシュツ</t>
    </rPh>
    <rPh sb="179" eb="180">
      <t>サキ</t>
    </rPh>
    <rPh sb="181" eb="183">
      <t>センテイ</t>
    </rPh>
    <rPh sb="184" eb="186">
      <t>ダトウ</t>
    </rPh>
    <phoneticPr fontId="5"/>
  </si>
  <si>
    <t>相談に係るナビダイヤルの通話料金は受益者が負担することとしており、妥当である。</t>
    <phoneticPr fontId="5"/>
  </si>
  <si>
    <t xml:space="preserve">相談件数に応じてオペレータの席数等の調整を行っており、妥当である。                 
</t>
    <phoneticPr fontId="5"/>
  </si>
  <si>
    <t>総合相談センターの運営業務のために必要不可欠なものに限定されている。</t>
    <phoneticPr fontId="5"/>
  </si>
  <si>
    <t>低コストで運営できるように、相談件数に応じて体制の縮小（オペレータの人員の削減など）ができる仕組みを導入している。</t>
    <phoneticPr fontId="5"/>
  </si>
  <si>
    <t>△</t>
  </si>
  <si>
    <t>総合相談センターが受け付けた違反被疑情報の件数が全体の件数に占める割合は当初の目標を下回る結果となった。しかしながら、当センターを経由せず調査権限を持つ省庁に多く情報が直接寄せられていることからすれば、政府全体として、違反被疑情報の受付態勢は有効に働いていたと評価できる。なお、当センターが政府共通の相談窓口として対応している件数が高水準で推移していることからすれば、当センターは所期の役割を果たしていると評価できる。</t>
    <phoneticPr fontId="5"/>
  </si>
  <si>
    <t>総合相談センターに寄せられた相談については、相談事例としてホームページで広く公表しており、多数のアクセスがあることから、多くの事業者や消費者に活用されているものと考えられる。</t>
    <phoneticPr fontId="5"/>
  </si>
  <si>
    <t>総合相談センターの活動実績として、①総額表示、軽減税率制度、転嫁拒否など幅広い内容の多数の相談を受け付けたこと、②実際に総合相談センターに寄せられた相談を基に作成している相談事例等、総合相談センターのホームページに対するアクセス数は高水準を維持していること、③違反被疑情報の受付機関として、提供された違反被疑情報を調査を行う行政機関に通知することで、各々において立入調査等の端緒として活用されており、転嫁拒否等の違反行為の是正につながったことなどから、政府全体の窓口として、消費税率引上げに伴う消費税の円滑かつ適正な転嫁等の確保を図るための役割を果たしたと評価できる。
また、相談件数に応じてオペレータの席数等の調整を行ったこと、相談の品質維持、向上のため、定期的に研修を行ったことなどを通じ、予算の効果的かつ効率的な執行にも努めた。</t>
    <phoneticPr fontId="5"/>
  </si>
  <si>
    <t>新25－0009</t>
    <phoneticPr fontId="5"/>
  </si>
  <si>
    <t>0114</t>
    <phoneticPr fontId="5"/>
  </si>
  <si>
    <t>0125</t>
    <phoneticPr fontId="5"/>
  </si>
  <si>
    <t>0126</t>
    <phoneticPr fontId="5"/>
  </si>
  <si>
    <t>0133</t>
    <phoneticPr fontId="5"/>
  </si>
  <si>
    <t>A．エヌ・ティ・ティ・コミュニケーションズ株式会社</t>
    <phoneticPr fontId="5"/>
  </si>
  <si>
    <t>B．株式会社NTTネクシア</t>
    <phoneticPr fontId="5"/>
  </si>
  <si>
    <t>雑役務費</t>
    <rPh sb="0" eb="1">
      <t>ザツ</t>
    </rPh>
    <rPh sb="1" eb="3">
      <t>エキム</t>
    </rPh>
    <phoneticPr fontId="5"/>
  </si>
  <si>
    <t>総合相談センターの運営管理全般、ナビダイヤル・インテリジェントサービス及びフリーダイヤル・インテリジェントサービスの提供、専用回線の提供・管理　等</t>
    <phoneticPr fontId="5"/>
  </si>
  <si>
    <t>外部委託</t>
    <rPh sb="0" eb="2">
      <t>ガイブ</t>
    </rPh>
    <rPh sb="2" eb="4">
      <t>イタク</t>
    </rPh>
    <phoneticPr fontId="5"/>
  </si>
  <si>
    <t>株式会社NTTネクシア</t>
    <rPh sb="0" eb="2">
      <t>カブシキ</t>
    </rPh>
    <rPh sb="2" eb="4">
      <t>カイシャ</t>
    </rPh>
    <phoneticPr fontId="5"/>
  </si>
  <si>
    <t>雑役務費</t>
    <rPh sb="0" eb="1">
      <t>ザツ</t>
    </rPh>
    <rPh sb="1" eb="3">
      <t>エキム</t>
    </rPh>
    <rPh sb="3" eb="4">
      <t>ヒ</t>
    </rPh>
    <phoneticPr fontId="5"/>
  </si>
  <si>
    <t>総合相談センターの設置、電話及びメールによる相談応対業務、電話・専用端末、専用回線、各種システム等の提供・管理　等</t>
    <phoneticPr fontId="5"/>
  </si>
  <si>
    <t xml:space="preserve">エヌ・ティ・ティ・コミュニケーションズ株式会社 </t>
    <phoneticPr fontId="5"/>
  </si>
  <si>
    <t>総合相談センターの運営管理全般、ナビダイヤル・インテリジェントサービス及びフリーダイヤル・インテリジェントサービスの提供、専用回線の提供・管理　等</t>
  </si>
  <si>
    <t>株式会社NTTネクシア</t>
    <phoneticPr fontId="5"/>
  </si>
  <si>
    <t>総合相談センターの設置、電話及びメールによる相談応対業務、電話・専用端末、専用回線、各種システム等の提供・管理　等</t>
  </si>
  <si>
    <t>17,264,031円/3,706件</t>
    <rPh sb="10" eb="11">
      <t>エン</t>
    </rPh>
    <rPh sb="17" eb="18">
      <t>ケン</t>
    </rPh>
    <phoneticPr fontId="5"/>
  </si>
  <si>
    <t>有</t>
  </si>
  <si>
    <t>府</t>
  </si>
  <si>
    <t>点検対象外</t>
    <rPh sb="0" eb="2">
      <t>テンケン</t>
    </rPh>
    <rPh sb="2" eb="5">
      <t>タイショウガイ</t>
    </rPh>
    <phoneticPr fontId="5"/>
  </si>
  <si>
    <t>終了予定</t>
  </si>
  <si>
    <t>事業終了後、早急に実効性の高いフォローアップに努め、事業の有効性・成果について適切かつ明確になるよう検証し、今後の同種事業実施につなげるべき。</t>
    <phoneticPr fontId="5"/>
  </si>
  <si>
    <t>-</t>
    <phoneticPr fontId="5"/>
  </si>
  <si>
    <t>所見を踏まえ、早急に実効性の高いフォローアップに努め、事業の有効性・成果について適切かつ明確になるよう検証し、今後の同種事業実施につなげていく。</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</si>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</sst>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5" xfId="0" applyFont="1" applyFill="1" applyBorder="1" applyAlignment="1">
      <alignment horizontal="center" vertical="center"/>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4" fillId="0" borderId="10" xfId="0" applyNumberFormat="1" applyFont="1" applyFill="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177" fontId="4" fillId="5" borderId="10" xfId="0" applyNumberFormat="1" applyFont="1" applyFill="1" applyBorder="1" applyAlignment="1" applyProtection="1">
      <alignment horizontal="center" vertical="center" shrinkToFi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9"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4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88" xfId="0" applyFont="1" applyBorder="1" applyAlignment="1" applyProtection="1">
      <alignment horizontal="left" vertical="top" wrapText="1"/>
      <protection locked="0"/>
    </xf>
    <xf numFmtId="0" fontId="0" fillId="0" borderId="65" xfId="0" applyFont="1" applyBorder="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17" xfId="0" applyFont="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0" xfId="0" applyFont="1" applyBorder="1" applyAlignment="1" applyProtection="1">
      <alignment horizontal="center" vertical="center" shrinkToFit="1"/>
      <protection locked="0"/>
    </xf>
    <xf numFmtId="49" fontId="4" fillId="0" borderId="23" xfId="0" applyNumberFormat="1" applyFont="1" applyFill="1" applyBorder="1" applyAlignment="1" applyProtection="1">
      <alignment horizontal="center" vertical="center" shrinkToFit="1"/>
      <protection locked="0"/>
    </xf>
    <xf numFmtId="49" fontId="4" fillId="0" borderId="24" xfId="0" applyNumberFormat="1"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6" borderId="113"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177" fontId="0" fillId="5" borderId="69" xfId="0" applyNumberFormat="1" applyFont="1" applyFill="1" applyBorder="1" applyAlignment="1" applyProtection="1">
      <alignment horizontal="right" vertical="center"/>
      <protection locked="0"/>
    </xf>
    <xf numFmtId="177" fontId="0" fillId="5" borderId="70" xfId="0" applyNumberFormat="1" applyFont="1" applyFill="1" applyBorder="1" applyAlignment="1" applyProtection="1">
      <alignment horizontal="right" vertical="center"/>
      <protection locked="0"/>
    </xf>
    <xf numFmtId="177" fontId="0" fillId="5" borderId="94" xfId="0" applyNumberFormat="1" applyFont="1" applyFill="1" applyBorder="1" applyAlignment="1" applyProtection="1">
      <alignment horizontal="right" vertical="center"/>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21792</xdr:colOff>
      <xdr:row>97</xdr:row>
      <xdr:rowOff>0</xdr:rowOff>
    </xdr:from>
    <xdr:to>
      <xdr:col>46</xdr:col>
      <xdr:colOff>123825</xdr:colOff>
      <xdr:row>106</xdr:row>
      <xdr:rowOff>117017</xdr:rowOff>
    </xdr:to>
    <xdr:grpSp>
      <xdr:nvGrpSpPr>
        <xdr:cNvPr id="2" name="グループ化 6"/>
        <xdr:cNvGrpSpPr>
          <a:grpSpLocks/>
        </xdr:cNvGrpSpPr>
      </xdr:nvGrpSpPr>
      <xdr:grpSpPr bwMode="auto">
        <a:xfrm>
          <a:off x="2085542" y="39322375"/>
          <a:ext cx="7531533" cy="3260267"/>
          <a:chOff x="3729605" y="234199359"/>
          <a:chExt cx="6461024" cy="3264700"/>
        </a:xfrm>
      </xdr:grpSpPr>
      <xdr:sp macro="" textlink="">
        <xdr:nvSpPr>
          <xdr:cNvPr id="3" name="正方形/長方形 2"/>
          <xdr:cNvSpPr/>
        </xdr:nvSpPr>
        <xdr:spPr bwMode="auto">
          <a:xfrm>
            <a:off x="3815365" y="234199359"/>
            <a:ext cx="6307849" cy="67166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100"/>
              </a:lnSpc>
              <a:spcAft>
                <a:spcPts val="0"/>
              </a:spcAft>
            </a:pPr>
            <a:r>
              <a:rPr kumimoji="1" lang="ja-JP" altLang="en-US" sz="1600" b="0" i="0" u="none" strike="noStrike" kern="1200" baseline="0" smtClean="0">
                <a:solidFill>
                  <a:schemeClr val="tx1"/>
                </a:solidFill>
                <a:latin typeface="+mn-lt"/>
                <a:ea typeface="+mn-ea"/>
                <a:cs typeface="+mn-cs"/>
              </a:rPr>
              <a:t>消費税転嫁等対策に必要な経費</a:t>
            </a:r>
          </a:p>
          <a:p>
            <a:pPr algn="ctr">
              <a:lnSpc>
                <a:spcPts val="2100"/>
              </a:lnSpc>
              <a:spcAft>
                <a:spcPts val="0"/>
              </a:spcAft>
            </a:pPr>
            <a:r>
              <a:rPr lang="en-US" altLang="ja-JP" sz="1600" kern="100">
                <a:solidFill>
                  <a:sysClr val="windowText" lastClr="000000"/>
                </a:solidFill>
                <a:effectLst/>
                <a:latin typeface="+mn-ea"/>
                <a:cs typeface="Times New Roman" panose="02020603050405020304" pitchFamily="18" charset="0"/>
              </a:rPr>
              <a:t>135.2</a:t>
            </a:r>
            <a:r>
              <a:rPr lang="ja-JP" sz="1600" kern="100">
                <a:solidFill>
                  <a:schemeClr val="tx1"/>
                </a:solidFill>
                <a:effectLst/>
                <a:latin typeface="+mn-ea"/>
                <a:cs typeface="Times New Roman" panose="02020603050405020304" pitchFamily="18" charset="0"/>
              </a:rPr>
              <a:t>百万円</a:t>
            </a:r>
          </a:p>
        </xdr:txBody>
      </xdr:sp>
      <xdr:sp macro="" textlink="">
        <xdr:nvSpPr>
          <xdr:cNvPr id="4" name="正方形/長方形 3"/>
          <xdr:cNvSpPr/>
        </xdr:nvSpPr>
        <xdr:spPr bwMode="auto">
          <a:xfrm>
            <a:off x="3816946" y="236728880"/>
            <a:ext cx="6373683" cy="73517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800"/>
              </a:lnSpc>
              <a:spcAft>
                <a:spcPts val="0"/>
              </a:spcAft>
            </a:pPr>
            <a:r>
              <a:rPr lang="ja-JP" sz="1600" kern="100">
                <a:solidFill>
                  <a:srgbClr val="000000"/>
                </a:solidFill>
                <a:effectLst/>
                <a:latin typeface="+mn-ea"/>
                <a:cs typeface="Times New Roman" panose="02020603050405020304" pitchFamily="18" charset="0"/>
              </a:rPr>
              <a:t>Ａ</a:t>
            </a:r>
            <a:r>
              <a:rPr lang="ja-JP" altLang="en-US" sz="1600" kern="100">
                <a:solidFill>
                  <a:srgbClr val="000000"/>
                </a:solidFill>
                <a:effectLst/>
                <a:latin typeface="+mn-ea"/>
                <a:cs typeface="Times New Roman" panose="02020603050405020304" pitchFamily="18" charset="0"/>
              </a:rPr>
              <a:t>．エヌ・ティ・ティ・コミュニケーションズ株式会社 </a:t>
            </a:r>
            <a:endParaRPr lang="ja-JP" sz="1600" kern="100">
              <a:effectLst/>
              <a:latin typeface="+mn-ea"/>
              <a:cs typeface="Times New Roman" panose="02020603050405020304" pitchFamily="18" charset="0"/>
            </a:endParaRPr>
          </a:p>
          <a:p>
            <a:pPr algn="ctr">
              <a:lnSpc>
                <a:spcPts val="2000"/>
              </a:lnSpc>
              <a:spcAft>
                <a:spcPts val="0"/>
              </a:spcAft>
            </a:pPr>
            <a:r>
              <a:rPr lang="en-US" altLang="ja-JP" sz="1600" kern="100">
                <a:solidFill>
                  <a:sysClr val="windowText" lastClr="000000"/>
                </a:solidFill>
                <a:effectLst/>
                <a:latin typeface="+mn-ea"/>
                <a:cs typeface="Times New Roman" panose="02020603050405020304" pitchFamily="18" charset="0"/>
              </a:rPr>
              <a:t>135.2</a:t>
            </a:r>
            <a:r>
              <a:rPr lang="ja-JP" sz="1600" kern="100">
                <a:solidFill>
                  <a:srgbClr val="000000"/>
                </a:solidFill>
                <a:effectLst/>
                <a:latin typeface="+mn-ea"/>
                <a:cs typeface="Times New Roman" panose="02020603050405020304" pitchFamily="18" charset="0"/>
              </a:rPr>
              <a:t>百万円</a:t>
            </a:r>
            <a:endParaRPr lang="ja-JP" sz="1600" kern="100">
              <a:effectLst/>
              <a:latin typeface="+mn-ea"/>
              <a:cs typeface="Times New Roman" panose="02020603050405020304" pitchFamily="18" charset="0"/>
            </a:endParaRPr>
          </a:p>
        </xdr:txBody>
      </xdr:sp>
      <xdr:sp macro="" textlink="">
        <xdr:nvSpPr>
          <xdr:cNvPr id="5" name="下矢印 4"/>
          <xdr:cNvSpPr/>
        </xdr:nvSpPr>
        <xdr:spPr bwMode="auto">
          <a:xfrm>
            <a:off x="6587156" y="235831404"/>
            <a:ext cx="533576" cy="567156"/>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mn-ea"/>
            </a:endParaRPr>
          </a:p>
        </xdr:txBody>
      </xdr:sp>
      <xdr:sp macro="" textlink="">
        <xdr:nvSpPr>
          <xdr:cNvPr id="6" name="テキスト ボックス 10"/>
          <xdr:cNvSpPr txBox="1"/>
        </xdr:nvSpPr>
        <xdr:spPr bwMode="auto">
          <a:xfrm>
            <a:off x="3729605" y="236437835"/>
            <a:ext cx="1065520" cy="3592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随意契約</a:t>
            </a:r>
            <a:r>
              <a:rPr kumimoji="1" lang="en-US" altLang="ja-JP" sz="1400">
                <a:latin typeface="+mn-ea"/>
              </a:rPr>
              <a:t>】</a:t>
            </a:r>
            <a:endParaRPr kumimoji="1" lang="ja-JP" altLang="en-US" sz="1400">
              <a:latin typeface="+mn-ea"/>
            </a:endParaRPr>
          </a:p>
        </xdr:txBody>
      </xdr:sp>
    </xdr:grpSp>
    <xdr:clientData/>
  </xdr:twoCellAnchor>
  <xdr:twoCellAnchor>
    <xdr:from>
      <xdr:col>10</xdr:col>
      <xdr:colOff>114390</xdr:colOff>
      <xdr:row>111</xdr:row>
      <xdr:rowOff>53232</xdr:rowOff>
    </xdr:from>
    <xdr:to>
      <xdr:col>46</xdr:col>
      <xdr:colOff>152400</xdr:colOff>
      <xdr:row>112</xdr:row>
      <xdr:rowOff>362460</xdr:rowOff>
    </xdr:to>
    <xdr:sp macro="" textlink="">
      <xdr:nvSpPr>
        <xdr:cNvPr id="7" name="正方形/長方形 6"/>
        <xdr:cNvSpPr/>
      </xdr:nvSpPr>
      <xdr:spPr bwMode="auto">
        <a:xfrm>
          <a:off x="2114640" y="47878257"/>
          <a:ext cx="7238910" cy="661653"/>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800"/>
            </a:lnSpc>
            <a:spcAft>
              <a:spcPts val="0"/>
            </a:spcAft>
          </a:pPr>
          <a:r>
            <a:rPr kumimoji="1" lang="en-US" altLang="ja-JP" sz="1600" kern="1200">
              <a:solidFill>
                <a:sysClr val="windowText" lastClr="000000"/>
              </a:solidFill>
              <a:effectLst/>
              <a:latin typeface="+mj-ea"/>
              <a:ea typeface="+mj-ea"/>
              <a:cs typeface="+mn-cs"/>
            </a:rPr>
            <a:t>B</a:t>
          </a:r>
          <a:r>
            <a:rPr kumimoji="1" lang="ja-JP" altLang="en-US" sz="1600" kern="1200">
              <a:solidFill>
                <a:sysClr val="windowText" lastClr="000000"/>
              </a:solidFill>
              <a:effectLst/>
              <a:latin typeface="+mj-ea"/>
              <a:ea typeface="+mj-ea"/>
              <a:cs typeface="+mn-cs"/>
            </a:rPr>
            <a:t>．</a:t>
          </a:r>
          <a:r>
            <a:rPr lang="ja-JP" altLang="en-US" sz="1600" kern="100">
              <a:solidFill>
                <a:srgbClr val="000000"/>
              </a:solidFill>
              <a:effectLst/>
              <a:latin typeface="+mn-ea"/>
              <a:cs typeface="Times New Roman" panose="02020603050405020304" pitchFamily="18" charset="0"/>
            </a:rPr>
            <a:t>株式会社</a:t>
          </a:r>
          <a:r>
            <a:rPr lang="en-US" altLang="ja-JP" sz="1600" kern="100">
              <a:solidFill>
                <a:srgbClr val="000000"/>
              </a:solidFill>
              <a:effectLst/>
              <a:latin typeface="+mn-ea"/>
              <a:cs typeface="Times New Roman" panose="02020603050405020304" pitchFamily="18" charset="0"/>
            </a:rPr>
            <a:t>NTT</a:t>
          </a:r>
          <a:r>
            <a:rPr lang="ja-JP" altLang="en-US" sz="1600" kern="100">
              <a:solidFill>
                <a:srgbClr val="000000"/>
              </a:solidFill>
              <a:effectLst/>
              <a:latin typeface="+mn-ea"/>
              <a:cs typeface="Times New Roman" panose="02020603050405020304" pitchFamily="18" charset="0"/>
            </a:rPr>
            <a:t>ネクシア</a:t>
          </a:r>
        </a:p>
        <a:p>
          <a:pPr algn="ctr">
            <a:lnSpc>
              <a:spcPts val="1800"/>
            </a:lnSpc>
            <a:spcAft>
              <a:spcPts val="0"/>
            </a:spcAft>
          </a:pPr>
          <a:r>
            <a:rPr lang="ja-JP" altLang="en-US" sz="1600" kern="100">
              <a:solidFill>
                <a:sysClr val="windowText" lastClr="000000"/>
              </a:solidFill>
              <a:effectLst/>
              <a:latin typeface="+mn-ea"/>
              <a:cs typeface="Times New Roman" panose="02020603050405020304" pitchFamily="18" charset="0"/>
            </a:rPr>
            <a:t>１</a:t>
          </a:r>
          <a:r>
            <a:rPr lang="en-US" altLang="ja-JP" sz="1600" kern="100">
              <a:solidFill>
                <a:sysClr val="windowText" lastClr="000000"/>
              </a:solidFill>
              <a:effectLst/>
              <a:latin typeface="+mn-ea"/>
              <a:cs typeface="Times New Roman" panose="02020603050405020304" pitchFamily="18" charset="0"/>
            </a:rPr>
            <a:t>17.9</a:t>
          </a:r>
          <a:r>
            <a:rPr lang="ja-JP" altLang="en-US" sz="1600" kern="100">
              <a:solidFill>
                <a:sysClr val="windowText" lastClr="000000"/>
              </a:solidFill>
              <a:effectLst/>
              <a:latin typeface="+mn-ea"/>
              <a:cs typeface="Times New Roman" panose="02020603050405020304" pitchFamily="18" charset="0"/>
            </a:rPr>
            <a:t>百万円</a:t>
          </a:r>
          <a:endParaRPr lang="ja-JP" sz="1400" kern="100">
            <a:effectLst/>
            <a:latin typeface="+mn-ea"/>
            <a:cs typeface="Times New Roman" panose="02020603050405020304" pitchFamily="18" charset="0"/>
          </a:endParaRPr>
        </a:p>
      </xdr:txBody>
    </xdr:sp>
    <xdr:clientData/>
  </xdr:twoCellAnchor>
  <xdr:twoCellAnchor>
    <xdr:from>
      <xdr:col>10</xdr:col>
      <xdr:colOff>47623</xdr:colOff>
      <xdr:row>112</xdr:row>
      <xdr:rowOff>410085</xdr:rowOff>
    </xdr:from>
    <xdr:to>
      <xdr:col>46</xdr:col>
      <xdr:colOff>114300</xdr:colOff>
      <xdr:row>113</xdr:row>
      <xdr:rowOff>336313</xdr:rowOff>
    </xdr:to>
    <xdr:sp macro="" textlink="">
      <xdr:nvSpPr>
        <xdr:cNvPr id="8" name="テキスト ボックス 7"/>
        <xdr:cNvSpPr txBox="1"/>
      </xdr:nvSpPr>
      <xdr:spPr bwMode="auto">
        <a:xfrm>
          <a:off x="2047873" y="48587535"/>
          <a:ext cx="7267577" cy="59297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総合相談センターの設置、電話及びメールによる相談応対業務、電話・専用端末、専用回線、各種システム等の提供・管理　等</a:t>
          </a:r>
        </a:p>
      </xdr:txBody>
    </xdr:sp>
    <xdr:clientData/>
  </xdr:twoCellAnchor>
  <xdr:twoCellAnchor>
    <xdr:from>
      <xdr:col>10</xdr:col>
      <xdr:colOff>0</xdr:colOff>
      <xdr:row>110</xdr:row>
      <xdr:rowOff>121267</xdr:rowOff>
    </xdr:from>
    <xdr:to>
      <xdr:col>16</xdr:col>
      <xdr:colOff>64967</xdr:colOff>
      <xdr:row>111</xdr:row>
      <xdr:rowOff>130748</xdr:rowOff>
    </xdr:to>
    <xdr:sp macro="" textlink="">
      <xdr:nvSpPr>
        <xdr:cNvPr id="9" name="テキスト ボックス 10"/>
        <xdr:cNvSpPr txBox="1"/>
      </xdr:nvSpPr>
      <xdr:spPr bwMode="auto">
        <a:xfrm>
          <a:off x="2041071" y="47691838"/>
          <a:ext cx="1289610" cy="3632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再委託</a:t>
          </a:r>
          <a:r>
            <a:rPr kumimoji="1" lang="en-US" altLang="ja-JP" sz="1400">
              <a:latin typeface="+mn-ea"/>
            </a:rPr>
            <a:t>】</a:t>
          </a:r>
          <a:endParaRPr kumimoji="1" lang="ja-JP" altLang="en-US" sz="1400">
            <a:latin typeface="+mn-ea"/>
          </a:endParaRPr>
        </a:p>
      </xdr:txBody>
    </xdr:sp>
    <xdr:clientData/>
  </xdr:twoCellAnchor>
  <xdr:twoCellAnchor>
    <xdr:from>
      <xdr:col>10</xdr:col>
      <xdr:colOff>169953</xdr:colOff>
      <xdr:row>106</xdr:row>
      <xdr:rowOff>99255</xdr:rowOff>
    </xdr:from>
    <xdr:to>
      <xdr:col>46</xdr:col>
      <xdr:colOff>76200</xdr:colOff>
      <xdr:row>108</xdr:row>
      <xdr:rowOff>181697</xdr:rowOff>
    </xdr:to>
    <xdr:sp macro="" textlink="">
      <xdr:nvSpPr>
        <xdr:cNvPr id="10" name="テキスト ボックス 9"/>
        <xdr:cNvSpPr txBox="1"/>
      </xdr:nvSpPr>
      <xdr:spPr bwMode="auto">
        <a:xfrm>
          <a:off x="2170203" y="46162155"/>
          <a:ext cx="7107147" cy="7872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solidFill>
              <a:latin typeface="+mn-ea"/>
            </a:rPr>
            <a:t>総合相談センターの運営</a:t>
          </a:r>
          <a:r>
            <a:rPr kumimoji="1" lang="ja-JP" altLang="en-US" sz="1400">
              <a:latin typeface="+mn-ea"/>
            </a:rPr>
            <a:t>管理全般、ナビダイヤル・インテリジェントサービス及びフリーダイヤル・インテリジェントサービスの提供、専用回線の提供・管理　等</a:t>
          </a:r>
        </a:p>
      </xdr:txBody>
    </xdr:sp>
    <xdr:clientData/>
  </xdr:twoCellAnchor>
  <xdr:twoCellAnchor>
    <xdr:from>
      <xdr:col>25</xdr:col>
      <xdr:colOff>177651</xdr:colOff>
      <xdr:row>108</xdr:row>
      <xdr:rowOff>194398</xdr:rowOff>
    </xdr:from>
    <xdr:to>
      <xdr:col>28</xdr:col>
      <xdr:colOff>186322</xdr:colOff>
      <xdr:row>110</xdr:row>
      <xdr:rowOff>61358</xdr:rowOff>
    </xdr:to>
    <xdr:sp macro="" textlink="">
      <xdr:nvSpPr>
        <xdr:cNvPr id="11" name="下矢印 10"/>
        <xdr:cNvSpPr/>
      </xdr:nvSpPr>
      <xdr:spPr bwMode="auto">
        <a:xfrm>
          <a:off x="5178276" y="46962148"/>
          <a:ext cx="608746" cy="571810"/>
        </a:xfrm>
        <a:prstGeom prst="down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endParaRPr lang="ja-JP" altLang="en-US">
            <a:latin typeface="+mn-ea"/>
          </a:endParaRPr>
        </a:p>
      </xdr:txBody>
    </xdr:sp>
    <xdr:clientData/>
  </xdr:twoCellAnchor>
  <xdr:twoCellAnchor>
    <xdr:from>
      <xdr:col>11</xdr:col>
      <xdr:colOff>0</xdr:colOff>
      <xdr:row>99</xdr:row>
      <xdr:rowOff>0</xdr:rowOff>
    </xdr:from>
    <xdr:to>
      <xdr:col>45</xdr:col>
      <xdr:colOff>161925</xdr:colOff>
      <xdr:row>101</xdr:row>
      <xdr:rowOff>137160</xdr:rowOff>
    </xdr:to>
    <xdr:sp macro="" textlink="">
      <xdr:nvSpPr>
        <xdr:cNvPr id="12" name="テキスト ボックス 11"/>
        <xdr:cNvSpPr txBox="1"/>
      </xdr:nvSpPr>
      <xdr:spPr bwMode="auto">
        <a:xfrm>
          <a:off x="2011680" y="40271700"/>
          <a:ext cx="6379845" cy="8458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mn-ea"/>
            </a:rPr>
            <a:t>総合相談センターの設置運営管理、電話及びメールによる相談応対、ナビダイヤル・インテリジェントサービス及びフリーダイヤル・インテリジェントサービスの提供、電話・専用端末、専用回線、各種システム等の提供・管理　等</a:t>
          </a:r>
        </a:p>
      </xdr:txBody>
    </xdr:sp>
    <xdr:clientData/>
  </xdr:twoCellAnchor>
  <xdr:twoCellAnchor>
    <xdr:from>
      <xdr:col>10</xdr:col>
      <xdr:colOff>123917</xdr:colOff>
      <xdr:row>99</xdr:row>
      <xdr:rowOff>6349</xdr:rowOff>
    </xdr:from>
    <xdr:to>
      <xdr:col>11</xdr:col>
      <xdr:colOff>35017</xdr:colOff>
      <xdr:row>101</xdr:row>
      <xdr:rowOff>253613</xdr:rowOff>
    </xdr:to>
    <xdr:sp macro="" textlink="">
      <xdr:nvSpPr>
        <xdr:cNvPr id="13" name="左大かっこ 12"/>
        <xdr:cNvSpPr/>
      </xdr:nvSpPr>
      <xdr:spPr>
        <a:xfrm>
          <a:off x="2124167" y="43602274"/>
          <a:ext cx="111125" cy="9521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141635</xdr:colOff>
      <xdr:row>99</xdr:row>
      <xdr:rowOff>23811</xdr:rowOff>
    </xdr:from>
    <xdr:to>
      <xdr:col>46</xdr:col>
      <xdr:colOff>32190</xdr:colOff>
      <xdr:row>101</xdr:row>
      <xdr:rowOff>199638</xdr:rowOff>
    </xdr:to>
    <xdr:sp macro="" textlink="">
      <xdr:nvSpPr>
        <xdr:cNvPr id="14" name="右大かっこ 13"/>
        <xdr:cNvSpPr/>
      </xdr:nvSpPr>
      <xdr:spPr>
        <a:xfrm>
          <a:off x="9142760" y="43619736"/>
          <a:ext cx="90580" cy="8806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106</xdr:row>
      <xdr:rowOff>161925</xdr:rowOff>
    </xdr:from>
    <xdr:to>
      <xdr:col>10</xdr:col>
      <xdr:colOff>146142</xdr:colOff>
      <xdr:row>108</xdr:row>
      <xdr:rowOff>188807</xdr:rowOff>
    </xdr:to>
    <xdr:sp macro="" textlink="">
      <xdr:nvSpPr>
        <xdr:cNvPr id="15" name="左大かっこ 14"/>
        <xdr:cNvSpPr/>
      </xdr:nvSpPr>
      <xdr:spPr>
        <a:xfrm>
          <a:off x="2095500" y="46224825"/>
          <a:ext cx="50892" cy="7317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1936</xdr:colOff>
      <xdr:row>106</xdr:row>
      <xdr:rowOff>168276</xdr:rowOff>
    </xdr:from>
    <xdr:to>
      <xdr:col>46</xdr:col>
      <xdr:colOff>81309</xdr:colOff>
      <xdr:row>108</xdr:row>
      <xdr:rowOff>140957</xdr:rowOff>
    </xdr:to>
    <xdr:sp macro="" textlink="">
      <xdr:nvSpPr>
        <xdr:cNvPr id="16" name="右大かっこ 15"/>
        <xdr:cNvSpPr/>
      </xdr:nvSpPr>
      <xdr:spPr>
        <a:xfrm>
          <a:off x="9203086" y="46231176"/>
          <a:ext cx="79373" cy="677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13608</xdr:colOff>
      <xdr:row>112</xdr:row>
      <xdr:rowOff>475796</xdr:rowOff>
    </xdr:from>
    <xdr:to>
      <xdr:col>10</xdr:col>
      <xdr:colOff>104188</xdr:colOff>
      <xdr:row>113</xdr:row>
      <xdr:rowOff>275026</xdr:rowOff>
    </xdr:to>
    <xdr:sp macro="" textlink="">
      <xdr:nvSpPr>
        <xdr:cNvPr id="17" name="左大かっこ 16"/>
        <xdr:cNvSpPr/>
      </xdr:nvSpPr>
      <xdr:spPr>
        <a:xfrm>
          <a:off x="2013858" y="48653246"/>
          <a:ext cx="90580" cy="4659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194930</xdr:colOff>
      <xdr:row>112</xdr:row>
      <xdr:rowOff>412297</xdr:rowOff>
    </xdr:from>
    <xdr:to>
      <xdr:col>46</xdr:col>
      <xdr:colOff>85486</xdr:colOff>
      <xdr:row>113</xdr:row>
      <xdr:rowOff>219463</xdr:rowOff>
    </xdr:to>
    <xdr:sp macro="" textlink="">
      <xdr:nvSpPr>
        <xdr:cNvPr id="18" name="右大かっこ 17"/>
        <xdr:cNvSpPr/>
      </xdr:nvSpPr>
      <xdr:spPr>
        <a:xfrm>
          <a:off x="9196055" y="48589747"/>
          <a:ext cx="90581" cy="47391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9"/>
  <sheetViews>
    <sheetView tabSelected="1" view="pageBreakPreview" zoomScale="60" zoomScaleNormal="75"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25" style="35" customWidth="1"/>
    <col min="58" max="61" width="9" style="35"/>
    <col min="62" max="62" width="27.875" style="35" customWidth="1"/>
    <col min="63" max="63" width="12.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AD2" s="133">
        <v>2021</v>
      </c>
      <c r="AE2" s="133"/>
      <c r="AF2" s="133"/>
      <c r="AG2" s="133"/>
      <c r="AH2" s="133"/>
      <c r="AI2" s="57" t="s">
        <v>259</v>
      </c>
      <c r="AJ2" s="133" t="s">
        <v>614</v>
      </c>
      <c r="AK2" s="133"/>
      <c r="AL2" s="133"/>
      <c r="AM2" s="133"/>
      <c r="AN2" s="57" t="s">
        <v>259</v>
      </c>
      <c r="AO2" s="133">
        <v>20</v>
      </c>
      <c r="AP2" s="133"/>
      <c r="AQ2" s="133"/>
      <c r="AR2" s="58" t="s">
        <v>556</v>
      </c>
      <c r="AS2" s="134">
        <v>163</v>
      </c>
      <c r="AT2" s="134"/>
      <c r="AU2" s="134"/>
      <c r="AV2" s="57" t="str">
        <f>IF(AW2="","","-")</f>
        <v/>
      </c>
      <c r="AW2" s="189"/>
      <c r="AX2" s="189"/>
    </row>
    <row r="3" spans="1:50" ht="21" customHeight="1" thickBot="1" x14ac:dyDescent="0.2">
      <c r="A3" s="265" t="s">
        <v>549</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17" t="s">
        <v>59</v>
      </c>
      <c r="AJ3" s="267" t="s">
        <v>557</v>
      </c>
      <c r="AK3" s="267"/>
      <c r="AL3" s="267"/>
      <c r="AM3" s="267"/>
      <c r="AN3" s="267"/>
      <c r="AO3" s="267"/>
      <c r="AP3" s="267"/>
      <c r="AQ3" s="267"/>
      <c r="AR3" s="267"/>
      <c r="AS3" s="267"/>
      <c r="AT3" s="267"/>
      <c r="AU3" s="267"/>
      <c r="AV3" s="267"/>
      <c r="AW3" s="267"/>
      <c r="AX3" s="18" t="s">
        <v>60</v>
      </c>
    </row>
    <row r="4" spans="1:50" ht="24.75" customHeight="1" x14ac:dyDescent="0.15">
      <c r="A4" s="488" t="s">
        <v>25</v>
      </c>
      <c r="B4" s="489"/>
      <c r="C4" s="489"/>
      <c r="D4" s="489"/>
      <c r="E4" s="489"/>
      <c r="F4" s="489"/>
      <c r="G4" s="464" t="s">
        <v>558</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562</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62</v>
      </c>
      <c r="B5" s="475"/>
      <c r="C5" s="475"/>
      <c r="D5" s="475"/>
      <c r="E5" s="475"/>
      <c r="F5" s="476"/>
      <c r="G5" s="288" t="s">
        <v>354</v>
      </c>
      <c r="H5" s="289"/>
      <c r="I5" s="289"/>
      <c r="J5" s="289"/>
      <c r="K5" s="289"/>
      <c r="L5" s="289"/>
      <c r="M5" s="290" t="s">
        <v>61</v>
      </c>
      <c r="N5" s="291"/>
      <c r="O5" s="291"/>
      <c r="P5" s="291"/>
      <c r="Q5" s="291"/>
      <c r="R5" s="292"/>
      <c r="S5" s="293" t="s">
        <v>362</v>
      </c>
      <c r="T5" s="289"/>
      <c r="U5" s="289"/>
      <c r="V5" s="289"/>
      <c r="W5" s="289"/>
      <c r="X5" s="294"/>
      <c r="Y5" s="480" t="s">
        <v>3</v>
      </c>
      <c r="Z5" s="481"/>
      <c r="AA5" s="481"/>
      <c r="AB5" s="481"/>
      <c r="AC5" s="481"/>
      <c r="AD5" s="482"/>
      <c r="AE5" s="483" t="s">
        <v>559</v>
      </c>
      <c r="AF5" s="483"/>
      <c r="AG5" s="483"/>
      <c r="AH5" s="483"/>
      <c r="AI5" s="483"/>
      <c r="AJ5" s="483"/>
      <c r="AK5" s="483"/>
      <c r="AL5" s="483"/>
      <c r="AM5" s="483"/>
      <c r="AN5" s="483"/>
      <c r="AO5" s="483"/>
      <c r="AP5" s="484"/>
      <c r="AQ5" s="485" t="s">
        <v>560</v>
      </c>
      <c r="AR5" s="486"/>
      <c r="AS5" s="486"/>
      <c r="AT5" s="486"/>
      <c r="AU5" s="486"/>
      <c r="AV5" s="486"/>
      <c r="AW5" s="486"/>
      <c r="AX5" s="487"/>
    </row>
    <row r="6" spans="1:50" ht="28.15" customHeight="1" x14ac:dyDescent="0.15">
      <c r="A6" s="490" t="s">
        <v>4</v>
      </c>
      <c r="B6" s="491"/>
      <c r="C6" s="491"/>
      <c r="D6" s="491"/>
      <c r="E6" s="491"/>
      <c r="F6" s="491"/>
      <c r="G6" s="606" t="str">
        <f>入力規則等!F39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row>
    <row r="7" spans="1:50" ht="49.5" customHeight="1" x14ac:dyDescent="0.15">
      <c r="A7" s="589" t="s">
        <v>22</v>
      </c>
      <c r="B7" s="590"/>
      <c r="C7" s="590"/>
      <c r="D7" s="590"/>
      <c r="E7" s="590"/>
      <c r="F7" s="591"/>
      <c r="G7" s="592" t="s">
        <v>563</v>
      </c>
      <c r="H7" s="593"/>
      <c r="I7" s="593"/>
      <c r="J7" s="593"/>
      <c r="K7" s="593"/>
      <c r="L7" s="593"/>
      <c r="M7" s="593"/>
      <c r="N7" s="593"/>
      <c r="O7" s="593"/>
      <c r="P7" s="593"/>
      <c r="Q7" s="593"/>
      <c r="R7" s="593"/>
      <c r="S7" s="593"/>
      <c r="T7" s="593"/>
      <c r="U7" s="593"/>
      <c r="V7" s="593"/>
      <c r="W7" s="593"/>
      <c r="X7" s="594"/>
      <c r="Y7" s="179" t="s">
        <v>246</v>
      </c>
      <c r="Z7" s="180"/>
      <c r="AA7" s="180"/>
      <c r="AB7" s="180"/>
      <c r="AC7" s="180"/>
      <c r="AD7" s="181"/>
      <c r="AE7" s="160" t="s">
        <v>564</v>
      </c>
      <c r="AF7" s="161"/>
      <c r="AG7" s="161"/>
      <c r="AH7" s="161"/>
      <c r="AI7" s="161"/>
      <c r="AJ7" s="161"/>
      <c r="AK7" s="161"/>
      <c r="AL7" s="161"/>
      <c r="AM7" s="161"/>
      <c r="AN7" s="161"/>
      <c r="AO7" s="161"/>
      <c r="AP7" s="161"/>
      <c r="AQ7" s="161"/>
      <c r="AR7" s="161"/>
      <c r="AS7" s="161"/>
      <c r="AT7" s="161"/>
      <c r="AU7" s="161"/>
      <c r="AV7" s="161"/>
      <c r="AW7" s="161"/>
      <c r="AX7" s="162"/>
    </row>
    <row r="8" spans="1:50" ht="36.6" customHeight="1" x14ac:dyDescent="0.15">
      <c r="A8" s="589" t="s">
        <v>179</v>
      </c>
      <c r="B8" s="590"/>
      <c r="C8" s="590"/>
      <c r="D8" s="590"/>
      <c r="E8" s="590"/>
      <c r="F8" s="591"/>
      <c r="G8" s="141" t="str">
        <f>入力規則等!A27</f>
        <v>-</v>
      </c>
      <c r="H8" s="142"/>
      <c r="I8" s="142"/>
      <c r="J8" s="142"/>
      <c r="K8" s="142"/>
      <c r="L8" s="142"/>
      <c r="M8" s="142"/>
      <c r="N8" s="142"/>
      <c r="O8" s="142"/>
      <c r="P8" s="142"/>
      <c r="Q8" s="142"/>
      <c r="R8" s="142"/>
      <c r="S8" s="142"/>
      <c r="T8" s="142"/>
      <c r="U8" s="142"/>
      <c r="V8" s="142"/>
      <c r="W8" s="142"/>
      <c r="X8" s="143"/>
      <c r="Y8" s="295" t="s">
        <v>180</v>
      </c>
      <c r="Z8" s="296"/>
      <c r="AA8" s="296"/>
      <c r="AB8" s="296"/>
      <c r="AC8" s="296"/>
      <c r="AD8" s="297"/>
      <c r="AE8" s="502"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503"/>
    </row>
    <row r="9" spans="1:50" ht="58.5" customHeight="1" x14ac:dyDescent="0.15">
      <c r="A9" s="93" t="s">
        <v>23</v>
      </c>
      <c r="B9" s="94"/>
      <c r="C9" s="94"/>
      <c r="D9" s="94"/>
      <c r="E9" s="94"/>
      <c r="F9" s="94"/>
      <c r="G9" s="298" t="s">
        <v>565</v>
      </c>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300"/>
    </row>
    <row r="10" spans="1:50" ht="80.25" customHeight="1" x14ac:dyDescent="0.15">
      <c r="A10" s="504" t="s">
        <v>28</v>
      </c>
      <c r="B10" s="505"/>
      <c r="C10" s="505"/>
      <c r="D10" s="505"/>
      <c r="E10" s="505"/>
      <c r="F10" s="505"/>
      <c r="G10" s="436" t="s">
        <v>566</v>
      </c>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8"/>
    </row>
    <row r="11" spans="1:50" ht="31.9" customHeight="1" x14ac:dyDescent="0.15">
      <c r="A11" s="504" t="s">
        <v>5</v>
      </c>
      <c r="B11" s="505"/>
      <c r="C11" s="505"/>
      <c r="D11" s="505"/>
      <c r="E11" s="505"/>
      <c r="F11" s="522"/>
      <c r="G11" s="477" t="str">
        <f>入力規則等!P10</f>
        <v>直接実施、委託・請負</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87" t="s">
        <v>24</v>
      </c>
      <c r="B12" s="88"/>
      <c r="C12" s="88"/>
      <c r="D12" s="88"/>
      <c r="E12" s="88"/>
      <c r="F12" s="89"/>
      <c r="G12" s="444"/>
      <c r="H12" s="445"/>
      <c r="I12" s="445"/>
      <c r="J12" s="445"/>
      <c r="K12" s="445"/>
      <c r="L12" s="445"/>
      <c r="M12" s="445"/>
      <c r="N12" s="445"/>
      <c r="O12" s="445"/>
      <c r="P12" s="182" t="s">
        <v>247</v>
      </c>
      <c r="Q12" s="183"/>
      <c r="R12" s="183"/>
      <c r="S12" s="183"/>
      <c r="T12" s="183"/>
      <c r="U12" s="183"/>
      <c r="V12" s="184"/>
      <c r="W12" s="182" t="s">
        <v>263</v>
      </c>
      <c r="X12" s="183"/>
      <c r="Y12" s="183"/>
      <c r="Z12" s="183"/>
      <c r="AA12" s="183"/>
      <c r="AB12" s="183"/>
      <c r="AC12" s="184"/>
      <c r="AD12" s="182" t="s">
        <v>547</v>
      </c>
      <c r="AE12" s="183"/>
      <c r="AF12" s="183"/>
      <c r="AG12" s="183"/>
      <c r="AH12" s="183"/>
      <c r="AI12" s="183"/>
      <c r="AJ12" s="184"/>
      <c r="AK12" s="182" t="s">
        <v>550</v>
      </c>
      <c r="AL12" s="183"/>
      <c r="AM12" s="183"/>
      <c r="AN12" s="183"/>
      <c r="AO12" s="183"/>
      <c r="AP12" s="183"/>
      <c r="AQ12" s="184"/>
      <c r="AR12" s="182" t="s">
        <v>551</v>
      </c>
      <c r="AS12" s="183"/>
      <c r="AT12" s="183"/>
      <c r="AU12" s="183"/>
      <c r="AV12" s="183"/>
      <c r="AW12" s="183"/>
      <c r="AX12" s="506"/>
    </row>
    <row r="13" spans="1:50" ht="20.45" customHeight="1" x14ac:dyDescent="0.15">
      <c r="A13" s="90"/>
      <c r="B13" s="91"/>
      <c r="C13" s="91"/>
      <c r="D13" s="91"/>
      <c r="E13" s="91"/>
      <c r="F13" s="92"/>
      <c r="G13" s="507" t="s">
        <v>6</v>
      </c>
      <c r="H13" s="508"/>
      <c r="I13" s="396" t="s">
        <v>7</v>
      </c>
      <c r="J13" s="397"/>
      <c r="K13" s="397"/>
      <c r="L13" s="397"/>
      <c r="M13" s="397"/>
      <c r="N13" s="397"/>
      <c r="O13" s="398"/>
      <c r="P13" s="284">
        <v>204</v>
      </c>
      <c r="Q13" s="285"/>
      <c r="R13" s="285"/>
      <c r="S13" s="285"/>
      <c r="T13" s="285"/>
      <c r="U13" s="285"/>
      <c r="V13" s="286"/>
      <c r="W13" s="284">
        <v>175</v>
      </c>
      <c r="X13" s="285"/>
      <c r="Y13" s="285"/>
      <c r="Z13" s="285"/>
      <c r="AA13" s="285"/>
      <c r="AB13" s="285"/>
      <c r="AC13" s="286"/>
      <c r="AD13" s="284">
        <v>172</v>
      </c>
      <c r="AE13" s="285"/>
      <c r="AF13" s="285"/>
      <c r="AG13" s="285"/>
      <c r="AH13" s="285"/>
      <c r="AI13" s="285"/>
      <c r="AJ13" s="286"/>
      <c r="AK13" s="135"/>
      <c r="AL13" s="136"/>
      <c r="AM13" s="136"/>
      <c r="AN13" s="136"/>
      <c r="AO13" s="136"/>
      <c r="AP13" s="136"/>
      <c r="AQ13" s="137"/>
      <c r="AR13" s="124" t="s">
        <v>618</v>
      </c>
      <c r="AS13" s="125"/>
      <c r="AT13" s="125"/>
      <c r="AU13" s="125"/>
      <c r="AV13" s="125"/>
      <c r="AW13" s="125"/>
      <c r="AX13" s="178"/>
    </row>
    <row r="14" spans="1:50" ht="20.45" customHeight="1" x14ac:dyDescent="0.15">
      <c r="A14" s="90"/>
      <c r="B14" s="91"/>
      <c r="C14" s="91"/>
      <c r="D14" s="91"/>
      <c r="E14" s="91"/>
      <c r="F14" s="92"/>
      <c r="G14" s="509"/>
      <c r="H14" s="510"/>
      <c r="I14" s="301" t="s">
        <v>8</v>
      </c>
      <c r="J14" s="394"/>
      <c r="K14" s="394"/>
      <c r="L14" s="394"/>
      <c r="M14" s="394"/>
      <c r="N14" s="394"/>
      <c r="O14" s="395"/>
      <c r="P14" s="135"/>
      <c r="Q14" s="136"/>
      <c r="R14" s="136"/>
      <c r="S14" s="136"/>
      <c r="T14" s="136"/>
      <c r="U14" s="136"/>
      <c r="V14" s="137"/>
      <c r="W14" s="135"/>
      <c r="X14" s="136"/>
      <c r="Y14" s="136"/>
      <c r="Z14" s="136"/>
      <c r="AA14" s="136"/>
      <c r="AB14" s="136"/>
      <c r="AC14" s="137"/>
      <c r="AD14" s="135"/>
      <c r="AE14" s="136"/>
      <c r="AF14" s="136"/>
      <c r="AG14" s="136"/>
      <c r="AH14" s="136"/>
      <c r="AI14" s="136"/>
      <c r="AJ14" s="137"/>
      <c r="AK14" s="135"/>
      <c r="AL14" s="136"/>
      <c r="AM14" s="136"/>
      <c r="AN14" s="136"/>
      <c r="AO14" s="136"/>
      <c r="AP14" s="136"/>
      <c r="AQ14" s="137"/>
      <c r="AR14" s="426"/>
      <c r="AS14" s="426"/>
      <c r="AT14" s="426"/>
      <c r="AU14" s="426"/>
      <c r="AV14" s="426"/>
      <c r="AW14" s="426"/>
      <c r="AX14" s="427"/>
    </row>
    <row r="15" spans="1:50" ht="20.45" customHeight="1" x14ac:dyDescent="0.15">
      <c r="A15" s="90"/>
      <c r="B15" s="91"/>
      <c r="C15" s="91"/>
      <c r="D15" s="91"/>
      <c r="E15" s="91"/>
      <c r="F15" s="92"/>
      <c r="G15" s="509"/>
      <c r="H15" s="510"/>
      <c r="I15" s="301" t="s">
        <v>49</v>
      </c>
      <c r="J15" s="302"/>
      <c r="K15" s="302"/>
      <c r="L15" s="302"/>
      <c r="M15" s="302"/>
      <c r="N15" s="302"/>
      <c r="O15" s="303"/>
      <c r="P15" s="135"/>
      <c r="Q15" s="136"/>
      <c r="R15" s="136"/>
      <c r="S15" s="136"/>
      <c r="T15" s="136"/>
      <c r="U15" s="136"/>
      <c r="V15" s="137"/>
      <c r="W15" s="135"/>
      <c r="X15" s="136"/>
      <c r="Y15" s="136"/>
      <c r="Z15" s="136"/>
      <c r="AA15" s="136"/>
      <c r="AB15" s="136"/>
      <c r="AC15" s="137"/>
      <c r="AD15" s="135"/>
      <c r="AE15" s="136"/>
      <c r="AF15" s="136"/>
      <c r="AG15" s="136"/>
      <c r="AH15" s="136"/>
      <c r="AI15" s="136"/>
      <c r="AJ15" s="137"/>
      <c r="AK15" s="135"/>
      <c r="AL15" s="136"/>
      <c r="AM15" s="136"/>
      <c r="AN15" s="136"/>
      <c r="AO15" s="136"/>
      <c r="AP15" s="136"/>
      <c r="AQ15" s="137"/>
      <c r="AR15" s="135" t="s">
        <v>618</v>
      </c>
      <c r="AS15" s="136"/>
      <c r="AT15" s="136"/>
      <c r="AU15" s="136"/>
      <c r="AV15" s="136"/>
      <c r="AW15" s="136"/>
      <c r="AX15" s="393"/>
    </row>
    <row r="16" spans="1:50" ht="20.45" customHeight="1" x14ac:dyDescent="0.15">
      <c r="A16" s="90"/>
      <c r="B16" s="91"/>
      <c r="C16" s="91"/>
      <c r="D16" s="91"/>
      <c r="E16" s="91"/>
      <c r="F16" s="92"/>
      <c r="G16" s="509"/>
      <c r="H16" s="510"/>
      <c r="I16" s="301" t="s">
        <v>50</v>
      </c>
      <c r="J16" s="302"/>
      <c r="K16" s="302"/>
      <c r="L16" s="302"/>
      <c r="M16" s="302"/>
      <c r="N16" s="302"/>
      <c r="O16" s="303"/>
      <c r="P16" s="135"/>
      <c r="Q16" s="136"/>
      <c r="R16" s="136"/>
      <c r="S16" s="136"/>
      <c r="T16" s="136"/>
      <c r="U16" s="136"/>
      <c r="V16" s="137"/>
      <c r="W16" s="135"/>
      <c r="X16" s="136"/>
      <c r="Y16" s="136"/>
      <c r="Z16" s="136"/>
      <c r="AA16" s="136"/>
      <c r="AB16" s="136"/>
      <c r="AC16" s="137"/>
      <c r="AD16" s="135"/>
      <c r="AE16" s="136"/>
      <c r="AF16" s="136"/>
      <c r="AG16" s="136"/>
      <c r="AH16" s="136"/>
      <c r="AI16" s="136"/>
      <c r="AJ16" s="137"/>
      <c r="AK16" s="135"/>
      <c r="AL16" s="136"/>
      <c r="AM16" s="136"/>
      <c r="AN16" s="136"/>
      <c r="AO16" s="136"/>
      <c r="AP16" s="136"/>
      <c r="AQ16" s="137"/>
      <c r="AR16" s="439"/>
      <c r="AS16" s="440"/>
      <c r="AT16" s="440"/>
      <c r="AU16" s="440"/>
      <c r="AV16" s="440"/>
      <c r="AW16" s="440"/>
      <c r="AX16" s="441"/>
    </row>
    <row r="17" spans="1:51" ht="20.45" customHeight="1" x14ac:dyDescent="0.15">
      <c r="A17" s="90"/>
      <c r="B17" s="91"/>
      <c r="C17" s="91"/>
      <c r="D17" s="91"/>
      <c r="E17" s="91"/>
      <c r="F17" s="92"/>
      <c r="G17" s="509"/>
      <c r="H17" s="510"/>
      <c r="I17" s="301" t="s">
        <v>48</v>
      </c>
      <c r="J17" s="394"/>
      <c r="K17" s="394"/>
      <c r="L17" s="394"/>
      <c r="M17" s="394"/>
      <c r="N17" s="394"/>
      <c r="O17" s="395"/>
      <c r="P17" s="135"/>
      <c r="Q17" s="136"/>
      <c r="R17" s="136"/>
      <c r="S17" s="136"/>
      <c r="T17" s="136"/>
      <c r="U17" s="136"/>
      <c r="V17" s="137"/>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76"/>
      <c r="AS17" s="176"/>
      <c r="AT17" s="176"/>
      <c r="AU17" s="176"/>
      <c r="AV17" s="176"/>
      <c r="AW17" s="176"/>
      <c r="AX17" s="177"/>
    </row>
    <row r="18" spans="1:51" ht="20.45" customHeight="1" x14ac:dyDescent="0.15">
      <c r="A18" s="90"/>
      <c r="B18" s="91"/>
      <c r="C18" s="91"/>
      <c r="D18" s="91"/>
      <c r="E18" s="91"/>
      <c r="F18" s="92"/>
      <c r="G18" s="511"/>
      <c r="H18" s="512"/>
      <c r="I18" s="499" t="s">
        <v>20</v>
      </c>
      <c r="J18" s="500"/>
      <c r="K18" s="500"/>
      <c r="L18" s="500"/>
      <c r="M18" s="500"/>
      <c r="N18" s="500"/>
      <c r="O18" s="501"/>
      <c r="P18" s="279">
        <f>SUM(P13:V17)</f>
        <v>204</v>
      </c>
      <c r="Q18" s="280"/>
      <c r="R18" s="280"/>
      <c r="S18" s="280"/>
      <c r="T18" s="280"/>
      <c r="U18" s="280"/>
      <c r="V18" s="281"/>
      <c r="W18" s="279">
        <f>SUM(W13:AC17)</f>
        <v>175</v>
      </c>
      <c r="X18" s="280"/>
      <c r="Y18" s="280"/>
      <c r="Z18" s="280"/>
      <c r="AA18" s="280"/>
      <c r="AB18" s="280"/>
      <c r="AC18" s="281"/>
      <c r="AD18" s="279">
        <f>SUM(AD13:AJ17)</f>
        <v>172</v>
      </c>
      <c r="AE18" s="280"/>
      <c r="AF18" s="280"/>
      <c r="AG18" s="280"/>
      <c r="AH18" s="280"/>
      <c r="AI18" s="280"/>
      <c r="AJ18" s="281"/>
      <c r="AK18" s="279">
        <f>SUM(AK13:AQ17)</f>
        <v>0</v>
      </c>
      <c r="AL18" s="280"/>
      <c r="AM18" s="280"/>
      <c r="AN18" s="280"/>
      <c r="AO18" s="280"/>
      <c r="AP18" s="280"/>
      <c r="AQ18" s="281"/>
      <c r="AR18" s="279">
        <f>SUM(AR13:AX17)</f>
        <v>0</v>
      </c>
      <c r="AS18" s="280"/>
      <c r="AT18" s="280"/>
      <c r="AU18" s="280"/>
      <c r="AV18" s="280"/>
      <c r="AW18" s="280"/>
      <c r="AX18" s="282"/>
    </row>
    <row r="19" spans="1:51" ht="20.45" customHeight="1" x14ac:dyDescent="0.15">
      <c r="A19" s="90"/>
      <c r="B19" s="91"/>
      <c r="C19" s="91"/>
      <c r="D19" s="91"/>
      <c r="E19" s="91"/>
      <c r="F19" s="92"/>
      <c r="G19" s="277" t="s">
        <v>9</v>
      </c>
      <c r="H19" s="278"/>
      <c r="I19" s="278"/>
      <c r="J19" s="278"/>
      <c r="K19" s="278"/>
      <c r="L19" s="278"/>
      <c r="M19" s="278"/>
      <c r="N19" s="278"/>
      <c r="O19" s="278"/>
      <c r="P19" s="284">
        <v>169</v>
      </c>
      <c r="Q19" s="285"/>
      <c r="R19" s="285"/>
      <c r="S19" s="285"/>
      <c r="T19" s="285"/>
      <c r="U19" s="285"/>
      <c r="V19" s="286"/>
      <c r="W19" s="284">
        <v>170</v>
      </c>
      <c r="X19" s="285"/>
      <c r="Y19" s="285"/>
      <c r="Z19" s="285"/>
      <c r="AA19" s="285"/>
      <c r="AB19" s="285"/>
      <c r="AC19" s="286"/>
      <c r="AD19" s="284">
        <v>135</v>
      </c>
      <c r="AE19" s="285"/>
      <c r="AF19" s="285"/>
      <c r="AG19" s="285"/>
      <c r="AH19" s="285"/>
      <c r="AI19" s="285"/>
      <c r="AJ19" s="286"/>
      <c r="AK19" s="240"/>
      <c r="AL19" s="240"/>
      <c r="AM19" s="240"/>
      <c r="AN19" s="240"/>
      <c r="AO19" s="240"/>
      <c r="AP19" s="240"/>
      <c r="AQ19" s="240"/>
      <c r="AR19" s="240"/>
      <c r="AS19" s="240"/>
      <c r="AT19" s="240"/>
      <c r="AU19" s="240"/>
      <c r="AV19" s="240"/>
      <c r="AW19" s="240"/>
      <c r="AX19" s="283"/>
    </row>
    <row r="20" spans="1:51" ht="20.45" customHeight="1" x14ac:dyDescent="0.15">
      <c r="A20" s="90"/>
      <c r="B20" s="91"/>
      <c r="C20" s="91"/>
      <c r="D20" s="91"/>
      <c r="E20" s="91"/>
      <c r="F20" s="92"/>
      <c r="G20" s="277" t="s">
        <v>10</v>
      </c>
      <c r="H20" s="278"/>
      <c r="I20" s="278"/>
      <c r="J20" s="278"/>
      <c r="K20" s="278"/>
      <c r="L20" s="278"/>
      <c r="M20" s="278"/>
      <c r="N20" s="278"/>
      <c r="O20" s="278"/>
      <c r="P20" s="287">
        <f>IF(P18=0, "-", SUM(P19)/P18)</f>
        <v>0.82843137254901966</v>
      </c>
      <c r="Q20" s="287"/>
      <c r="R20" s="287"/>
      <c r="S20" s="287"/>
      <c r="T20" s="287"/>
      <c r="U20" s="287"/>
      <c r="V20" s="287"/>
      <c r="W20" s="287">
        <f t="shared" ref="W20" si="0">IF(W18=0, "-", SUM(W19)/W18)</f>
        <v>0.97142857142857142</v>
      </c>
      <c r="X20" s="287"/>
      <c r="Y20" s="287"/>
      <c r="Z20" s="287"/>
      <c r="AA20" s="287"/>
      <c r="AB20" s="287"/>
      <c r="AC20" s="287"/>
      <c r="AD20" s="287">
        <f t="shared" ref="AD20" si="1">IF(AD18=0, "-", SUM(AD19)/AD18)</f>
        <v>0.78488372093023251</v>
      </c>
      <c r="AE20" s="287"/>
      <c r="AF20" s="287"/>
      <c r="AG20" s="287"/>
      <c r="AH20" s="287"/>
      <c r="AI20" s="287"/>
      <c r="AJ20" s="287"/>
      <c r="AK20" s="240"/>
      <c r="AL20" s="240"/>
      <c r="AM20" s="240"/>
      <c r="AN20" s="240"/>
      <c r="AO20" s="240"/>
      <c r="AP20" s="240"/>
      <c r="AQ20" s="241"/>
      <c r="AR20" s="241"/>
      <c r="AS20" s="241"/>
      <c r="AT20" s="241"/>
      <c r="AU20" s="240"/>
      <c r="AV20" s="240"/>
      <c r="AW20" s="240"/>
      <c r="AX20" s="283"/>
    </row>
    <row r="21" spans="1:51" ht="25.5" customHeight="1" x14ac:dyDescent="0.15">
      <c r="A21" s="93"/>
      <c r="B21" s="94"/>
      <c r="C21" s="94"/>
      <c r="D21" s="94"/>
      <c r="E21" s="94"/>
      <c r="F21" s="95"/>
      <c r="G21" s="649" t="s">
        <v>221</v>
      </c>
      <c r="H21" s="650"/>
      <c r="I21" s="650"/>
      <c r="J21" s="650"/>
      <c r="K21" s="650"/>
      <c r="L21" s="650"/>
      <c r="M21" s="650"/>
      <c r="N21" s="650"/>
      <c r="O21" s="650"/>
      <c r="P21" s="287">
        <f>IF(P19=0, "-", SUM(P19)/SUM(P13,P14))</f>
        <v>0.82843137254901966</v>
      </c>
      <c r="Q21" s="287"/>
      <c r="R21" s="287"/>
      <c r="S21" s="287"/>
      <c r="T21" s="287"/>
      <c r="U21" s="287"/>
      <c r="V21" s="287"/>
      <c r="W21" s="287">
        <f t="shared" ref="W21" si="2">IF(W19=0, "-", SUM(W19)/SUM(W13,W14))</f>
        <v>0.97142857142857142</v>
      </c>
      <c r="X21" s="287"/>
      <c r="Y21" s="287"/>
      <c r="Z21" s="287"/>
      <c r="AA21" s="287"/>
      <c r="AB21" s="287"/>
      <c r="AC21" s="287"/>
      <c r="AD21" s="287">
        <f t="shared" ref="AD21" si="3">IF(AD19=0, "-", SUM(AD19)/SUM(AD13,AD14))</f>
        <v>0.78488372093023251</v>
      </c>
      <c r="AE21" s="287"/>
      <c r="AF21" s="287"/>
      <c r="AG21" s="287"/>
      <c r="AH21" s="287"/>
      <c r="AI21" s="287"/>
      <c r="AJ21" s="287"/>
      <c r="AK21" s="240"/>
      <c r="AL21" s="240"/>
      <c r="AM21" s="240"/>
      <c r="AN21" s="240"/>
      <c r="AO21" s="240"/>
      <c r="AP21" s="240"/>
      <c r="AQ21" s="241"/>
      <c r="AR21" s="241"/>
      <c r="AS21" s="241"/>
      <c r="AT21" s="241"/>
      <c r="AU21" s="240"/>
      <c r="AV21" s="240"/>
      <c r="AW21" s="240"/>
      <c r="AX21" s="283"/>
    </row>
    <row r="22" spans="1:51" ht="18.75" customHeight="1" x14ac:dyDescent="0.15">
      <c r="A22" s="105" t="s">
        <v>554</v>
      </c>
      <c r="B22" s="106"/>
      <c r="C22" s="106"/>
      <c r="D22" s="106"/>
      <c r="E22" s="106"/>
      <c r="F22" s="107"/>
      <c r="G22" s="99" t="s">
        <v>208</v>
      </c>
      <c r="H22" s="100"/>
      <c r="I22" s="100"/>
      <c r="J22" s="100"/>
      <c r="K22" s="100"/>
      <c r="L22" s="100"/>
      <c r="M22" s="100"/>
      <c r="N22" s="100"/>
      <c r="O22" s="101"/>
      <c r="P22" s="114" t="s">
        <v>552</v>
      </c>
      <c r="Q22" s="100"/>
      <c r="R22" s="100"/>
      <c r="S22" s="100"/>
      <c r="T22" s="100"/>
      <c r="U22" s="100"/>
      <c r="V22" s="101"/>
      <c r="W22" s="114" t="s">
        <v>553</v>
      </c>
      <c r="X22" s="100"/>
      <c r="Y22" s="100"/>
      <c r="Z22" s="100"/>
      <c r="AA22" s="100"/>
      <c r="AB22" s="100"/>
      <c r="AC22" s="101"/>
      <c r="AD22" s="114" t="s">
        <v>207</v>
      </c>
      <c r="AE22" s="100"/>
      <c r="AF22" s="100"/>
      <c r="AG22" s="100"/>
      <c r="AH22" s="100"/>
      <c r="AI22" s="100"/>
      <c r="AJ22" s="100"/>
      <c r="AK22" s="100"/>
      <c r="AL22" s="100"/>
      <c r="AM22" s="100"/>
      <c r="AN22" s="100"/>
      <c r="AO22" s="100"/>
      <c r="AP22" s="100"/>
      <c r="AQ22" s="100"/>
      <c r="AR22" s="100"/>
      <c r="AS22" s="100"/>
      <c r="AT22" s="100"/>
      <c r="AU22" s="100"/>
      <c r="AV22" s="100"/>
      <c r="AW22" s="100"/>
      <c r="AX22" s="115"/>
    </row>
    <row r="23" spans="1:51" ht="25.5" customHeight="1" x14ac:dyDescent="0.15">
      <c r="A23" s="108"/>
      <c r="B23" s="109"/>
      <c r="C23" s="109"/>
      <c r="D23" s="109"/>
      <c r="E23" s="109"/>
      <c r="F23" s="110"/>
      <c r="G23" s="102" t="s">
        <v>567</v>
      </c>
      <c r="H23" s="103"/>
      <c r="I23" s="103"/>
      <c r="J23" s="103"/>
      <c r="K23" s="103"/>
      <c r="L23" s="103"/>
      <c r="M23" s="103"/>
      <c r="N23" s="103"/>
      <c r="O23" s="104"/>
      <c r="P23" s="124">
        <v>0</v>
      </c>
      <c r="Q23" s="125"/>
      <c r="R23" s="125"/>
      <c r="S23" s="125"/>
      <c r="T23" s="125"/>
      <c r="U23" s="125"/>
      <c r="V23" s="126"/>
      <c r="W23" s="124">
        <v>0</v>
      </c>
      <c r="X23" s="125"/>
      <c r="Y23" s="125"/>
      <c r="Z23" s="125"/>
      <c r="AA23" s="125"/>
      <c r="AB23" s="125"/>
      <c r="AC23" s="126"/>
      <c r="AD23" s="116" t="s">
        <v>568</v>
      </c>
      <c r="AE23" s="117"/>
      <c r="AF23" s="117"/>
      <c r="AG23" s="117"/>
      <c r="AH23" s="117"/>
      <c r="AI23" s="117"/>
      <c r="AJ23" s="117"/>
      <c r="AK23" s="117"/>
      <c r="AL23" s="117"/>
      <c r="AM23" s="117"/>
      <c r="AN23" s="117"/>
      <c r="AO23" s="117"/>
      <c r="AP23" s="117"/>
      <c r="AQ23" s="117"/>
      <c r="AR23" s="117"/>
      <c r="AS23" s="117"/>
      <c r="AT23" s="117"/>
      <c r="AU23" s="117"/>
      <c r="AV23" s="117"/>
      <c r="AW23" s="117"/>
      <c r="AX23" s="118"/>
    </row>
    <row r="24" spans="1:51" ht="25.5" customHeight="1" thickBot="1" x14ac:dyDescent="0.2">
      <c r="A24" s="111"/>
      <c r="B24" s="112"/>
      <c r="C24" s="112"/>
      <c r="D24" s="112"/>
      <c r="E24" s="112"/>
      <c r="F24" s="113"/>
      <c r="G24" s="144" t="s">
        <v>209</v>
      </c>
      <c r="H24" s="145"/>
      <c r="I24" s="145"/>
      <c r="J24" s="145"/>
      <c r="K24" s="145"/>
      <c r="L24" s="145"/>
      <c r="M24" s="145"/>
      <c r="N24" s="145"/>
      <c r="O24" s="146"/>
      <c r="P24" s="135">
        <f>AK13</f>
        <v>0</v>
      </c>
      <c r="Q24" s="136"/>
      <c r="R24" s="136"/>
      <c r="S24" s="136"/>
      <c r="T24" s="136"/>
      <c r="U24" s="136"/>
      <c r="V24" s="137"/>
      <c r="W24" s="138" t="str">
        <f>AR13</f>
        <v>-</v>
      </c>
      <c r="X24" s="139"/>
      <c r="Y24" s="139"/>
      <c r="Z24" s="139"/>
      <c r="AA24" s="139"/>
      <c r="AB24" s="139"/>
      <c r="AC24" s="140"/>
      <c r="AD24" s="119"/>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1" ht="18.75" customHeight="1" x14ac:dyDescent="0.15">
      <c r="A25" s="254" t="s">
        <v>218</v>
      </c>
      <c r="B25" s="255"/>
      <c r="C25" s="255"/>
      <c r="D25" s="255"/>
      <c r="E25" s="255"/>
      <c r="F25" s="256"/>
      <c r="G25" s="402" t="s">
        <v>139</v>
      </c>
      <c r="H25" s="171"/>
      <c r="I25" s="171"/>
      <c r="J25" s="171"/>
      <c r="K25" s="171"/>
      <c r="L25" s="171"/>
      <c r="M25" s="171"/>
      <c r="N25" s="171"/>
      <c r="O25" s="308"/>
      <c r="P25" s="307" t="s">
        <v>57</v>
      </c>
      <c r="Q25" s="171"/>
      <c r="R25" s="171"/>
      <c r="S25" s="171"/>
      <c r="T25" s="171"/>
      <c r="U25" s="171"/>
      <c r="V25" s="171"/>
      <c r="W25" s="171"/>
      <c r="X25" s="308"/>
      <c r="Y25" s="221"/>
      <c r="Z25" s="222"/>
      <c r="AA25" s="223"/>
      <c r="AB25" s="163" t="s">
        <v>11</v>
      </c>
      <c r="AC25" s="164"/>
      <c r="AD25" s="165"/>
      <c r="AE25" s="163" t="s">
        <v>247</v>
      </c>
      <c r="AF25" s="164"/>
      <c r="AG25" s="164"/>
      <c r="AH25" s="165"/>
      <c r="AI25" s="169" t="s">
        <v>263</v>
      </c>
      <c r="AJ25" s="169"/>
      <c r="AK25" s="169"/>
      <c r="AL25" s="163"/>
      <c r="AM25" s="169" t="s">
        <v>360</v>
      </c>
      <c r="AN25" s="169"/>
      <c r="AO25" s="169"/>
      <c r="AP25" s="163"/>
      <c r="AQ25" s="399" t="s">
        <v>171</v>
      </c>
      <c r="AR25" s="400"/>
      <c r="AS25" s="400"/>
      <c r="AT25" s="401"/>
      <c r="AU25" s="171" t="s">
        <v>129</v>
      </c>
      <c r="AV25" s="171"/>
      <c r="AW25" s="171"/>
      <c r="AX25" s="172"/>
    </row>
    <row r="26" spans="1:51" ht="18.75" customHeight="1" x14ac:dyDescent="0.15">
      <c r="A26" s="257"/>
      <c r="B26" s="258"/>
      <c r="C26" s="258"/>
      <c r="D26" s="258"/>
      <c r="E26" s="258"/>
      <c r="F26" s="259"/>
      <c r="G26" s="403"/>
      <c r="H26" s="157"/>
      <c r="I26" s="157"/>
      <c r="J26" s="157"/>
      <c r="K26" s="157"/>
      <c r="L26" s="157"/>
      <c r="M26" s="157"/>
      <c r="N26" s="157"/>
      <c r="O26" s="310"/>
      <c r="P26" s="309"/>
      <c r="Q26" s="157"/>
      <c r="R26" s="157"/>
      <c r="S26" s="157"/>
      <c r="T26" s="157"/>
      <c r="U26" s="157"/>
      <c r="V26" s="157"/>
      <c r="W26" s="157"/>
      <c r="X26" s="310"/>
      <c r="Y26" s="251"/>
      <c r="Z26" s="252"/>
      <c r="AA26" s="253"/>
      <c r="AB26" s="166"/>
      <c r="AC26" s="167"/>
      <c r="AD26" s="168"/>
      <c r="AE26" s="166"/>
      <c r="AF26" s="167"/>
      <c r="AG26" s="167"/>
      <c r="AH26" s="168"/>
      <c r="AI26" s="170"/>
      <c r="AJ26" s="170"/>
      <c r="AK26" s="170"/>
      <c r="AL26" s="166"/>
      <c r="AM26" s="170"/>
      <c r="AN26" s="170"/>
      <c r="AO26" s="170"/>
      <c r="AP26" s="166"/>
      <c r="AQ26" s="185" t="s">
        <v>571</v>
      </c>
      <c r="AR26" s="186"/>
      <c r="AS26" s="187" t="s">
        <v>172</v>
      </c>
      <c r="AT26" s="188"/>
      <c r="AU26" s="159">
        <v>2</v>
      </c>
      <c r="AV26" s="159"/>
      <c r="AW26" s="157" t="s">
        <v>168</v>
      </c>
      <c r="AX26" s="158"/>
    </row>
    <row r="27" spans="1:51" ht="32.25" customHeight="1" x14ac:dyDescent="0.15">
      <c r="A27" s="260"/>
      <c r="B27" s="258"/>
      <c r="C27" s="258"/>
      <c r="D27" s="258"/>
      <c r="E27" s="258"/>
      <c r="F27" s="259"/>
      <c r="G27" s="513" t="s">
        <v>569</v>
      </c>
      <c r="H27" s="514"/>
      <c r="I27" s="514"/>
      <c r="J27" s="514"/>
      <c r="K27" s="514"/>
      <c r="L27" s="514"/>
      <c r="M27" s="514"/>
      <c r="N27" s="514"/>
      <c r="O27" s="515"/>
      <c r="P27" s="230" t="s">
        <v>570</v>
      </c>
      <c r="Q27" s="230"/>
      <c r="R27" s="230"/>
      <c r="S27" s="230"/>
      <c r="T27" s="230"/>
      <c r="U27" s="230"/>
      <c r="V27" s="230"/>
      <c r="W27" s="230"/>
      <c r="X27" s="231"/>
      <c r="Y27" s="304" t="s">
        <v>12</v>
      </c>
      <c r="Z27" s="305"/>
      <c r="AA27" s="306"/>
      <c r="AB27" s="264" t="s">
        <v>14</v>
      </c>
      <c r="AC27" s="264"/>
      <c r="AD27" s="264"/>
      <c r="AE27" s="152">
        <v>7</v>
      </c>
      <c r="AF27" s="153"/>
      <c r="AG27" s="153"/>
      <c r="AH27" s="153"/>
      <c r="AI27" s="152">
        <v>7</v>
      </c>
      <c r="AJ27" s="153"/>
      <c r="AK27" s="153"/>
      <c r="AL27" s="153"/>
      <c r="AM27" s="152">
        <v>2</v>
      </c>
      <c r="AN27" s="153"/>
      <c r="AO27" s="153"/>
      <c r="AP27" s="153"/>
      <c r="AQ27" s="173" t="s">
        <v>571</v>
      </c>
      <c r="AR27" s="174"/>
      <c r="AS27" s="174"/>
      <c r="AT27" s="175"/>
      <c r="AU27" s="153" t="s">
        <v>571</v>
      </c>
      <c r="AV27" s="153"/>
      <c r="AW27" s="153"/>
      <c r="AX27" s="190"/>
    </row>
    <row r="28" spans="1:51" ht="32.25" customHeight="1" x14ac:dyDescent="0.15">
      <c r="A28" s="261"/>
      <c r="B28" s="262"/>
      <c r="C28" s="262"/>
      <c r="D28" s="262"/>
      <c r="E28" s="262"/>
      <c r="F28" s="263"/>
      <c r="G28" s="516"/>
      <c r="H28" s="517"/>
      <c r="I28" s="517"/>
      <c r="J28" s="517"/>
      <c r="K28" s="517"/>
      <c r="L28" s="517"/>
      <c r="M28" s="517"/>
      <c r="N28" s="517"/>
      <c r="O28" s="518"/>
      <c r="P28" s="442"/>
      <c r="Q28" s="442"/>
      <c r="R28" s="442"/>
      <c r="S28" s="442"/>
      <c r="T28" s="442"/>
      <c r="U28" s="442"/>
      <c r="V28" s="442"/>
      <c r="W28" s="442"/>
      <c r="X28" s="443"/>
      <c r="Y28" s="182" t="s">
        <v>52</v>
      </c>
      <c r="Z28" s="183"/>
      <c r="AA28" s="184"/>
      <c r="AB28" s="264" t="s">
        <v>14</v>
      </c>
      <c r="AC28" s="264"/>
      <c r="AD28" s="264"/>
      <c r="AE28" s="152">
        <v>30</v>
      </c>
      <c r="AF28" s="153"/>
      <c r="AG28" s="153"/>
      <c r="AH28" s="153"/>
      <c r="AI28" s="152">
        <v>30</v>
      </c>
      <c r="AJ28" s="153"/>
      <c r="AK28" s="153"/>
      <c r="AL28" s="153"/>
      <c r="AM28" s="152">
        <v>30</v>
      </c>
      <c r="AN28" s="153"/>
      <c r="AO28" s="153"/>
      <c r="AP28" s="153"/>
      <c r="AQ28" s="173" t="s">
        <v>571</v>
      </c>
      <c r="AR28" s="174"/>
      <c r="AS28" s="174"/>
      <c r="AT28" s="175"/>
      <c r="AU28" s="153">
        <v>30</v>
      </c>
      <c r="AV28" s="153"/>
      <c r="AW28" s="153"/>
      <c r="AX28" s="190"/>
    </row>
    <row r="29" spans="1:51" ht="52.5" customHeight="1" x14ac:dyDescent="0.15">
      <c r="A29" s="260"/>
      <c r="B29" s="258"/>
      <c r="C29" s="258"/>
      <c r="D29" s="258"/>
      <c r="E29" s="258"/>
      <c r="F29" s="259"/>
      <c r="G29" s="519"/>
      <c r="H29" s="520"/>
      <c r="I29" s="520"/>
      <c r="J29" s="520"/>
      <c r="K29" s="520"/>
      <c r="L29" s="520"/>
      <c r="M29" s="520"/>
      <c r="N29" s="520"/>
      <c r="O29" s="521"/>
      <c r="P29" s="232"/>
      <c r="Q29" s="232"/>
      <c r="R29" s="232"/>
      <c r="S29" s="232"/>
      <c r="T29" s="232"/>
      <c r="U29" s="232"/>
      <c r="V29" s="232"/>
      <c r="W29" s="232"/>
      <c r="X29" s="233"/>
      <c r="Y29" s="182" t="s">
        <v>13</v>
      </c>
      <c r="Z29" s="183"/>
      <c r="AA29" s="184"/>
      <c r="AB29" s="193" t="s">
        <v>169</v>
      </c>
      <c r="AC29" s="193"/>
      <c r="AD29" s="193"/>
      <c r="AE29" s="152">
        <v>23</v>
      </c>
      <c r="AF29" s="153"/>
      <c r="AG29" s="153"/>
      <c r="AH29" s="153"/>
      <c r="AI29" s="152">
        <v>23</v>
      </c>
      <c r="AJ29" s="153"/>
      <c r="AK29" s="153"/>
      <c r="AL29" s="153"/>
      <c r="AM29" s="152">
        <v>7</v>
      </c>
      <c r="AN29" s="153"/>
      <c r="AO29" s="153"/>
      <c r="AP29" s="153"/>
      <c r="AQ29" s="173" t="s">
        <v>571</v>
      </c>
      <c r="AR29" s="174"/>
      <c r="AS29" s="174"/>
      <c r="AT29" s="175"/>
      <c r="AU29" s="153" t="s">
        <v>571</v>
      </c>
      <c r="AV29" s="153"/>
      <c r="AW29" s="153"/>
      <c r="AX29" s="190"/>
    </row>
    <row r="30" spans="1:51" ht="23.25" customHeight="1" x14ac:dyDescent="0.15">
      <c r="A30" s="629" t="s">
        <v>239</v>
      </c>
      <c r="B30" s="630"/>
      <c r="C30" s="630"/>
      <c r="D30" s="630"/>
      <c r="E30" s="630"/>
      <c r="F30" s="631"/>
      <c r="G30" s="635" t="s">
        <v>572</v>
      </c>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7"/>
    </row>
    <row r="31" spans="1:51" ht="23.25" customHeight="1" x14ac:dyDescent="0.15">
      <c r="A31" s="632"/>
      <c r="B31" s="633"/>
      <c r="C31" s="633"/>
      <c r="D31" s="633"/>
      <c r="E31" s="633"/>
      <c r="F31" s="634"/>
      <c r="G31" s="638"/>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40"/>
      <c r="AF31" s="640"/>
      <c r="AG31" s="640"/>
      <c r="AH31" s="640"/>
      <c r="AI31" s="640"/>
      <c r="AJ31" s="640"/>
      <c r="AK31" s="640"/>
      <c r="AL31" s="640"/>
      <c r="AM31" s="640"/>
      <c r="AN31" s="640"/>
      <c r="AO31" s="640"/>
      <c r="AP31" s="640"/>
      <c r="AQ31" s="639"/>
      <c r="AR31" s="639"/>
      <c r="AS31" s="639"/>
      <c r="AT31" s="639"/>
      <c r="AU31" s="639"/>
      <c r="AV31" s="639"/>
      <c r="AW31" s="639"/>
      <c r="AX31" s="641"/>
    </row>
    <row r="32" spans="1:51" ht="18.75" customHeight="1" thickBot="1" x14ac:dyDescent="0.2">
      <c r="A32" s="572" t="s">
        <v>141</v>
      </c>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96" t="s">
        <v>215</v>
      </c>
      <c r="AP32" s="97"/>
      <c r="AQ32" s="97"/>
      <c r="AR32" s="38"/>
      <c r="AS32" s="96"/>
      <c r="AT32" s="97"/>
      <c r="AU32" s="97"/>
      <c r="AV32" s="97"/>
      <c r="AW32" s="97"/>
      <c r="AX32" s="98"/>
      <c r="AY32" s="35">
        <f>COUNTIF($AR$32,"☑")</f>
        <v>0</v>
      </c>
    </row>
    <row r="33" spans="1:51" ht="21" customHeight="1" x14ac:dyDescent="0.15">
      <c r="A33" s="595" t="s">
        <v>219</v>
      </c>
      <c r="B33" s="596"/>
      <c r="C33" s="596"/>
      <c r="D33" s="596"/>
      <c r="E33" s="596"/>
      <c r="F33" s="597"/>
      <c r="G33" s="598" t="s">
        <v>58</v>
      </c>
      <c r="H33" s="598"/>
      <c r="I33" s="598"/>
      <c r="J33" s="598"/>
      <c r="K33" s="598"/>
      <c r="L33" s="598"/>
      <c r="M33" s="598"/>
      <c r="N33" s="598"/>
      <c r="O33" s="598"/>
      <c r="P33" s="598"/>
      <c r="Q33" s="598"/>
      <c r="R33" s="598"/>
      <c r="S33" s="598"/>
      <c r="T33" s="598"/>
      <c r="U33" s="598"/>
      <c r="V33" s="598"/>
      <c r="W33" s="598"/>
      <c r="X33" s="599"/>
      <c r="Y33" s="221"/>
      <c r="Z33" s="222"/>
      <c r="AA33" s="223"/>
      <c r="AB33" s="605" t="s">
        <v>11</v>
      </c>
      <c r="AC33" s="605"/>
      <c r="AD33" s="605"/>
      <c r="AE33" s="586" t="s">
        <v>247</v>
      </c>
      <c r="AF33" s="587"/>
      <c r="AG33" s="587"/>
      <c r="AH33" s="588"/>
      <c r="AI33" s="586" t="s">
        <v>263</v>
      </c>
      <c r="AJ33" s="587"/>
      <c r="AK33" s="587"/>
      <c r="AL33" s="588"/>
      <c r="AM33" s="586" t="s">
        <v>360</v>
      </c>
      <c r="AN33" s="587"/>
      <c r="AO33" s="587"/>
      <c r="AP33" s="588"/>
      <c r="AQ33" s="651" t="s">
        <v>268</v>
      </c>
      <c r="AR33" s="652"/>
      <c r="AS33" s="652"/>
      <c r="AT33" s="653"/>
      <c r="AU33" s="651" t="s">
        <v>392</v>
      </c>
      <c r="AV33" s="652"/>
      <c r="AW33" s="652"/>
      <c r="AX33" s="654"/>
    </row>
    <row r="34" spans="1:51" ht="21" customHeight="1" x14ac:dyDescent="0.15">
      <c r="A34" s="245"/>
      <c r="B34" s="246"/>
      <c r="C34" s="246"/>
      <c r="D34" s="246"/>
      <c r="E34" s="246"/>
      <c r="F34" s="247"/>
      <c r="G34" s="230" t="s">
        <v>573</v>
      </c>
      <c r="H34" s="230"/>
      <c r="I34" s="230"/>
      <c r="J34" s="230"/>
      <c r="K34" s="230"/>
      <c r="L34" s="230"/>
      <c r="M34" s="230"/>
      <c r="N34" s="230"/>
      <c r="O34" s="230"/>
      <c r="P34" s="230"/>
      <c r="Q34" s="230"/>
      <c r="R34" s="230"/>
      <c r="S34" s="230"/>
      <c r="T34" s="230"/>
      <c r="U34" s="230"/>
      <c r="V34" s="230"/>
      <c r="W34" s="230"/>
      <c r="X34" s="231"/>
      <c r="Y34" s="576" t="s">
        <v>53</v>
      </c>
      <c r="Z34" s="481"/>
      <c r="AA34" s="482"/>
      <c r="AB34" s="559" t="s">
        <v>578</v>
      </c>
      <c r="AC34" s="559"/>
      <c r="AD34" s="559"/>
      <c r="AE34" s="580">
        <v>2796</v>
      </c>
      <c r="AF34" s="581"/>
      <c r="AG34" s="581"/>
      <c r="AH34" s="582"/>
      <c r="AI34" s="580">
        <v>9992</v>
      </c>
      <c r="AJ34" s="581"/>
      <c r="AK34" s="581"/>
      <c r="AL34" s="582"/>
      <c r="AM34" s="580">
        <v>3706</v>
      </c>
      <c r="AN34" s="581"/>
      <c r="AO34" s="581"/>
      <c r="AP34" s="582"/>
      <c r="AQ34" s="152" t="s">
        <v>259</v>
      </c>
      <c r="AR34" s="153"/>
      <c r="AS34" s="153"/>
      <c r="AT34" s="154"/>
      <c r="AU34" s="152" t="s">
        <v>259</v>
      </c>
      <c r="AV34" s="153"/>
      <c r="AW34" s="153"/>
      <c r="AX34" s="154"/>
    </row>
    <row r="35" spans="1:51" ht="21" customHeight="1" x14ac:dyDescent="0.15">
      <c r="A35" s="248"/>
      <c r="B35" s="249"/>
      <c r="C35" s="249"/>
      <c r="D35" s="249"/>
      <c r="E35" s="249"/>
      <c r="F35" s="250"/>
      <c r="G35" s="232"/>
      <c r="H35" s="232"/>
      <c r="I35" s="232"/>
      <c r="J35" s="232"/>
      <c r="K35" s="232"/>
      <c r="L35" s="232"/>
      <c r="M35" s="232"/>
      <c r="N35" s="232"/>
      <c r="O35" s="232"/>
      <c r="P35" s="232"/>
      <c r="Q35" s="232"/>
      <c r="R35" s="232"/>
      <c r="S35" s="232"/>
      <c r="T35" s="232"/>
      <c r="U35" s="232"/>
      <c r="V35" s="232"/>
      <c r="W35" s="232"/>
      <c r="X35" s="233"/>
      <c r="Y35" s="227" t="s">
        <v>54</v>
      </c>
      <c r="Z35" s="600"/>
      <c r="AA35" s="601"/>
      <c r="AB35" s="559" t="s">
        <v>578</v>
      </c>
      <c r="AC35" s="559"/>
      <c r="AD35" s="559"/>
      <c r="AE35" s="155" t="s">
        <v>259</v>
      </c>
      <c r="AF35" s="155"/>
      <c r="AG35" s="155"/>
      <c r="AH35" s="155"/>
      <c r="AI35" s="155" t="s">
        <v>259</v>
      </c>
      <c r="AJ35" s="155"/>
      <c r="AK35" s="155"/>
      <c r="AL35" s="155"/>
      <c r="AM35" s="155" t="s">
        <v>259</v>
      </c>
      <c r="AN35" s="155"/>
      <c r="AO35" s="155"/>
      <c r="AP35" s="155"/>
      <c r="AQ35" s="583" t="s">
        <v>259</v>
      </c>
      <c r="AR35" s="584"/>
      <c r="AS35" s="584"/>
      <c r="AT35" s="585"/>
      <c r="AU35" s="583" t="s">
        <v>259</v>
      </c>
      <c r="AV35" s="584"/>
      <c r="AW35" s="584"/>
      <c r="AX35" s="585"/>
    </row>
    <row r="36" spans="1:51" ht="21" customHeight="1" x14ac:dyDescent="0.15">
      <c r="A36" s="242" t="s">
        <v>219</v>
      </c>
      <c r="B36" s="243"/>
      <c r="C36" s="243"/>
      <c r="D36" s="243"/>
      <c r="E36" s="243"/>
      <c r="F36" s="244"/>
      <c r="G36" s="574" t="s">
        <v>58</v>
      </c>
      <c r="H36" s="574"/>
      <c r="I36" s="574"/>
      <c r="J36" s="574"/>
      <c r="K36" s="574"/>
      <c r="L36" s="574"/>
      <c r="M36" s="574"/>
      <c r="N36" s="574"/>
      <c r="O36" s="574"/>
      <c r="P36" s="574"/>
      <c r="Q36" s="574"/>
      <c r="R36" s="574"/>
      <c r="S36" s="574"/>
      <c r="T36" s="574"/>
      <c r="U36" s="574"/>
      <c r="V36" s="574"/>
      <c r="W36" s="574"/>
      <c r="X36" s="575"/>
      <c r="Y36" s="251"/>
      <c r="Z36" s="252"/>
      <c r="AA36" s="253"/>
      <c r="AB36" s="182" t="s">
        <v>11</v>
      </c>
      <c r="AC36" s="183"/>
      <c r="AD36" s="184"/>
      <c r="AE36" s="147" t="s">
        <v>247</v>
      </c>
      <c r="AF36" s="147"/>
      <c r="AG36" s="147"/>
      <c r="AH36" s="147"/>
      <c r="AI36" s="147" t="s">
        <v>263</v>
      </c>
      <c r="AJ36" s="147"/>
      <c r="AK36" s="147"/>
      <c r="AL36" s="147"/>
      <c r="AM36" s="147" t="s">
        <v>360</v>
      </c>
      <c r="AN36" s="147"/>
      <c r="AO36" s="147"/>
      <c r="AP36" s="147"/>
      <c r="AQ36" s="149" t="s">
        <v>268</v>
      </c>
      <c r="AR36" s="150"/>
      <c r="AS36" s="150"/>
      <c r="AT36" s="150"/>
      <c r="AU36" s="149" t="s">
        <v>392</v>
      </c>
      <c r="AV36" s="150"/>
      <c r="AW36" s="150"/>
      <c r="AX36" s="151"/>
      <c r="AY36" s="35">
        <f>COUNTA($G$37)</f>
        <v>1</v>
      </c>
    </row>
    <row r="37" spans="1:51" ht="21" customHeight="1" x14ac:dyDescent="0.15">
      <c r="A37" s="245"/>
      <c r="B37" s="246"/>
      <c r="C37" s="246"/>
      <c r="D37" s="246"/>
      <c r="E37" s="246"/>
      <c r="F37" s="247"/>
      <c r="G37" s="230" t="s">
        <v>574</v>
      </c>
      <c r="H37" s="230"/>
      <c r="I37" s="230"/>
      <c r="J37" s="230"/>
      <c r="K37" s="230"/>
      <c r="L37" s="230"/>
      <c r="M37" s="230"/>
      <c r="N37" s="230"/>
      <c r="O37" s="230"/>
      <c r="P37" s="230"/>
      <c r="Q37" s="230"/>
      <c r="R37" s="230"/>
      <c r="S37" s="230"/>
      <c r="T37" s="230"/>
      <c r="U37" s="230"/>
      <c r="V37" s="230"/>
      <c r="W37" s="230"/>
      <c r="X37" s="231"/>
      <c r="Y37" s="234" t="s">
        <v>53</v>
      </c>
      <c r="Z37" s="235"/>
      <c r="AA37" s="236"/>
      <c r="AB37" s="224" t="s">
        <v>578</v>
      </c>
      <c r="AC37" s="225"/>
      <c r="AD37" s="226"/>
      <c r="AE37" s="580">
        <v>77901</v>
      </c>
      <c r="AF37" s="581"/>
      <c r="AG37" s="581"/>
      <c r="AH37" s="582"/>
      <c r="AI37" s="580">
        <v>232961</v>
      </c>
      <c r="AJ37" s="581"/>
      <c r="AK37" s="581"/>
      <c r="AL37" s="582"/>
      <c r="AM37" s="580">
        <v>66985</v>
      </c>
      <c r="AN37" s="581"/>
      <c r="AO37" s="581"/>
      <c r="AP37" s="582"/>
      <c r="AQ37" s="152" t="s">
        <v>259</v>
      </c>
      <c r="AR37" s="153"/>
      <c r="AS37" s="153"/>
      <c r="AT37" s="154"/>
      <c r="AU37" s="152" t="s">
        <v>259</v>
      </c>
      <c r="AV37" s="153"/>
      <c r="AW37" s="153"/>
      <c r="AX37" s="154"/>
      <c r="AY37" s="35">
        <f>$AY$36</f>
        <v>1</v>
      </c>
    </row>
    <row r="38" spans="1:51" ht="21" customHeight="1" x14ac:dyDescent="0.15">
      <c r="A38" s="248"/>
      <c r="B38" s="249"/>
      <c r="C38" s="249"/>
      <c r="D38" s="249"/>
      <c r="E38" s="249"/>
      <c r="F38" s="250"/>
      <c r="G38" s="232"/>
      <c r="H38" s="232"/>
      <c r="I38" s="232"/>
      <c r="J38" s="232"/>
      <c r="K38" s="232"/>
      <c r="L38" s="232"/>
      <c r="M38" s="232"/>
      <c r="N38" s="232"/>
      <c r="O38" s="232"/>
      <c r="P38" s="232"/>
      <c r="Q38" s="232"/>
      <c r="R38" s="232"/>
      <c r="S38" s="232"/>
      <c r="T38" s="232"/>
      <c r="U38" s="232"/>
      <c r="V38" s="232"/>
      <c r="W38" s="232"/>
      <c r="X38" s="233"/>
      <c r="Y38" s="227" t="s">
        <v>54</v>
      </c>
      <c r="Z38" s="228"/>
      <c r="AA38" s="229"/>
      <c r="AB38" s="237" t="s">
        <v>578</v>
      </c>
      <c r="AC38" s="238"/>
      <c r="AD38" s="239"/>
      <c r="AE38" s="155" t="s">
        <v>259</v>
      </c>
      <c r="AF38" s="155"/>
      <c r="AG38" s="155"/>
      <c r="AH38" s="155"/>
      <c r="AI38" s="155" t="s">
        <v>259</v>
      </c>
      <c r="AJ38" s="155"/>
      <c r="AK38" s="155"/>
      <c r="AL38" s="155"/>
      <c r="AM38" s="155" t="s">
        <v>259</v>
      </c>
      <c r="AN38" s="155"/>
      <c r="AO38" s="155"/>
      <c r="AP38" s="155"/>
      <c r="AQ38" s="152" t="s">
        <v>259</v>
      </c>
      <c r="AR38" s="153"/>
      <c r="AS38" s="153"/>
      <c r="AT38" s="154"/>
      <c r="AU38" s="583" t="s">
        <v>259</v>
      </c>
      <c r="AV38" s="584"/>
      <c r="AW38" s="584"/>
      <c r="AX38" s="585"/>
      <c r="AY38" s="35">
        <f>$AY$36</f>
        <v>1</v>
      </c>
    </row>
    <row r="39" spans="1:51" ht="21" customHeight="1" x14ac:dyDescent="0.15">
      <c r="A39" s="242" t="s">
        <v>219</v>
      </c>
      <c r="B39" s="243"/>
      <c r="C39" s="243"/>
      <c r="D39" s="243"/>
      <c r="E39" s="243"/>
      <c r="F39" s="244"/>
      <c r="G39" s="574" t="s">
        <v>58</v>
      </c>
      <c r="H39" s="574"/>
      <c r="I39" s="574"/>
      <c r="J39" s="574"/>
      <c r="K39" s="574"/>
      <c r="L39" s="574"/>
      <c r="M39" s="574"/>
      <c r="N39" s="574"/>
      <c r="O39" s="574"/>
      <c r="P39" s="574"/>
      <c r="Q39" s="574"/>
      <c r="R39" s="574"/>
      <c r="S39" s="574"/>
      <c r="T39" s="574"/>
      <c r="U39" s="574"/>
      <c r="V39" s="574"/>
      <c r="W39" s="574"/>
      <c r="X39" s="575"/>
      <c r="Y39" s="251"/>
      <c r="Z39" s="252"/>
      <c r="AA39" s="253"/>
      <c r="AB39" s="182" t="s">
        <v>11</v>
      </c>
      <c r="AC39" s="183"/>
      <c r="AD39" s="184"/>
      <c r="AE39" s="147" t="s">
        <v>247</v>
      </c>
      <c r="AF39" s="147"/>
      <c r="AG39" s="147"/>
      <c r="AH39" s="147"/>
      <c r="AI39" s="147" t="s">
        <v>263</v>
      </c>
      <c r="AJ39" s="147"/>
      <c r="AK39" s="147"/>
      <c r="AL39" s="147"/>
      <c r="AM39" s="147" t="s">
        <v>360</v>
      </c>
      <c r="AN39" s="147"/>
      <c r="AO39" s="147"/>
      <c r="AP39" s="147"/>
      <c r="AQ39" s="149" t="s">
        <v>268</v>
      </c>
      <c r="AR39" s="150"/>
      <c r="AS39" s="150"/>
      <c r="AT39" s="150"/>
      <c r="AU39" s="149" t="s">
        <v>392</v>
      </c>
      <c r="AV39" s="150"/>
      <c r="AW39" s="150"/>
      <c r="AX39" s="151"/>
      <c r="AY39" s="35">
        <f>COUNTA($G$40)</f>
        <v>1</v>
      </c>
    </row>
    <row r="40" spans="1:51" ht="21" customHeight="1" x14ac:dyDescent="0.15">
      <c r="A40" s="245"/>
      <c r="B40" s="246"/>
      <c r="C40" s="246"/>
      <c r="D40" s="246"/>
      <c r="E40" s="246"/>
      <c r="F40" s="247"/>
      <c r="G40" s="230" t="s">
        <v>575</v>
      </c>
      <c r="H40" s="230"/>
      <c r="I40" s="230"/>
      <c r="J40" s="230"/>
      <c r="K40" s="230"/>
      <c r="L40" s="230"/>
      <c r="M40" s="230"/>
      <c r="N40" s="230"/>
      <c r="O40" s="230"/>
      <c r="P40" s="230"/>
      <c r="Q40" s="230"/>
      <c r="R40" s="230"/>
      <c r="S40" s="230"/>
      <c r="T40" s="230"/>
      <c r="U40" s="230"/>
      <c r="V40" s="230"/>
      <c r="W40" s="230"/>
      <c r="X40" s="231"/>
      <c r="Y40" s="234" t="s">
        <v>53</v>
      </c>
      <c r="Z40" s="235"/>
      <c r="AA40" s="236"/>
      <c r="AB40" s="224" t="s">
        <v>578</v>
      </c>
      <c r="AC40" s="225"/>
      <c r="AD40" s="226"/>
      <c r="AE40" s="219">
        <v>57</v>
      </c>
      <c r="AF40" s="219"/>
      <c r="AG40" s="219"/>
      <c r="AH40" s="219"/>
      <c r="AI40" s="219">
        <v>546</v>
      </c>
      <c r="AJ40" s="219"/>
      <c r="AK40" s="219"/>
      <c r="AL40" s="219"/>
      <c r="AM40" s="219">
        <v>35</v>
      </c>
      <c r="AN40" s="219"/>
      <c r="AO40" s="219"/>
      <c r="AP40" s="219"/>
      <c r="AQ40" s="152" t="s">
        <v>259</v>
      </c>
      <c r="AR40" s="153"/>
      <c r="AS40" s="153"/>
      <c r="AT40" s="154"/>
      <c r="AU40" s="152" t="s">
        <v>259</v>
      </c>
      <c r="AV40" s="153"/>
      <c r="AW40" s="153"/>
      <c r="AX40" s="154"/>
      <c r="AY40" s="35">
        <f>$AY$39</f>
        <v>1</v>
      </c>
    </row>
    <row r="41" spans="1:51" ht="21" customHeight="1" x14ac:dyDescent="0.15">
      <c r="A41" s="248"/>
      <c r="B41" s="249"/>
      <c r="C41" s="249"/>
      <c r="D41" s="249"/>
      <c r="E41" s="249"/>
      <c r="F41" s="250"/>
      <c r="G41" s="232"/>
      <c r="H41" s="232"/>
      <c r="I41" s="232"/>
      <c r="J41" s="232"/>
      <c r="K41" s="232"/>
      <c r="L41" s="232"/>
      <c r="M41" s="232"/>
      <c r="N41" s="232"/>
      <c r="O41" s="232"/>
      <c r="P41" s="232"/>
      <c r="Q41" s="232"/>
      <c r="R41" s="232"/>
      <c r="S41" s="232"/>
      <c r="T41" s="232"/>
      <c r="U41" s="232"/>
      <c r="V41" s="232"/>
      <c r="W41" s="232"/>
      <c r="X41" s="233"/>
      <c r="Y41" s="227" t="s">
        <v>54</v>
      </c>
      <c r="Z41" s="228"/>
      <c r="AA41" s="229"/>
      <c r="AB41" s="237" t="s">
        <v>578</v>
      </c>
      <c r="AC41" s="238"/>
      <c r="AD41" s="239"/>
      <c r="AE41" s="155" t="s">
        <v>259</v>
      </c>
      <c r="AF41" s="155"/>
      <c r="AG41" s="155"/>
      <c r="AH41" s="155"/>
      <c r="AI41" s="155" t="s">
        <v>259</v>
      </c>
      <c r="AJ41" s="155"/>
      <c r="AK41" s="155"/>
      <c r="AL41" s="155"/>
      <c r="AM41" s="155" t="s">
        <v>259</v>
      </c>
      <c r="AN41" s="155"/>
      <c r="AO41" s="155"/>
      <c r="AP41" s="155"/>
      <c r="AQ41" s="152" t="s">
        <v>259</v>
      </c>
      <c r="AR41" s="153"/>
      <c r="AS41" s="153"/>
      <c r="AT41" s="154"/>
      <c r="AU41" s="583" t="s">
        <v>259</v>
      </c>
      <c r="AV41" s="584"/>
      <c r="AW41" s="584"/>
      <c r="AX41" s="585"/>
      <c r="AY41" s="35">
        <f>$AY$39</f>
        <v>1</v>
      </c>
    </row>
    <row r="42" spans="1:51" ht="21" customHeight="1" x14ac:dyDescent="0.15">
      <c r="A42" s="242" t="s">
        <v>219</v>
      </c>
      <c r="B42" s="243"/>
      <c r="C42" s="243"/>
      <c r="D42" s="243"/>
      <c r="E42" s="243"/>
      <c r="F42" s="244"/>
      <c r="G42" s="574" t="s">
        <v>58</v>
      </c>
      <c r="H42" s="574"/>
      <c r="I42" s="574"/>
      <c r="J42" s="574"/>
      <c r="K42" s="574"/>
      <c r="L42" s="574"/>
      <c r="M42" s="574"/>
      <c r="N42" s="574"/>
      <c r="O42" s="574"/>
      <c r="P42" s="574"/>
      <c r="Q42" s="574"/>
      <c r="R42" s="574"/>
      <c r="S42" s="574"/>
      <c r="T42" s="574"/>
      <c r="U42" s="574"/>
      <c r="V42" s="574"/>
      <c r="W42" s="574"/>
      <c r="X42" s="575"/>
      <c r="Y42" s="251"/>
      <c r="Z42" s="252"/>
      <c r="AA42" s="253"/>
      <c r="AB42" s="182" t="s">
        <v>11</v>
      </c>
      <c r="AC42" s="183"/>
      <c r="AD42" s="184"/>
      <c r="AE42" s="147" t="s">
        <v>247</v>
      </c>
      <c r="AF42" s="147"/>
      <c r="AG42" s="147"/>
      <c r="AH42" s="147"/>
      <c r="AI42" s="147" t="s">
        <v>263</v>
      </c>
      <c r="AJ42" s="147"/>
      <c r="AK42" s="147"/>
      <c r="AL42" s="147"/>
      <c r="AM42" s="147" t="s">
        <v>360</v>
      </c>
      <c r="AN42" s="147"/>
      <c r="AO42" s="147"/>
      <c r="AP42" s="147"/>
      <c r="AQ42" s="149" t="s">
        <v>268</v>
      </c>
      <c r="AR42" s="150"/>
      <c r="AS42" s="150"/>
      <c r="AT42" s="150"/>
      <c r="AU42" s="149" t="s">
        <v>392</v>
      </c>
      <c r="AV42" s="150"/>
      <c r="AW42" s="150"/>
      <c r="AX42" s="151"/>
      <c r="AY42" s="35">
        <f>COUNTA($G$43)</f>
        <v>1</v>
      </c>
    </row>
    <row r="43" spans="1:51" ht="21" customHeight="1" x14ac:dyDescent="0.15">
      <c r="A43" s="245"/>
      <c r="B43" s="246"/>
      <c r="C43" s="246"/>
      <c r="D43" s="246"/>
      <c r="E43" s="246"/>
      <c r="F43" s="247"/>
      <c r="G43" s="230" t="s">
        <v>576</v>
      </c>
      <c r="H43" s="230"/>
      <c r="I43" s="230"/>
      <c r="J43" s="230"/>
      <c r="K43" s="230"/>
      <c r="L43" s="230"/>
      <c r="M43" s="230"/>
      <c r="N43" s="230"/>
      <c r="O43" s="230"/>
      <c r="P43" s="230"/>
      <c r="Q43" s="230"/>
      <c r="R43" s="230"/>
      <c r="S43" s="230"/>
      <c r="T43" s="230"/>
      <c r="U43" s="230"/>
      <c r="V43" s="230"/>
      <c r="W43" s="230"/>
      <c r="X43" s="231"/>
      <c r="Y43" s="234" t="s">
        <v>53</v>
      </c>
      <c r="Z43" s="235"/>
      <c r="AA43" s="236"/>
      <c r="AB43" s="224" t="s">
        <v>578</v>
      </c>
      <c r="AC43" s="225"/>
      <c r="AD43" s="226"/>
      <c r="AE43" s="219">
        <v>50</v>
      </c>
      <c r="AF43" s="219"/>
      <c r="AG43" s="219"/>
      <c r="AH43" s="219"/>
      <c r="AI43" s="219">
        <v>48</v>
      </c>
      <c r="AJ43" s="219"/>
      <c r="AK43" s="219"/>
      <c r="AL43" s="219"/>
      <c r="AM43" s="220">
        <v>48</v>
      </c>
      <c r="AN43" s="220"/>
      <c r="AO43" s="220"/>
      <c r="AP43" s="220"/>
      <c r="AQ43" s="152" t="s">
        <v>259</v>
      </c>
      <c r="AR43" s="153"/>
      <c r="AS43" s="153"/>
      <c r="AT43" s="154"/>
      <c r="AU43" s="152" t="s">
        <v>259</v>
      </c>
      <c r="AV43" s="153"/>
      <c r="AW43" s="153"/>
      <c r="AX43" s="154"/>
      <c r="AY43" s="35">
        <f>$AY$42</f>
        <v>1</v>
      </c>
    </row>
    <row r="44" spans="1:51" ht="21" customHeight="1" x14ac:dyDescent="0.15">
      <c r="A44" s="248"/>
      <c r="B44" s="249"/>
      <c r="C44" s="249"/>
      <c r="D44" s="249"/>
      <c r="E44" s="249"/>
      <c r="F44" s="250"/>
      <c r="G44" s="232"/>
      <c r="H44" s="232"/>
      <c r="I44" s="232"/>
      <c r="J44" s="232"/>
      <c r="K44" s="232"/>
      <c r="L44" s="232"/>
      <c r="M44" s="232"/>
      <c r="N44" s="232"/>
      <c r="O44" s="232"/>
      <c r="P44" s="232"/>
      <c r="Q44" s="232"/>
      <c r="R44" s="232"/>
      <c r="S44" s="232"/>
      <c r="T44" s="232"/>
      <c r="U44" s="232"/>
      <c r="V44" s="232"/>
      <c r="W44" s="232"/>
      <c r="X44" s="233"/>
      <c r="Y44" s="227" t="s">
        <v>54</v>
      </c>
      <c r="Z44" s="228"/>
      <c r="AA44" s="229"/>
      <c r="AB44" s="237" t="s">
        <v>578</v>
      </c>
      <c r="AC44" s="238"/>
      <c r="AD44" s="239"/>
      <c r="AE44" s="155" t="s">
        <v>259</v>
      </c>
      <c r="AF44" s="155"/>
      <c r="AG44" s="155"/>
      <c r="AH44" s="155"/>
      <c r="AI44" s="155" t="s">
        <v>259</v>
      </c>
      <c r="AJ44" s="155"/>
      <c r="AK44" s="155"/>
      <c r="AL44" s="155"/>
      <c r="AM44" s="155" t="s">
        <v>259</v>
      </c>
      <c r="AN44" s="155"/>
      <c r="AO44" s="155"/>
      <c r="AP44" s="155"/>
      <c r="AQ44" s="152" t="s">
        <v>259</v>
      </c>
      <c r="AR44" s="153"/>
      <c r="AS44" s="153"/>
      <c r="AT44" s="154"/>
      <c r="AU44" s="583" t="s">
        <v>259</v>
      </c>
      <c r="AV44" s="584"/>
      <c r="AW44" s="584"/>
      <c r="AX44" s="585"/>
      <c r="AY44" s="35">
        <f>$AY$42</f>
        <v>1</v>
      </c>
    </row>
    <row r="45" spans="1:51" ht="21" customHeight="1" x14ac:dyDescent="0.15">
      <c r="A45" s="609" t="s">
        <v>15</v>
      </c>
      <c r="B45" s="333"/>
      <c r="C45" s="333"/>
      <c r="D45" s="333"/>
      <c r="E45" s="333"/>
      <c r="F45" s="610"/>
      <c r="G45" s="183" t="s">
        <v>16</v>
      </c>
      <c r="H45" s="183"/>
      <c r="I45" s="183"/>
      <c r="J45" s="183"/>
      <c r="K45" s="183"/>
      <c r="L45" s="183"/>
      <c r="M45" s="183"/>
      <c r="N45" s="183"/>
      <c r="O45" s="183"/>
      <c r="P45" s="183"/>
      <c r="Q45" s="183"/>
      <c r="R45" s="183"/>
      <c r="S45" s="183"/>
      <c r="T45" s="183"/>
      <c r="U45" s="183"/>
      <c r="V45" s="183"/>
      <c r="W45" s="183"/>
      <c r="X45" s="184"/>
      <c r="Y45" s="410"/>
      <c r="Z45" s="411"/>
      <c r="AA45" s="412"/>
      <c r="AB45" s="182" t="s">
        <v>11</v>
      </c>
      <c r="AC45" s="183"/>
      <c r="AD45" s="184"/>
      <c r="AE45" s="147" t="s">
        <v>247</v>
      </c>
      <c r="AF45" s="147"/>
      <c r="AG45" s="147"/>
      <c r="AH45" s="147"/>
      <c r="AI45" s="147" t="s">
        <v>263</v>
      </c>
      <c r="AJ45" s="147"/>
      <c r="AK45" s="147"/>
      <c r="AL45" s="147"/>
      <c r="AM45" s="147" t="s">
        <v>360</v>
      </c>
      <c r="AN45" s="147"/>
      <c r="AO45" s="147"/>
      <c r="AP45" s="147"/>
      <c r="AQ45" s="565" t="s">
        <v>393</v>
      </c>
      <c r="AR45" s="566"/>
      <c r="AS45" s="566"/>
      <c r="AT45" s="566"/>
      <c r="AU45" s="566"/>
      <c r="AV45" s="566"/>
      <c r="AW45" s="566"/>
      <c r="AX45" s="567"/>
    </row>
    <row r="46" spans="1:51" ht="21" customHeight="1" x14ac:dyDescent="0.15">
      <c r="A46" s="611"/>
      <c r="B46" s="612"/>
      <c r="C46" s="612"/>
      <c r="D46" s="612"/>
      <c r="E46" s="612"/>
      <c r="F46" s="613"/>
      <c r="G46" s="413" t="s">
        <v>577</v>
      </c>
      <c r="H46" s="413"/>
      <c r="I46" s="413"/>
      <c r="J46" s="413"/>
      <c r="K46" s="413"/>
      <c r="L46" s="413"/>
      <c r="M46" s="413"/>
      <c r="N46" s="413"/>
      <c r="O46" s="413"/>
      <c r="P46" s="413"/>
      <c r="Q46" s="413"/>
      <c r="R46" s="413"/>
      <c r="S46" s="413"/>
      <c r="T46" s="413"/>
      <c r="U46" s="413"/>
      <c r="V46" s="413"/>
      <c r="W46" s="413"/>
      <c r="X46" s="413"/>
      <c r="Y46" s="415" t="s">
        <v>15</v>
      </c>
      <c r="Z46" s="416"/>
      <c r="AA46" s="417"/>
      <c r="AB46" s="577" t="s">
        <v>579</v>
      </c>
      <c r="AC46" s="578"/>
      <c r="AD46" s="579"/>
      <c r="AE46" s="219">
        <v>4894</v>
      </c>
      <c r="AF46" s="219"/>
      <c r="AG46" s="219"/>
      <c r="AH46" s="219"/>
      <c r="AI46" s="219">
        <v>2565</v>
      </c>
      <c r="AJ46" s="219"/>
      <c r="AK46" s="219"/>
      <c r="AL46" s="219"/>
      <c r="AM46" s="219">
        <v>4658</v>
      </c>
      <c r="AN46" s="219"/>
      <c r="AO46" s="219"/>
      <c r="AP46" s="219"/>
      <c r="AQ46" s="155" t="s">
        <v>259</v>
      </c>
      <c r="AR46" s="155"/>
      <c r="AS46" s="155"/>
      <c r="AT46" s="155"/>
      <c r="AU46" s="155"/>
      <c r="AV46" s="155"/>
      <c r="AW46" s="155"/>
      <c r="AX46" s="156"/>
    </row>
    <row r="47" spans="1:51" ht="21" customHeight="1" thickBot="1" x14ac:dyDescent="0.2">
      <c r="A47" s="614"/>
      <c r="B47" s="180"/>
      <c r="C47" s="180"/>
      <c r="D47" s="180"/>
      <c r="E47" s="180"/>
      <c r="F47" s="615"/>
      <c r="G47" s="414"/>
      <c r="H47" s="414"/>
      <c r="I47" s="414"/>
      <c r="J47" s="414"/>
      <c r="K47" s="414"/>
      <c r="L47" s="414"/>
      <c r="M47" s="414"/>
      <c r="N47" s="414"/>
      <c r="O47" s="414"/>
      <c r="P47" s="414"/>
      <c r="Q47" s="414"/>
      <c r="R47" s="414"/>
      <c r="S47" s="414"/>
      <c r="T47" s="414"/>
      <c r="U47" s="414"/>
      <c r="V47" s="414"/>
      <c r="W47" s="414"/>
      <c r="X47" s="414"/>
      <c r="Y47" s="304" t="s">
        <v>47</v>
      </c>
      <c r="Z47" s="600"/>
      <c r="AA47" s="601"/>
      <c r="AB47" s="602" t="s">
        <v>224</v>
      </c>
      <c r="AC47" s="603"/>
      <c r="AD47" s="604"/>
      <c r="AE47" s="218" t="s">
        <v>580</v>
      </c>
      <c r="AF47" s="218"/>
      <c r="AG47" s="218"/>
      <c r="AH47" s="218"/>
      <c r="AI47" s="560" t="s">
        <v>581</v>
      </c>
      <c r="AJ47" s="561"/>
      <c r="AK47" s="561"/>
      <c r="AL47" s="562"/>
      <c r="AM47" s="218" t="s">
        <v>612</v>
      </c>
      <c r="AN47" s="218"/>
      <c r="AO47" s="218"/>
      <c r="AP47" s="218"/>
      <c r="AQ47" s="563" t="s">
        <v>259</v>
      </c>
      <c r="AR47" s="563"/>
      <c r="AS47" s="563"/>
      <c r="AT47" s="563"/>
      <c r="AU47" s="563"/>
      <c r="AV47" s="563"/>
      <c r="AW47" s="563"/>
      <c r="AX47" s="564"/>
    </row>
    <row r="48" spans="1:51" ht="27" customHeight="1" x14ac:dyDescent="0.15">
      <c r="A48" s="207" t="s">
        <v>45</v>
      </c>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9"/>
    </row>
    <row r="49" spans="1:50" ht="27" customHeight="1" x14ac:dyDescent="0.15">
      <c r="A49" s="5"/>
      <c r="B49" s="6"/>
      <c r="C49" s="616" t="s">
        <v>30</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617"/>
      <c r="AD49" s="365" t="s">
        <v>34</v>
      </c>
      <c r="AE49" s="365"/>
      <c r="AF49" s="365"/>
      <c r="AG49" s="364" t="s">
        <v>29</v>
      </c>
      <c r="AH49" s="365"/>
      <c r="AI49" s="365"/>
      <c r="AJ49" s="365"/>
      <c r="AK49" s="365"/>
      <c r="AL49" s="365"/>
      <c r="AM49" s="365"/>
      <c r="AN49" s="365"/>
      <c r="AO49" s="365"/>
      <c r="AP49" s="365"/>
      <c r="AQ49" s="365"/>
      <c r="AR49" s="365"/>
      <c r="AS49" s="365"/>
      <c r="AT49" s="365"/>
      <c r="AU49" s="365"/>
      <c r="AV49" s="365"/>
      <c r="AW49" s="365"/>
      <c r="AX49" s="366"/>
    </row>
    <row r="50" spans="1:50" ht="114.75" customHeight="1" x14ac:dyDescent="0.15">
      <c r="A50" s="271" t="s">
        <v>134</v>
      </c>
      <c r="B50" s="272"/>
      <c r="C50" s="494" t="s">
        <v>135</v>
      </c>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6"/>
      <c r="AD50" s="627" t="s">
        <v>561</v>
      </c>
      <c r="AE50" s="628"/>
      <c r="AF50" s="628"/>
      <c r="AG50" s="618" t="s">
        <v>583</v>
      </c>
      <c r="AH50" s="619"/>
      <c r="AI50" s="619"/>
      <c r="AJ50" s="619"/>
      <c r="AK50" s="619"/>
      <c r="AL50" s="619"/>
      <c r="AM50" s="619"/>
      <c r="AN50" s="619"/>
      <c r="AO50" s="619"/>
      <c r="AP50" s="619"/>
      <c r="AQ50" s="619"/>
      <c r="AR50" s="619"/>
      <c r="AS50" s="619"/>
      <c r="AT50" s="619"/>
      <c r="AU50" s="619"/>
      <c r="AV50" s="619"/>
      <c r="AW50" s="619"/>
      <c r="AX50" s="620"/>
    </row>
    <row r="51" spans="1:50" ht="69" customHeight="1" x14ac:dyDescent="0.15">
      <c r="A51" s="273"/>
      <c r="B51" s="274"/>
      <c r="C51" s="355" t="s">
        <v>35</v>
      </c>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43"/>
      <c r="AD51" s="130" t="s">
        <v>561</v>
      </c>
      <c r="AE51" s="131"/>
      <c r="AF51" s="131"/>
      <c r="AG51" s="624" t="s">
        <v>584</v>
      </c>
      <c r="AH51" s="625"/>
      <c r="AI51" s="625"/>
      <c r="AJ51" s="625"/>
      <c r="AK51" s="625"/>
      <c r="AL51" s="625"/>
      <c r="AM51" s="625"/>
      <c r="AN51" s="625"/>
      <c r="AO51" s="625"/>
      <c r="AP51" s="625"/>
      <c r="AQ51" s="625"/>
      <c r="AR51" s="625"/>
      <c r="AS51" s="625"/>
      <c r="AT51" s="625"/>
      <c r="AU51" s="625"/>
      <c r="AV51" s="625"/>
      <c r="AW51" s="625"/>
      <c r="AX51" s="626"/>
    </row>
    <row r="52" spans="1:50" ht="28.9" customHeight="1" x14ac:dyDescent="0.15">
      <c r="A52" s="275"/>
      <c r="B52" s="276"/>
      <c r="C52" s="357" t="s">
        <v>136</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9"/>
      <c r="AD52" s="325" t="s">
        <v>582</v>
      </c>
      <c r="AE52" s="326"/>
      <c r="AF52" s="326"/>
      <c r="AG52" s="492" t="s">
        <v>259</v>
      </c>
      <c r="AH52" s="442"/>
      <c r="AI52" s="442"/>
      <c r="AJ52" s="442"/>
      <c r="AK52" s="442"/>
      <c r="AL52" s="442"/>
      <c r="AM52" s="442"/>
      <c r="AN52" s="442"/>
      <c r="AO52" s="442"/>
      <c r="AP52" s="442"/>
      <c r="AQ52" s="442"/>
      <c r="AR52" s="442"/>
      <c r="AS52" s="442"/>
      <c r="AT52" s="442"/>
      <c r="AU52" s="442"/>
      <c r="AV52" s="442"/>
      <c r="AW52" s="442"/>
      <c r="AX52" s="493"/>
    </row>
    <row r="53" spans="1:50" ht="43.5" customHeight="1" x14ac:dyDescent="0.15">
      <c r="A53" s="383" t="s">
        <v>37</v>
      </c>
      <c r="B53" s="533"/>
      <c r="C53" s="360" t="s">
        <v>39</v>
      </c>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3"/>
      <c r="AD53" s="497" t="s">
        <v>561</v>
      </c>
      <c r="AE53" s="498"/>
      <c r="AF53" s="498"/>
      <c r="AG53" s="541" t="s">
        <v>586</v>
      </c>
      <c r="AH53" s="542"/>
      <c r="AI53" s="542"/>
      <c r="AJ53" s="542"/>
      <c r="AK53" s="542"/>
      <c r="AL53" s="542"/>
      <c r="AM53" s="542"/>
      <c r="AN53" s="542"/>
      <c r="AO53" s="542"/>
      <c r="AP53" s="542"/>
      <c r="AQ53" s="542"/>
      <c r="AR53" s="542"/>
      <c r="AS53" s="542"/>
      <c r="AT53" s="542"/>
      <c r="AU53" s="542"/>
      <c r="AV53" s="542"/>
      <c r="AW53" s="542"/>
      <c r="AX53" s="543"/>
    </row>
    <row r="54" spans="1:50" ht="43.5" customHeight="1" x14ac:dyDescent="0.15">
      <c r="A54" s="419"/>
      <c r="B54" s="534"/>
      <c r="C54" s="373"/>
      <c r="D54" s="374"/>
      <c r="E54" s="449" t="s">
        <v>240</v>
      </c>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1"/>
      <c r="AD54" s="130" t="s">
        <v>585</v>
      </c>
      <c r="AE54" s="131"/>
      <c r="AF54" s="132"/>
      <c r="AG54" s="544"/>
      <c r="AH54" s="545"/>
      <c r="AI54" s="545"/>
      <c r="AJ54" s="545"/>
      <c r="AK54" s="545"/>
      <c r="AL54" s="545"/>
      <c r="AM54" s="545"/>
      <c r="AN54" s="545"/>
      <c r="AO54" s="545"/>
      <c r="AP54" s="545"/>
      <c r="AQ54" s="545"/>
      <c r="AR54" s="545"/>
      <c r="AS54" s="545"/>
      <c r="AT54" s="545"/>
      <c r="AU54" s="545"/>
      <c r="AV54" s="545"/>
      <c r="AW54" s="545"/>
      <c r="AX54" s="546"/>
    </row>
    <row r="55" spans="1:50" ht="43.5" customHeight="1" x14ac:dyDescent="0.15">
      <c r="A55" s="419"/>
      <c r="B55" s="534"/>
      <c r="C55" s="375"/>
      <c r="D55" s="376"/>
      <c r="E55" s="452" t="s">
        <v>202</v>
      </c>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4"/>
      <c r="AD55" s="323" t="s">
        <v>613</v>
      </c>
      <c r="AE55" s="324"/>
      <c r="AF55" s="324"/>
      <c r="AG55" s="544"/>
      <c r="AH55" s="545"/>
      <c r="AI55" s="545"/>
      <c r="AJ55" s="545"/>
      <c r="AK55" s="545"/>
      <c r="AL55" s="545"/>
      <c r="AM55" s="545"/>
      <c r="AN55" s="545"/>
      <c r="AO55" s="545"/>
      <c r="AP55" s="545"/>
      <c r="AQ55" s="545"/>
      <c r="AR55" s="545"/>
      <c r="AS55" s="545"/>
      <c r="AT55" s="545"/>
      <c r="AU55" s="545"/>
      <c r="AV55" s="545"/>
      <c r="AW55" s="545"/>
      <c r="AX55" s="546"/>
    </row>
    <row r="56" spans="1:50" ht="33" customHeight="1" x14ac:dyDescent="0.15">
      <c r="A56" s="419"/>
      <c r="B56" s="420"/>
      <c r="C56" s="351" t="s">
        <v>40</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431" t="s">
        <v>561</v>
      </c>
      <c r="AE56" s="432"/>
      <c r="AF56" s="432"/>
      <c r="AG56" s="268" t="s">
        <v>587</v>
      </c>
      <c r="AH56" s="269"/>
      <c r="AI56" s="269"/>
      <c r="AJ56" s="269"/>
      <c r="AK56" s="269"/>
      <c r="AL56" s="269"/>
      <c r="AM56" s="269"/>
      <c r="AN56" s="269"/>
      <c r="AO56" s="269"/>
      <c r="AP56" s="269"/>
      <c r="AQ56" s="269"/>
      <c r="AR56" s="269"/>
      <c r="AS56" s="269"/>
      <c r="AT56" s="269"/>
      <c r="AU56" s="269"/>
      <c r="AV56" s="269"/>
      <c r="AW56" s="269"/>
      <c r="AX56" s="270"/>
    </row>
    <row r="57" spans="1:50" ht="51.75" customHeight="1" x14ac:dyDescent="0.15">
      <c r="A57" s="419"/>
      <c r="B57" s="420"/>
      <c r="C57" s="342" t="s">
        <v>137</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130" t="s">
        <v>561</v>
      </c>
      <c r="AE57" s="131"/>
      <c r="AF57" s="131"/>
      <c r="AG57" s="428" t="s">
        <v>588</v>
      </c>
      <c r="AH57" s="429"/>
      <c r="AI57" s="429"/>
      <c r="AJ57" s="429"/>
      <c r="AK57" s="429"/>
      <c r="AL57" s="429"/>
      <c r="AM57" s="429"/>
      <c r="AN57" s="429"/>
      <c r="AO57" s="429"/>
      <c r="AP57" s="429"/>
      <c r="AQ57" s="429"/>
      <c r="AR57" s="429"/>
      <c r="AS57" s="429"/>
      <c r="AT57" s="429"/>
      <c r="AU57" s="429"/>
      <c r="AV57" s="429"/>
      <c r="AW57" s="429"/>
      <c r="AX57" s="430"/>
    </row>
    <row r="58" spans="1:50" ht="26.25" customHeight="1" x14ac:dyDescent="0.15">
      <c r="A58" s="419"/>
      <c r="B58" s="420"/>
      <c r="C58" s="342" t="s">
        <v>36</v>
      </c>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130" t="s">
        <v>582</v>
      </c>
      <c r="AE58" s="131"/>
      <c r="AF58" s="131"/>
      <c r="AG58" s="428" t="s">
        <v>571</v>
      </c>
      <c r="AH58" s="429"/>
      <c r="AI58" s="429"/>
      <c r="AJ58" s="429"/>
      <c r="AK58" s="429"/>
      <c r="AL58" s="429"/>
      <c r="AM58" s="429"/>
      <c r="AN58" s="429"/>
      <c r="AO58" s="429"/>
      <c r="AP58" s="429"/>
      <c r="AQ58" s="429"/>
      <c r="AR58" s="429"/>
      <c r="AS58" s="429"/>
      <c r="AT58" s="429"/>
      <c r="AU58" s="429"/>
      <c r="AV58" s="429"/>
      <c r="AW58" s="429"/>
      <c r="AX58" s="430"/>
    </row>
    <row r="59" spans="1:50" ht="36" customHeight="1" x14ac:dyDescent="0.15">
      <c r="A59" s="419"/>
      <c r="B59" s="420"/>
      <c r="C59" s="342" t="s">
        <v>41</v>
      </c>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4"/>
      <c r="AD59" s="130" t="s">
        <v>561</v>
      </c>
      <c r="AE59" s="131"/>
      <c r="AF59" s="131"/>
      <c r="AG59" s="428" t="s">
        <v>589</v>
      </c>
      <c r="AH59" s="429"/>
      <c r="AI59" s="429"/>
      <c r="AJ59" s="429"/>
      <c r="AK59" s="429"/>
      <c r="AL59" s="429"/>
      <c r="AM59" s="429"/>
      <c r="AN59" s="429"/>
      <c r="AO59" s="429"/>
      <c r="AP59" s="429"/>
      <c r="AQ59" s="429"/>
      <c r="AR59" s="429"/>
      <c r="AS59" s="429"/>
      <c r="AT59" s="429"/>
      <c r="AU59" s="429"/>
      <c r="AV59" s="429"/>
      <c r="AW59" s="429"/>
      <c r="AX59" s="430"/>
    </row>
    <row r="60" spans="1:50" ht="26.25" customHeight="1" x14ac:dyDescent="0.15">
      <c r="A60" s="419"/>
      <c r="B60" s="420"/>
      <c r="C60" s="342" t="s">
        <v>216</v>
      </c>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4"/>
      <c r="AD60" s="325" t="s">
        <v>582</v>
      </c>
      <c r="AE60" s="326"/>
      <c r="AF60" s="326"/>
      <c r="AG60" s="348" t="s">
        <v>571</v>
      </c>
      <c r="AH60" s="349"/>
      <c r="AI60" s="349"/>
      <c r="AJ60" s="349"/>
      <c r="AK60" s="349"/>
      <c r="AL60" s="349"/>
      <c r="AM60" s="349"/>
      <c r="AN60" s="349"/>
      <c r="AO60" s="349"/>
      <c r="AP60" s="349"/>
      <c r="AQ60" s="349"/>
      <c r="AR60" s="349"/>
      <c r="AS60" s="349"/>
      <c r="AT60" s="349"/>
      <c r="AU60" s="349"/>
      <c r="AV60" s="349"/>
      <c r="AW60" s="349"/>
      <c r="AX60" s="350"/>
    </row>
    <row r="61" spans="1:50" ht="26.25" customHeight="1" x14ac:dyDescent="0.15">
      <c r="A61" s="419"/>
      <c r="B61" s="420"/>
      <c r="C61" s="127" t="s">
        <v>217</v>
      </c>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9"/>
      <c r="AD61" s="130" t="s">
        <v>582</v>
      </c>
      <c r="AE61" s="131"/>
      <c r="AF61" s="132"/>
      <c r="AG61" s="428" t="s">
        <v>571</v>
      </c>
      <c r="AH61" s="429"/>
      <c r="AI61" s="429"/>
      <c r="AJ61" s="429"/>
      <c r="AK61" s="429"/>
      <c r="AL61" s="429"/>
      <c r="AM61" s="429"/>
      <c r="AN61" s="429"/>
      <c r="AO61" s="429"/>
      <c r="AP61" s="429"/>
      <c r="AQ61" s="429"/>
      <c r="AR61" s="429"/>
      <c r="AS61" s="429"/>
      <c r="AT61" s="429"/>
      <c r="AU61" s="429"/>
      <c r="AV61" s="429"/>
      <c r="AW61" s="429"/>
      <c r="AX61" s="430"/>
    </row>
    <row r="62" spans="1:50" ht="46.15" customHeight="1" x14ac:dyDescent="0.15">
      <c r="A62" s="421"/>
      <c r="B62" s="422"/>
      <c r="C62" s="535" t="s">
        <v>203</v>
      </c>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7"/>
      <c r="AD62" s="345" t="s">
        <v>561</v>
      </c>
      <c r="AE62" s="346"/>
      <c r="AF62" s="347"/>
      <c r="AG62" s="455" t="s">
        <v>590</v>
      </c>
      <c r="AH62" s="456"/>
      <c r="AI62" s="456"/>
      <c r="AJ62" s="456"/>
      <c r="AK62" s="456"/>
      <c r="AL62" s="456"/>
      <c r="AM62" s="456"/>
      <c r="AN62" s="456"/>
      <c r="AO62" s="456"/>
      <c r="AP62" s="456"/>
      <c r="AQ62" s="456"/>
      <c r="AR62" s="456"/>
      <c r="AS62" s="456"/>
      <c r="AT62" s="456"/>
      <c r="AU62" s="456"/>
      <c r="AV62" s="456"/>
      <c r="AW62" s="456"/>
      <c r="AX62" s="457"/>
    </row>
    <row r="63" spans="1:50" ht="120" customHeight="1" x14ac:dyDescent="0.15">
      <c r="A63" s="383" t="s">
        <v>38</v>
      </c>
      <c r="B63" s="418"/>
      <c r="C63" s="423" t="s">
        <v>204</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5"/>
      <c r="AD63" s="431" t="s">
        <v>591</v>
      </c>
      <c r="AE63" s="432"/>
      <c r="AF63" s="548"/>
      <c r="AG63" s="268" t="s">
        <v>592</v>
      </c>
      <c r="AH63" s="269"/>
      <c r="AI63" s="269"/>
      <c r="AJ63" s="269"/>
      <c r="AK63" s="269"/>
      <c r="AL63" s="269"/>
      <c r="AM63" s="269"/>
      <c r="AN63" s="269"/>
      <c r="AO63" s="269"/>
      <c r="AP63" s="269"/>
      <c r="AQ63" s="269"/>
      <c r="AR63" s="269"/>
      <c r="AS63" s="269"/>
      <c r="AT63" s="269"/>
      <c r="AU63" s="269"/>
      <c r="AV63" s="269"/>
      <c r="AW63" s="269"/>
      <c r="AX63" s="270"/>
    </row>
    <row r="64" spans="1:50" ht="35.25" customHeight="1" x14ac:dyDescent="0.15">
      <c r="A64" s="419"/>
      <c r="B64" s="420"/>
      <c r="C64" s="554" t="s">
        <v>43</v>
      </c>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6"/>
      <c r="AD64" s="523" t="s">
        <v>582</v>
      </c>
      <c r="AE64" s="524"/>
      <c r="AF64" s="524"/>
      <c r="AG64" s="428" t="s">
        <v>571</v>
      </c>
      <c r="AH64" s="429"/>
      <c r="AI64" s="429"/>
      <c r="AJ64" s="429"/>
      <c r="AK64" s="429"/>
      <c r="AL64" s="429"/>
      <c r="AM64" s="429"/>
      <c r="AN64" s="429"/>
      <c r="AO64" s="429"/>
      <c r="AP64" s="429"/>
      <c r="AQ64" s="429"/>
      <c r="AR64" s="429"/>
      <c r="AS64" s="429"/>
      <c r="AT64" s="429"/>
      <c r="AU64" s="429"/>
      <c r="AV64" s="429"/>
      <c r="AW64" s="429"/>
      <c r="AX64" s="430"/>
    </row>
    <row r="65" spans="1:50" ht="27" customHeight="1" x14ac:dyDescent="0.15">
      <c r="A65" s="419"/>
      <c r="B65" s="420"/>
      <c r="C65" s="342" t="s">
        <v>173</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130" t="s">
        <v>582</v>
      </c>
      <c r="AE65" s="131"/>
      <c r="AF65" s="131"/>
      <c r="AG65" s="428" t="s">
        <v>571</v>
      </c>
      <c r="AH65" s="429"/>
      <c r="AI65" s="429"/>
      <c r="AJ65" s="429"/>
      <c r="AK65" s="429"/>
      <c r="AL65" s="429"/>
      <c r="AM65" s="429"/>
      <c r="AN65" s="429"/>
      <c r="AO65" s="429"/>
      <c r="AP65" s="429"/>
      <c r="AQ65" s="429"/>
      <c r="AR65" s="429"/>
      <c r="AS65" s="429"/>
      <c r="AT65" s="429"/>
      <c r="AU65" s="429"/>
      <c r="AV65" s="429"/>
      <c r="AW65" s="429"/>
      <c r="AX65" s="430"/>
    </row>
    <row r="66" spans="1:50" ht="62.25" customHeight="1" x14ac:dyDescent="0.15">
      <c r="A66" s="421"/>
      <c r="B66" s="422"/>
      <c r="C66" s="342" t="s">
        <v>42</v>
      </c>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130" t="s">
        <v>561</v>
      </c>
      <c r="AE66" s="131"/>
      <c r="AF66" s="131"/>
      <c r="AG66" s="550" t="s">
        <v>593</v>
      </c>
      <c r="AH66" s="232"/>
      <c r="AI66" s="232"/>
      <c r="AJ66" s="232"/>
      <c r="AK66" s="232"/>
      <c r="AL66" s="232"/>
      <c r="AM66" s="232"/>
      <c r="AN66" s="232"/>
      <c r="AO66" s="232"/>
      <c r="AP66" s="232"/>
      <c r="AQ66" s="232"/>
      <c r="AR66" s="232"/>
      <c r="AS66" s="232"/>
      <c r="AT66" s="232"/>
      <c r="AU66" s="232"/>
      <c r="AV66" s="232"/>
      <c r="AW66" s="232"/>
      <c r="AX66" s="551"/>
    </row>
    <row r="67" spans="1:50" ht="41.25" customHeight="1" x14ac:dyDescent="0.15">
      <c r="A67" s="404" t="s">
        <v>56</v>
      </c>
      <c r="B67" s="405"/>
      <c r="C67" s="557" t="s">
        <v>138</v>
      </c>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362"/>
      <c r="AD67" s="431"/>
      <c r="AE67" s="432"/>
      <c r="AF67" s="432"/>
      <c r="AG67" s="552"/>
      <c r="AH67" s="230"/>
      <c r="AI67" s="230"/>
      <c r="AJ67" s="230"/>
      <c r="AK67" s="230"/>
      <c r="AL67" s="230"/>
      <c r="AM67" s="230"/>
      <c r="AN67" s="230"/>
      <c r="AO67" s="230"/>
      <c r="AP67" s="230"/>
      <c r="AQ67" s="230"/>
      <c r="AR67" s="230"/>
      <c r="AS67" s="230"/>
      <c r="AT67" s="230"/>
      <c r="AU67" s="230"/>
      <c r="AV67" s="230"/>
      <c r="AW67" s="230"/>
      <c r="AX67" s="553"/>
    </row>
    <row r="68" spans="1:50" ht="19.7" customHeight="1" x14ac:dyDescent="0.15">
      <c r="A68" s="406"/>
      <c r="B68" s="407"/>
      <c r="C68" s="658" t="s">
        <v>211</v>
      </c>
      <c r="D68" s="656"/>
      <c r="E68" s="656"/>
      <c r="F68" s="659"/>
      <c r="G68" s="655" t="s">
        <v>212</v>
      </c>
      <c r="H68" s="656"/>
      <c r="I68" s="656"/>
      <c r="J68" s="656"/>
      <c r="K68" s="656"/>
      <c r="L68" s="656"/>
      <c r="M68" s="656"/>
      <c r="N68" s="655" t="s">
        <v>214</v>
      </c>
      <c r="O68" s="656"/>
      <c r="P68" s="656"/>
      <c r="Q68" s="656"/>
      <c r="R68" s="656"/>
      <c r="S68" s="656"/>
      <c r="T68" s="656"/>
      <c r="U68" s="656"/>
      <c r="V68" s="656"/>
      <c r="W68" s="656"/>
      <c r="X68" s="656"/>
      <c r="Y68" s="656"/>
      <c r="Z68" s="656"/>
      <c r="AA68" s="656"/>
      <c r="AB68" s="656"/>
      <c r="AC68" s="656"/>
      <c r="AD68" s="656"/>
      <c r="AE68" s="656"/>
      <c r="AF68" s="657"/>
      <c r="AG68" s="492"/>
      <c r="AH68" s="442"/>
      <c r="AI68" s="442"/>
      <c r="AJ68" s="442"/>
      <c r="AK68" s="442"/>
      <c r="AL68" s="442"/>
      <c r="AM68" s="442"/>
      <c r="AN68" s="442"/>
      <c r="AO68" s="442"/>
      <c r="AP68" s="442"/>
      <c r="AQ68" s="442"/>
      <c r="AR68" s="442"/>
      <c r="AS68" s="442"/>
      <c r="AT68" s="442"/>
      <c r="AU68" s="442"/>
      <c r="AV68" s="442"/>
      <c r="AW68" s="442"/>
      <c r="AX68" s="493"/>
    </row>
    <row r="69" spans="1:50" ht="15" customHeight="1" x14ac:dyDescent="0.15">
      <c r="A69" s="406"/>
      <c r="B69" s="407"/>
      <c r="C69" s="646"/>
      <c r="D69" s="647"/>
      <c r="E69" s="647"/>
      <c r="F69" s="648"/>
      <c r="G69" s="660"/>
      <c r="H69" s="661"/>
      <c r="I69" s="39" t="str">
        <f>IF(OR(G69="　", G69=""), "", "-")</f>
        <v/>
      </c>
      <c r="J69" s="645"/>
      <c r="K69" s="645"/>
      <c r="L69" s="39" t="str">
        <f>IF(M69="","","-")</f>
        <v/>
      </c>
      <c r="M69" s="40"/>
      <c r="N69" s="642"/>
      <c r="O69" s="643"/>
      <c r="P69" s="643"/>
      <c r="Q69" s="643"/>
      <c r="R69" s="643"/>
      <c r="S69" s="643"/>
      <c r="T69" s="643"/>
      <c r="U69" s="643"/>
      <c r="V69" s="643"/>
      <c r="W69" s="643"/>
      <c r="X69" s="643"/>
      <c r="Y69" s="643"/>
      <c r="Z69" s="643"/>
      <c r="AA69" s="643"/>
      <c r="AB69" s="643"/>
      <c r="AC69" s="643"/>
      <c r="AD69" s="643"/>
      <c r="AE69" s="643"/>
      <c r="AF69" s="644"/>
      <c r="AG69" s="492"/>
      <c r="AH69" s="442"/>
      <c r="AI69" s="442"/>
      <c r="AJ69" s="442"/>
      <c r="AK69" s="442"/>
      <c r="AL69" s="442"/>
      <c r="AM69" s="442"/>
      <c r="AN69" s="442"/>
      <c r="AO69" s="442"/>
      <c r="AP69" s="442"/>
      <c r="AQ69" s="442"/>
      <c r="AR69" s="442"/>
      <c r="AS69" s="442"/>
      <c r="AT69" s="442"/>
      <c r="AU69" s="442"/>
      <c r="AV69" s="442"/>
      <c r="AW69" s="442"/>
      <c r="AX69" s="493"/>
    </row>
    <row r="70" spans="1:50" ht="15" customHeight="1" x14ac:dyDescent="0.15">
      <c r="A70" s="406"/>
      <c r="B70" s="407"/>
      <c r="C70" s="646"/>
      <c r="D70" s="647"/>
      <c r="E70" s="647"/>
      <c r="F70" s="648"/>
      <c r="G70" s="660"/>
      <c r="H70" s="661"/>
      <c r="I70" s="39" t="str">
        <f t="shared" ref="I70:I73" si="4">IF(OR(G70="　", G70=""), "", "-")</f>
        <v/>
      </c>
      <c r="J70" s="645"/>
      <c r="K70" s="645"/>
      <c r="L70" s="39" t="str">
        <f t="shared" ref="L70:L73" si="5">IF(M70="","","-")</f>
        <v/>
      </c>
      <c r="M70" s="40"/>
      <c r="N70" s="642"/>
      <c r="O70" s="643"/>
      <c r="P70" s="643"/>
      <c r="Q70" s="643"/>
      <c r="R70" s="643"/>
      <c r="S70" s="643"/>
      <c r="T70" s="643"/>
      <c r="U70" s="643"/>
      <c r="V70" s="643"/>
      <c r="W70" s="643"/>
      <c r="X70" s="643"/>
      <c r="Y70" s="643"/>
      <c r="Z70" s="643"/>
      <c r="AA70" s="643"/>
      <c r="AB70" s="643"/>
      <c r="AC70" s="643"/>
      <c r="AD70" s="643"/>
      <c r="AE70" s="643"/>
      <c r="AF70" s="644"/>
      <c r="AG70" s="492"/>
      <c r="AH70" s="442"/>
      <c r="AI70" s="442"/>
      <c r="AJ70" s="442"/>
      <c r="AK70" s="442"/>
      <c r="AL70" s="442"/>
      <c r="AM70" s="442"/>
      <c r="AN70" s="442"/>
      <c r="AO70" s="442"/>
      <c r="AP70" s="442"/>
      <c r="AQ70" s="442"/>
      <c r="AR70" s="442"/>
      <c r="AS70" s="442"/>
      <c r="AT70" s="442"/>
      <c r="AU70" s="442"/>
      <c r="AV70" s="442"/>
      <c r="AW70" s="442"/>
      <c r="AX70" s="493"/>
    </row>
    <row r="71" spans="1:50" ht="15" customHeight="1" x14ac:dyDescent="0.15">
      <c r="A71" s="406"/>
      <c r="B71" s="407"/>
      <c r="C71" s="646"/>
      <c r="D71" s="647"/>
      <c r="E71" s="647"/>
      <c r="F71" s="648"/>
      <c r="G71" s="660"/>
      <c r="H71" s="661"/>
      <c r="I71" s="39" t="str">
        <f t="shared" si="4"/>
        <v/>
      </c>
      <c r="J71" s="645"/>
      <c r="K71" s="645"/>
      <c r="L71" s="39" t="str">
        <f t="shared" si="5"/>
        <v/>
      </c>
      <c r="M71" s="40"/>
      <c r="N71" s="642"/>
      <c r="O71" s="643"/>
      <c r="P71" s="643"/>
      <c r="Q71" s="643"/>
      <c r="R71" s="643"/>
      <c r="S71" s="643"/>
      <c r="T71" s="643"/>
      <c r="U71" s="643"/>
      <c r="V71" s="643"/>
      <c r="W71" s="643"/>
      <c r="X71" s="643"/>
      <c r="Y71" s="643"/>
      <c r="Z71" s="643"/>
      <c r="AA71" s="643"/>
      <c r="AB71" s="643"/>
      <c r="AC71" s="643"/>
      <c r="AD71" s="643"/>
      <c r="AE71" s="643"/>
      <c r="AF71" s="644"/>
      <c r="AG71" s="492"/>
      <c r="AH71" s="442"/>
      <c r="AI71" s="442"/>
      <c r="AJ71" s="442"/>
      <c r="AK71" s="442"/>
      <c r="AL71" s="442"/>
      <c r="AM71" s="442"/>
      <c r="AN71" s="442"/>
      <c r="AO71" s="442"/>
      <c r="AP71" s="442"/>
      <c r="AQ71" s="442"/>
      <c r="AR71" s="442"/>
      <c r="AS71" s="442"/>
      <c r="AT71" s="442"/>
      <c r="AU71" s="442"/>
      <c r="AV71" s="442"/>
      <c r="AW71" s="442"/>
      <c r="AX71" s="493"/>
    </row>
    <row r="72" spans="1:50" ht="15" customHeight="1" x14ac:dyDescent="0.15">
      <c r="A72" s="406"/>
      <c r="B72" s="407"/>
      <c r="C72" s="646"/>
      <c r="D72" s="647"/>
      <c r="E72" s="647"/>
      <c r="F72" s="648"/>
      <c r="G72" s="660"/>
      <c r="H72" s="661"/>
      <c r="I72" s="39" t="str">
        <f t="shared" si="4"/>
        <v/>
      </c>
      <c r="J72" s="645"/>
      <c r="K72" s="645"/>
      <c r="L72" s="39" t="str">
        <f t="shared" si="5"/>
        <v/>
      </c>
      <c r="M72" s="40"/>
      <c r="N72" s="642"/>
      <c r="O72" s="643"/>
      <c r="P72" s="643"/>
      <c r="Q72" s="643"/>
      <c r="R72" s="643"/>
      <c r="S72" s="643"/>
      <c r="T72" s="643"/>
      <c r="U72" s="643"/>
      <c r="V72" s="643"/>
      <c r="W72" s="643"/>
      <c r="X72" s="643"/>
      <c r="Y72" s="643"/>
      <c r="Z72" s="643"/>
      <c r="AA72" s="643"/>
      <c r="AB72" s="643"/>
      <c r="AC72" s="643"/>
      <c r="AD72" s="643"/>
      <c r="AE72" s="643"/>
      <c r="AF72" s="644"/>
      <c r="AG72" s="492"/>
      <c r="AH72" s="442"/>
      <c r="AI72" s="442"/>
      <c r="AJ72" s="442"/>
      <c r="AK72" s="442"/>
      <c r="AL72" s="442"/>
      <c r="AM72" s="442"/>
      <c r="AN72" s="442"/>
      <c r="AO72" s="442"/>
      <c r="AP72" s="442"/>
      <c r="AQ72" s="442"/>
      <c r="AR72" s="442"/>
      <c r="AS72" s="442"/>
      <c r="AT72" s="442"/>
      <c r="AU72" s="442"/>
      <c r="AV72" s="442"/>
      <c r="AW72" s="442"/>
      <c r="AX72" s="493"/>
    </row>
    <row r="73" spans="1:50" ht="15" customHeight="1" x14ac:dyDescent="0.15">
      <c r="A73" s="408"/>
      <c r="B73" s="409"/>
      <c r="C73" s="646"/>
      <c r="D73" s="647"/>
      <c r="E73" s="647"/>
      <c r="F73" s="648"/>
      <c r="G73" s="667"/>
      <c r="H73" s="668"/>
      <c r="I73" s="41" t="str">
        <f t="shared" si="4"/>
        <v/>
      </c>
      <c r="J73" s="669"/>
      <c r="K73" s="669"/>
      <c r="L73" s="41" t="str">
        <f t="shared" si="5"/>
        <v/>
      </c>
      <c r="M73" s="42"/>
      <c r="N73" s="662"/>
      <c r="O73" s="663"/>
      <c r="P73" s="663"/>
      <c r="Q73" s="663"/>
      <c r="R73" s="663"/>
      <c r="S73" s="663"/>
      <c r="T73" s="663"/>
      <c r="U73" s="663"/>
      <c r="V73" s="663"/>
      <c r="W73" s="663"/>
      <c r="X73" s="663"/>
      <c r="Y73" s="663"/>
      <c r="Z73" s="663"/>
      <c r="AA73" s="663"/>
      <c r="AB73" s="663"/>
      <c r="AC73" s="663"/>
      <c r="AD73" s="663"/>
      <c r="AE73" s="663"/>
      <c r="AF73" s="664"/>
      <c r="AG73" s="550"/>
      <c r="AH73" s="232"/>
      <c r="AI73" s="232"/>
      <c r="AJ73" s="232"/>
      <c r="AK73" s="232"/>
      <c r="AL73" s="232"/>
      <c r="AM73" s="232"/>
      <c r="AN73" s="232"/>
      <c r="AO73" s="232"/>
      <c r="AP73" s="232"/>
      <c r="AQ73" s="232"/>
      <c r="AR73" s="232"/>
      <c r="AS73" s="232"/>
      <c r="AT73" s="232"/>
      <c r="AU73" s="232"/>
      <c r="AV73" s="232"/>
      <c r="AW73" s="232"/>
      <c r="AX73" s="551"/>
    </row>
    <row r="74" spans="1:50" ht="97.5" customHeight="1" x14ac:dyDescent="0.15">
      <c r="A74" s="383" t="s">
        <v>46</v>
      </c>
      <c r="B74" s="384"/>
      <c r="C74" s="320" t="s">
        <v>51</v>
      </c>
      <c r="D74" s="321"/>
      <c r="E74" s="321"/>
      <c r="F74" s="322"/>
      <c r="G74" s="570" t="s">
        <v>594</v>
      </c>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1"/>
    </row>
    <row r="75" spans="1:50" ht="67.5" customHeight="1" thickBot="1" x14ac:dyDescent="0.2">
      <c r="A75" s="385"/>
      <c r="B75" s="386"/>
      <c r="C75" s="461" t="s">
        <v>55</v>
      </c>
      <c r="D75" s="462"/>
      <c r="E75" s="462"/>
      <c r="F75" s="463"/>
      <c r="G75" s="568" t="s">
        <v>571</v>
      </c>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9"/>
    </row>
    <row r="76" spans="1:50" ht="24" customHeight="1" x14ac:dyDescent="0.15">
      <c r="A76" s="458" t="s">
        <v>31</v>
      </c>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60"/>
    </row>
    <row r="77" spans="1:50" ht="31.9" customHeight="1" thickBot="1" x14ac:dyDescent="0.2">
      <c r="A77" s="531" t="s">
        <v>615</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row>
    <row r="78" spans="1:50" ht="24.75" customHeight="1" x14ac:dyDescent="0.15">
      <c r="A78" s="390" t="s">
        <v>32</v>
      </c>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2"/>
    </row>
    <row r="79" spans="1:50" ht="67.5" customHeight="1" thickBot="1" x14ac:dyDescent="0.2">
      <c r="A79" s="380" t="s">
        <v>616</v>
      </c>
      <c r="B79" s="381"/>
      <c r="C79" s="381"/>
      <c r="D79" s="381"/>
      <c r="E79" s="382"/>
      <c r="F79" s="446" t="s">
        <v>617</v>
      </c>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8"/>
    </row>
    <row r="80" spans="1:50" ht="24.75" customHeight="1" x14ac:dyDescent="0.15">
      <c r="A80" s="390" t="s">
        <v>44</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2"/>
    </row>
    <row r="81" spans="1:52" ht="66" customHeight="1" thickBot="1" x14ac:dyDescent="0.2">
      <c r="A81" s="380" t="s">
        <v>241</v>
      </c>
      <c r="B81" s="381"/>
      <c r="C81" s="381"/>
      <c r="D81" s="381"/>
      <c r="E81" s="382"/>
      <c r="F81" s="532" t="s">
        <v>619</v>
      </c>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2" ht="24.75" customHeight="1" x14ac:dyDescent="0.15">
      <c r="A82" s="433" t="s">
        <v>33</v>
      </c>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2" ht="67.5" customHeight="1" thickBot="1" x14ac:dyDescent="0.2">
      <c r="A83" s="367"/>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9"/>
    </row>
    <row r="84" spans="1:52" ht="24.75" customHeight="1" x14ac:dyDescent="0.15">
      <c r="A84" s="538" t="s">
        <v>220</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40"/>
      <c r="AZ84" s="65"/>
    </row>
    <row r="85" spans="1:52" ht="24.75" customHeight="1" x14ac:dyDescent="0.15">
      <c r="A85" s="121" t="s">
        <v>520</v>
      </c>
      <c r="B85" s="122"/>
      <c r="C85" s="122"/>
      <c r="D85" s="123"/>
      <c r="E85" s="75" t="s">
        <v>571</v>
      </c>
      <c r="F85" s="76"/>
      <c r="G85" s="76"/>
      <c r="H85" s="76"/>
      <c r="I85" s="76"/>
      <c r="J85" s="76"/>
      <c r="K85" s="76"/>
      <c r="L85" s="76"/>
      <c r="M85" s="76"/>
      <c r="N85" s="76"/>
      <c r="O85" s="76"/>
      <c r="P85" s="77"/>
      <c r="Q85" s="75"/>
      <c r="R85" s="76"/>
      <c r="S85" s="76"/>
      <c r="T85" s="76"/>
      <c r="U85" s="76"/>
      <c r="V85" s="76"/>
      <c r="W85" s="76"/>
      <c r="X85" s="76"/>
      <c r="Y85" s="76"/>
      <c r="Z85" s="76"/>
      <c r="AA85" s="76"/>
      <c r="AB85" s="77"/>
      <c r="AC85" s="75"/>
      <c r="AD85" s="76"/>
      <c r="AE85" s="76"/>
      <c r="AF85" s="76"/>
      <c r="AG85" s="76"/>
      <c r="AH85" s="76"/>
      <c r="AI85" s="76"/>
      <c r="AJ85" s="76"/>
      <c r="AK85" s="76"/>
      <c r="AL85" s="76"/>
      <c r="AM85" s="76"/>
      <c r="AN85" s="77"/>
      <c r="AO85" s="75"/>
      <c r="AP85" s="76"/>
      <c r="AQ85" s="76"/>
      <c r="AR85" s="76"/>
      <c r="AS85" s="76"/>
      <c r="AT85" s="76"/>
      <c r="AU85" s="76"/>
      <c r="AV85" s="76"/>
      <c r="AW85" s="76"/>
      <c r="AX85" s="78"/>
      <c r="AY85" s="56"/>
    </row>
    <row r="86" spans="1:52" ht="24.75" customHeight="1" x14ac:dyDescent="0.15">
      <c r="A86" s="79" t="s">
        <v>254</v>
      </c>
      <c r="B86" s="79"/>
      <c r="C86" s="79"/>
      <c r="D86" s="79"/>
      <c r="E86" s="75" t="s">
        <v>571</v>
      </c>
      <c r="F86" s="76"/>
      <c r="G86" s="76"/>
      <c r="H86" s="76"/>
      <c r="I86" s="76"/>
      <c r="J86" s="76"/>
      <c r="K86" s="76"/>
      <c r="L86" s="76"/>
      <c r="M86" s="76"/>
      <c r="N86" s="76"/>
      <c r="O86" s="76"/>
      <c r="P86" s="77"/>
      <c r="Q86" s="75"/>
      <c r="R86" s="76"/>
      <c r="S86" s="76"/>
      <c r="T86" s="76"/>
      <c r="U86" s="76"/>
      <c r="V86" s="76"/>
      <c r="W86" s="76"/>
      <c r="X86" s="76"/>
      <c r="Y86" s="76"/>
      <c r="Z86" s="76"/>
      <c r="AA86" s="76"/>
      <c r="AB86" s="77"/>
      <c r="AC86" s="75"/>
      <c r="AD86" s="76"/>
      <c r="AE86" s="76"/>
      <c r="AF86" s="76"/>
      <c r="AG86" s="76"/>
      <c r="AH86" s="76"/>
      <c r="AI86" s="76"/>
      <c r="AJ86" s="76"/>
      <c r="AK86" s="76"/>
      <c r="AL86" s="76"/>
      <c r="AM86" s="76"/>
      <c r="AN86" s="77"/>
      <c r="AO86" s="75"/>
      <c r="AP86" s="76"/>
      <c r="AQ86" s="76"/>
      <c r="AR86" s="76"/>
      <c r="AS86" s="76"/>
      <c r="AT86" s="76"/>
      <c r="AU86" s="76"/>
      <c r="AV86" s="76"/>
      <c r="AW86" s="76"/>
      <c r="AX86" s="78"/>
    </row>
    <row r="87" spans="1:52" ht="24.75" customHeight="1" x14ac:dyDescent="0.15">
      <c r="A87" s="79" t="s">
        <v>253</v>
      </c>
      <c r="B87" s="79"/>
      <c r="C87" s="79"/>
      <c r="D87" s="79"/>
      <c r="E87" s="75" t="s">
        <v>571</v>
      </c>
      <c r="F87" s="76"/>
      <c r="G87" s="76"/>
      <c r="H87" s="76"/>
      <c r="I87" s="76"/>
      <c r="J87" s="76"/>
      <c r="K87" s="76"/>
      <c r="L87" s="76"/>
      <c r="M87" s="76"/>
      <c r="N87" s="76"/>
      <c r="O87" s="76"/>
      <c r="P87" s="77"/>
      <c r="Q87" s="75"/>
      <c r="R87" s="76"/>
      <c r="S87" s="76"/>
      <c r="T87" s="76"/>
      <c r="U87" s="76"/>
      <c r="V87" s="76"/>
      <c r="W87" s="76"/>
      <c r="X87" s="76"/>
      <c r="Y87" s="76"/>
      <c r="Z87" s="76"/>
      <c r="AA87" s="76"/>
      <c r="AB87" s="77"/>
      <c r="AC87" s="75"/>
      <c r="AD87" s="76"/>
      <c r="AE87" s="76"/>
      <c r="AF87" s="76"/>
      <c r="AG87" s="76"/>
      <c r="AH87" s="76"/>
      <c r="AI87" s="76"/>
      <c r="AJ87" s="76"/>
      <c r="AK87" s="76"/>
      <c r="AL87" s="76"/>
      <c r="AM87" s="76"/>
      <c r="AN87" s="77"/>
      <c r="AO87" s="75"/>
      <c r="AP87" s="76"/>
      <c r="AQ87" s="76"/>
      <c r="AR87" s="76"/>
      <c r="AS87" s="76"/>
      <c r="AT87" s="76"/>
      <c r="AU87" s="76"/>
      <c r="AV87" s="76"/>
      <c r="AW87" s="76"/>
      <c r="AX87" s="78"/>
    </row>
    <row r="88" spans="1:52" ht="24.75" customHeight="1" x14ac:dyDescent="0.15">
      <c r="A88" s="79" t="s">
        <v>252</v>
      </c>
      <c r="B88" s="79"/>
      <c r="C88" s="79"/>
      <c r="D88" s="79"/>
      <c r="E88" s="75" t="s">
        <v>595</v>
      </c>
      <c r="F88" s="76"/>
      <c r="G88" s="76"/>
      <c r="H88" s="76"/>
      <c r="I88" s="76"/>
      <c r="J88" s="76"/>
      <c r="K88" s="76"/>
      <c r="L88" s="76"/>
      <c r="M88" s="76"/>
      <c r="N88" s="76"/>
      <c r="O88" s="76"/>
      <c r="P88" s="77"/>
      <c r="Q88" s="75"/>
      <c r="R88" s="76"/>
      <c r="S88" s="76"/>
      <c r="T88" s="76"/>
      <c r="U88" s="76"/>
      <c r="V88" s="76"/>
      <c r="W88" s="76"/>
      <c r="X88" s="76"/>
      <c r="Y88" s="76"/>
      <c r="Z88" s="76"/>
      <c r="AA88" s="76"/>
      <c r="AB88" s="77"/>
      <c r="AC88" s="75"/>
      <c r="AD88" s="76"/>
      <c r="AE88" s="76"/>
      <c r="AF88" s="76"/>
      <c r="AG88" s="76"/>
      <c r="AH88" s="76"/>
      <c r="AI88" s="76"/>
      <c r="AJ88" s="76"/>
      <c r="AK88" s="76"/>
      <c r="AL88" s="76"/>
      <c r="AM88" s="76"/>
      <c r="AN88" s="77"/>
      <c r="AO88" s="75"/>
      <c r="AP88" s="76"/>
      <c r="AQ88" s="76"/>
      <c r="AR88" s="76"/>
      <c r="AS88" s="76"/>
      <c r="AT88" s="76"/>
      <c r="AU88" s="76"/>
      <c r="AV88" s="76"/>
      <c r="AW88" s="76"/>
      <c r="AX88" s="78"/>
    </row>
    <row r="89" spans="1:52" ht="24.75" customHeight="1" x14ac:dyDescent="0.15">
      <c r="A89" s="79" t="s">
        <v>251</v>
      </c>
      <c r="B89" s="79"/>
      <c r="C89" s="79"/>
      <c r="D89" s="79"/>
      <c r="E89" s="75" t="s">
        <v>596</v>
      </c>
      <c r="F89" s="76"/>
      <c r="G89" s="76"/>
      <c r="H89" s="76"/>
      <c r="I89" s="76"/>
      <c r="J89" s="76"/>
      <c r="K89" s="76"/>
      <c r="L89" s="76"/>
      <c r="M89" s="76"/>
      <c r="N89" s="76"/>
      <c r="O89" s="76"/>
      <c r="P89" s="77"/>
      <c r="Q89" s="75"/>
      <c r="R89" s="76"/>
      <c r="S89" s="76"/>
      <c r="T89" s="76"/>
      <c r="U89" s="76"/>
      <c r="V89" s="76"/>
      <c r="W89" s="76"/>
      <c r="X89" s="76"/>
      <c r="Y89" s="76"/>
      <c r="Z89" s="76"/>
      <c r="AA89" s="76"/>
      <c r="AB89" s="77"/>
      <c r="AC89" s="75"/>
      <c r="AD89" s="76"/>
      <c r="AE89" s="76"/>
      <c r="AF89" s="76"/>
      <c r="AG89" s="76"/>
      <c r="AH89" s="76"/>
      <c r="AI89" s="76"/>
      <c r="AJ89" s="76"/>
      <c r="AK89" s="76"/>
      <c r="AL89" s="76"/>
      <c r="AM89" s="76"/>
      <c r="AN89" s="77"/>
      <c r="AO89" s="75"/>
      <c r="AP89" s="76"/>
      <c r="AQ89" s="76"/>
      <c r="AR89" s="76"/>
      <c r="AS89" s="76"/>
      <c r="AT89" s="76"/>
      <c r="AU89" s="76"/>
      <c r="AV89" s="76"/>
      <c r="AW89" s="76"/>
      <c r="AX89" s="78"/>
    </row>
    <row r="90" spans="1:52" ht="24.75" customHeight="1" x14ac:dyDescent="0.15">
      <c r="A90" s="79" t="s">
        <v>250</v>
      </c>
      <c r="B90" s="79"/>
      <c r="C90" s="79"/>
      <c r="D90" s="79"/>
      <c r="E90" s="75" t="s">
        <v>597</v>
      </c>
      <c r="F90" s="76"/>
      <c r="G90" s="76"/>
      <c r="H90" s="76"/>
      <c r="I90" s="76"/>
      <c r="J90" s="76"/>
      <c r="K90" s="76"/>
      <c r="L90" s="76"/>
      <c r="M90" s="76"/>
      <c r="N90" s="76"/>
      <c r="O90" s="76"/>
      <c r="P90" s="77"/>
      <c r="Q90" s="75"/>
      <c r="R90" s="76"/>
      <c r="S90" s="76"/>
      <c r="T90" s="76"/>
      <c r="U90" s="76"/>
      <c r="V90" s="76"/>
      <c r="W90" s="76"/>
      <c r="X90" s="76"/>
      <c r="Y90" s="76"/>
      <c r="Z90" s="76"/>
      <c r="AA90" s="76"/>
      <c r="AB90" s="77"/>
      <c r="AC90" s="75"/>
      <c r="AD90" s="76"/>
      <c r="AE90" s="76"/>
      <c r="AF90" s="76"/>
      <c r="AG90" s="76"/>
      <c r="AH90" s="76"/>
      <c r="AI90" s="76"/>
      <c r="AJ90" s="76"/>
      <c r="AK90" s="76"/>
      <c r="AL90" s="76"/>
      <c r="AM90" s="76"/>
      <c r="AN90" s="77"/>
      <c r="AO90" s="75"/>
      <c r="AP90" s="76"/>
      <c r="AQ90" s="76"/>
      <c r="AR90" s="76"/>
      <c r="AS90" s="76"/>
      <c r="AT90" s="76"/>
      <c r="AU90" s="76"/>
      <c r="AV90" s="76"/>
      <c r="AW90" s="76"/>
      <c r="AX90" s="78"/>
    </row>
    <row r="91" spans="1:52" ht="24.75" customHeight="1" x14ac:dyDescent="0.15">
      <c r="A91" s="79" t="s">
        <v>249</v>
      </c>
      <c r="B91" s="79"/>
      <c r="C91" s="79"/>
      <c r="D91" s="79"/>
      <c r="E91" s="75" t="s">
        <v>598</v>
      </c>
      <c r="F91" s="76"/>
      <c r="G91" s="76"/>
      <c r="H91" s="76"/>
      <c r="I91" s="76"/>
      <c r="J91" s="76"/>
      <c r="K91" s="76"/>
      <c r="L91" s="76"/>
      <c r="M91" s="76"/>
      <c r="N91" s="76"/>
      <c r="O91" s="76"/>
      <c r="P91" s="77"/>
      <c r="Q91" s="75"/>
      <c r="R91" s="76"/>
      <c r="S91" s="76"/>
      <c r="T91" s="76"/>
      <c r="U91" s="76"/>
      <c r="V91" s="76"/>
      <c r="W91" s="76"/>
      <c r="X91" s="76"/>
      <c r="Y91" s="76"/>
      <c r="Z91" s="76"/>
      <c r="AA91" s="76"/>
      <c r="AB91" s="77"/>
      <c r="AC91" s="75"/>
      <c r="AD91" s="76"/>
      <c r="AE91" s="76"/>
      <c r="AF91" s="76"/>
      <c r="AG91" s="76"/>
      <c r="AH91" s="76"/>
      <c r="AI91" s="76"/>
      <c r="AJ91" s="76"/>
      <c r="AK91" s="76"/>
      <c r="AL91" s="76"/>
      <c r="AM91" s="76"/>
      <c r="AN91" s="77"/>
      <c r="AO91" s="75"/>
      <c r="AP91" s="76"/>
      <c r="AQ91" s="76"/>
      <c r="AR91" s="76"/>
      <c r="AS91" s="76"/>
      <c r="AT91" s="76"/>
      <c r="AU91" s="76"/>
      <c r="AV91" s="76"/>
      <c r="AW91" s="76"/>
      <c r="AX91" s="78"/>
    </row>
    <row r="92" spans="1:52" ht="24.75" customHeight="1" x14ac:dyDescent="0.15">
      <c r="A92" s="79" t="s">
        <v>248</v>
      </c>
      <c r="B92" s="79"/>
      <c r="C92" s="79"/>
      <c r="D92" s="79"/>
      <c r="E92" s="75" t="s">
        <v>598</v>
      </c>
      <c r="F92" s="76"/>
      <c r="G92" s="76"/>
      <c r="H92" s="76"/>
      <c r="I92" s="76"/>
      <c r="J92" s="76"/>
      <c r="K92" s="76"/>
      <c r="L92" s="76"/>
      <c r="M92" s="76"/>
      <c r="N92" s="76"/>
      <c r="O92" s="76"/>
      <c r="P92" s="77"/>
      <c r="Q92" s="75"/>
      <c r="R92" s="76"/>
      <c r="S92" s="76"/>
      <c r="T92" s="76"/>
      <c r="U92" s="76"/>
      <c r="V92" s="76"/>
      <c r="W92" s="76"/>
      <c r="X92" s="76"/>
      <c r="Y92" s="76"/>
      <c r="Z92" s="76"/>
      <c r="AA92" s="76"/>
      <c r="AB92" s="77"/>
      <c r="AC92" s="75"/>
      <c r="AD92" s="76"/>
      <c r="AE92" s="76"/>
      <c r="AF92" s="76"/>
      <c r="AG92" s="76"/>
      <c r="AH92" s="76"/>
      <c r="AI92" s="76"/>
      <c r="AJ92" s="76"/>
      <c r="AK92" s="76"/>
      <c r="AL92" s="76"/>
      <c r="AM92" s="76"/>
      <c r="AN92" s="77"/>
      <c r="AO92" s="75"/>
      <c r="AP92" s="76"/>
      <c r="AQ92" s="76"/>
      <c r="AR92" s="76"/>
      <c r="AS92" s="76"/>
      <c r="AT92" s="76"/>
      <c r="AU92" s="76"/>
      <c r="AV92" s="76"/>
      <c r="AW92" s="76"/>
      <c r="AX92" s="78"/>
    </row>
    <row r="93" spans="1:52" ht="24.75" customHeight="1" x14ac:dyDescent="0.15">
      <c r="A93" s="79" t="s">
        <v>247</v>
      </c>
      <c r="B93" s="79"/>
      <c r="C93" s="79"/>
      <c r="D93" s="79"/>
      <c r="E93" s="84" t="s">
        <v>599</v>
      </c>
      <c r="F93" s="85"/>
      <c r="G93" s="85"/>
      <c r="H93" s="85"/>
      <c r="I93" s="85"/>
      <c r="J93" s="85"/>
      <c r="K93" s="85"/>
      <c r="L93" s="85"/>
      <c r="M93" s="85"/>
      <c r="N93" s="85"/>
      <c r="O93" s="85"/>
      <c r="P93" s="86"/>
      <c r="Q93" s="84"/>
      <c r="R93" s="85"/>
      <c r="S93" s="85"/>
      <c r="T93" s="85"/>
      <c r="U93" s="85"/>
      <c r="V93" s="85"/>
      <c r="W93" s="85"/>
      <c r="X93" s="85"/>
      <c r="Y93" s="85"/>
      <c r="Z93" s="85"/>
      <c r="AA93" s="85"/>
      <c r="AB93" s="86"/>
      <c r="AC93" s="84"/>
      <c r="AD93" s="85"/>
      <c r="AE93" s="85"/>
      <c r="AF93" s="85"/>
      <c r="AG93" s="85"/>
      <c r="AH93" s="85"/>
      <c r="AI93" s="85"/>
      <c r="AJ93" s="85"/>
      <c r="AK93" s="85"/>
      <c r="AL93" s="85"/>
      <c r="AM93" s="85"/>
      <c r="AN93" s="86"/>
      <c r="AO93" s="75"/>
      <c r="AP93" s="76"/>
      <c r="AQ93" s="76"/>
      <c r="AR93" s="76"/>
      <c r="AS93" s="76"/>
      <c r="AT93" s="76"/>
      <c r="AU93" s="76"/>
      <c r="AV93" s="76"/>
      <c r="AW93" s="76"/>
      <c r="AX93" s="78"/>
    </row>
    <row r="94" spans="1:52" ht="24.75" customHeight="1" x14ac:dyDescent="0.15">
      <c r="A94" s="79" t="s">
        <v>394</v>
      </c>
      <c r="B94" s="79"/>
      <c r="C94" s="79"/>
      <c r="D94" s="79"/>
      <c r="E94" s="82" t="s">
        <v>557</v>
      </c>
      <c r="F94" s="83"/>
      <c r="G94" s="83"/>
      <c r="H94" s="59" t="str">
        <f>IF(E94="","","-")</f>
        <v>-</v>
      </c>
      <c r="I94" s="83"/>
      <c r="J94" s="83"/>
      <c r="K94" s="59" t="str">
        <f>IF(I94="","","-")</f>
        <v/>
      </c>
      <c r="L94" s="74">
        <v>142</v>
      </c>
      <c r="M94" s="74"/>
      <c r="N94" s="59" t="str">
        <f>IF(O94="","","-")</f>
        <v/>
      </c>
      <c r="O94" s="80"/>
      <c r="P94" s="81"/>
      <c r="Q94" s="82"/>
      <c r="R94" s="83"/>
      <c r="S94" s="83"/>
      <c r="T94" s="59" t="str">
        <f>IF(Q94="","","-")</f>
        <v/>
      </c>
      <c r="U94" s="83"/>
      <c r="V94" s="83"/>
      <c r="W94" s="59" t="str">
        <f>IF(U94="","","-")</f>
        <v/>
      </c>
      <c r="X94" s="74"/>
      <c r="Y94" s="74"/>
      <c r="Z94" s="59" t="str">
        <f>IF(AA94="","","-")</f>
        <v/>
      </c>
      <c r="AA94" s="80"/>
      <c r="AB94" s="81"/>
      <c r="AC94" s="82"/>
      <c r="AD94" s="83"/>
      <c r="AE94" s="83"/>
      <c r="AF94" s="59" t="str">
        <f>IF(AC94="","","-")</f>
        <v/>
      </c>
      <c r="AG94" s="83"/>
      <c r="AH94" s="83"/>
      <c r="AI94" s="59" t="str">
        <f>IF(AG94="","","-")</f>
        <v/>
      </c>
      <c r="AJ94" s="74"/>
      <c r="AK94" s="74"/>
      <c r="AL94" s="59" t="str">
        <f>IF(AM94="","","-")</f>
        <v/>
      </c>
      <c r="AM94" s="80"/>
      <c r="AN94" s="81"/>
      <c r="AO94" s="82"/>
      <c r="AP94" s="83"/>
      <c r="AQ94" s="59" t="str">
        <f>IF(AO94="","","-")</f>
        <v/>
      </c>
      <c r="AR94" s="83"/>
      <c r="AS94" s="83"/>
      <c r="AT94" s="59" t="str">
        <f>IF(AR94="","","-")</f>
        <v/>
      </c>
      <c r="AU94" s="74"/>
      <c r="AV94" s="74"/>
      <c r="AW94" s="59" t="str">
        <f>IF(AX94="","","-")</f>
        <v/>
      </c>
      <c r="AX94" s="62"/>
    </row>
    <row r="95" spans="1:52" ht="24.75" customHeight="1" x14ac:dyDescent="0.15">
      <c r="A95" s="79" t="s">
        <v>360</v>
      </c>
      <c r="B95" s="79"/>
      <c r="C95" s="79"/>
      <c r="D95" s="79"/>
      <c r="E95" s="82" t="s">
        <v>557</v>
      </c>
      <c r="F95" s="83"/>
      <c r="G95" s="83"/>
      <c r="H95" s="59" t="str">
        <f>IF(E95="","","-")</f>
        <v>-</v>
      </c>
      <c r="I95" s="83"/>
      <c r="J95" s="83"/>
      <c r="K95" s="59" t="str">
        <f>IF(I95="","","-")</f>
        <v/>
      </c>
      <c r="L95" s="74">
        <v>145</v>
      </c>
      <c r="M95" s="74"/>
      <c r="N95" s="59" t="str">
        <f>IF(O95="","","-")</f>
        <v/>
      </c>
      <c r="O95" s="80"/>
      <c r="P95" s="81"/>
      <c r="Q95" s="82"/>
      <c r="R95" s="83"/>
      <c r="S95" s="83"/>
      <c r="T95" s="59" t="str">
        <f>IF(Q95="","","-")</f>
        <v/>
      </c>
      <c r="U95" s="83"/>
      <c r="V95" s="83"/>
      <c r="W95" s="59" t="str">
        <f>IF(U95="","","-")</f>
        <v/>
      </c>
      <c r="X95" s="74"/>
      <c r="Y95" s="74"/>
      <c r="Z95" s="59" t="str">
        <f>IF(AA95="","","-")</f>
        <v/>
      </c>
      <c r="AA95" s="80"/>
      <c r="AB95" s="81"/>
      <c r="AC95" s="82"/>
      <c r="AD95" s="83"/>
      <c r="AE95" s="83"/>
      <c r="AF95" s="59" t="str">
        <f>IF(AC95="","","-")</f>
        <v/>
      </c>
      <c r="AG95" s="83"/>
      <c r="AH95" s="83"/>
      <c r="AI95" s="59" t="str">
        <f>IF(AG95="","","-")</f>
        <v/>
      </c>
      <c r="AJ95" s="74"/>
      <c r="AK95" s="74"/>
      <c r="AL95" s="59" t="str">
        <f>IF(AM95="","","-")</f>
        <v/>
      </c>
      <c r="AM95" s="80"/>
      <c r="AN95" s="81"/>
      <c r="AO95" s="82"/>
      <c r="AP95" s="83"/>
      <c r="AQ95" s="59" t="str">
        <f>IF(AO95="","","-")</f>
        <v/>
      </c>
      <c r="AR95" s="83"/>
      <c r="AS95" s="83"/>
      <c r="AT95" s="59" t="str">
        <f>IF(AR95="","","-")</f>
        <v/>
      </c>
      <c r="AU95" s="74"/>
      <c r="AV95" s="74"/>
      <c r="AW95" s="59" t="str">
        <f>IF(AX95="","","-")</f>
        <v/>
      </c>
      <c r="AX95" s="62"/>
    </row>
    <row r="96" spans="1:52" ht="28.35" customHeight="1" x14ac:dyDescent="0.15">
      <c r="A96" s="90" t="s">
        <v>242</v>
      </c>
      <c r="B96" s="91"/>
      <c r="C96" s="91"/>
      <c r="D96" s="91"/>
      <c r="E96" s="91"/>
      <c r="F96" s="92"/>
      <c r="G96" s="45" t="s">
        <v>555</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8.35" customHeight="1" x14ac:dyDescent="0.15">
      <c r="A97" s="90"/>
      <c r="B97" s="91"/>
      <c r="C97" s="91"/>
      <c r="D97" s="91"/>
      <c r="E97" s="91"/>
      <c r="F97" s="92"/>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90"/>
      <c r="B98" s="91"/>
      <c r="C98" s="91"/>
      <c r="D98" s="91"/>
      <c r="E98" s="91"/>
      <c r="F98" s="92"/>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90"/>
      <c r="B99" s="91"/>
      <c r="C99" s="91"/>
      <c r="D99" s="91"/>
      <c r="E99" s="91"/>
      <c r="F99" s="92"/>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7.75" customHeight="1" x14ac:dyDescent="0.15">
      <c r="A100" s="90"/>
      <c r="B100" s="91"/>
      <c r="C100" s="91"/>
      <c r="D100" s="91"/>
      <c r="E100" s="91"/>
      <c r="F100" s="92"/>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90"/>
      <c r="B101" s="91"/>
      <c r="C101" s="91"/>
      <c r="D101" s="91"/>
      <c r="E101" s="91"/>
      <c r="F101" s="92"/>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90"/>
      <c r="B102" s="91"/>
      <c r="C102" s="91"/>
      <c r="D102" s="91"/>
      <c r="E102" s="91"/>
      <c r="F102" s="92"/>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7.75" customHeight="1" x14ac:dyDescent="0.15">
      <c r="A103" s="90"/>
      <c r="B103" s="91"/>
      <c r="C103" s="91"/>
      <c r="D103" s="91"/>
      <c r="E103" s="91"/>
      <c r="F103" s="92"/>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90"/>
      <c r="B104" s="91"/>
      <c r="C104" s="91"/>
      <c r="D104" s="91"/>
      <c r="E104" s="91"/>
      <c r="F104" s="92"/>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90"/>
      <c r="B105" s="91"/>
      <c r="C105" s="91"/>
      <c r="D105" s="91"/>
      <c r="E105" s="91"/>
      <c r="F105" s="92"/>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90"/>
      <c r="B106" s="91"/>
      <c r="C106" s="91"/>
      <c r="D106" s="91"/>
      <c r="E106" s="91"/>
      <c r="F106" s="92"/>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90"/>
      <c r="B107" s="91"/>
      <c r="C107" s="91"/>
      <c r="D107" s="91"/>
      <c r="E107" s="91"/>
      <c r="F107" s="92"/>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15">
      <c r="A108" s="90"/>
      <c r="B108" s="91"/>
      <c r="C108" s="91"/>
      <c r="D108" s="91"/>
      <c r="E108" s="91"/>
      <c r="F108" s="92"/>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7.75" customHeight="1" x14ac:dyDescent="0.15">
      <c r="A109" s="90"/>
      <c r="B109" s="91"/>
      <c r="C109" s="91"/>
      <c r="D109" s="91"/>
      <c r="E109" s="91"/>
      <c r="F109" s="92"/>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8.35" customHeight="1" x14ac:dyDescent="0.15">
      <c r="A110" s="90"/>
      <c r="B110" s="91"/>
      <c r="C110" s="91"/>
      <c r="D110" s="91"/>
      <c r="E110" s="91"/>
      <c r="F110" s="92"/>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8.35" customHeight="1" x14ac:dyDescent="0.15">
      <c r="A111" s="90"/>
      <c r="B111" s="91"/>
      <c r="C111" s="91"/>
      <c r="D111" s="91"/>
      <c r="E111" s="91"/>
      <c r="F111" s="92"/>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15">
      <c r="A112" s="90"/>
      <c r="B112" s="91"/>
      <c r="C112" s="91"/>
      <c r="D112" s="91"/>
      <c r="E112" s="91"/>
      <c r="F112" s="92"/>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52.5" customHeight="1" x14ac:dyDescent="0.15">
      <c r="A113" s="90"/>
      <c r="B113" s="91"/>
      <c r="C113" s="91"/>
      <c r="D113" s="91"/>
      <c r="E113" s="91"/>
      <c r="F113" s="92"/>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52.5" customHeight="1" x14ac:dyDescent="0.15">
      <c r="A114" s="90"/>
      <c r="B114" s="91"/>
      <c r="C114" s="91"/>
      <c r="D114" s="91"/>
      <c r="E114" s="91"/>
      <c r="F114" s="92"/>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52.5" customHeight="1" thickBot="1" x14ac:dyDescent="0.2">
      <c r="A115" s="90"/>
      <c r="B115" s="91"/>
      <c r="C115" s="91"/>
      <c r="D115" s="91"/>
      <c r="E115" s="91"/>
      <c r="F115" s="92"/>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4.75" customHeight="1" x14ac:dyDescent="0.15">
      <c r="A116" s="525" t="s">
        <v>620</v>
      </c>
      <c r="B116" s="526"/>
      <c r="C116" s="526"/>
      <c r="D116" s="526"/>
      <c r="E116" s="526"/>
      <c r="F116" s="527"/>
      <c r="G116" s="370" t="s">
        <v>600</v>
      </c>
      <c r="H116" s="371"/>
      <c r="I116" s="371"/>
      <c r="J116" s="371"/>
      <c r="K116" s="371"/>
      <c r="L116" s="371"/>
      <c r="M116" s="371"/>
      <c r="N116" s="371"/>
      <c r="O116" s="371"/>
      <c r="P116" s="371"/>
      <c r="Q116" s="371"/>
      <c r="R116" s="371"/>
      <c r="S116" s="371"/>
      <c r="T116" s="371"/>
      <c r="U116" s="371"/>
      <c r="V116" s="371"/>
      <c r="W116" s="371"/>
      <c r="X116" s="371"/>
      <c r="Y116" s="371"/>
      <c r="Z116" s="371"/>
      <c r="AA116" s="371"/>
      <c r="AB116" s="549"/>
      <c r="AC116" s="370" t="s">
        <v>601</v>
      </c>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2"/>
    </row>
    <row r="117" spans="1:50" ht="24.75" customHeight="1" x14ac:dyDescent="0.15">
      <c r="A117" s="528"/>
      <c r="B117" s="529"/>
      <c r="C117" s="529"/>
      <c r="D117" s="529"/>
      <c r="E117" s="529"/>
      <c r="F117" s="530"/>
      <c r="G117" s="320" t="s">
        <v>17</v>
      </c>
      <c r="H117" s="333"/>
      <c r="I117" s="333"/>
      <c r="J117" s="333"/>
      <c r="K117" s="333"/>
      <c r="L117" s="353" t="s">
        <v>18</v>
      </c>
      <c r="M117" s="333"/>
      <c r="N117" s="333"/>
      <c r="O117" s="333"/>
      <c r="P117" s="333"/>
      <c r="Q117" s="333"/>
      <c r="R117" s="333"/>
      <c r="S117" s="333"/>
      <c r="T117" s="333"/>
      <c r="U117" s="333"/>
      <c r="V117" s="333"/>
      <c r="W117" s="333"/>
      <c r="X117" s="354"/>
      <c r="Y117" s="377" t="s">
        <v>19</v>
      </c>
      <c r="Z117" s="378"/>
      <c r="AA117" s="378"/>
      <c r="AB117" s="379"/>
      <c r="AC117" s="320" t="s">
        <v>17</v>
      </c>
      <c r="AD117" s="333"/>
      <c r="AE117" s="333"/>
      <c r="AF117" s="333"/>
      <c r="AG117" s="333"/>
      <c r="AH117" s="353" t="s">
        <v>18</v>
      </c>
      <c r="AI117" s="333"/>
      <c r="AJ117" s="333"/>
      <c r="AK117" s="333"/>
      <c r="AL117" s="333"/>
      <c r="AM117" s="333"/>
      <c r="AN117" s="333"/>
      <c r="AO117" s="333"/>
      <c r="AP117" s="333"/>
      <c r="AQ117" s="333"/>
      <c r="AR117" s="333"/>
      <c r="AS117" s="333"/>
      <c r="AT117" s="354"/>
      <c r="AU117" s="377" t="s">
        <v>19</v>
      </c>
      <c r="AV117" s="378"/>
      <c r="AW117" s="378"/>
      <c r="AX117" s="547"/>
    </row>
    <row r="118" spans="1:50" ht="54.75" customHeight="1" x14ac:dyDescent="0.15">
      <c r="A118" s="528"/>
      <c r="B118" s="529"/>
      <c r="C118" s="529"/>
      <c r="D118" s="529"/>
      <c r="E118" s="529"/>
      <c r="F118" s="530"/>
      <c r="G118" s="327" t="s">
        <v>602</v>
      </c>
      <c r="H118" s="328"/>
      <c r="I118" s="328"/>
      <c r="J118" s="328"/>
      <c r="K118" s="329"/>
      <c r="L118" s="330" t="s">
        <v>603</v>
      </c>
      <c r="M118" s="331"/>
      <c r="N118" s="331"/>
      <c r="O118" s="331"/>
      <c r="P118" s="331"/>
      <c r="Q118" s="331"/>
      <c r="R118" s="331"/>
      <c r="S118" s="331"/>
      <c r="T118" s="331"/>
      <c r="U118" s="331"/>
      <c r="V118" s="331"/>
      <c r="W118" s="331"/>
      <c r="X118" s="332"/>
      <c r="Y118" s="387">
        <v>17.3</v>
      </c>
      <c r="Z118" s="388"/>
      <c r="AA118" s="388"/>
      <c r="AB118" s="389"/>
      <c r="AC118" s="327" t="s">
        <v>606</v>
      </c>
      <c r="AD118" s="328"/>
      <c r="AE118" s="328"/>
      <c r="AF118" s="328"/>
      <c r="AG118" s="329"/>
      <c r="AH118" s="330" t="s">
        <v>607</v>
      </c>
      <c r="AI118" s="331"/>
      <c r="AJ118" s="331"/>
      <c r="AK118" s="331"/>
      <c r="AL118" s="331"/>
      <c r="AM118" s="331"/>
      <c r="AN118" s="331"/>
      <c r="AO118" s="331"/>
      <c r="AP118" s="331"/>
      <c r="AQ118" s="331"/>
      <c r="AR118" s="331"/>
      <c r="AS118" s="331"/>
      <c r="AT118" s="332"/>
      <c r="AU118" s="621">
        <v>117.9</v>
      </c>
      <c r="AV118" s="622"/>
      <c r="AW118" s="622"/>
      <c r="AX118" s="623"/>
    </row>
    <row r="119" spans="1:50" ht="36" customHeight="1" x14ac:dyDescent="0.15">
      <c r="A119" s="528"/>
      <c r="B119" s="529"/>
      <c r="C119" s="529"/>
      <c r="D119" s="529"/>
      <c r="E119" s="529"/>
      <c r="F119" s="530"/>
      <c r="G119" s="314" t="s">
        <v>604</v>
      </c>
      <c r="H119" s="315"/>
      <c r="I119" s="315"/>
      <c r="J119" s="315"/>
      <c r="K119" s="316"/>
      <c r="L119" s="317" t="s">
        <v>605</v>
      </c>
      <c r="M119" s="318"/>
      <c r="N119" s="318"/>
      <c r="O119" s="318"/>
      <c r="P119" s="318"/>
      <c r="Q119" s="318"/>
      <c r="R119" s="318"/>
      <c r="S119" s="318"/>
      <c r="T119" s="318"/>
      <c r="U119" s="318"/>
      <c r="V119" s="318"/>
      <c r="W119" s="318"/>
      <c r="X119" s="319"/>
      <c r="Y119" s="311">
        <v>117.9</v>
      </c>
      <c r="Z119" s="312"/>
      <c r="AA119" s="312"/>
      <c r="AB119" s="313"/>
      <c r="AC119" s="314"/>
      <c r="AD119" s="315"/>
      <c r="AE119" s="315"/>
      <c r="AF119" s="315"/>
      <c r="AG119" s="316"/>
      <c r="AH119" s="317"/>
      <c r="AI119" s="318"/>
      <c r="AJ119" s="318"/>
      <c r="AK119" s="318"/>
      <c r="AL119" s="318"/>
      <c r="AM119" s="318"/>
      <c r="AN119" s="318"/>
      <c r="AO119" s="318"/>
      <c r="AP119" s="318"/>
      <c r="AQ119" s="318"/>
      <c r="AR119" s="318"/>
      <c r="AS119" s="318"/>
      <c r="AT119" s="319"/>
      <c r="AU119" s="311"/>
      <c r="AV119" s="312"/>
      <c r="AW119" s="312"/>
      <c r="AX119" s="341"/>
    </row>
    <row r="120" spans="1:50" ht="24.75" customHeight="1" x14ac:dyDescent="0.15">
      <c r="A120" s="528"/>
      <c r="B120" s="529"/>
      <c r="C120" s="529"/>
      <c r="D120" s="529"/>
      <c r="E120" s="529"/>
      <c r="F120" s="530"/>
      <c r="G120" s="314"/>
      <c r="H120" s="315"/>
      <c r="I120" s="315"/>
      <c r="J120" s="315"/>
      <c r="K120" s="316"/>
      <c r="L120" s="317"/>
      <c r="M120" s="318"/>
      <c r="N120" s="318"/>
      <c r="O120" s="318"/>
      <c r="P120" s="318"/>
      <c r="Q120" s="318"/>
      <c r="R120" s="318"/>
      <c r="S120" s="318"/>
      <c r="T120" s="318"/>
      <c r="U120" s="318"/>
      <c r="V120" s="318"/>
      <c r="W120" s="318"/>
      <c r="X120" s="319"/>
      <c r="Y120" s="311"/>
      <c r="Z120" s="312"/>
      <c r="AA120" s="312"/>
      <c r="AB120" s="313"/>
      <c r="AC120" s="314"/>
      <c r="AD120" s="315"/>
      <c r="AE120" s="315"/>
      <c r="AF120" s="315"/>
      <c r="AG120" s="316"/>
      <c r="AH120" s="317"/>
      <c r="AI120" s="318"/>
      <c r="AJ120" s="318"/>
      <c r="AK120" s="318"/>
      <c r="AL120" s="318"/>
      <c r="AM120" s="318"/>
      <c r="AN120" s="318"/>
      <c r="AO120" s="318"/>
      <c r="AP120" s="318"/>
      <c r="AQ120" s="318"/>
      <c r="AR120" s="318"/>
      <c r="AS120" s="318"/>
      <c r="AT120" s="319"/>
      <c r="AU120" s="311"/>
      <c r="AV120" s="312"/>
      <c r="AW120" s="312"/>
      <c r="AX120" s="341"/>
    </row>
    <row r="121" spans="1:50" ht="24.75" customHeight="1" x14ac:dyDescent="0.15">
      <c r="A121" s="528"/>
      <c r="B121" s="529"/>
      <c r="C121" s="529"/>
      <c r="D121" s="529"/>
      <c r="E121" s="529"/>
      <c r="F121" s="530"/>
      <c r="G121" s="314"/>
      <c r="H121" s="315"/>
      <c r="I121" s="315"/>
      <c r="J121" s="315"/>
      <c r="K121" s="316"/>
      <c r="L121" s="317"/>
      <c r="M121" s="318"/>
      <c r="N121" s="318"/>
      <c r="O121" s="318"/>
      <c r="P121" s="318"/>
      <c r="Q121" s="318"/>
      <c r="R121" s="318"/>
      <c r="S121" s="318"/>
      <c r="T121" s="318"/>
      <c r="U121" s="318"/>
      <c r="V121" s="318"/>
      <c r="W121" s="318"/>
      <c r="X121" s="319"/>
      <c r="Y121" s="311"/>
      <c r="Z121" s="312"/>
      <c r="AA121" s="312"/>
      <c r="AB121" s="313"/>
      <c r="AC121" s="314"/>
      <c r="AD121" s="315"/>
      <c r="AE121" s="315"/>
      <c r="AF121" s="315"/>
      <c r="AG121" s="316"/>
      <c r="AH121" s="317"/>
      <c r="AI121" s="318"/>
      <c r="AJ121" s="318"/>
      <c r="AK121" s="318"/>
      <c r="AL121" s="318"/>
      <c r="AM121" s="318"/>
      <c r="AN121" s="318"/>
      <c r="AO121" s="318"/>
      <c r="AP121" s="318"/>
      <c r="AQ121" s="318"/>
      <c r="AR121" s="318"/>
      <c r="AS121" s="318"/>
      <c r="AT121" s="319"/>
      <c r="AU121" s="311"/>
      <c r="AV121" s="312"/>
      <c r="AW121" s="312"/>
      <c r="AX121" s="341"/>
    </row>
    <row r="122" spans="1:50" ht="24.75" customHeight="1" x14ac:dyDescent="0.15">
      <c r="A122" s="528"/>
      <c r="B122" s="529"/>
      <c r="C122" s="529"/>
      <c r="D122" s="529"/>
      <c r="E122" s="529"/>
      <c r="F122" s="530"/>
      <c r="G122" s="314"/>
      <c r="H122" s="315"/>
      <c r="I122" s="315"/>
      <c r="J122" s="315"/>
      <c r="K122" s="316"/>
      <c r="L122" s="317"/>
      <c r="M122" s="318"/>
      <c r="N122" s="318"/>
      <c r="O122" s="318"/>
      <c r="P122" s="318"/>
      <c r="Q122" s="318"/>
      <c r="R122" s="318"/>
      <c r="S122" s="318"/>
      <c r="T122" s="318"/>
      <c r="U122" s="318"/>
      <c r="V122" s="318"/>
      <c r="W122" s="318"/>
      <c r="X122" s="319"/>
      <c r="Y122" s="311"/>
      <c r="Z122" s="312"/>
      <c r="AA122" s="312"/>
      <c r="AB122" s="313"/>
      <c r="AC122" s="314"/>
      <c r="AD122" s="315"/>
      <c r="AE122" s="315"/>
      <c r="AF122" s="315"/>
      <c r="AG122" s="316"/>
      <c r="AH122" s="317"/>
      <c r="AI122" s="318"/>
      <c r="AJ122" s="318"/>
      <c r="AK122" s="318"/>
      <c r="AL122" s="318"/>
      <c r="AM122" s="318"/>
      <c r="AN122" s="318"/>
      <c r="AO122" s="318"/>
      <c r="AP122" s="318"/>
      <c r="AQ122" s="318"/>
      <c r="AR122" s="318"/>
      <c r="AS122" s="318"/>
      <c r="AT122" s="319"/>
      <c r="AU122" s="311"/>
      <c r="AV122" s="312"/>
      <c r="AW122" s="312"/>
      <c r="AX122" s="341"/>
    </row>
    <row r="123" spans="1:50" ht="24.75" customHeight="1" x14ac:dyDescent="0.15">
      <c r="A123" s="528"/>
      <c r="B123" s="529"/>
      <c r="C123" s="529"/>
      <c r="D123" s="529"/>
      <c r="E123" s="529"/>
      <c r="F123" s="530"/>
      <c r="G123" s="314"/>
      <c r="H123" s="315"/>
      <c r="I123" s="315"/>
      <c r="J123" s="315"/>
      <c r="K123" s="316"/>
      <c r="L123" s="317"/>
      <c r="M123" s="318"/>
      <c r="N123" s="318"/>
      <c r="O123" s="318"/>
      <c r="P123" s="318"/>
      <c r="Q123" s="318"/>
      <c r="R123" s="318"/>
      <c r="S123" s="318"/>
      <c r="T123" s="318"/>
      <c r="U123" s="318"/>
      <c r="V123" s="318"/>
      <c r="W123" s="318"/>
      <c r="X123" s="319"/>
      <c r="Y123" s="311"/>
      <c r="Z123" s="312"/>
      <c r="AA123" s="312"/>
      <c r="AB123" s="313"/>
      <c r="AC123" s="314"/>
      <c r="AD123" s="315"/>
      <c r="AE123" s="315"/>
      <c r="AF123" s="315"/>
      <c r="AG123" s="316"/>
      <c r="AH123" s="317"/>
      <c r="AI123" s="318"/>
      <c r="AJ123" s="318"/>
      <c r="AK123" s="318"/>
      <c r="AL123" s="318"/>
      <c r="AM123" s="318"/>
      <c r="AN123" s="318"/>
      <c r="AO123" s="318"/>
      <c r="AP123" s="318"/>
      <c r="AQ123" s="318"/>
      <c r="AR123" s="318"/>
      <c r="AS123" s="318"/>
      <c r="AT123" s="319"/>
      <c r="AU123" s="311"/>
      <c r="AV123" s="312"/>
      <c r="AW123" s="312"/>
      <c r="AX123" s="341"/>
    </row>
    <row r="124" spans="1:50" ht="24.75" customHeight="1" x14ac:dyDescent="0.15">
      <c r="A124" s="528"/>
      <c r="B124" s="529"/>
      <c r="C124" s="529"/>
      <c r="D124" s="529"/>
      <c r="E124" s="529"/>
      <c r="F124" s="530"/>
      <c r="G124" s="314"/>
      <c r="H124" s="315"/>
      <c r="I124" s="315"/>
      <c r="J124" s="315"/>
      <c r="K124" s="316"/>
      <c r="L124" s="317"/>
      <c r="M124" s="318"/>
      <c r="N124" s="318"/>
      <c r="O124" s="318"/>
      <c r="P124" s="318"/>
      <c r="Q124" s="318"/>
      <c r="R124" s="318"/>
      <c r="S124" s="318"/>
      <c r="T124" s="318"/>
      <c r="U124" s="318"/>
      <c r="V124" s="318"/>
      <c r="W124" s="318"/>
      <c r="X124" s="319"/>
      <c r="Y124" s="311"/>
      <c r="Z124" s="312"/>
      <c r="AA124" s="312"/>
      <c r="AB124" s="313"/>
      <c r="AC124" s="314"/>
      <c r="AD124" s="315"/>
      <c r="AE124" s="315"/>
      <c r="AF124" s="315"/>
      <c r="AG124" s="316"/>
      <c r="AH124" s="317"/>
      <c r="AI124" s="318"/>
      <c r="AJ124" s="318"/>
      <c r="AK124" s="318"/>
      <c r="AL124" s="318"/>
      <c r="AM124" s="318"/>
      <c r="AN124" s="318"/>
      <c r="AO124" s="318"/>
      <c r="AP124" s="318"/>
      <c r="AQ124" s="318"/>
      <c r="AR124" s="318"/>
      <c r="AS124" s="318"/>
      <c r="AT124" s="319"/>
      <c r="AU124" s="311"/>
      <c r="AV124" s="312"/>
      <c r="AW124" s="312"/>
      <c r="AX124" s="341"/>
    </row>
    <row r="125" spans="1:50" ht="24.75" customHeight="1" x14ac:dyDescent="0.15">
      <c r="A125" s="528"/>
      <c r="B125" s="529"/>
      <c r="C125" s="529"/>
      <c r="D125" s="529"/>
      <c r="E125" s="529"/>
      <c r="F125" s="530"/>
      <c r="G125" s="314"/>
      <c r="H125" s="315"/>
      <c r="I125" s="315"/>
      <c r="J125" s="315"/>
      <c r="K125" s="316"/>
      <c r="L125" s="317"/>
      <c r="M125" s="318"/>
      <c r="N125" s="318"/>
      <c r="O125" s="318"/>
      <c r="P125" s="318"/>
      <c r="Q125" s="318"/>
      <c r="R125" s="318"/>
      <c r="S125" s="318"/>
      <c r="T125" s="318"/>
      <c r="U125" s="318"/>
      <c r="V125" s="318"/>
      <c r="W125" s="318"/>
      <c r="X125" s="319"/>
      <c r="Y125" s="311"/>
      <c r="Z125" s="312"/>
      <c r="AA125" s="312"/>
      <c r="AB125" s="313"/>
      <c r="AC125" s="314"/>
      <c r="AD125" s="315"/>
      <c r="AE125" s="315"/>
      <c r="AF125" s="315"/>
      <c r="AG125" s="316"/>
      <c r="AH125" s="317"/>
      <c r="AI125" s="318"/>
      <c r="AJ125" s="318"/>
      <c r="AK125" s="318"/>
      <c r="AL125" s="318"/>
      <c r="AM125" s="318"/>
      <c r="AN125" s="318"/>
      <c r="AO125" s="318"/>
      <c r="AP125" s="318"/>
      <c r="AQ125" s="318"/>
      <c r="AR125" s="318"/>
      <c r="AS125" s="318"/>
      <c r="AT125" s="319"/>
      <c r="AU125" s="311"/>
      <c r="AV125" s="312"/>
      <c r="AW125" s="312"/>
      <c r="AX125" s="341"/>
    </row>
    <row r="126" spans="1:50" ht="24.75" customHeight="1" x14ac:dyDescent="0.15">
      <c r="A126" s="528"/>
      <c r="B126" s="529"/>
      <c r="C126" s="529"/>
      <c r="D126" s="529"/>
      <c r="E126" s="529"/>
      <c r="F126" s="530"/>
      <c r="G126" s="314"/>
      <c r="H126" s="315"/>
      <c r="I126" s="315"/>
      <c r="J126" s="315"/>
      <c r="K126" s="316"/>
      <c r="L126" s="317"/>
      <c r="M126" s="318"/>
      <c r="N126" s="318"/>
      <c r="O126" s="318"/>
      <c r="P126" s="318"/>
      <c r="Q126" s="318"/>
      <c r="R126" s="318"/>
      <c r="S126" s="318"/>
      <c r="T126" s="318"/>
      <c r="U126" s="318"/>
      <c r="V126" s="318"/>
      <c r="W126" s="318"/>
      <c r="X126" s="319"/>
      <c r="Y126" s="311"/>
      <c r="Z126" s="312"/>
      <c r="AA126" s="312"/>
      <c r="AB126" s="313"/>
      <c r="AC126" s="314"/>
      <c r="AD126" s="315"/>
      <c r="AE126" s="315"/>
      <c r="AF126" s="315"/>
      <c r="AG126" s="316"/>
      <c r="AH126" s="317"/>
      <c r="AI126" s="318"/>
      <c r="AJ126" s="318"/>
      <c r="AK126" s="318"/>
      <c r="AL126" s="318"/>
      <c r="AM126" s="318"/>
      <c r="AN126" s="318"/>
      <c r="AO126" s="318"/>
      <c r="AP126" s="318"/>
      <c r="AQ126" s="318"/>
      <c r="AR126" s="318"/>
      <c r="AS126" s="318"/>
      <c r="AT126" s="319"/>
      <c r="AU126" s="311"/>
      <c r="AV126" s="312"/>
      <c r="AW126" s="312"/>
      <c r="AX126" s="341"/>
    </row>
    <row r="127" spans="1:50" ht="24.75" customHeight="1" x14ac:dyDescent="0.15">
      <c r="A127" s="528"/>
      <c r="B127" s="529"/>
      <c r="C127" s="529"/>
      <c r="D127" s="529"/>
      <c r="E127" s="529"/>
      <c r="F127" s="530"/>
      <c r="G127" s="314"/>
      <c r="H127" s="315"/>
      <c r="I127" s="315"/>
      <c r="J127" s="315"/>
      <c r="K127" s="316"/>
      <c r="L127" s="317"/>
      <c r="M127" s="318"/>
      <c r="N127" s="318"/>
      <c r="O127" s="318"/>
      <c r="P127" s="318"/>
      <c r="Q127" s="318"/>
      <c r="R127" s="318"/>
      <c r="S127" s="318"/>
      <c r="T127" s="318"/>
      <c r="U127" s="318"/>
      <c r="V127" s="318"/>
      <c r="W127" s="318"/>
      <c r="X127" s="319"/>
      <c r="Y127" s="311"/>
      <c r="Z127" s="312"/>
      <c r="AA127" s="312"/>
      <c r="AB127" s="313"/>
      <c r="AC127" s="314"/>
      <c r="AD127" s="315"/>
      <c r="AE127" s="315"/>
      <c r="AF127" s="315"/>
      <c r="AG127" s="316"/>
      <c r="AH127" s="317"/>
      <c r="AI127" s="318"/>
      <c r="AJ127" s="318"/>
      <c r="AK127" s="318"/>
      <c r="AL127" s="318"/>
      <c r="AM127" s="318"/>
      <c r="AN127" s="318"/>
      <c r="AO127" s="318"/>
      <c r="AP127" s="318"/>
      <c r="AQ127" s="318"/>
      <c r="AR127" s="318"/>
      <c r="AS127" s="318"/>
      <c r="AT127" s="319"/>
      <c r="AU127" s="311"/>
      <c r="AV127" s="312"/>
      <c r="AW127" s="312"/>
      <c r="AX127" s="341"/>
    </row>
    <row r="128" spans="1:50" ht="24.75" customHeight="1" x14ac:dyDescent="0.15">
      <c r="A128" s="528"/>
      <c r="B128" s="529"/>
      <c r="C128" s="529"/>
      <c r="D128" s="529"/>
      <c r="E128" s="529"/>
      <c r="F128" s="530"/>
      <c r="G128" s="334" t="s">
        <v>20</v>
      </c>
      <c r="H128" s="335"/>
      <c r="I128" s="335"/>
      <c r="J128" s="335"/>
      <c r="K128" s="335"/>
      <c r="L128" s="336"/>
      <c r="M128" s="252"/>
      <c r="N128" s="252"/>
      <c r="O128" s="252"/>
      <c r="P128" s="252"/>
      <c r="Q128" s="252"/>
      <c r="R128" s="252"/>
      <c r="S128" s="252"/>
      <c r="T128" s="252"/>
      <c r="U128" s="252"/>
      <c r="V128" s="252"/>
      <c r="W128" s="252"/>
      <c r="X128" s="253"/>
      <c r="Y128" s="337">
        <f>SUM(Y118:AB127)</f>
        <v>135.20000000000002</v>
      </c>
      <c r="Z128" s="338"/>
      <c r="AA128" s="338"/>
      <c r="AB128" s="339"/>
      <c r="AC128" s="334" t="s">
        <v>20</v>
      </c>
      <c r="AD128" s="335"/>
      <c r="AE128" s="335"/>
      <c r="AF128" s="335"/>
      <c r="AG128" s="335"/>
      <c r="AH128" s="336"/>
      <c r="AI128" s="252"/>
      <c r="AJ128" s="252"/>
      <c r="AK128" s="252"/>
      <c r="AL128" s="252"/>
      <c r="AM128" s="252"/>
      <c r="AN128" s="252"/>
      <c r="AO128" s="252"/>
      <c r="AP128" s="252"/>
      <c r="AQ128" s="252"/>
      <c r="AR128" s="252"/>
      <c r="AS128" s="252"/>
      <c r="AT128" s="253"/>
      <c r="AU128" s="337">
        <f>SUM(AU118:AX127)</f>
        <v>117.9</v>
      </c>
      <c r="AV128" s="338"/>
      <c r="AW128" s="338"/>
      <c r="AX128" s="340"/>
    </row>
    <row r="129" spans="1:51" ht="24.75" customHeight="1" thickBot="1" x14ac:dyDescent="0.2">
      <c r="A129" s="212" t="s">
        <v>140</v>
      </c>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4"/>
      <c r="AL129" s="665" t="s">
        <v>215</v>
      </c>
      <c r="AM129" s="666"/>
      <c r="AN129" s="666"/>
      <c r="AO129" s="61" t="s">
        <v>213</v>
      </c>
      <c r="AP129" s="64"/>
      <c r="AQ129" s="64"/>
      <c r="AR129" s="64"/>
      <c r="AS129" s="64"/>
      <c r="AT129" s="64"/>
      <c r="AU129" s="64"/>
      <c r="AV129" s="64"/>
      <c r="AW129" s="64"/>
      <c r="AX129" s="66"/>
      <c r="AY129" s="35">
        <f>COUNTIF($AO$129,"☑")</f>
        <v>0</v>
      </c>
    </row>
    <row r="130" spans="1:51" ht="24.75" customHeight="1" x14ac:dyDescent="0.15">
      <c r="A130" s="4"/>
      <c r="B130" s="4"/>
      <c r="C130" s="4"/>
      <c r="D130" s="4"/>
      <c r="E130" s="4"/>
      <c r="F130" s="4"/>
      <c r="G130" s="63"/>
      <c r="H130" s="63"/>
      <c r="I130" s="63"/>
      <c r="J130" s="63"/>
      <c r="K130" s="63"/>
      <c r="L130" s="3"/>
      <c r="M130" s="63"/>
      <c r="N130" s="63"/>
      <c r="O130" s="63"/>
      <c r="P130" s="63"/>
      <c r="Q130" s="63"/>
      <c r="R130" s="63"/>
      <c r="S130" s="63"/>
      <c r="T130" s="63"/>
      <c r="U130" s="63"/>
      <c r="V130" s="63"/>
      <c r="W130" s="63"/>
      <c r="X130" s="63"/>
      <c r="Y130" s="67"/>
      <c r="Z130" s="67"/>
      <c r="AA130" s="67"/>
      <c r="AB130" s="67"/>
      <c r="AC130" s="63"/>
      <c r="AD130" s="63"/>
      <c r="AE130" s="63"/>
      <c r="AF130" s="63"/>
      <c r="AG130" s="63"/>
      <c r="AH130" s="3"/>
      <c r="AI130" s="63"/>
      <c r="AJ130" s="63"/>
      <c r="AK130" s="63"/>
      <c r="AL130" s="63"/>
      <c r="AM130" s="63"/>
      <c r="AN130" s="63"/>
      <c r="AO130" s="63"/>
      <c r="AP130" s="63"/>
      <c r="AQ130" s="63"/>
      <c r="AR130" s="63"/>
      <c r="AS130" s="63"/>
      <c r="AT130" s="63"/>
      <c r="AU130" s="67"/>
      <c r="AV130" s="67"/>
      <c r="AW130" s="67"/>
      <c r="AX130" s="67"/>
    </row>
    <row r="131" spans="1:51" ht="24.75" customHeight="1" x14ac:dyDescent="0.15"/>
    <row r="132" spans="1:51" ht="24.75" customHeight="1" x14ac:dyDescent="0.15">
      <c r="B132" s="1" t="s">
        <v>27</v>
      </c>
    </row>
    <row r="133" spans="1:51" ht="24.75" customHeight="1" x14ac:dyDescent="0.15">
      <c r="B133" s="32" t="s">
        <v>225</v>
      </c>
    </row>
    <row r="134" spans="1:51" ht="59.25" customHeight="1" x14ac:dyDescent="0.15">
      <c r="A134" s="147"/>
      <c r="B134" s="147"/>
      <c r="C134" s="147" t="s">
        <v>26</v>
      </c>
      <c r="D134" s="147"/>
      <c r="E134" s="147"/>
      <c r="F134" s="147"/>
      <c r="G134" s="147"/>
      <c r="H134" s="147"/>
      <c r="I134" s="147"/>
      <c r="J134" s="192" t="s">
        <v>185</v>
      </c>
      <c r="K134" s="79"/>
      <c r="L134" s="79"/>
      <c r="M134" s="79"/>
      <c r="N134" s="79"/>
      <c r="O134" s="79"/>
      <c r="P134" s="147" t="s">
        <v>174</v>
      </c>
      <c r="Q134" s="147"/>
      <c r="R134" s="147"/>
      <c r="S134" s="147"/>
      <c r="T134" s="147"/>
      <c r="U134" s="147"/>
      <c r="V134" s="147"/>
      <c r="W134" s="147"/>
      <c r="X134" s="147"/>
      <c r="Y134" s="148" t="s">
        <v>184</v>
      </c>
      <c r="Z134" s="148"/>
      <c r="AA134" s="148"/>
      <c r="AB134" s="148"/>
      <c r="AC134" s="192" t="s">
        <v>210</v>
      </c>
      <c r="AD134" s="192"/>
      <c r="AE134" s="192"/>
      <c r="AF134" s="192"/>
      <c r="AG134" s="192"/>
      <c r="AH134" s="148" t="s">
        <v>230</v>
      </c>
      <c r="AI134" s="147"/>
      <c r="AJ134" s="147"/>
      <c r="AK134" s="147"/>
      <c r="AL134" s="147" t="s">
        <v>21</v>
      </c>
      <c r="AM134" s="147"/>
      <c r="AN134" s="147"/>
      <c r="AO134" s="193"/>
      <c r="AP134" s="192" t="s">
        <v>186</v>
      </c>
      <c r="AQ134" s="192"/>
      <c r="AR134" s="192"/>
      <c r="AS134" s="192"/>
      <c r="AT134" s="192"/>
      <c r="AU134" s="192"/>
      <c r="AV134" s="192"/>
      <c r="AW134" s="192"/>
      <c r="AX134" s="192"/>
    </row>
    <row r="135" spans="1:51" ht="120" customHeight="1" x14ac:dyDescent="0.15">
      <c r="A135" s="191">
        <v>1</v>
      </c>
      <c r="B135" s="191">
        <v>1</v>
      </c>
      <c r="C135" s="194" t="s">
        <v>608</v>
      </c>
      <c r="D135" s="194"/>
      <c r="E135" s="194"/>
      <c r="F135" s="194"/>
      <c r="G135" s="194"/>
      <c r="H135" s="194"/>
      <c r="I135" s="194"/>
      <c r="J135" s="195">
        <v>7010001064648</v>
      </c>
      <c r="K135" s="195"/>
      <c r="L135" s="195"/>
      <c r="M135" s="195"/>
      <c r="N135" s="195"/>
      <c r="O135" s="195"/>
      <c r="P135" s="196" t="s">
        <v>609</v>
      </c>
      <c r="Q135" s="196"/>
      <c r="R135" s="196"/>
      <c r="S135" s="196"/>
      <c r="T135" s="196"/>
      <c r="U135" s="196"/>
      <c r="V135" s="196"/>
      <c r="W135" s="196"/>
      <c r="X135" s="196"/>
      <c r="Y135" s="215">
        <v>17.3</v>
      </c>
      <c r="Z135" s="216"/>
      <c r="AA135" s="216"/>
      <c r="AB135" s="217"/>
      <c r="AC135" s="210" t="s">
        <v>238</v>
      </c>
      <c r="AD135" s="211"/>
      <c r="AE135" s="211"/>
      <c r="AF135" s="211"/>
      <c r="AG135" s="211"/>
      <c r="AH135" s="202" t="s">
        <v>571</v>
      </c>
      <c r="AI135" s="202"/>
      <c r="AJ135" s="202"/>
      <c r="AK135" s="202"/>
      <c r="AL135" s="204" t="s">
        <v>571</v>
      </c>
      <c r="AM135" s="205"/>
      <c r="AN135" s="205"/>
      <c r="AO135" s="206"/>
      <c r="AP135" s="203" t="s">
        <v>571</v>
      </c>
      <c r="AQ135" s="203"/>
      <c r="AR135" s="203"/>
      <c r="AS135" s="203"/>
      <c r="AT135" s="203"/>
      <c r="AU135" s="203"/>
      <c r="AV135" s="203"/>
      <c r="AW135" s="203"/>
      <c r="AX135" s="203"/>
    </row>
    <row r="136" spans="1:51" ht="24.75" customHeight="1" x14ac:dyDescent="0.15">
      <c r="A136" s="68"/>
      <c r="B136" s="68"/>
      <c r="C136" s="68"/>
      <c r="D136" s="68"/>
      <c r="E136" s="68"/>
      <c r="F136" s="68"/>
      <c r="G136" s="68"/>
      <c r="H136" s="68"/>
      <c r="I136" s="68"/>
      <c r="J136" s="69"/>
      <c r="K136" s="69"/>
      <c r="L136" s="69"/>
      <c r="M136" s="69"/>
      <c r="N136" s="69"/>
      <c r="O136" s="69"/>
      <c r="P136" s="70"/>
      <c r="Q136" s="70"/>
      <c r="R136" s="70"/>
      <c r="S136" s="70"/>
      <c r="T136" s="70"/>
      <c r="U136" s="70"/>
      <c r="V136" s="70"/>
      <c r="W136" s="70"/>
      <c r="X136" s="70"/>
      <c r="Y136" s="71"/>
      <c r="Z136" s="71"/>
      <c r="AA136" s="71"/>
      <c r="AB136" s="71"/>
      <c r="AC136" s="71"/>
      <c r="AD136" s="71"/>
      <c r="AE136" s="71"/>
      <c r="AF136" s="71"/>
      <c r="AG136" s="71"/>
      <c r="AH136" s="71"/>
      <c r="AI136" s="71"/>
      <c r="AJ136" s="71"/>
      <c r="AK136" s="71"/>
      <c r="AL136" s="71"/>
      <c r="AM136" s="71"/>
      <c r="AN136" s="71"/>
      <c r="AO136" s="71"/>
      <c r="AP136" s="70"/>
      <c r="AQ136" s="70"/>
      <c r="AR136" s="70"/>
      <c r="AS136" s="70"/>
      <c r="AT136" s="70"/>
      <c r="AU136" s="70"/>
      <c r="AV136" s="70"/>
      <c r="AW136" s="70"/>
      <c r="AX136" s="70"/>
      <c r="AY136" s="35">
        <f>COUNTA($C$139)</f>
        <v>1</v>
      </c>
    </row>
    <row r="137" spans="1:51" ht="24.75" customHeight="1" x14ac:dyDescent="0.15">
      <c r="A137" s="68"/>
      <c r="B137" s="36" t="s">
        <v>170</v>
      </c>
      <c r="C137" s="68"/>
      <c r="D137" s="68"/>
      <c r="E137" s="68"/>
      <c r="F137" s="68"/>
      <c r="G137" s="68"/>
      <c r="H137" s="68"/>
      <c r="I137" s="68"/>
      <c r="J137" s="68"/>
      <c r="K137" s="68"/>
      <c r="L137" s="68"/>
      <c r="M137" s="68"/>
      <c r="N137" s="68"/>
      <c r="O137" s="68"/>
      <c r="P137" s="72"/>
      <c r="Q137" s="72"/>
      <c r="R137" s="72"/>
      <c r="S137" s="72"/>
      <c r="T137" s="72"/>
      <c r="U137" s="72"/>
      <c r="V137" s="72"/>
      <c r="W137" s="72"/>
      <c r="X137" s="72"/>
      <c r="Y137" s="73"/>
      <c r="Z137" s="73"/>
      <c r="AA137" s="73"/>
      <c r="AB137" s="73"/>
      <c r="AC137" s="73"/>
      <c r="AD137" s="73"/>
      <c r="AE137" s="73"/>
      <c r="AF137" s="73"/>
      <c r="AG137" s="73"/>
      <c r="AH137" s="73"/>
      <c r="AI137" s="73"/>
      <c r="AJ137" s="73"/>
      <c r="AK137" s="73"/>
      <c r="AL137" s="73"/>
      <c r="AM137" s="73"/>
      <c r="AN137" s="73"/>
      <c r="AO137" s="73"/>
      <c r="AP137" s="72"/>
      <c r="AQ137" s="72"/>
      <c r="AR137" s="72"/>
      <c r="AS137" s="72"/>
      <c r="AT137" s="72"/>
      <c r="AU137" s="72"/>
      <c r="AV137" s="72"/>
      <c r="AW137" s="72"/>
      <c r="AX137" s="72"/>
      <c r="AY137" s="35">
        <f>$AY$136</f>
        <v>1</v>
      </c>
    </row>
    <row r="138" spans="1:51" ht="59.25" customHeight="1" x14ac:dyDescent="0.15">
      <c r="A138" s="147"/>
      <c r="B138" s="147"/>
      <c r="C138" s="147" t="s">
        <v>26</v>
      </c>
      <c r="D138" s="147"/>
      <c r="E138" s="147"/>
      <c r="F138" s="147"/>
      <c r="G138" s="147"/>
      <c r="H138" s="147"/>
      <c r="I138" s="147"/>
      <c r="J138" s="192" t="s">
        <v>185</v>
      </c>
      <c r="K138" s="79"/>
      <c r="L138" s="79"/>
      <c r="M138" s="79"/>
      <c r="N138" s="79"/>
      <c r="O138" s="79"/>
      <c r="P138" s="147" t="s">
        <v>174</v>
      </c>
      <c r="Q138" s="147"/>
      <c r="R138" s="147"/>
      <c r="S138" s="147"/>
      <c r="T138" s="147"/>
      <c r="U138" s="147"/>
      <c r="V138" s="147"/>
      <c r="W138" s="147"/>
      <c r="X138" s="147"/>
      <c r="Y138" s="148" t="s">
        <v>184</v>
      </c>
      <c r="Z138" s="148"/>
      <c r="AA138" s="148"/>
      <c r="AB138" s="148"/>
      <c r="AC138" s="192" t="s">
        <v>210</v>
      </c>
      <c r="AD138" s="192"/>
      <c r="AE138" s="192"/>
      <c r="AF138" s="192"/>
      <c r="AG138" s="192"/>
      <c r="AH138" s="148" t="s">
        <v>230</v>
      </c>
      <c r="AI138" s="147"/>
      <c r="AJ138" s="147"/>
      <c r="AK138" s="147"/>
      <c r="AL138" s="147" t="s">
        <v>21</v>
      </c>
      <c r="AM138" s="147"/>
      <c r="AN138" s="147"/>
      <c r="AO138" s="193"/>
      <c r="AP138" s="192" t="s">
        <v>186</v>
      </c>
      <c r="AQ138" s="192"/>
      <c r="AR138" s="192"/>
      <c r="AS138" s="192"/>
      <c r="AT138" s="192"/>
      <c r="AU138" s="192"/>
      <c r="AV138" s="192"/>
      <c r="AW138" s="192"/>
      <c r="AX138" s="192"/>
      <c r="AY138" s="35">
        <f t="shared" ref="AY138:AY139" si="6">$AY$136</f>
        <v>1</v>
      </c>
    </row>
    <row r="139" spans="1:51" ht="87" customHeight="1" x14ac:dyDescent="0.15">
      <c r="A139" s="191">
        <v>1</v>
      </c>
      <c r="B139" s="191">
        <v>1</v>
      </c>
      <c r="C139" s="194" t="s">
        <v>610</v>
      </c>
      <c r="D139" s="194"/>
      <c r="E139" s="194"/>
      <c r="F139" s="194"/>
      <c r="G139" s="194"/>
      <c r="H139" s="194"/>
      <c r="I139" s="194"/>
      <c r="J139" s="195">
        <v>7010401032840</v>
      </c>
      <c r="K139" s="195"/>
      <c r="L139" s="195"/>
      <c r="M139" s="195"/>
      <c r="N139" s="195"/>
      <c r="O139" s="195"/>
      <c r="P139" s="196" t="s">
        <v>611</v>
      </c>
      <c r="Q139" s="196"/>
      <c r="R139" s="196"/>
      <c r="S139" s="196"/>
      <c r="T139" s="196"/>
      <c r="U139" s="196"/>
      <c r="V139" s="196"/>
      <c r="W139" s="196"/>
      <c r="X139" s="196"/>
      <c r="Y139" s="197">
        <v>117.9</v>
      </c>
      <c r="Z139" s="198"/>
      <c r="AA139" s="198"/>
      <c r="AB139" s="199"/>
      <c r="AC139" s="200" t="s">
        <v>75</v>
      </c>
      <c r="AD139" s="201"/>
      <c r="AE139" s="201"/>
      <c r="AF139" s="201"/>
      <c r="AG139" s="201"/>
      <c r="AH139" s="202" t="s">
        <v>259</v>
      </c>
      <c r="AI139" s="202"/>
      <c r="AJ139" s="202"/>
      <c r="AK139" s="202"/>
      <c r="AL139" s="204" t="s">
        <v>259</v>
      </c>
      <c r="AM139" s="205"/>
      <c r="AN139" s="205"/>
      <c r="AO139" s="206"/>
      <c r="AP139" s="203" t="s">
        <v>259</v>
      </c>
      <c r="AQ139" s="203"/>
      <c r="AR139" s="203"/>
      <c r="AS139" s="203"/>
      <c r="AT139" s="203"/>
      <c r="AU139" s="203"/>
      <c r="AV139" s="203"/>
      <c r="AW139" s="203"/>
      <c r="AX139" s="203"/>
      <c r="AY139" s="35">
        <f t="shared" si="6"/>
        <v>1</v>
      </c>
    </row>
  </sheetData>
  <sheetProtection formatRows="0"/>
  <dataConsolidate/>
  <mergeCells count="559">
    <mergeCell ref="G69:H69"/>
    <mergeCell ref="N70:AF70"/>
    <mergeCell ref="N71:AF71"/>
    <mergeCell ref="N72:AF72"/>
    <mergeCell ref="N73:AF73"/>
    <mergeCell ref="AO32:AQ32"/>
    <mergeCell ref="AL129:AN129"/>
    <mergeCell ref="G70:H70"/>
    <mergeCell ref="G71:H71"/>
    <mergeCell ref="G72:H72"/>
    <mergeCell ref="G73:H73"/>
    <mergeCell ref="J70:K70"/>
    <mergeCell ref="J71:K71"/>
    <mergeCell ref="J72:K72"/>
    <mergeCell ref="J73:K73"/>
    <mergeCell ref="AG61:AX61"/>
    <mergeCell ref="C135:I135"/>
    <mergeCell ref="AG51:AX51"/>
    <mergeCell ref="AD50:AF50"/>
    <mergeCell ref="AK21:AQ21"/>
    <mergeCell ref="AR21:AX21"/>
    <mergeCell ref="A30:F31"/>
    <mergeCell ref="G30:AX31"/>
    <mergeCell ref="N69:AF69"/>
    <mergeCell ref="J69:K69"/>
    <mergeCell ref="C70:F70"/>
    <mergeCell ref="C71:F71"/>
    <mergeCell ref="C72:F72"/>
    <mergeCell ref="C73:F73"/>
    <mergeCell ref="AD59:AF59"/>
    <mergeCell ref="AG58:AX58"/>
    <mergeCell ref="AQ37:AT37"/>
    <mergeCell ref="AU37:AX37"/>
    <mergeCell ref="AQ38:AT38"/>
    <mergeCell ref="AU38:AX38"/>
    <mergeCell ref="AQ39:AT39"/>
    <mergeCell ref="AU39:AX39"/>
    <mergeCell ref="AQ40:AT40"/>
    <mergeCell ref="AU40:AX40"/>
    <mergeCell ref="AQ41:AT41"/>
    <mergeCell ref="Y47:AA47"/>
    <mergeCell ref="AB47:AD47"/>
    <mergeCell ref="AB33:AD33"/>
    <mergeCell ref="C65:AC65"/>
    <mergeCell ref="G6:AX6"/>
    <mergeCell ref="AI42:AL42"/>
    <mergeCell ref="AE44:AH44"/>
    <mergeCell ref="AI44:AL44"/>
    <mergeCell ref="AM44:AP44"/>
    <mergeCell ref="A39:F41"/>
    <mergeCell ref="A45:F47"/>
    <mergeCell ref="G45:X45"/>
    <mergeCell ref="Y35:AA35"/>
    <mergeCell ref="AD49:AF49"/>
    <mergeCell ref="C49:AC49"/>
    <mergeCell ref="AG50:AX50"/>
    <mergeCell ref="G21:O21"/>
    <mergeCell ref="P21:V21"/>
    <mergeCell ref="W21:AC21"/>
    <mergeCell ref="AD21:AJ21"/>
    <mergeCell ref="AU41:AX41"/>
    <mergeCell ref="AQ33:AT33"/>
    <mergeCell ref="AU33:AX33"/>
    <mergeCell ref="AQ34:AT34"/>
    <mergeCell ref="G36:X36"/>
    <mergeCell ref="Y36:AA36"/>
    <mergeCell ref="A42:F44"/>
    <mergeCell ref="G42:X42"/>
    <mergeCell ref="Y42:AA42"/>
    <mergeCell ref="AB42:AD42"/>
    <mergeCell ref="G43:X44"/>
    <mergeCell ref="Y43:AA43"/>
    <mergeCell ref="AB44:AD44"/>
    <mergeCell ref="AE33:AH33"/>
    <mergeCell ref="AI33:AL33"/>
    <mergeCell ref="AM33:AP33"/>
    <mergeCell ref="A7:F7"/>
    <mergeCell ref="G7:X7"/>
    <mergeCell ref="A8:F8"/>
    <mergeCell ref="A33:F35"/>
    <mergeCell ref="G33:X33"/>
    <mergeCell ref="AB34:AD34"/>
    <mergeCell ref="AQ44:AT44"/>
    <mergeCell ref="AU44:AX44"/>
    <mergeCell ref="AE34:AH34"/>
    <mergeCell ref="AI34:AL34"/>
    <mergeCell ref="AM34:AP34"/>
    <mergeCell ref="AE38:AH38"/>
    <mergeCell ref="AI38:AL38"/>
    <mergeCell ref="AM38:AP38"/>
    <mergeCell ref="AE39:AH39"/>
    <mergeCell ref="AQ35:AT35"/>
    <mergeCell ref="AU34:AX34"/>
    <mergeCell ref="AU35:AX35"/>
    <mergeCell ref="AQ36:AT36"/>
    <mergeCell ref="AU36:AX36"/>
    <mergeCell ref="AI47:AL47"/>
    <mergeCell ref="G37:X38"/>
    <mergeCell ref="AQ47:AX47"/>
    <mergeCell ref="AM41:AP41"/>
    <mergeCell ref="AQ45:AX45"/>
    <mergeCell ref="AE46:AH46"/>
    <mergeCell ref="AI46:AL46"/>
    <mergeCell ref="G75:AX75"/>
    <mergeCell ref="G74:AX74"/>
    <mergeCell ref="G39:X39"/>
    <mergeCell ref="AM46:AP46"/>
    <mergeCell ref="AM45:AP45"/>
    <mergeCell ref="AE41:AH41"/>
    <mergeCell ref="AI41:AL41"/>
    <mergeCell ref="AB46:AD46"/>
    <mergeCell ref="Y37:AA37"/>
    <mergeCell ref="AB37:AD37"/>
    <mergeCell ref="Y38:AA38"/>
    <mergeCell ref="AB38:AD38"/>
    <mergeCell ref="AE40:AH40"/>
    <mergeCell ref="AI40:AL40"/>
    <mergeCell ref="AM40:AP40"/>
    <mergeCell ref="AI39:AL39"/>
    <mergeCell ref="AE37:AH37"/>
    <mergeCell ref="G126:K126"/>
    <mergeCell ref="L126:X126"/>
    <mergeCell ref="Y126:AB126"/>
    <mergeCell ref="AD66:AF66"/>
    <mergeCell ref="AU121:AX121"/>
    <mergeCell ref="AG53:AX55"/>
    <mergeCell ref="G127:K127"/>
    <mergeCell ref="C58:AC58"/>
    <mergeCell ref="AU117:AX117"/>
    <mergeCell ref="AD63:AF63"/>
    <mergeCell ref="G116:AB116"/>
    <mergeCell ref="AH126:AT126"/>
    <mergeCell ref="AU126:AX126"/>
    <mergeCell ref="AH127:AT127"/>
    <mergeCell ref="AU127:AX127"/>
    <mergeCell ref="AD67:AF67"/>
    <mergeCell ref="AH125:AT125"/>
    <mergeCell ref="AU125:AX125"/>
    <mergeCell ref="AC121:AG121"/>
    <mergeCell ref="AH121:AT121"/>
    <mergeCell ref="AG66:AX66"/>
    <mergeCell ref="AC126:AG126"/>
    <mergeCell ref="L125:X125"/>
    <mergeCell ref="Y125:AB125"/>
    <mergeCell ref="Y122:AB122"/>
    <mergeCell ref="AC122:AG122"/>
    <mergeCell ref="AH122:AT122"/>
    <mergeCell ref="G125:K125"/>
    <mergeCell ref="A77:AX77"/>
    <mergeCell ref="F81:AX81"/>
    <mergeCell ref="A53:B62"/>
    <mergeCell ref="C62:AC62"/>
    <mergeCell ref="A84:AX84"/>
    <mergeCell ref="AC125:AG125"/>
    <mergeCell ref="C60:AC60"/>
    <mergeCell ref="A96:F115"/>
    <mergeCell ref="AG67:AX73"/>
    <mergeCell ref="C64:AC64"/>
    <mergeCell ref="AG64:AX64"/>
    <mergeCell ref="C67:AC67"/>
    <mergeCell ref="AD65:AF65"/>
    <mergeCell ref="G120:K120"/>
    <mergeCell ref="AD57:AF57"/>
    <mergeCell ref="AU118:AX118"/>
    <mergeCell ref="C69:F69"/>
    <mergeCell ref="G68:M68"/>
    <mergeCell ref="N68:AF68"/>
    <mergeCell ref="C68:F68"/>
    <mergeCell ref="A10:F10"/>
    <mergeCell ref="AR12:AX12"/>
    <mergeCell ref="G13:H18"/>
    <mergeCell ref="W13:AC13"/>
    <mergeCell ref="G27:O29"/>
    <mergeCell ref="A11:F11"/>
    <mergeCell ref="AD54:AF54"/>
    <mergeCell ref="G119:K119"/>
    <mergeCell ref="L119:X119"/>
    <mergeCell ref="AH118:AT118"/>
    <mergeCell ref="Y119:AB119"/>
    <mergeCell ref="AC119:AG119"/>
    <mergeCell ref="AH117:AT117"/>
    <mergeCell ref="G118:K118"/>
    <mergeCell ref="A81:E81"/>
    <mergeCell ref="P12:V12"/>
    <mergeCell ref="AB29:AD29"/>
    <mergeCell ref="AD64:AF64"/>
    <mergeCell ref="A116:F128"/>
    <mergeCell ref="G124:K124"/>
    <mergeCell ref="L124:X124"/>
    <mergeCell ref="Y124:AB124"/>
    <mergeCell ref="AH120:AT120"/>
    <mergeCell ref="G123:K123"/>
    <mergeCell ref="AD51:AF51"/>
    <mergeCell ref="AG59:AX59"/>
    <mergeCell ref="A76:AX76"/>
    <mergeCell ref="C75:F75"/>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Y45:AA45"/>
    <mergeCell ref="AB45:AD45"/>
    <mergeCell ref="G46:X47"/>
    <mergeCell ref="Y46:AA46"/>
    <mergeCell ref="A63:B66"/>
    <mergeCell ref="C63:AC63"/>
    <mergeCell ref="AR14:AX14"/>
    <mergeCell ref="AK15:AQ15"/>
    <mergeCell ref="AG65:AX65"/>
    <mergeCell ref="AD56:AF56"/>
    <mergeCell ref="AR20:AX20"/>
    <mergeCell ref="AD58:AF58"/>
    <mergeCell ref="C66:AC66"/>
    <mergeCell ref="AD14:AJ14"/>
    <mergeCell ref="AK14:AQ14"/>
    <mergeCell ref="P17:V17"/>
    <mergeCell ref="W17:AC17"/>
    <mergeCell ref="AD16:AJ16"/>
    <mergeCell ref="AR16:AX16"/>
    <mergeCell ref="AK16:AQ16"/>
    <mergeCell ref="P27:X29"/>
    <mergeCell ref="P14:V14"/>
    <mergeCell ref="E54:AC54"/>
    <mergeCell ref="E55:AC55"/>
    <mergeCell ref="C56:AC56"/>
    <mergeCell ref="G117:K117"/>
    <mergeCell ref="L117:X117"/>
    <mergeCell ref="Y121:AB121"/>
    <mergeCell ref="C51:AC51"/>
    <mergeCell ref="C52:AC52"/>
    <mergeCell ref="C53:AC53"/>
    <mergeCell ref="AG49:AX49"/>
    <mergeCell ref="AD15:AJ15"/>
    <mergeCell ref="P19:V19"/>
    <mergeCell ref="L120:X120"/>
    <mergeCell ref="Y120:AB120"/>
    <mergeCell ref="AC120:AG120"/>
    <mergeCell ref="AU120:AX120"/>
    <mergeCell ref="AU119:AX119"/>
    <mergeCell ref="A83:AX83"/>
    <mergeCell ref="G121:K121"/>
    <mergeCell ref="L121:X121"/>
    <mergeCell ref="AC116:AX116"/>
    <mergeCell ref="C54:D55"/>
    <mergeCell ref="Y117:AB117"/>
    <mergeCell ref="A79:E79"/>
    <mergeCell ref="A74:B75"/>
    <mergeCell ref="Y118:AB118"/>
    <mergeCell ref="G128:K128"/>
    <mergeCell ref="L128:X128"/>
    <mergeCell ref="Y128:AB128"/>
    <mergeCell ref="AC128:AG128"/>
    <mergeCell ref="AH128:AT128"/>
    <mergeCell ref="AU128:AX128"/>
    <mergeCell ref="AU122:AX122"/>
    <mergeCell ref="C59:AC59"/>
    <mergeCell ref="AD62:AF62"/>
    <mergeCell ref="AG60:AX60"/>
    <mergeCell ref="AU124:AX124"/>
    <mergeCell ref="AH119:AT119"/>
    <mergeCell ref="A80:AX80"/>
    <mergeCell ref="A67:B73"/>
    <mergeCell ref="AD60:AF60"/>
    <mergeCell ref="A82:AX82"/>
    <mergeCell ref="F79:AX79"/>
    <mergeCell ref="AG62:AX62"/>
    <mergeCell ref="A78:AX78"/>
    <mergeCell ref="AG63:AX63"/>
    <mergeCell ref="L123:X123"/>
    <mergeCell ref="AU123:AX123"/>
    <mergeCell ref="G122:K122"/>
    <mergeCell ref="L122:X122"/>
    <mergeCell ref="A9:F9"/>
    <mergeCell ref="G9:AX9"/>
    <mergeCell ref="I15:O15"/>
    <mergeCell ref="P15:V15"/>
    <mergeCell ref="W15:AC15"/>
    <mergeCell ref="Y25:AA26"/>
    <mergeCell ref="Y27:AA27"/>
    <mergeCell ref="Y28:AA28"/>
    <mergeCell ref="P25:X26"/>
    <mergeCell ref="AB25:AD26"/>
    <mergeCell ref="AB27:AD27"/>
    <mergeCell ref="AR15:AX15"/>
    <mergeCell ref="I14:O14"/>
    <mergeCell ref="I17:O17"/>
    <mergeCell ref="I13:O13"/>
    <mergeCell ref="AQ25:AT25"/>
    <mergeCell ref="G25:O26"/>
    <mergeCell ref="AD13:AJ13"/>
    <mergeCell ref="W12:AC12"/>
    <mergeCell ref="G10:AX10"/>
    <mergeCell ref="P13:V13"/>
    <mergeCell ref="G12:O12"/>
    <mergeCell ref="I18:O18"/>
    <mergeCell ref="AD12:AJ12"/>
    <mergeCell ref="A25:F29"/>
    <mergeCell ref="AB28:AD28"/>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Y33:AA33"/>
    <mergeCell ref="AB43:AD43"/>
    <mergeCell ref="Y44:AA44"/>
    <mergeCell ref="G40:X41"/>
    <mergeCell ref="Y40:AA40"/>
    <mergeCell ref="AB40:AD40"/>
    <mergeCell ref="Y41:AA41"/>
    <mergeCell ref="AB41:AD41"/>
    <mergeCell ref="AK20:AQ20"/>
    <mergeCell ref="AB36:AD36"/>
    <mergeCell ref="Y39:AA39"/>
    <mergeCell ref="AB39:AD39"/>
    <mergeCell ref="AE35:AH35"/>
    <mergeCell ref="AI35:AL35"/>
    <mergeCell ref="AM35:AP35"/>
    <mergeCell ref="AB35:AD35"/>
    <mergeCell ref="G34:X35"/>
    <mergeCell ref="A32:AN32"/>
    <mergeCell ref="Y34:AA34"/>
    <mergeCell ref="AI36:AL36"/>
    <mergeCell ref="AM36:AP36"/>
    <mergeCell ref="AI37:AL37"/>
    <mergeCell ref="AM37:AP37"/>
    <mergeCell ref="AQ42:AT42"/>
    <mergeCell ref="AP135:AX135"/>
    <mergeCell ref="P135:X135"/>
    <mergeCell ref="A48:AX48"/>
    <mergeCell ref="AC134:AG134"/>
    <mergeCell ref="AC135:AG135"/>
    <mergeCell ref="A129:AK129"/>
    <mergeCell ref="AH135:AK135"/>
    <mergeCell ref="AL135:AO135"/>
    <mergeCell ref="J134:O134"/>
    <mergeCell ref="J135:O135"/>
    <mergeCell ref="Y135:AB135"/>
    <mergeCell ref="AH134:AK134"/>
    <mergeCell ref="AL134:AO134"/>
    <mergeCell ref="A135:B135"/>
    <mergeCell ref="A134:B134"/>
    <mergeCell ref="Y127:AB127"/>
    <mergeCell ref="AC127:AG127"/>
    <mergeCell ref="Y123:AB123"/>
    <mergeCell ref="AC123:AG123"/>
    <mergeCell ref="AH123:AT123"/>
    <mergeCell ref="C74:F74"/>
    <mergeCell ref="AH124:AT124"/>
    <mergeCell ref="AD55:AF55"/>
    <mergeCell ref="AD52:AF52"/>
    <mergeCell ref="AP138:AX138"/>
    <mergeCell ref="C139:I139"/>
    <mergeCell ref="J139:O139"/>
    <mergeCell ref="P139:X139"/>
    <mergeCell ref="Y139:AB139"/>
    <mergeCell ref="AC139:AG139"/>
    <mergeCell ref="AH139:AK139"/>
    <mergeCell ref="AP139:AX139"/>
    <mergeCell ref="AL139:AO139"/>
    <mergeCell ref="A138:B138"/>
    <mergeCell ref="A139:B139"/>
    <mergeCell ref="C138:I138"/>
    <mergeCell ref="J138:O138"/>
    <mergeCell ref="P138:X138"/>
    <mergeCell ref="Y138:AB138"/>
    <mergeCell ref="AC138:AG138"/>
    <mergeCell ref="AH138:AK138"/>
    <mergeCell ref="AL138:AO138"/>
    <mergeCell ref="Y29:AA29"/>
    <mergeCell ref="AE27:AH27"/>
    <mergeCell ref="AQ26:AR26"/>
    <mergeCell ref="AE28:AH28"/>
    <mergeCell ref="AS26:AT26"/>
    <mergeCell ref="AW2:AX2"/>
    <mergeCell ref="AU27:AX27"/>
    <mergeCell ref="AU28:AX28"/>
    <mergeCell ref="AU29:AX29"/>
    <mergeCell ref="AE8:AX8"/>
    <mergeCell ref="W16:AC16"/>
    <mergeCell ref="AI29:AL29"/>
    <mergeCell ref="AI28:AL28"/>
    <mergeCell ref="AI27:AL27"/>
    <mergeCell ref="AM27:AP27"/>
    <mergeCell ref="AM28:AP28"/>
    <mergeCell ref="AM29:AP29"/>
    <mergeCell ref="AQ29:AT29"/>
    <mergeCell ref="AQ28:AT28"/>
    <mergeCell ref="AQ27:AT27"/>
    <mergeCell ref="Y134:AB134"/>
    <mergeCell ref="C134:I134"/>
    <mergeCell ref="P134:X134"/>
    <mergeCell ref="AU42:AX42"/>
    <mergeCell ref="AQ43:AT43"/>
    <mergeCell ref="AU43:AX43"/>
    <mergeCell ref="AQ46:AX46"/>
    <mergeCell ref="AE45:AH45"/>
    <mergeCell ref="AE36:AH36"/>
    <mergeCell ref="AP134:AX134"/>
    <mergeCell ref="AE42:AH42"/>
    <mergeCell ref="AM42:AP42"/>
    <mergeCell ref="AE47:AH47"/>
    <mergeCell ref="AE43:AH43"/>
    <mergeCell ref="AI43:AL43"/>
    <mergeCell ref="AM43:AP43"/>
    <mergeCell ref="AI45:AL45"/>
    <mergeCell ref="AM47:AP47"/>
    <mergeCell ref="A36:F38"/>
    <mergeCell ref="AC118:AG118"/>
    <mergeCell ref="L118:X118"/>
    <mergeCell ref="AC117:AG117"/>
    <mergeCell ref="AC124:AG124"/>
    <mergeCell ref="L127:X127"/>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G95:AH95"/>
    <mergeCell ref="AJ95:AK95"/>
    <mergeCell ref="A90:D90"/>
    <mergeCell ref="A89:D89"/>
    <mergeCell ref="A95:D95"/>
    <mergeCell ref="E95:G95"/>
    <mergeCell ref="I95:J95"/>
    <mergeCell ref="L95:M95"/>
    <mergeCell ref="Q95:S95"/>
    <mergeCell ref="U95:V95"/>
    <mergeCell ref="X95:Y95"/>
    <mergeCell ref="AC95:AE95"/>
    <mergeCell ref="E89:P89"/>
    <mergeCell ref="Q89:AB89"/>
    <mergeCell ref="AC89:AN89"/>
    <mergeCell ref="AO89:AX89"/>
    <mergeCell ref="A85:D85"/>
    <mergeCell ref="E85:P85"/>
    <mergeCell ref="Q85:AB85"/>
    <mergeCell ref="AC85:AN85"/>
    <mergeCell ref="AO85:AX85"/>
    <mergeCell ref="A86:D86"/>
    <mergeCell ref="E86:P86"/>
    <mergeCell ref="Q86:AB86"/>
    <mergeCell ref="AC86:AN86"/>
    <mergeCell ref="AO86:AX86"/>
    <mergeCell ref="A87:D87"/>
    <mergeCell ref="E87:P87"/>
    <mergeCell ref="Q87:AB87"/>
    <mergeCell ref="AC87:AN87"/>
    <mergeCell ref="AO87:AX87"/>
    <mergeCell ref="A12:F21"/>
    <mergeCell ref="AS32:AX32"/>
    <mergeCell ref="G22:O22"/>
    <mergeCell ref="G23:O23"/>
    <mergeCell ref="A22:F24"/>
    <mergeCell ref="AD22:AX22"/>
    <mergeCell ref="AD23:AX24"/>
    <mergeCell ref="W22:AC22"/>
    <mergeCell ref="A88:D88"/>
    <mergeCell ref="E88:P88"/>
    <mergeCell ref="Q88:AB88"/>
    <mergeCell ref="AC88:AN88"/>
    <mergeCell ref="AO88:AX88"/>
    <mergeCell ref="W23:AC23"/>
    <mergeCell ref="C61:AC61"/>
    <mergeCell ref="AD61:AF61"/>
    <mergeCell ref="AM39:AP39"/>
    <mergeCell ref="AW26:AX26"/>
    <mergeCell ref="AU26:AV26"/>
    <mergeCell ref="AE25:AH26"/>
    <mergeCell ref="AI25:AL26"/>
    <mergeCell ref="AM25:AP26"/>
    <mergeCell ref="AU25:AX25"/>
    <mergeCell ref="AE29:AH29"/>
    <mergeCell ref="A91:D91"/>
    <mergeCell ref="O95:P95"/>
    <mergeCell ref="AA95:AB95"/>
    <mergeCell ref="AM95:AN95"/>
    <mergeCell ref="AO95:AP95"/>
    <mergeCell ref="AR95:AS95"/>
    <mergeCell ref="AU95:AV95"/>
    <mergeCell ref="A92:D92"/>
    <mergeCell ref="E92:P92"/>
    <mergeCell ref="Q92:AB92"/>
    <mergeCell ref="AC92:AN92"/>
    <mergeCell ref="AO92:AX92"/>
    <mergeCell ref="A93:D93"/>
    <mergeCell ref="E93:P93"/>
    <mergeCell ref="Q93:AB93"/>
    <mergeCell ref="AC93:AN93"/>
    <mergeCell ref="AO93:AX93"/>
    <mergeCell ref="A94:D94"/>
    <mergeCell ref="E94:G94"/>
    <mergeCell ref="I94:J94"/>
    <mergeCell ref="L94:M94"/>
    <mergeCell ref="O94:P94"/>
    <mergeCell ref="Q94:S94"/>
    <mergeCell ref="U94:V94"/>
    <mergeCell ref="AU94:AV94"/>
    <mergeCell ref="E90:P90"/>
    <mergeCell ref="Q90:AB90"/>
    <mergeCell ref="AC90:AN90"/>
    <mergeCell ref="AO90:AX90"/>
    <mergeCell ref="E91:P91"/>
    <mergeCell ref="Q91:AB91"/>
    <mergeCell ref="AC91:AN91"/>
    <mergeCell ref="AO91:AX91"/>
    <mergeCell ref="X94:Y94"/>
    <mergeCell ref="AA94:AB94"/>
    <mergeCell ref="AC94:AE94"/>
    <mergeCell ref="AG94:AH94"/>
    <mergeCell ref="AJ94:AK94"/>
    <mergeCell ref="AM94:AN94"/>
    <mergeCell ref="AO94:AP94"/>
    <mergeCell ref="AR94:AS94"/>
  </mergeCells>
  <phoneticPr fontId="5"/>
  <conditionalFormatting sqref="P14:AQ14">
    <cfRule type="expression" dxfId="167" priority="14131">
      <formula>IF(RIGHT(TEXT(P14,"0.#"),1)=".",FALSE,TRUE)</formula>
    </cfRule>
    <cfRule type="expression" dxfId="166" priority="14132">
      <formula>IF(RIGHT(TEXT(P14,"0.#"),1)=".",TRUE,FALSE)</formula>
    </cfRule>
  </conditionalFormatting>
  <conditionalFormatting sqref="AE27">
    <cfRule type="expression" dxfId="165" priority="14121">
      <formula>IF(RIGHT(TEXT(AE27,"0.#"),1)=".",FALSE,TRUE)</formula>
    </cfRule>
    <cfRule type="expression" dxfId="164" priority="14122">
      <formula>IF(RIGHT(TEXT(AE27,"0.#"),1)=".",TRUE,FALSE)</formula>
    </cfRule>
  </conditionalFormatting>
  <conditionalFormatting sqref="P18:AX18">
    <cfRule type="expression" dxfId="163" priority="14007">
      <formula>IF(RIGHT(TEXT(P18,"0.#"),1)=".",FALSE,TRUE)</formula>
    </cfRule>
    <cfRule type="expression" dxfId="162" priority="14008">
      <formula>IF(RIGHT(TEXT(P18,"0.#"),1)=".",TRUE,FALSE)</formula>
    </cfRule>
  </conditionalFormatting>
  <conditionalFormatting sqref="Y119">
    <cfRule type="expression" dxfId="161" priority="14003">
      <formula>IF(RIGHT(TEXT(Y119,"0.#"),1)=".",FALSE,TRUE)</formula>
    </cfRule>
    <cfRule type="expression" dxfId="160" priority="14004">
      <formula>IF(RIGHT(TEXT(Y119,"0.#"),1)=".",TRUE,FALSE)</formula>
    </cfRule>
  </conditionalFormatting>
  <conditionalFormatting sqref="Y128">
    <cfRule type="expression" dxfId="159" priority="13999">
      <formula>IF(RIGHT(TEXT(Y128,"0.#"),1)=".",FALSE,TRUE)</formula>
    </cfRule>
    <cfRule type="expression" dxfId="158" priority="14000">
      <formula>IF(RIGHT(TEXT(Y128,"0.#"),1)=".",TRUE,FALSE)</formula>
    </cfRule>
  </conditionalFormatting>
  <conditionalFormatting sqref="P16:AQ17 P15:AX15 AK13:AX13">
    <cfRule type="expression" dxfId="157" priority="13829">
      <formula>IF(RIGHT(TEXT(P13,"0.#"),1)=".",FALSE,TRUE)</formula>
    </cfRule>
    <cfRule type="expression" dxfId="156" priority="13830">
      <formula>IF(RIGHT(TEXT(P13,"0.#"),1)=".",TRUE,FALSE)</formula>
    </cfRule>
  </conditionalFormatting>
  <conditionalFormatting sqref="Y120:Y127 Y118">
    <cfRule type="expression" dxfId="155" priority="13805">
      <formula>IF(RIGHT(TEXT(Y118,"0.#"),1)=".",FALSE,TRUE)</formula>
    </cfRule>
    <cfRule type="expression" dxfId="154" priority="13806">
      <formula>IF(RIGHT(TEXT(Y118,"0.#"),1)=".",TRUE,FALSE)</formula>
    </cfRule>
  </conditionalFormatting>
  <conditionalFormatting sqref="AU119">
    <cfRule type="expression" dxfId="153" priority="13803">
      <formula>IF(RIGHT(TEXT(AU119,"0.#"),1)=".",FALSE,TRUE)</formula>
    </cfRule>
    <cfRule type="expression" dxfId="152" priority="13804">
      <formula>IF(RIGHT(TEXT(AU119,"0.#"),1)=".",TRUE,FALSE)</formula>
    </cfRule>
  </conditionalFormatting>
  <conditionalFormatting sqref="AU128">
    <cfRule type="expression" dxfId="151" priority="13801">
      <formula>IF(RIGHT(TEXT(AU128,"0.#"),1)=".",FALSE,TRUE)</formula>
    </cfRule>
    <cfRule type="expression" dxfId="150" priority="13802">
      <formula>IF(RIGHT(TEXT(AU128,"0.#"),1)=".",TRUE,FALSE)</formula>
    </cfRule>
  </conditionalFormatting>
  <conditionalFormatting sqref="AU120:AU127">
    <cfRule type="expression" dxfId="149" priority="13799">
      <formula>IF(RIGHT(TEXT(AU120,"0.#"),1)=".",FALSE,TRUE)</formula>
    </cfRule>
    <cfRule type="expression" dxfId="148" priority="13800">
      <formula>IF(RIGHT(TEXT(AU120,"0.#"),1)=".",TRUE,FALSE)</formula>
    </cfRule>
  </conditionalFormatting>
  <conditionalFormatting sqref="AM29">
    <cfRule type="expression" dxfId="147" priority="13575">
      <formula>IF(RIGHT(TEXT(AM29,"0.#"),1)=".",FALSE,TRUE)</formula>
    </cfRule>
    <cfRule type="expression" dxfId="146" priority="13576">
      <formula>IF(RIGHT(TEXT(AM29,"0.#"),1)=".",TRUE,FALSE)</formula>
    </cfRule>
  </conditionalFormatting>
  <conditionalFormatting sqref="AE28">
    <cfRule type="expression" dxfId="145" priority="13589">
      <formula>IF(RIGHT(TEXT(AE28,"0.#"),1)=".",FALSE,TRUE)</formula>
    </cfRule>
    <cfRule type="expression" dxfId="144" priority="13590">
      <formula>IF(RIGHT(TEXT(AE28,"0.#"),1)=".",TRUE,FALSE)</formula>
    </cfRule>
  </conditionalFormatting>
  <conditionalFormatting sqref="AE29">
    <cfRule type="expression" dxfId="143" priority="13587">
      <formula>IF(RIGHT(TEXT(AE29,"0.#"),1)=".",FALSE,TRUE)</formula>
    </cfRule>
    <cfRule type="expression" dxfId="142" priority="13588">
      <formula>IF(RIGHT(TEXT(AE29,"0.#"),1)=".",TRUE,FALSE)</formula>
    </cfRule>
  </conditionalFormatting>
  <conditionalFormatting sqref="AI29">
    <cfRule type="expression" dxfId="141" priority="13585">
      <formula>IF(RIGHT(TEXT(AI29,"0.#"),1)=".",FALSE,TRUE)</formula>
    </cfRule>
    <cfRule type="expression" dxfId="140" priority="13586">
      <formula>IF(RIGHT(TEXT(AI29,"0.#"),1)=".",TRUE,FALSE)</formula>
    </cfRule>
  </conditionalFormatting>
  <conditionalFormatting sqref="AI28">
    <cfRule type="expression" dxfId="139" priority="13583">
      <formula>IF(RIGHT(TEXT(AI28,"0.#"),1)=".",FALSE,TRUE)</formula>
    </cfRule>
    <cfRule type="expression" dxfId="138" priority="13584">
      <formula>IF(RIGHT(TEXT(AI28,"0.#"),1)=".",TRUE,FALSE)</formula>
    </cfRule>
  </conditionalFormatting>
  <conditionalFormatting sqref="AI27">
    <cfRule type="expression" dxfId="137" priority="13581">
      <formula>IF(RIGHT(TEXT(AI27,"0.#"),1)=".",FALSE,TRUE)</formula>
    </cfRule>
    <cfRule type="expression" dxfId="136" priority="13582">
      <formula>IF(RIGHT(TEXT(AI27,"0.#"),1)=".",TRUE,FALSE)</formula>
    </cfRule>
  </conditionalFormatting>
  <conditionalFormatting sqref="AM27">
    <cfRule type="expression" dxfId="135" priority="13579">
      <formula>IF(RIGHT(TEXT(AM27,"0.#"),1)=".",FALSE,TRUE)</formula>
    </cfRule>
    <cfRule type="expression" dxfId="134" priority="13580">
      <formula>IF(RIGHT(TEXT(AM27,"0.#"),1)=".",TRUE,FALSE)</formula>
    </cfRule>
  </conditionalFormatting>
  <conditionalFormatting sqref="AM28">
    <cfRule type="expression" dxfId="133" priority="13577">
      <formula>IF(RIGHT(TEXT(AM28,"0.#"),1)=".",FALSE,TRUE)</formula>
    </cfRule>
    <cfRule type="expression" dxfId="132" priority="13578">
      <formula>IF(RIGHT(TEXT(AM28,"0.#"),1)=".",TRUE,FALSE)</formula>
    </cfRule>
  </conditionalFormatting>
  <conditionalFormatting sqref="AQ27:AQ29">
    <cfRule type="expression" dxfId="131" priority="13569">
      <formula>IF(RIGHT(TEXT(AQ27,"0.#"),1)=".",FALSE,TRUE)</formula>
    </cfRule>
    <cfRule type="expression" dxfId="130" priority="13570">
      <formula>IF(RIGHT(TEXT(AQ27,"0.#"),1)=".",TRUE,FALSE)</formula>
    </cfRule>
  </conditionalFormatting>
  <conditionalFormatting sqref="AU27:AU29">
    <cfRule type="expression" dxfId="129" priority="13567">
      <formula>IF(RIGHT(TEXT(AU27,"0.#"),1)=".",FALSE,TRUE)</formula>
    </cfRule>
    <cfRule type="expression" dxfId="128" priority="13568">
      <formula>IF(RIGHT(TEXT(AU27,"0.#"),1)=".",TRUE,FALSE)</formula>
    </cfRule>
  </conditionalFormatting>
  <conditionalFormatting sqref="AL135:AO135">
    <cfRule type="expression" dxfId="127" priority="2939">
      <formula>IF(AND(AL135&gt;=0, RIGHT(TEXT(AL135,"0.#"),1)&lt;&gt;"."),TRUE,FALSE)</formula>
    </cfRule>
    <cfRule type="expression" dxfId="126" priority="2940">
      <formula>IF(AND(AL135&gt;=0, RIGHT(TEXT(AL135,"0.#"),1)="."),TRUE,FALSE)</formula>
    </cfRule>
    <cfRule type="expression" dxfId="125" priority="2941">
      <formula>IF(AND(AL135&lt;0, RIGHT(TEXT(AL135,"0.#"),1)&lt;&gt;"."),TRUE,FALSE)</formula>
    </cfRule>
    <cfRule type="expression" dxfId="124" priority="2942">
      <formula>IF(AND(AL135&lt;0, RIGHT(TEXT(AL135,"0.#"),1)="."),TRUE,FALSE)</formula>
    </cfRule>
  </conditionalFormatting>
  <conditionalFormatting sqref="Y135">
    <cfRule type="expression" dxfId="123" priority="2937">
      <formula>IF(RIGHT(TEXT(Y135,"0.#"),1)=".",FALSE,TRUE)</formula>
    </cfRule>
    <cfRule type="expression" dxfId="122" priority="2938">
      <formula>IF(RIGHT(TEXT(Y135,"0.#"),1)=".",TRUE,FALSE)</formula>
    </cfRule>
  </conditionalFormatting>
  <conditionalFormatting sqref="W23">
    <cfRule type="expression" dxfId="121" priority="2433">
      <formula>IF(RIGHT(TEXT(W23,"0.#"),1)=".",FALSE,TRUE)</formula>
    </cfRule>
    <cfRule type="expression" dxfId="120" priority="2434">
      <formula>IF(RIGHT(TEXT(W23,"0.#"),1)=".",TRUE,FALSE)</formula>
    </cfRule>
  </conditionalFormatting>
  <conditionalFormatting sqref="P23">
    <cfRule type="expression" dxfId="119" priority="2421">
      <formula>IF(RIGHT(TEXT(P23,"0.#"),1)=".",FALSE,TRUE)</formula>
    </cfRule>
    <cfRule type="expression" dxfId="118" priority="2422">
      <formula>IF(RIGHT(TEXT(P23,"0.#"),1)=".",TRUE,FALSE)</formula>
    </cfRule>
  </conditionalFormatting>
  <conditionalFormatting sqref="P24:AC24">
    <cfRule type="expression" dxfId="117" priority="129">
      <formula>IF(RIGHT(TEXT(P24,"0.#"),1)=".",FALSE,TRUE)</formula>
    </cfRule>
    <cfRule type="expression" dxfId="116" priority="130">
      <formula>IF(RIGHT(TEXT(P24,"0.#"),1)=".",TRUE,FALSE)</formula>
    </cfRule>
  </conditionalFormatting>
  <conditionalFormatting sqref="P13:V13">
    <cfRule type="expression" dxfId="115" priority="127">
      <formula>IF(RIGHT(TEXT(P13,"0.#"),1)=".",FALSE,TRUE)</formula>
    </cfRule>
    <cfRule type="expression" dxfId="114" priority="128">
      <formula>IF(RIGHT(TEXT(P13,"0.#"),1)=".",TRUE,FALSE)</formula>
    </cfRule>
  </conditionalFormatting>
  <conditionalFormatting sqref="W13:AC13">
    <cfRule type="expression" dxfId="113" priority="125">
      <formula>IF(RIGHT(TEXT(W13,"0.#"),1)=".",FALSE,TRUE)</formula>
    </cfRule>
    <cfRule type="expression" dxfId="112" priority="126">
      <formula>IF(RIGHT(TEXT(W13,"0.#"),1)=".",TRUE,FALSE)</formula>
    </cfRule>
  </conditionalFormatting>
  <conditionalFormatting sqref="AD13:AJ13">
    <cfRule type="expression" dxfId="111" priority="123">
      <formula>IF(RIGHT(TEXT(AD13,"0.#"),1)=".",FALSE,TRUE)</formula>
    </cfRule>
    <cfRule type="expression" dxfId="110" priority="124">
      <formula>IF(RIGHT(TEXT(AD13,"0.#"),1)=".",TRUE,FALSE)</formula>
    </cfRule>
  </conditionalFormatting>
  <conditionalFormatting sqref="P19:V19">
    <cfRule type="expression" dxfId="109" priority="119">
      <formula>IF(RIGHT(TEXT(P19,"0.#"),1)=".",FALSE,TRUE)</formula>
    </cfRule>
    <cfRule type="expression" dxfId="108" priority="120">
      <formula>IF(RIGHT(TEXT(P19,"0.#"),1)=".",TRUE,FALSE)</formula>
    </cfRule>
  </conditionalFormatting>
  <conditionalFormatting sqref="W19:AC19">
    <cfRule type="expression" dxfId="107" priority="117">
      <formula>IF(RIGHT(TEXT(W19,"0.#"),1)=".",FALSE,TRUE)</formula>
    </cfRule>
    <cfRule type="expression" dxfId="106" priority="118">
      <formula>IF(RIGHT(TEXT(W19,"0.#"),1)=".",TRUE,FALSE)</formula>
    </cfRule>
  </conditionalFormatting>
  <conditionalFormatting sqref="AD19:AJ19">
    <cfRule type="expression" dxfId="105" priority="115">
      <formula>IF(RIGHT(TEXT(AD19,"0.#"),1)=".",FALSE,TRUE)</formula>
    </cfRule>
    <cfRule type="expression" dxfId="104" priority="116">
      <formula>IF(RIGHT(TEXT(AD19,"0.#"),1)=".",TRUE,FALSE)</formula>
    </cfRule>
  </conditionalFormatting>
  <conditionalFormatting sqref="AQ34">
    <cfRule type="expression" dxfId="103" priority="113">
      <formula>IF(RIGHT(TEXT(AQ34,"0.#"),1)=".",FALSE,TRUE)</formula>
    </cfRule>
    <cfRule type="expression" dxfId="102" priority="114">
      <formula>IF(RIGHT(TEXT(AQ34,"0.#"),1)=".",TRUE,FALSE)</formula>
    </cfRule>
  </conditionalFormatting>
  <conditionalFormatting sqref="AM35">
    <cfRule type="expression" dxfId="101" priority="109">
      <formula>IF(RIGHT(TEXT(AM35,"0.#"),1)=".",FALSE,TRUE)</formula>
    </cfRule>
    <cfRule type="expression" dxfId="100" priority="110">
      <formula>IF(RIGHT(TEXT(AM35,"0.#"),1)=".",TRUE,FALSE)</formula>
    </cfRule>
  </conditionalFormatting>
  <conditionalFormatting sqref="AQ35">
    <cfRule type="expression" dxfId="99" priority="107">
      <formula>IF(RIGHT(TEXT(AQ35,"0.#"),1)=".",FALSE,TRUE)</formula>
    </cfRule>
    <cfRule type="expression" dxfId="98" priority="108">
      <formula>IF(RIGHT(TEXT(AQ35,"0.#"),1)=".",TRUE,FALSE)</formula>
    </cfRule>
  </conditionalFormatting>
  <conditionalFormatting sqref="AU34">
    <cfRule type="expression" dxfId="97" priority="105">
      <formula>IF(RIGHT(TEXT(AU34,"0.#"),1)=".",FALSE,TRUE)</formula>
    </cfRule>
    <cfRule type="expression" dxfId="96" priority="106">
      <formula>IF(RIGHT(TEXT(AU34,"0.#"),1)=".",TRUE,FALSE)</formula>
    </cfRule>
  </conditionalFormatting>
  <conditionalFormatting sqref="AU35">
    <cfRule type="expression" dxfId="95" priority="103">
      <formula>IF(RIGHT(TEXT(AU35,"0.#"),1)=".",FALSE,TRUE)</formula>
    </cfRule>
    <cfRule type="expression" dxfId="94" priority="104">
      <formula>IF(RIGHT(TEXT(AU35,"0.#"),1)=".",TRUE,FALSE)</formula>
    </cfRule>
  </conditionalFormatting>
  <conditionalFormatting sqref="AE34">
    <cfRule type="expression" dxfId="93" priority="101">
      <formula>IF(RIGHT(TEXT(AE34,"0.#"),1)=".",FALSE,TRUE)</formula>
    </cfRule>
    <cfRule type="expression" dxfId="92" priority="102">
      <formula>IF(RIGHT(TEXT(AE34,"0.#"),1)=".",TRUE,FALSE)</formula>
    </cfRule>
  </conditionalFormatting>
  <conditionalFormatting sqref="AE35">
    <cfRule type="expression" dxfId="91" priority="99">
      <formula>IF(RIGHT(TEXT(AE35,"0.#"),1)=".",FALSE,TRUE)</formula>
    </cfRule>
    <cfRule type="expression" dxfId="90" priority="100">
      <formula>IF(RIGHT(TEXT(AE35,"0.#"),1)=".",TRUE,FALSE)</formula>
    </cfRule>
  </conditionalFormatting>
  <conditionalFormatting sqref="AI34">
    <cfRule type="expression" dxfId="89" priority="97">
      <formula>IF(RIGHT(TEXT(AI34,"0.#"),1)=".",FALSE,TRUE)</formula>
    </cfRule>
    <cfRule type="expression" dxfId="88" priority="98">
      <formula>IF(RIGHT(TEXT(AI34,"0.#"),1)=".",TRUE,FALSE)</formula>
    </cfRule>
  </conditionalFormatting>
  <conditionalFormatting sqref="AI35">
    <cfRule type="expression" dxfId="87" priority="95">
      <formula>IF(RIGHT(TEXT(AI35,"0.#"),1)=".",FALSE,TRUE)</formula>
    </cfRule>
    <cfRule type="expression" dxfId="86" priority="96">
      <formula>IF(RIGHT(TEXT(AI35,"0.#"),1)=".",TRUE,FALSE)</formula>
    </cfRule>
  </conditionalFormatting>
  <conditionalFormatting sqref="AM38">
    <cfRule type="expression" dxfId="85" priority="91">
      <formula>IF(RIGHT(TEXT(AM38,"0.#"),1)=".",FALSE,TRUE)</formula>
    </cfRule>
    <cfRule type="expression" dxfId="84" priority="92">
      <formula>IF(RIGHT(TEXT(AM38,"0.#"),1)=".",TRUE,FALSE)</formula>
    </cfRule>
  </conditionalFormatting>
  <conditionalFormatting sqref="AQ37">
    <cfRule type="expression" dxfId="83" priority="89">
      <formula>IF(RIGHT(TEXT(AQ37,"0.#"),1)=".",FALSE,TRUE)</formula>
    </cfRule>
    <cfRule type="expression" dxfId="82" priority="90">
      <formula>IF(RIGHT(TEXT(AQ37,"0.#"),1)=".",TRUE,FALSE)</formula>
    </cfRule>
  </conditionalFormatting>
  <conditionalFormatting sqref="AQ38">
    <cfRule type="expression" dxfId="81" priority="87">
      <formula>IF(RIGHT(TEXT(AQ38,"0.#"),1)=".",FALSE,TRUE)</formula>
    </cfRule>
    <cfRule type="expression" dxfId="80" priority="88">
      <formula>IF(RIGHT(TEXT(AQ38,"0.#"),1)=".",TRUE,FALSE)</formula>
    </cfRule>
  </conditionalFormatting>
  <conditionalFormatting sqref="AU37">
    <cfRule type="expression" dxfId="79" priority="85">
      <formula>IF(RIGHT(TEXT(AU37,"0.#"),1)=".",FALSE,TRUE)</formula>
    </cfRule>
    <cfRule type="expression" dxfId="78" priority="86">
      <formula>IF(RIGHT(TEXT(AU37,"0.#"),1)=".",TRUE,FALSE)</formula>
    </cfRule>
  </conditionalFormatting>
  <conditionalFormatting sqref="AU38">
    <cfRule type="expression" dxfId="77" priority="83">
      <formula>IF(RIGHT(TEXT(AU38,"0.#"),1)=".",FALSE,TRUE)</formula>
    </cfRule>
    <cfRule type="expression" dxfId="76" priority="84">
      <formula>IF(RIGHT(TEXT(AU38,"0.#"),1)=".",TRUE,FALSE)</formula>
    </cfRule>
  </conditionalFormatting>
  <conditionalFormatting sqref="AE37">
    <cfRule type="expression" dxfId="75" priority="81">
      <formula>IF(RIGHT(TEXT(AE37,"0.#"),1)=".",FALSE,TRUE)</formula>
    </cfRule>
    <cfRule type="expression" dxfId="74" priority="82">
      <formula>IF(RIGHT(TEXT(AE37,"0.#"),1)=".",TRUE,FALSE)</formula>
    </cfRule>
  </conditionalFormatting>
  <conditionalFormatting sqref="AE38">
    <cfRule type="expression" dxfId="73" priority="79">
      <formula>IF(RIGHT(TEXT(AE38,"0.#"),1)=".",FALSE,TRUE)</formula>
    </cfRule>
    <cfRule type="expression" dxfId="72" priority="80">
      <formula>IF(RIGHT(TEXT(AE38,"0.#"),1)=".",TRUE,FALSE)</formula>
    </cfRule>
  </conditionalFormatting>
  <conditionalFormatting sqref="AI37">
    <cfRule type="expression" dxfId="71" priority="77">
      <formula>IF(RIGHT(TEXT(AI37,"0.#"),1)=".",FALSE,TRUE)</formula>
    </cfRule>
    <cfRule type="expression" dxfId="70" priority="78">
      <formula>IF(RIGHT(TEXT(AI37,"0.#"),1)=".",TRUE,FALSE)</formula>
    </cfRule>
  </conditionalFormatting>
  <conditionalFormatting sqref="AI38">
    <cfRule type="expression" dxfId="69" priority="75">
      <formula>IF(RIGHT(TEXT(AI38,"0.#"),1)=".",FALSE,TRUE)</formula>
    </cfRule>
    <cfRule type="expression" dxfId="68" priority="76">
      <formula>IF(RIGHT(TEXT(AI38,"0.#"),1)=".",TRUE,FALSE)</formula>
    </cfRule>
  </conditionalFormatting>
  <conditionalFormatting sqref="AM41">
    <cfRule type="expression" dxfId="67" priority="71">
      <formula>IF(RIGHT(TEXT(AM41,"0.#"),1)=".",FALSE,TRUE)</formula>
    </cfRule>
    <cfRule type="expression" dxfId="66" priority="72">
      <formula>IF(RIGHT(TEXT(AM41,"0.#"),1)=".",TRUE,FALSE)</formula>
    </cfRule>
  </conditionalFormatting>
  <conditionalFormatting sqref="AQ40">
    <cfRule type="expression" dxfId="65" priority="69">
      <formula>IF(RIGHT(TEXT(AQ40,"0.#"),1)=".",FALSE,TRUE)</formula>
    </cfRule>
    <cfRule type="expression" dxfId="64" priority="70">
      <formula>IF(RIGHT(TEXT(AQ40,"0.#"),1)=".",TRUE,FALSE)</formula>
    </cfRule>
  </conditionalFormatting>
  <conditionalFormatting sqref="AQ41">
    <cfRule type="expression" dxfId="63" priority="67">
      <formula>IF(RIGHT(TEXT(AQ41,"0.#"),1)=".",FALSE,TRUE)</formula>
    </cfRule>
    <cfRule type="expression" dxfId="62" priority="68">
      <formula>IF(RIGHT(TEXT(AQ41,"0.#"),1)=".",TRUE,FALSE)</formula>
    </cfRule>
  </conditionalFormatting>
  <conditionalFormatting sqref="AU40">
    <cfRule type="expression" dxfId="61" priority="65">
      <formula>IF(RIGHT(TEXT(AU40,"0.#"),1)=".",FALSE,TRUE)</formula>
    </cfRule>
    <cfRule type="expression" dxfId="60" priority="66">
      <formula>IF(RIGHT(TEXT(AU40,"0.#"),1)=".",TRUE,FALSE)</formula>
    </cfRule>
  </conditionalFormatting>
  <conditionalFormatting sqref="AU41">
    <cfRule type="expression" dxfId="59" priority="63">
      <formula>IF(RIGHT(TEXT(AU41,"0.#"),1)=".",FALSE,TRUE)</formula>
    </cfRule>
    <cfRule type="expression" dxfId="58" priority="64">
      <formula>IF(RIGHT(TEXT(AU41,"0.#"),1)=".",TRUE,FALSE)</formula>
    </cfRule>
  </conditionalFormatting>
  <conditionalFormatting sqref="AE40">
    <cfRule type="expression" dxfId="57" priority="61">
      <formula>IF(RIGHT(TEXT(AE40,"0.#"),1)=".",FALSE,TRUE)</formula>
    </cfRule>
    <cfRule type="expression" dxfId="56" priority="62">
      <formula>IF(RIGHT(TEXT(AE40,"0.#"),1)=".",TRUE,FALSE)</formula>
    </cfRule>
  </conditionalFormatting>
  <conditionalFormatting sqref="AE41">
    <cfRule type="expression" dxfId="55" priority="59">
      <formula>IF(RIGHT(TEXT(AE41,"0.#"),1)=".",FALSE,TRUE)</formula>
    </cfRule>
    <cfRule type="expression" dxfId="54" priority="60">
      <formula>IF(RIGHT(TEXT(AE41,"0.#"),1)=".",TRUE,FALSE)</formula>
    </cfRule>
  </conditionalFormatting>
  <conditionalFormatting sqref="AI40">
    <cfRule type="expression" dxfId="53" priority="57">
      <formula>IF(RIGHT(TEXT(AI40,"0.#"),1)=".",FALSE,TRUE)</formula>
    </cfRule>
    <cfRule type="expression" dxfId="52" priority="58">
      <formula>IF(RIGHT(TEXT(AI40,"0.#"),1)=".",TRUE,FALSE)</formula>
    </cfRule>
  </conditionalFormatting>
  <conditionalFormatting sqref="AI41">
    <cfRule type="expression" dxfId="51" priority="55">
      <formula>IF(RIGHT(TEXT(AI41,"0.#"),1)=".",FALSE,TRUE)</formula>
    </cfRule>
    <cfRule type="expression" dxfId="50" priority="56">
      <formula>IF(RIGHT(TEXT(AI41,"0.#"),1)=".",TRUE,FALSE)</formula>
    </cfRule>
  </conditionalFormatting>
  <conditionalFormatting sqref="AM43">
    <cfRule type="expression" dxfId="49" priority="53">
      <formula>IF(RIGHT(TEXT(AM43,"0.#"),1)=".",FALSE,TRUE)</formula>
    </cfRule>
    <cfRule type="expression" dxfId="48" priority="54">
      <formula>IF(RIGHT(TEXT(AM43,"0.#"),1)=".",TRUE,FALSE)</formula>
    </cfRule>
  </conditionalFormatting>
  <conditionalFormatting sqref="AM44">
    <cfRule type="expression" dxfId="47" priority="51">
      <formula>IF(RIGHT(TEXT(AM44,"0.#"),1)=".",FALSE,TRUE)</formula>
    </cfRule>
    <cfRule type="expression" dxfId="46" priority="52">
      <formula>IF(RIGHT(TEXT(AM44,"0.#"),1)=".",TRUE,FALSE)</formula>
    </cfRule>
  </conditionalFormatting>
  <conditionalFormatting sqref="AQ43">
    <cfRule type="expression" dxfId="45" priority="49">
      <formula>IF(RIGHT(TEXT(AQ43,"0.#"),1)=".",FALSE,TRUE)</formula>
    </cfRule>
    <cfRule type="expression" dxfId="44" priority="50">
      <formula>IF(RIGHT(TEXT(AQ43,"0.#"),1)=".",TRUE,FALSE)</formula>
    </cfRule>
  </conditionalFormatting>
  <conditionalFormatting sqref="AQ44">
    <cfRule type="expression" dxfId="43" priority="47">
      <formula>IF(RIGHT(TEXT(AQ44,"0.#"),1)=".",FALSE,TRUE)</formula>
    </cfRule>
    <cfRule type="expression" dxfId="42" priority="48">
      <formula>IF(RIGHT(TEXT(AQ44,"0.#"),1)=".",TRUE,FALSE)</formula>
    </cfRule>
  </conditionalFormatting>
  <conditionalFormatting sqref="AU43">
    <cfRule type="expression" dxfId="41" priority="45">
      <formula>IF(RIGHT(TEXT(AU43,"0.#"),1)=".",FALSE,TRUE)</formula>
    </cfRule>
    <cfRule type="expression" dxfId="40" priority="46">
      <formula>IF(RIGHT(TEXT(AU43,"0.#"),1)=".",TRUE,FALSE)</formula>
    </cfRule>
  </conditionalFormatting>
  <conditionalFormatting sqref="AU44">
    <cfRule type="expression" dxfId="39" priority="43">
      <formula>IF(RIGHT(TEXT(AU44,"0.#"),1)=".",FALSE,TRUE)</formula>
    </cfRule>
    <cfRule type="expression" dxfId="38" priority="44">
      <formula>IF(RIGHT(TEXT(AU44,"0.#"),1)=".",TRUE,FALSE)</formula>
    </cfRule>
  </conditionalFormatting>
  <conditionalFormatting sqref="AE43">
    <cfRule type="expression" dxfId="37" priority="41">
      <formula>IF(RIGHT(TEXT(AE43,"0.#"),1)=".",FALSE,TRUE)</formula>
    </cfRule>
    <cfRule type="expression" dxfId="36" priority="42">
      <formula>IF(RIGHT(TEXT(AE43,"0.#"),1)=".",TRUE,FALSE)</formula>
    </cfRule>
  </conditionalFormatting>
  <conditionalFormatting sqref="AE44">
    <cfRule type="expression" dxfId="35" priority="39">
      <formula>IF(RIGHT(TEXT(AE44,"0.#"),1)=".",FALSE,TRUE)</formula>
    </cfRule>
    <cfRule type="expression" dxfId="34" priority="40">
      <formula>IF(RIGHT(TEXT(AE44,"0.#"),1)=".",TRUE,FALSE)</formula>
    </cfRule>
  </conditionalFormatting>
  <conditionalFormatting sqref="AI43">
    <cfRule type="expression" dxfId="33" priority="37">
      <formula>IF(RIGHT(TEXT(AI43,"0.#"),1)=".",FALSE,TRUE)</formula>
    </cfRule>
    <cfRule type="expression" dxfId="32" priority="38">
      <formula>IF(RIGHT(TEXT(AI43,"0.#"),1)=".",TRUE,FALSE)</formula>
    </cfRule>
  </conditionalFormatting>
  <conditionalFormatting sqref="AI44">
    <cfRule type="expression" dxfId="31" priority="35">
      <formula>IF(RIGHT(TEXT(AI44,"0.#"),1)=".",FALSE,TRUE)</formula>
    </cfRule>
    <cfRule type="expression" dxfId="30" priority="36">
      <formula>IF(RIGHT(TEXT(AI44,"0.#"),1)=".",TRUE,FALSE)</formula>
    </cfRule>
  </conditionalFormatting>
  <conditionalFormatting sqref="AQ46">
    <cfRule type="expression" dxfId="29" priority="33">
      <formula>IF(RIGHT(TEXT(AQ46,"0.#"),1)=".",FALSE,TRUE)</formula>
    </cfRule>
    <cfRule type="expression" dxfId="28" priority="34">
      <formula>IF(RIGHT(TEXT(AQ46,"0.#"),1)=".",TRUE,FALSE)</formula>
    </cfRule>
  </conditionalFormatting>
  <conditionalFormatting sqref="AQ47">
    <cfRule type="expression" dxfId="27" priority="29">
      <formula>IF(RIGHT(TEXT(AQ47,"0.#"),1)=".",FALSE,TRUE)</formula>
    </cfRule>
    <cfRule type="expression" dxfId="26" priority="30">
      <formula>IF(RIGHT(TEXT(AQ47,"0.#"),1)=".",TRUE,FALSE)</formula>
    </cfRule>
  </conditionalFormatting>
  <conditionalFormatting sqref="AE46">
    <cfRule type="expression" dxfId="25" priority="25">
      <formula>IF(RIGHT(TEXT(AE46,"0.#"),1)=".",FALSE,TRUE)</formula>
    </cfRule>
    <cfRule type="expression" dxfId="24" priority="26">
      <formula>IF(RIGHT(TEXT(AE46,"0.#"),1)=".",TRUE,FALSE)</formula>
    </cfRule>
  </conditionalFormatting>
  <conditionalFormatting sqref="AE47">
    <cfRule type="expression" dxfId="23" priority="23">
      <formula>IF(RIGHT(TEXT(AE47,"0.#"),1)=".",FALSE,TRUE)</formula>
    </cfRule>
    <cfRule type="expression" dxfId="22" priority="24">
      <formula>IF(RIGHT(TEXT(AE47,"0.#"),1)=".",TRUE,FALSE)</formula>
    </cfRule>
  </conditionalFormatting>
  <conditionalFormatting sqref="AI46">
    <cfRule type="expression" dxfId="21" priority="21">
      <formula>IF(RIGHT(TEXT(AI46,"0.#"),1)=".",FALSE,TRUE)</formula>
    </cfRule>
    <cfRule type="expression" dxfId="20" priority="22">
      <formula>IF(RIGHT(TEXT(AI46,"0.#"),1)=".",TRUE,FALSE)</formula>
    </cfRule>
  </conditionalFormatting>
  <conditionalFormatting sqref="AI47">
    <cfRule type="expression" dxfId="19" priority="19">
      <formula>IF(RIGHT(TEXT(AI47,"0.#"),1)=".",FALSE,TRUE)</formula>
    </cfRule>
    <cfRule type="expression" dxfId="18" priority="20">
      <formula>IF(RIGHT(TEXT(AI47,"0.#"),1)=".",TRUE,FALSE)</formula>
    </cfRule>
  </conditionalFormatting>
  <conditionalFormatting sqref="AM37">
    <cfRule type="expression" dxfId="17" priority="17">
      <formula>IF(RIGHT(TEXT(AM37,"0.#"),1)=".",FALSE,TRUE)</formula>
    </cfRule>
    <cfRule type="expression" dxfId="16" priority="18">
      <formula>IF(RIGHT(TEXT(AM37,"0.#"),1)=".",TRUE,FALSE)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U118">
    <cfRule type="expression" dxfId="13" priority="13">
      <formula>IF(RIGHT(TEXT(AU118,"0.#"),1)=".",FALSE,TRUE)</formula>
    </cfRule>
    <cfRule type="expression" dxfId="12" priority="14">
      <formula>IF(RIGHT(TEXT(AU118,"0.#"),1)=".",TRUE,FALSE)</formula>
    </cfRule>
  </conditionalFormatting>
  <conditionalFormatting sqref="Y139">
    <cfRule type="expression" dxfId="11" priority="7">
      <formula>IF(RIGHT(TEXT(Y139,"0.#"),1)=".",FALSE,TRUE)</formula>
    </cfRule>
    <cfRule type="expression" dxfId="10" priority="8">
      <formula>IF(RIGHT(TEXT(Y139,"0.#"),1)=".",TRUE,FALSE)</formula>
    </cfRule>
  </conditionalFormatting>
  <conditionalFormatting sqref="AL139:AO139">
    <cfRule type="expression" dxfId="9" priority="9">
      <formula>IF(AND(AL139&gt;=0, RIGHT(TEXT(AL139,"0.#"),1)&lt;&gt;"."),TRUE,FALSE)</formula>
    </cfRule>
    <cfRule type="expression" dxfId="8" priority="10">
      <formula>IF(AND(AL139&gt;=0, RIGHT(TEXT(AL139,"0.#"),1)="."),TRUE,FALSE)</formula>
    </cfRule>
    <cfRule type="expression" dxfId="7" priority="11">
      <formula>IF(AND(AL139&lt;0, RIGHT(TEXT(AL139,"0.#"),1)&lt;&gt;"."),TRUE,FALSE)</formula>
    </cfRule>
    <cfRule type="expression" dxfId="6" priority="12">
      <formula>IF(AND(AL139&lt;0, RIGHT(TEXT(AL139,"0.#"),1)="."),TRUE,FALSE)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M46">
    <cfRule type="expression" dxfId="3" priority="3">
      <formula>IF(RIGHT(TEXT(AM46,"0.#"),1)=".",FALSE,TRUE)</formula>
    </cfRule>
    <cfRule type="expression" dxfId="2" priority="4">
      <formula>IF(RIGHT(TEXT(AM46,"0.#"),1)=".",TRUE,FALSE)</formula>
    </cfRule>
  </conditionalFormatting>
  <conditionalFormatting sqref="AM47">
    <cfRule type="expression" dxfId="1" priority="1">
      <formula>IF(RIGHT(TEXT(AM47,"0.#"),1)=".",FALSE,TRUE)</formula>
    </cfRule>
    <cfRule type="expression" dxfId="0" priority="2">
      <formula>IF(RIGHT(TEXT(AM47,"0.#"),1)=".",TRUE,FALSE)</formula>
    </cfRule>
  </conditionalFormatting>
  <dataValidations count="18">
    <dataValidation type="custom" imeMode="disabled" allowBlank="1" showInputMessage="1" showErrorMessage="1" sqref="AY23 J69:K73 P13:AX13 AR15:AX15 P14:AQ18 AR18:AX18 P19:AJ19 AQ26:AR26 AU26:AX26 AE27:AX29 AE34:AX35 AE37:AX38 AE40:AX41 AE43:AX44 AE46:AX46 Y118:AB127 AU118:AX127 Y135:AB135 AL135:AO135 Y139:AB139 AL139:AO139 P23:AC24">
      <formula1>OR(ISNUMBER(J13), J13="-")</formula1>
    </dataValidation>
    <dataValidation type="list" allowBlank="1" showInputMessage="1" showErrorMessage="1" sqref="G69:H73">
      <formula1>T事業番号</formula1>
    </dataValidation>
    <dataValidation type="list" allowBlank="1" showInputMessage="1" showErrorMessage="1" sqref="S5:X5">
      <formula1>T終了年度</formula1>
    </dataValidation>
    <dataValidation type="list" allowBlank="1" showInputMessage="1" showErrorMessage="1" sqref="AR32 AO129">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81:E81">
      <formula1>T所見を踏まえた改善点</formula1>
    </dataValidation>
    <dataValidation imeMode="disabled" allowBlank="1" showInputMessage="1" showErrorMessage="1" sqref="L69:L73"/>
    <dataValidation type="whole" imeMode="disabled" allowBlank="1" showInputMessage="1" showErrorMessage="1" sqref="M69:M73 AW2:AX2">
      <formula1>0</formula1>
      <formula2>99</formula2>
    </dataValidation>
    <dataValidation type="custom" imeMode="off" allowBlank="1" showInputMessage="1" showErrorMessage="1" sqref="J135:O135 J139:O139">
      <formula1>OR(ISNUMBER(J135), J135="-")</formula1>
    </dataValidation>
    <dataValidation type="custom" imeMode="disabled" allowBlank="1" showInputMessage="1" showErrorMessage="1" sqref="AH135:AK135 AH139:AK139">
      <formula1>OR(AND(MOD(IF(ISNUMBER(AH135), AH135, 0.5),1)=0, 0&lt;=AH135), AH135="-")</formula1>
    </dataValidation>
    <dataValidation type="list" allowBlank="1" showInputMessage="1" showErrorMessage="1" sqref="A79:E7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9:F73">
      <formula1>T省庁</formula1>
    </dataValidation>
    <dataValidation type="whole" imeMode="disabled" allowBlank="1" showInputMessage="1" showErrorMessage="1" sqref="AS2:AU2">
      <formula1>0</formula1>
      <formula2>9999</formula2>
    </dataValidation>
    <dataValidation type="whole" allowBlank="1" showInputMessage="1" showErrorMessage="1" sqref="L94:M94 L95:M95 X94:Y94 X95:Y95 AJ94:AK94 AJ95:AK95 AU94:AV94 AU95:AV95">
      <formula1>0</formula1>
      <formula2>9999</formula2>
    </dataValidation>
    <dataValidation type="whole" allowBlank="1" showInputMessage="1" showErrorMessage="1" sqref="O94:P94 O95:P95 AA94:AB94 AA95:AB95 AM94:AN94 AM95:AN95 AX94 AX9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7" max="49" man="1"/>
    <brk id="66" max="49" man="1"/>
    <brk id="95" max="49" man="1"/>
    <brk id="131"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AO95 E94:G95 Q94:S95 AC94:AE95 AO94:AP94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AC135:AG135 AC139:AG139</xm:sqref>
        </x14:dataValidation>
        <x14:dataValidation type="list" allowBlank="1" showInputMessage="1" showErrorMessage="1">
          <x14:formula1>
            <xm:f>入力規則等!$U$37:$U$39</xm:f>
          </x14:formula1>
          <xm:sqref>I94:J94 U94:V94 AG94:AH94 AR94:AS94</xm:sqref>
        </x14:dataValidation>
        <x14:dataValidation type="list" allowBlank="1" showInputMessage="1" showErrorMessage="1">
          <x14:formula1>
            <xm:f>入力規則等!$U$7:$U$9</xm:f>
          </x14:formula1>
          <xm:sqref>I95:J95 U95:V95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162</v>
      </c>
      <c r="W1" s="23" t="s">
        <v>161</v>
      </c>
      <c r="Y1" s="23" t="s">
        <v>76</v>
      </c>
      <c r="Z1" s="23" t="s">
        <v>395</v>
      </c>
      <c r="AA1" s="23" t="s">
        <v>77</v>
      </c>
      <c r="AB1" s="23" t="s">
        <v>396</v>
      </c>
      <c r="AC1" s="23" t="s">
        <v>32</v>
      </c>
      <c r="AD1" s="22"/>
      <c r="AE1" s="23" t="s">
        <v>44</v>
      </c>
      <c r="AF1" s="24"/>
      <c r="AG1" s="33" t="s">
        <v>175</v>
      </c>
      <c r="AI1" s="33" t="s">
        <v>177</v>
      </c>
      <c r="AK1" s="33" t="s">
        <v>181</v>
      </c>
      <c r="AM1" s="44"/>
      <c r="AN1" s="44"/>
      <c r="AP1" s="22" t="s">
        <v>222</v>
      </c>
    </row>
    <row r="2" spans="1:42" ht="13.5" customHeight="1" x14ac:dyDescent="0.15">
      <c r="A2" s="10" t="s">
        <v>80</v>
      </c>
      <c r="B2" s="11"/>
      <c r="C2" s="9" t="str">
        <f>IF(B2="","",A2)</f>
        <v/>
      </c>
      <c r="D2" s="9" t="str">
        <f>IF(C2="","",IF(D1&lt;&gt;"",CONCATENATE(D1,"、",C2),C2))</f>
        <v/>
      </c>
      <c r="F2" s="8" t="s">
        <v>67</v>
      </c>
      <c r="G2" s="13" t="s">
        <v>561</v>
      </c>
      <c r="H2" s="9" t="str">
        <f>IF(G2="","",F2)</f>
        <v>一般会計</v>
      </c>
      <c r="I2" s="9" t="str">
        <f>IF(H2="","",IF(I1&lt;&gt;"",CONCATENATE(I1,"、",H2),H2))</f>
        <v>一般会計</v>
      </c>
      <c r="K2" s="10" t="s">
        <v>98</v>
      </c>
      <c r="L2" s="11"/>
      <c r="M2" s="9" t="str">
        <f>IF(L2="","",K2)</f>
        <v/>
      </c>
      <c r="N2" s="9" t="str">
        <f>IF(M2="","",IF(N1&lt;&gt;"",CONCATENATE(N1,"、",M2),M2))</f>
        <v/>
      </c>
      <c r="O2" s="9"/>
      <c r="P2" s="8" t="s">
        <v>69</v>
      </c>
      <c r="Q2" s="13" t="s">
        <v>561</v>
      </c>
      <c r="R2" s="9" t="str">
        <f>IF(Q2="","",P2)</f>
        <v>直接実施</v>
      </c>
      <c r="S2" s="9" t="str">
        <f>IF(R2="","",IF(S1&lt;&gt;"",CONCATENATE(S1,"、",R2),R2))</f>
        <v>直接実施</v>
      </c>
      <c r="T2" s="9"/>
      <c r="U2" s="60">
        <v>20</v>
      </c>
      <c r="W2" s="26" t="s">
        <v>167</v>
      </c>
      <c r="Y2" s="26" t="s">
        <v>63</v>
      </c>
      <c r="Z2" s="26" t="s">
        <v>63</v>
      </c>
      <c r="AA2" s="53" t="s">
        <v>262</v>
      </c>
      <c r="AB2" s="53" t="s">
        <v>490</v>
      </c>
      <c r="AC2" s="54" t="s">
        <v>130</v>
      </c>
      <c r="AD2" s="22"/>
      <c r="AE2" s="28" t="s">
        <v>163</v>
      </c>
      <c r="AF2" s="24"/>
      <c r="AG2" s="34" t="s">
        <v>231</v>
      </c>
      <c r="AI2" s="33" t="s">
        <v>259</v>
      </c>
      <c r="AK2" s="33" t="s">
        <v>182</v>
      </c>
      <c r="AM2" s="44"/>
      <c r="AN2" s="44"/>
      <c r="AP2" s="34" t="s">
        <v>231</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561</v>
      </c>
      <c r="R3" s="9" t="str">
        <f t="shared" ref="R3:R8" si="3">IF(Q3="","",P3)</f>
        <v>委託・請負</v>
      </c>
      <c r="S3" s="9" t="str">
        <f t="shared" ref="S3:S8" si="4">IF(R3="",S2,IF(S2&lt;&gt;"",CONCATENATE(S2,"、",R3),R3))</f>
        <v>直接実施、委託・請負</v>
      </c>
      <c r="T3" s="9"/>
      <c r="U3" s="26" t="s">
        <v>521</v>
      </c>
      <c r="W3" s="26" t="s">
        <v>142</v>
      </c>
      <c r="Y3" s="26" t="s">
        <v>64</v>
      </c>
      <c r="Z3" s="26" t="s">
        <v>397</v>
      </c>
      <c r="AA3" s="53" t="s">
        <v>362</v>
      </c>
      <c r="AB3" s="53" t="s">
        <v>491</v>
      </c>
      <c r="AC3" s="54" t="s">
        <v>131</v>
      </c>
      <c r="AD3" s="22"/>
      <c r="AE3" s="28" t="s">
        <v>164</v>
      </c>
      <c r="AF3" s="24"/>
      <c r="AG3" s="34" t="s">
        <v>232</v>
      </c>
      <c r="AI3" s="33" t="s">
        <v>176</v>
      </c>
      <c r="AK3" s="33" t="str">
        <f>CHAR(CODE(AK2)+1)</f>
        <v>B</v>
      </c>
      <c r="AM3" s="44"/>
      <c r="AN3" s="44"/>
      <c r="AP3" s="34" t="s">
        <v>232</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直接実施、委託・請負</v>
      </c>
      <c r="T4" s="9"/>
      <c r="U4" s="26" t="s">
        <v>522</v>
      </c>
      <c r="W4" s="26" t="s">
        <v>143</v>
      </c>
      <c r="Y4" s="26" t="s">
        <v>269</v>
      </c>
      <c r="Z4" s="26" t="s">
        <v>398</v>
      </c>
      <c r="AA4" s="53" t="s">
        <v>363</v>
      </c>
      <c r="AB4" s="53" t="s">
        <v>492</v>
      </c>
      <c r="AC4" s="53" t="s">
        <v>132</v>
      </c>
      <c r="AD4" s="22"/>
      <c r="AE4" s="28" t="s">
        <v>165</v>
      </c>
      <c r="AF4" s="24"/>
      <c r="AG4" s="34" t="s">
        <v>233</v>
      </c>
      <c r="AI4" s="33" t="s">
        <v>178</v>
      </c>
      <c r="AK4" s="33" t="str">
        <f t="shared" ref="AK4:AK49" si="7">CHAR(CODE(AK3)+1)</f>
        <v>C</v>
      </c>
      <c r="AM4" s="44"/>
      <c r="AN4" s="44"/>
      <c r="AP4" s="34" t="s">
        <v>233</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直接実施、委託・請負</v>
      </c>
      <c r="T5" s="9"/>
      <c r="W5" s="26" t="s">
        <v>546</v>
      </c>
      <c r="Y5" s="26" t="s">
        <v>270</v>
      </c>
      <c r="Z5" s="26" t="s">
        <v>399</v>
      </c>
      <c r="AA5" s="53" t="s">
        <v>364</v>
      </c>
      <c r="AB5" s="53" t="s">
        <v>493</v>
      </c>
      <c r="AC5" s="53" t="s">
        <v>166</v>
      </c>
      <c r="AD5" s="25"/>
      <c r="AE5" s="28" t="s">
        <v>243</v>
      </c>
      <c r="AF5" s="24"/>
      <c r="AG5" s="34" t="s">
        <v>234</v>
      </c>
      <c r="AI5" s="33" t="s">
        <v>266</v>
      </c>
      <c r="AK5" s="33" t="str">
        <f t="shared" si="7"/>
        <v>D</v>
      </c>
      <c r="AP5" s="34" t="s">
        <v>234</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直接実施、委託・請負</v>
      </c>
      <c r="T6" s="9"/>
      <c r="U6" s="26" t="s">
        <v>244</v>
      </c>
      <c r="W6" s="26" t="s">
        <v>144</v>
      </c>
      <c r="Y6" s="26" t="s">
        <v>271</v>
      </c>
      <c r="Z6" s="26" t="s">
        <v>400</v>
      </c>
      <c r="AA6" s="53" t="s">
        <v>365</v>
      </c>
      <c r="AB6" s="53" t="s">
        <v>494</v>
      </c>
      <c r="AC6" s="53" t="s">
        <v>133</v>
      </c>
      <c r="AD6" s="25"/>
      <c r="AE6" s="28" t="s">
        <v>241</v>
      </c>
      <c r="AF6" s="24"/>
      <c r="AG6" s="34" t="s">
        <v>235</v>
      </c>
      <c r="AI6" s="33" t="s">
        <v>267</v>
      </c>
      <c r="AK6" s="33" t="str">
        <f>CHAR(CODE(AK5)+1)</f>
        <v>E</v>
      </c>
      <c r="AP6" s="34" t="s">
        <v>235</v>
      </c>
    </row>
    <row r="7" spans="1:42" ht="13.5" customHeight="1" x14ac:dyDescent="0.15">
      <c r="A7" s="10" t="s">
        <v>85</v>
      </c>
      <c r="B7" s="11"/>
      <c r="C7" s="9" t="str">
        <f t="shared" si="0"/>
        <v/>
      </c>
      <c r="D7" s="9" t="str">
        <f t="shared" si="8"/>
        <v/>
      </c>
      <c r="F7" s="14" t="s">
        <v>187</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直接実施、委託・請負</v>
      </c>
      <c r="T7" s="9"/>
      <c r="U7" s="26"/>
      <c r="W7" s="26" t="s">
        <v>145</v>
      </c>
      <c r="Y7" s="26" t="s">
        <v>272</v>
      </c>
      <c r="Z7" s="26" t="s">
        <v>401</v>
      </c>
      <c r="AA7" s="53" t="s">
        <v>366</v>
      </c>
      <c r="AB7" s="53" t="s">
        <v>495</v>
      </c>
      <c r="AC7" s="25"/>
      <c r="AD7" s="25"/>
      <c r="AE7" s="26" t="s">
        <v>133</v>
      </c>
      <c r="AF7" s="24"/>
      <c r="AG7" s="34" t="s">
        <v>236</v>
      </c>
      <c r="AH7" s="47"/>
      <c r="AI7" s="34" t="s">
        <v>256</v>
      </c>
      <c r="AK7" s="33" t="str">
        <f>CHAR(CODE(AK6)+1)</f>
        <v>F</v>
      </c>
      <c r="AP7" s="34" t="s">
        <v>236</v>
      </c>
    </row>
    <row r="8" spans="1:42" ht="13.5" customHeight="1" x14ac:dyDescent="0.15">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直接実施、委託・請負</v>
      </c>
      <c r="T8" s="9"/>
      <c r="U8" s="26" t="s">
        <v>264</v>
      </c>
      <c r="W8" s="26" t="s">
        <v>146</v>
      </c>
      <c r="Y8" s="26" t="s">
        <v>273</v>
      </c>
      <c r="Z8" s="26" t="s">
        <v>402</v>
      </c>
      <c r="AA8" s="53" t="s">
        <v>367</v>
      </c>
      <c r="AB8" s="53" t="s">
        <v>496</v>
      </c>
      <c r="AC8" s="25"/>
      <c r="AD8" s="25"/>
      <c r="AE8" s="25"/>
      <c r="AF8" s="24"/>
      <c r="AG8" s="34" t="s">
        <v>237</v>
      </c>
      <c r="AI8" s="33" t="s">
        <v>257</v>
      </c>
      <c r="AK8" s="33" t="str">
        <f t="shared" si="7"/>
        <v>G</v>
      </c>
      <c r="AP8" s="34" t="s">
        <v>237</v>
      </c>
    </row>
    <row r="9" spans="1:42" ht="13.5" customHeight="1" x14ac:dyDescent="0.15">
      <c r="A9" s="10" t="s">
        <v>87</v>
      </c>
      <c r="B9" s="11"/>
      <c r="C9" s="9" t="str">
        <f t="shared" si="0"/>
        <v/>
      </c>
      <c r="D9" s="9" t="str">
        <f t="shared" si="8"/>
        <v/>
      </c>
      <c r="F9" s="14" t="s">
        <v>188</v>
      </c>
      <c r="G9" s="13"/>
      <c r="H9" s="9" t="str">
        <f t="shared" si="1"/>
        <v/>
      </c>
      <c r="I9" s="9" t="str">
        <f t="shared" si="5"/>
        <v>一般会計</v>
      </c>
      <c r="K9" s="10" t="s">
        <v>105</v>
      </c>
      <c r="L9" s="11"/>
      <c r="M9" s="9" t="str">
        <f t="shared" si="2"/>
        <v/>
      </c>
      <c r="N9" s="9" t="str">
        <f t="shared" si="6"/>
        <v/>
      </c>
      <c r="O9" s="9"/>
      <c r="P9" s="9"/>
      <c r="Q9" s="15"/>
      <c r="T9" s="9"/>
      <c r="U9" s="26" t="s">
        <v>265</v>
      </c>
      <c r="W9" s="26" t="s">
        <v>147</v>
      </c>
      <c r="Y9" s="26" t="s">
        <v>274</v>
      </c>
      <c r="Z9" s="26" t="s">
        <v>403</v>
      </c>
      <c r="AA9" s="53" t="s">
        <v>368</v>
      </c>
      <c r="AB9" s="53" t="s">
        <v>497</v>
      </c>
      <c r="AC9" s="25"/>
      <c r="AD9" s="25"/>
      <c r="AE9" s="25"/>
      <c r="AF9" s="24"/>
      <c r="AG9" s="34" t="s">
        <v>238</v>
      </c>
      <c r="AI9" s="43"/>
      <c r="AK9" s="33" t="str">
        <f t="shared" si="7"/>
        <v>H</v>
      </c>
      <c r="AP9" s="34" t="s">
        <v>238</v>
      </c>
    </row>
    <row r="10" spans="1:42" ht="13.5" customHeight="1" x14ac:dyDescent="0.15">
      <c r="A10" s="10" t="s">
        <v>205</v>
      </c>
      <c r="B10" s="11"/>
      <c r="C10" s="9" t="str">
        <f t="shared" si="0"/>
        <v/>
      </c>
      <c r="D10" s="9" t="str">
        <f t="shared" si="8"/>
        <v/>
      </c>
      <c r="F10" s="14" t="s">
        <v>112</v>
      </c>
      <c r="G10" s="13"/>
      <c r="H10" s="9" t="str">
        <f t="shared" si="1"/>
        <v/>
      </c>
      <c r="I10" s="9" t="str">
        <f t="shared" si="5"/>
        <v>一般会計</v>
      </c>
      <c r="K10" s="10" t="s">
        <v>206</v>
      </c>
      <c r="L10" s="11"/>
      <c r="M10" s="9" t="str">
        <f t="shared" si="2"/>
        <v/>
      </c>
      <c r="N10" s="9" t="str">
        <f t="shared" si="6"/>
        <v/>
      </c>
      <c r="O10" s="9"/>
      <c r="P10" s="9" t="str">
        <f>S8</f>
        <v>直接実施、委託・請負</v>
      </c>
      <c r="Q10" s="15"/>
      <c r="T10" s="9"/>
      <c r="W10" s="26" t="s">
        <v>148</v>
      </c>
      <c r="Y10" s="26" t="s">
        <v>275</v>
      </c>
      <c r="Z10" s="26" t="s">
        <v>404</v>
      </c>
      <c r="AA10" s="53" t="s">
        <v>369</v>
      </c>
      <c r="AB10" s="53" t="s">
        <v>498</v>
      </c>
      <c r="AC10" s="25"/>
      <c r="AD10" s="25"/>
      <c r="AE10" s="25"/>
      <c r="AF10" s="24"/>
      <c r="AG10" s="34" t="s">
        <v>226</v>
      </c>
      <c r="AK10" s="33" t="str">
        <f t="shared" si="7"/>
        <v>I</v>
      </c>
      <c r="AP10" s="33" t="s">
        <v>223</v>
      </c>
    </row>
    <row r="11" spans="1:42" ht="13.5" customHeight="1" x14ac:dyDescent="0.15">
      <c r="A11" s="10" t="s">
        <v>88</v>
      </c>
      <c r="B11" s="11"/>
      <c r="C11" s="9" t="str">
        <f t="shared" si="0"/>
        <v/>
      </c>
      <c r="D11" s="9" t="str">
        <f t="shared" si="8"/>
        <v/>
      </c>
      <c r="F11" s="14" t="s">
        <v>113</v>
      </c>
      <c r="G11" s="13"/>
      <c r="H11" s="9" t="str">
        <f t="shared" si="1"/>
        <v/>
      </c>
      <c r="I11" s="9" t="str">
        <f t="shared" si="5"/>
        <v>一般会計</v>
      </c>
      <c r="K11" s="10" t="s">
        <v>106</v>
      </c>
      <c r="L11" s="11" t="s">
        <v>561</v>
      </c>
      <c r="M11" s="9" t="str">
        <f t="shared" si="2"/>
        <v>その他の事項経費</v>
      </c>
      <c r="N11" s="9" t="str">
        <f t="shared" si="6"/>
        <v>その他の事項経費</v>
      </c>
      <c r="O11" s="9"/>
      <c r="P11" s="9"/>
      <c r="Q11" s="15"/>
      <c r="T11" s="9"/>
      <c r="W11" s="26" t="s">
        <v>149</v>
      </c>
      <c r="Y11" s="26" t="s">
        <v>276</v>
      </c>
      <c r="Z11" s="26" t="s">
        <v>405</v>
      </c>
      <c r="AA11" s="53" t="s">
        <v>370</v>
      </c>
      <c r="AB11" s="53" t="s">
        <v>499</v>
      </c>
      <c r="AC11" s="25"/>
      <c r="AD11" s="25"/>
      <c r="AE11" s="25"/>
      <c r="AF11" s="24"/>
      <c r="AG11" s="33" t="s">
        <v>229</v>
      </c>
      <c r="AK11" s="33" t="str">
        <f t="shared" si="7"/>
        <v>J</v>
      </c>
    </row>
    <row r="12" spans="1:42" ht="13.5" customHeight="1" x14ac:dyDescent="0.15">
      <c r="A12" s="10" t="s">
        <v>89</v>
      </c>
      <c r="B12" s="11"/>
      <c r="C12" s="9" t="str">
        <f t="shared" ref="C12:C24" si="9">IF(B12="","",A12)</f>
        <v/>
      </c>
      <c r="D12" s="9" t="str">
        <f t="shared" si="8"/>
        <v/>
      </c>
      <c r="F12" s="14" t="s">
        <v>114</v>
      </c>
      <c r="G12" s="13"/>
      <c r="H12" s="9" t="str">
        <f t="shared" si="1"/>
        <v/>
      </c>
      <c r="I12" s="9" t="str">
        <f t="shared" si="5"/>
        <v>一般会計</v>
      </c>
      <c r="K12" s="9"/>
      <c r="L12" s="9"/>
      <c r="O12" s="9"/>
      <c r="P12" s="9"/>
      <c r="Q12" s="15"/>
      <c r="T12" s="9"/>
      <c r="U12" s="23" t="s">
        <v>523</v>
      </c>
      <c r="W12" s="26" t="s">
        <v>150</v>
      </c>
      <c r="Y12" s="26" t="s">
        <v>277</v>
      </c>
      <c r="Z12" s="26" t="s">
        <v>406</v>
      </c>
      <c r="AA12" s="53" t="s">
        <v>371</v>
      </c>
      <c r="AB12" s="53" t="s">
        <v>500</v>
      </c>
      <c r="AC12" s="25"/>
      <c r="AD12" s="25"/>
      <c r="AE12" s="25"/>
      <c r="AF12" s="24"/>
      <c r="AG12" s="33" t="s">
        <v>227</v>
      </c>
      <c r="AK12" s="33" t="str">
        <f t="shared" si="7"/>
        <v>K</v>
      </c>
    </row>
    <row r="13" spans="1:42" ht="13.5" customHeight="1" x14ac:dyDescent="0.15">
      <c r="A13" s="10" t="s">
        <v>90</v>
      </c>
      <c r="B13" s="11"/>
      <c r="C13" s="9" t="str">
        <f t="shared" si="9"/>
        <v/>
      </c>
      <c r="D13" s="9" t="str">
        <f t="shared" si="8"/>
        <v/>
      </c>
      <c r="F13" s="14" t="s">
        <v>115</v>
      </c>
      <c r="G13" s="13"/>
      <c r="H13" s="9" t="str">
        <f t="shared" si="1"/>
        <v/>
      </c>
      <c r="I13" s="9" t="str">
        <f t="shared" si="5"/>
        <v>一般会計</v>
      </c>
      <c r="K13" s="9" t="str">
        <f>N11</f>
        <v>その他の事項経費</v>
      </c>
      <c r="L13" s="9"/>
      <c r="O13" s="9"/>
      <c r="P13" s="9"/>
      <c r="Q13" s="15"/>
      <c r="T13" s="9"/>
      <c r="U13" s="26" t="s">
        <v>167</v>
      </c>
      <c r="W13" s="26" t="s">
        <v>151</v>
      </c>
      <c r="Y13" s="26" t="s">
        <v>278</v>
      </c>
      <c r="Z13" s="26" t="s">
        <v>407</v>
      </c>
      <c r="AA13" s="53" t="s">
        <v>372</v>
      </c>
      <c r="AB13" s="53" t="s">
        <v>501</v>
      </c>
      <c r="AC13" s="25"/>
      <c r="AD13" s="25"/>
      <c r="AE13" s="25"/>
      <c r="AF13" s="24"/>
      <c r="AG13" s="33" t="s">
        <v>228</v>
      </c>
      <c r="AK13" s="33" t="str">
        <f t="shared" si="7"/>
        <v>L</v>
      </c>
    </row>
    <row r="14" spans="1:42" ht="13.5" customHeight="1" x14ac:dyDescent="0.15">
      <c r="A14" s="10" t="s">
        <v>91</v>
      </c>
      <c r="B14" s="11"/>
      <c r="C14" s="9" t="str">
        <f t="shared" si="9"/>
        <v/>
      </c>
      <c r="D14" s="9" t="str">
        <f t="shared" si="8"/>
        <v/>
      </c>
      <c r="F14" s="14" t="s">
        <v>116</v>
      </c>
      <c r="G14" s="13"/>
      <c r="H14" s="9" t="str">
        <f t="shared" si="1"/>
        <v/>
      </c>
      <c r="I14" s="9" t="str">
        <f t="shared" si="5"/>
        <v>一般会計</v>
      </c>
      <c r="K14" s="9"/>
      <c r="L14" s="9"/>
      <c r="O14" s="9"/>
      <c r="P14" s="9"/>
      <c r="Q14" s="15"/>
      <c r="T14" s="9"/>
      <c r="U14" s="26" t="s">
        <v>524</v>
      </c>
      <c r="W14" s="26" t="s">
        <v>152</v>
      </c>
      <c r="Y14" s="26" t="s">
        <v>279</v>
      </c>
      <c r="Z14" s="26" t="s">
        <v>408</v>
      </c>
      <c r="AA14" s="53" t="s">
        <v>373</v>
      </c>
      <c r="AB14" s="53" t="s">
        <v>502</v>
      </c>
      <c r="AC14" s="25"/>
      <c r="AD14" s="25"/>
      <c r="AE14" s="25"/>
      <c r="AF14" s="24"/>
      <c r="AG14" s="43"/>
      <c r="AK14" s="33" t="str">
        <f t="shared" si="7"/>
        <v>M</v>
      </c>
    </row>
    <row r="15" spans="1:42" ht="13.5" customHeight="1" x14ac:dyDescent="0.15">
      <c r="A15" s="10" t="s">
        <v>92</v>
      </c>
      <c r="B15" s="11"/>
      <c r="C15" s="9" t="str">
        <f t="shared" si="9"/>
        <v/>
      </c>
      <c r="D15" s="9" t="str">
        <f t="shared" si="8"/>
        <v/>
      </c>
      <c r="F15" s="14" t="s">
        <v>117</v>
      </c>
      <c r="G15" s="13"/>
      <c r="H15" s="9" t="str">
        <f t="shared" si="1"/>
        <v/>
      </c>
      <c r="I15" s="9" t="str">
        <f t="shared" si="5"/>
        <v>一般会計</v>
      </c>
      <c r="K15" s="9"/>
      <c r="L15" s="9"/>
      <c r="O15" s="9"/>
      <c r="P15" s="9"/>
      <c r="Q15" s="15"/>
      <c r="T15" s="9"/>
      <c r="U15" s="26" t="s">
        <v>525</v>
      </c>
      <c r="W15" s="26" t="s">
        <v>153</v>
      </c>
      <c r="Y15" s="26" t="s">
        <v>280</v>
      </c>
      <c r="Z15" s="26" t="s">
        <v>409</v>
      </c>
      <c r="AA15" s="53" t="s">
        <v>374</v>
      </c>
      <c r="AB15" s="53" t="s">
        <v>503</v>
      </c>
      <c r="AC15" s="25"/>
      <c r="AD15" s="25"/>
      <c r="AE15" s="25"/>
      <c r="AF15" s="24"/>
      <c r="AG15" s="44"/>
      <c r="AK15" s="33" t="str">
        <f t="shared" si="7"/>
        <v>N</v>
      </c>
    </row>
    <row r="16" spans="1:42" ht="13.5" customHeight="1" x14ac:dyDescent="0.15">
      <c r="A16" s="10" t="s">
        <v>93</v>
      </c>
      <c r="B16" s="11"/>
      <c r="C16" s="9" t="str">
        <f t="shared" si="9"/>
        <v/>
      </c>
      <c r="D16" s="9" t="str">
        <f t="shared" si="8"/>
        <v/>
      </c>
      <c r="F16" s="14" t="s">
        <v>118</v>
      </c>
      <c r="G16" s="13"/>
      <c r="H16" s="9" t="str">
        <f t="shared" si="1"/>
        <v/>
      </c>
      <c r="I16" s="9" t="str">
        <f t="shared" si="5"/>
        <v>一般会計</v>
      </c>
      <c r="K16" s="9"/>
      <c r="L16" s="9"/>
      <c r="O16" s="9"/>
      <c r="P16" s="9"/>
      <c r="Q16" s="15"/>
      <c r="T16" s="9"/>
      <c r="U16" s="26" t="s">
        <v>526</v>
      </c>
      <c r="W16" s="26" t="s">
        <v>154</v>
      </c>
      <c r="Y16" s="26" t="s">
        <v>281</v>
      </c>
      <c r="Z16" s="26" t="s">
        <v>410</v>
      </c>
      <c r="AA16" s="53" t="s">
        <v>375</v>
      </c>
      <c r="AB16" s="53" t="s">
        <v>504</v>
      </c>
      <c r="AC16" s="25"/>
      <c r="AD16" s="25"/>
      <c r="AE16" s="25"/>
      <c r="AF16" s="24"/>
      <c r="AG16" s="44"/>
      <c r="AK16" s="33" t="str">
        <f t="shared" si="7"/>
        <v>O</v>
      </c>
    </row>
    <row r="17" spans="1:37" ht="13.5" customHeight="1" x14ac:dyDescent="0.15">
      <c r="A17" s="10" t="s">
        <v>94</v>
      </c>
      <c r="B17" s="11"/>
      <c r="C17" s="9" t="str">
        <f t="shared" si="9"/>
        <v/>
      </c>
      <c r="D17" s="9" t="str">
        <f t="shared" si="8"/>
        <v/>
      </c>
      <c r="F17" s="14" t="s">
        <v>119</v>
      </c>
      <c r="G17" s="13"/>
      <c r="H17" s="9" t="str">
        <f t="shared" si="1"/>
        <v/>
      </c>
      <c r="I17" s="9" t="str">
        <f t="shared" si="5"/>
        <v>一般会計</v>
      </c>
      <c r="K17" s="9"/>
      <c r="L17" s="9"/>
      <c r="O17" s="9"/>
      <c r="P17" s="9"/>
      <c r="Q17" s="15"/>
      <c r="T17" s="9"/>
      <c r="U17" s="26" t="s">
        <v>527</v>
      </c>
      <c r="W17" s="26" t="s">
        <v>155</v>
      </c>
      <c r="Y17" s="26" t="s">
        <v>282</v>
      </c>
      <c r="Z17" s="26" t="s">
        <v>411</v>
      </c>
      <c r="AA17" s="53" t="s">
        <v>376</v>
      </c>
      <c r="AB17" s="53" t="s">
        <v>505</v>
      </c>
      <c r="AC17" s="25"/>
      <c r="AD17" s="25"/>
      <c r="AE17" s="25"/>
      <c r="AF17" s="24"/>
      <c r="AG17" s="44"/>
      <c r="AK17" s="33" t="str">
        <f t="shared" si="7"/>
        <v>P</v>
      </c>
    </row>
    <row r="18" spans="1:37" ht="13.5" customHeight="1" x14ac:dyDescent="0.15">
      <c r="A18" s="10" t="s">
        <v>95</v>
      </c>
      <c r="B18" s="11"/>
      <c r="C18" s="9" t="str">
        <f t="shared" si="9"/>
        <v/>
      </c>
      <c r="D18" s="9" t="str">
        <f t="shared" si="8"/>
        <v/>
      </c>
      <c r="F18" s="14" t="s">
        <v>120</v>
      </c>
      <c r="G18" s="13"/>
      <c r="H18" s="9" t="str">
        <f t="shared" si="1"/>
        <v/>
      </c>
      <c r="I18" s="9" t="str">
        <f t="shared" si="5"/>
        <v>一般会計</v>
      </c>
      <c r="K18" s="9"/>
      <c r="L18" s="9"/>
      <c r="O18" s="9"/>
      <c r="P18" s="9"/>
      <c r="Q18" s="15"/>
      <c r="T18" s="9"/>
      <c r="U18" s="26" t="s">
        <v>528</v>
      </c>
      <c r="W18" s="26" t="s">
        <v>156</v>
      </c>
      <c r="Y18" s="26" t="s">
        <v>283</v>
      </c>
      <c r="Z18" s="26" t="s">
        <v>412</v>
      </c>
      <c r="AA18" s="53" t="s">
        <v>377</v>
      </c>
      <c r="AB18" s="53" t="s">
        <v>506</v>
      </c>
      <c r="AC18" s="25"/>
      <c r="AD18" s="25"/>
      <c r="AE18" s="25"/>
      <c r="AF18" s="24"/>
      <c r="AK18" s="33" t="str">
        <f t="shared" si="7"/>
        <v>Q</v>
      </c>
    </row>
    <row r="19" spans="1:37" ht="13.5" customHeight="1" x14ac:dyDescent="0.15">
      <c r="A19" s="10" t="s">
        <v>96</v>
      </c>
      <c r="B19" s="11"/>
      <c r="C19" s="9" t="str">
        <f t="shared" si="9"/>
        <v/>
      </c>
      <c r="D19" s="9" t="str">
        <f t="shared" si="8"/>
        <v/>
      </c>
      <c r="F19" s="14" t="s">
        <v>121</v>
      </c>
      <c r="G19" s="13"/>
      <c r="H19" s="9" t="str">
        <f t="shared" si="1"/>
        <v/>
      </c>
      <c r="I19" s="9" t="str">
        <f t="shared" si="5"/>
        <v>一般会計</v>
      </c>
      <c r="K19" s="9"/>
      <c r="L19" s="9"/>
      <c r="O19" s="9"/>
      <c r="P19" s="9"/>
      <c r="Q19" s="15"/>
      <c r="T19" s="9"/>
      <c r="U19" s="26" t="s">
        <v>529</v>
      </c>
      <c r="W19" s="26" t="s">
        <v>157</v>
      </c>
      <c r="Y19" s="26" t="s">
        <v>284</v>
      </c>
      <c r="Z19" s="26" t="s">
        <v>413</v>
      </c>
      <c r="AA19" s="53" t="s">
        <v>378</v>
      </c>
      <c r="AB19" s="53" t="s">
        <v>507</v>
      </c>
      <c r="AC19" s="25"/>
      <c r="AD19" s="25"/>
      <c r="AE19" s="25"/>
      <c r="AF19" s="24"/>
      <c r="AK19" s="33" t="str">
        <f t="shared" si="7"/>
        <v>R</v>
      </c>
    </row>
    <row r="20" spans="1:37" ht="13.5" customHeight="1" x14ac:dyDescent="0.15">
      <c r="A20" s="10" t="s">
        <v>198</v>
      </c>
      <c r="B20" s="11"/>
      <c r="C20" s="9" t="str">
        <f t="shared" si="9"/>
        <v/>
      </c>
      <c r="D20" s="9" t="str">
        <f t="shared" si="8"/>
        <v/>
      </c>
      <c r="F20" s="14" t="s">
        <v>197</v>
      </c>
      <c r="G20" s="13"/>
      <c r="H20" s="9" t="str">
        <f t="shared" si="1"/>
        <v/>
      </c>
      <c r="I20" s="9" t="str">
        <f t="shared" si="5"/>
        <v>一般会計</v>
      </c>
      <c r="K20" s="9"/>
      <c r="L20" s="9"/>
      <c r="O20" s="9"/>
      <c r="P20" s="9"/>
      <c r="Q20" s="15"/>
      <c r="T20" s="9"/>
      <c r="U20" s="26" t="s">
        <v>530</v>
      </c>
      <c r="W20" s="26" t="s">
        <v>158</v>
      </c>
      <c r="Y20" s="26" t="s">
        <v>285</v>
      </c>
      <c r="Z20" s="26" t="s">
        <v>414</v>
      </c>
      <c r="AA20" s="53" t="s">
        <v>379</v>
      </c>
      <c r="AB20" s="53" t="s">
        <v>508</v>
      </c>
      <c r="AC20" s="25"/>
      <c r="AD20" s="25"/>
      <c r="AE20" s="25"/>
      <c r="AF20" s="24"/>
      <c r="AK20" s="33" t="str">
        <f t="shared" si="7"/>
        <v>S</v>
      </c>
    </row>
    <row r="21" spans="1:37" ht="13.5" customHeight="1" x14ac:dyDescent="0.15">
      <c r="A21" s="10" t="s">
        <v>199</v>
      </c>
      <c r="B21" s="11"/>
      <c r="C21" s="9" t="str">
        <f t="shared" si="9"/>
        <v/>
      </c>
      <c r="D21" s="9" t="str">
        <f t="shared" si="8"/>
        <v/>
      </c>
      <c r="F21" s="14" t="s">
        <v>122</v>
      </c>
      <c r="G21" s="13"/>
      <c r="H21" s="9" t="str">
        <f t="shared" si="1"/>
        <v/>
      </c>
      <c r="I21" s="9" t="str">
        <f t="shared" si="5"/>
        <v>一般会計</v>
      </c>
      <c r="K21" s="9"/>
      <c r="L21" s="9"/>
      <c r="O21" s="9"/>
      <c r="P21" s="9"/>
      <c r="Q21" s="15"/>
      <c r="T21" s="9"/>
      <c r="U21" s="26" t="s">
        <v>531</v>
      </c>
      <c r="W21" s="26" t="s">
        <v>159</v>
      </c>
      <c r="Y21" s="26" t="s">
        <v>286</v>
      </c>
      <c r="Z21" s="26" t="s">
        <v>415</v>
      </c>
      <c r="AA21" s="53" t="s">
        <v>380</v>
      </c>
      <c r="AB21" s="53" t="s">
        <v>509</v>
      </c>
      <c r="AC21" s="25"/>
      <c r="AD21" s="25"/>
      <c r="AE21" s="25"/>
      <c r="AF21" s="24"/>
      <c r="AK21" s="33" t="str">
        <f t="shared" si="7"/>
        <v>T</v>
      </c>
    </row>
    <row r="22" spans="1:37" ht="13.5" customHeight="1" x14ac:dyDescent="0.15">
      <c r="A22" s="10" t="s">
        <v>200</v>
      </c>
      <c r="B22" s="11"/>
      <c r="C22" s="9" t="str">
        <f t="shared" si="9"/>
        <v/>
      </c>
      <c r="D22" s="9" t="str">
        <f>IF(C22="",D21,IF(D21&lt;&gt;"",CONCATENATE(D21,"、",C22),C22))</f>
        <v/>
      </c>
      <c r="F22" s="14" t="s">
        <v>123</v>
      </c>
      <c r="G22" s="13"/>
      <c r="H22" s="9" t="str">
        <f t="shared" si="1"/>
        <v/>
      </c>
      <c r="I22" s="9" t="str">
        <f t="shared" si="5"/>
        <v>一般会計</v>
      </c>
      <c r="K22" s="9"/>
      <c r="L22" s="9"/>
      <c r="O22" s="9"/>
      <c r="P22" s="9"/>
      <c r="Q22" s="15"/>
      <c r="T22" s="9"/>
      <c r="U22" s="26" t="s">
        <v>532</v>
      </c>
      <c r="W22" s="26" t="s">
        <v>160</v>
      </c>
      <c r="Y22" s="26" t="s">
        <v>287</v>
      </c>
      <c r="Z22" s="26" t="s">
        <v>416</v>
      </c>
      <c r="AA22" s="53" t="s">
        <v>381</v>
      </c>
      <c r="AB22" s="53" t="s">
        <v>510</v>
      </c>
      <c r="AC22" s="25"/>
      <c r="AD22" s="25"/>
      <c r="AE22" s="25"/>
      <c r="AF22" s="24"/>
      <c r="AK22" s="33" t="str">
        <f t="shared" si="7"/>
        <v>U</v>
      </c>
    </row>
    <row r="23" spans="1:37" ht="13.5" customHeight="1" x14ac:dyDescent="0.15">
      <c r="A23" s="10" t="s">
        <v>201</v>
      </c>
      <c r="B23" s="11"/>
      <c r="C23" s="9" t="str">
        <f t="shared" si="9"/>
        <v/>
      </c>
      <c r="D23" s="9" t="str">
        <f>IF(C23="",D22,IF(D22&lt;&gt;"",CONCATENATE(D22,"、",C23),C23))</f>
        <v/>
      </c>
      <c r="F23" s="14" t="s">
        <v>124</v>
      </c>
      <c r="G23" s="13"/>
      <c r="H23" s="9" t="str">
        <f t="shared" si="1"/>
        <v/>
      </c>
      <c r="I23" s="9" t="str">
        <f t="shared" si="5"/>
        <v>一般会計</v>
      </c>
      <c r="K23" s="9"/>
      <c r="L23" s="9"/>
      <c r="O23" s="9"/>
      <c r="P23" s="9"/>
      <c r="Q23" s="15"/>
      <c r="T23" s="9"/>
      <c r="U23" s="26" t="s">
        <v>533</v>
      </c>
      <c r="W23" s="26" t="s">
        <v>548</v>
      </c>
      <c r="Y23" s="26" t="s">
        <v>288</v>
      </c>
      <c r="Z23" s="26" t="s">
        <v>417</v>
      </c>
      <c r="AA23" s="53" t="s">
        <v>382</v>
      </c>
      <c r="AB23" s="53" t="s">
        <v>511</v>
      </c>
      <c r="AC23" s="25"/>
      <c r="AD23" s="25"/>
      <c r="AE23" s="25"/>
      <c r="AF23" s="24"/>
      <c r="AK23" s="33" t="str">
        <f t="shared" si="7"/>
        <v>V</v>
      </c>
    </row>
    <row r="24" spans="1:37" ht="13.5" customHeight="1" x14ac:dyDescent="0.15">
      <c r="A24" s="50" t="s">
        <v>258</v>
      </c>
      <c r="B24" s="11"/>
      <c r="C24" s="9" t="str">
        <f t="shared" si="9"/>
        <v/>
      </c>
      <c r="D24" s="9" t="str">
        <f>IF(C24="",D23,IF(D23&lt;&gt;"",CONCATENATE(D23,"、",C24),C24))</f>
        <v/>
      </c>
      <c r="F24" s="14" t="s">
        <v>260</v>
      </c>
      <c r="G24" s="13"/>
      <c r="H24" s="9" t="str">
        <f t="shared" si="1"/>
        <v/>
      </c>
      <c r="I24" s="9" t="str">
        <f t="shared" si="5"/>
        <v>一般会計</v>
      </c>
      <c r="K24" s="9"/>
      <c r="L24" s="9"/>
      <c r="O24" s="9"/>
      <c r="P24" s="9"/>
      <c r="Q24" s="15"/>
      <c r="T24" s="9"/>
      <c r="U24" s="26" t="s">
        <v>534</v>
      </c>
      <c r="Y24" s="26" t="s">
        <v>289</v>
      </c>
      <c r="Z24" s="26" t="s">
        <v>418</v>
      </c>
      <c r="AA24" s="53" t="s">
        <v>383</v>
      </c>
      <c r="AB24" s="53" t="s">
        <v>512</v>
      </c>
      <c r="AC24" s="25"/>
      <c r="AD24" s="25"/>
      <c r="AE24" s="25"/>
      <c r="AF24" s="24"/>
      <c r="AK24" s="33" t="str">
        <f>CHAR(CODE(AK23)+1)</f>
        <v>W</v>
      </c>
    </row>
    <row r="25" spans="1:37" ht="13.5" customHeight="1" x14ac:dyDescent="0.15">
      <c r="A25" s="52"/>
      <c r="B25" s="51"/>
      <c r="F25" s="14" t="s">
        <v>125</v>
      </c>
      <c r="G25" s="13"/>
      <c r="H25" s="9" t="str">
        <f t="shared" si="1"/>
        <v/>
      </c>
      <c r="I25" s="9" t="str">
        <f t="shared" si="5"/>
        <v>一般会計</v>
      </c>
      <c r="K25" s="9"/>
      <c r="L25" s="9"/>
      <c r="O25" s="9"/>
      <c r="P25" s="9"/>
      <c r="Q25" s="15"/>
      <c r="T25" s="9"/>
      <c r="U25" s="26" t="s">
        <v>535</v>
      </c>
      <c r="Y25" s="26" t="s">
        <v>290</v>
      </c>
      <c r="Z25" s="26" t="s">
        <v>419</v>
      </c>
      <c r="AA25" s="53" t="s">
        <v>384</v>
      </c>
      <c r="AB25" s="53" t="s">
        <v>513</v>
      </c>
      <c r="AC25" s="25"/>
      <c r="AD25" s="25"/>
      <c r="AE25" s="25"/>
      <c r="AF25" s="24"/>
      <c r="AK25" s="33" t="str">
        <f t="shared" si="7"/>
        <v>X</v>
      </c>
    </row>
    <row r="26" spans="1:37" ht="13.5" customHeight="1" x14ac:dyDescent="0.15">
      <c r="A26" s="49"/>
      <c r="B26" s="48"/>
      <c r="F26" s="14" t="s">
        <v>126</v>
      </c>
      <c r="G26" s="13"/>
      <c r="H26" s="9" t="str">
        <f t="shared" si="1"/>
        <v/>
      </c>
      <c r="I26" s="9" t="str">
        <f t="shared" si="5"/>
        <v>一般会計</v>
      </c>
      <c r="K26" s="9"/>
      <c r="L26" s="9"/>
      <c r="O26" s="9"/>
      <c r="P26" s="9"/>
      <c r="Q26" s="15"/>
      <c r="T26" s="9"/>
      <c r="U26" s="26" t="s">
        <v>536</v>
      </c>
      <c r="Y26" s="26" t="s">
        <v>291</v>
      </c>
      <c r="Z26" s="26" t="s">
        <v>420</v>
      </c>
      <c r="AA26" s="53" t="s">
        <v>385</v>
      </c>
      <c r="AB26" s="53" t="s">
        <v>514</v>
      </c>
      <c r="AC26" s="25"/>
      <c r="AD26" s="25"/>
      <c r="AE26" s="25"/>
      <c r="AF26" s="24"/>
      <c r="AK26" s="33" t="str">
        <f t="shared" si="7"/>
        <v>Y</v>
      </c>
    </row>
    <row r="27" spans="1:37" ht="13.5" customHeight="1" x14ac:dyDescent="0.15">
      <c r="A27" s="9" t="str">
        <f>IF(D24="", "-", D24)</f>
        <v>-</v>
      </c>
      <c r="B27" s="9"/>
      <c r="F27" s="14" t="s">
        <v>127</v>
      </c>
      <c r="G27" s="13"/>
      <c r="H27" s="9" t="str">
        <f t="shared" si="1"/>
        <v/>
      </c>
      <c r="I27" s="9" t="str">
        <f t="shared" si="5"/>
        <v>一般会計</v>
      </c>
      <c r="K27" s="9"/>
      <c r="L27" s="9"/>
      <c r="O27" s="9"/>
      <c r="P27" s="9"/>
      <c r="Q27" s="15"/>
      <c r="T27" s="9"/>
      <c r="U27" s="26" t="s">
        <v>537</v>
      </c>
      <c r="Y27" s="26" t="s">
        <v>292</v>
      </c>
      <c r="Z27" s="26" t="s">
        <v>421</v>
      </c>
      <c r="AA27" s="53" t="s">
        <v>386</v>
      </c>
      <c r="AB27" s="53" t="s">
        <v>515</v>
      </c>
      <c r="AC27" s="25"/>
      <c r="AD27" s="25"/>
      <c r="AE27" s="25"/>
      <c r="AF27" s="24"/>
      <c r="AK27" s="33"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538</v>
      </c>
      <c r="Y28" s="26" t="s">
        <v>293</v>
      </c>
      <c r="Z28" s="26" t="s">
        <v>422</v>
      </c>
      <c r="AA28" s="53" t="s">
        <v>387</v>
      </c>
      <c r="AB28" s="53" t="s">
        <v>516</v>
      </c>
      <c r="AC28" s="25"/>
      <c r="AD28" s="25"/>
      <c r="AE28" s="25"/>
      <c r="AF28" s="24"/>
      <c r="AK28" s="33" t="s">
        <v>183</v>
      </c>
    </row>
    <row r="29" spans="1:37" ht="13.5" customHeight="1" x14ac:dyDescent="0.15">
      <c r="A29" s="9"/>
      <c r="B29" s="9"/>
      <c r="F29" s="14" t="s">
        <v>189</v>
      </c>
      <c r="G29" s="13"/>
      <c r="H29" s="9" t="str">
        <f t="shared" si="1"/>
        <v/>
      </c>
      <c r="I29" s="9" t="str">
        <f t="shared" si="5"/>
        <v>一般会計</v>
      </c>
      <c r="K29" s="9"/>
      <c r="L29" s="9"/>
      <c r="O29" s="9"/>
      <c r="P29" s="9"/>
      <c r="Q29" s="15"/>
      <c r="T29" s="9"/>
      <c r="U29" s="26" t="s">
        <v>539</v>
      </c>
      <c r="Y29" s="26" t="s">
        <v>294</v>
      </c>
      <c r="Z29" s="26" t="s">
        <v>423</v>
      </c>
      <c r="AA29" s="53" t="s">
        <v>388</v>
      </c>
      <c r="AB29" s="53" t="s">
        <v>517</v>
      </c>
      <c r="AC29" s="25"/>
      <c r="AD29" s="25"/>
      <c r="AE29" s="25"/>
      <c r="AF29" s="24"/>
      <c r="AK29" s="33" t="str">
        <f t="shared" si="7"/>
        <v>b</v>
      </c>
    </row>
    <row r="30" spans="1:37" ht="13.5" customHeight="1" x14ac:dyDescent="0.15">
      <c r="A30" s="9"/>
      <c r="B30" s="9"/>
      <c r="F30" s="14" t="s">
        <v>190</v>
      </c>
      <c r="G30" s="13"/>
      <c r="H30" s="9" t="str">
        <f t="shared" si="1"/>
        <v/>
      </c>
      <c r="I30" s="9" t="str">
        <f t="shared" si="5"/>
        <v>一般会計</v>
      </c>
      <c r="K30" s="9"/>
      <c r="L30" s="9"/>
      <c r="O30" s="9"/>
      <c r="P30" s="9"/>
      <c r="Q30" s="15"/>
      <c r="T30" s="9"/>
      <c r="U30" s="26" t="s">
        <v>540</v>
      </c>
      <c r="Y30" s="26" t="s">
        <v>295</v>
      </c>
      <c r="Z30" s="26" t="s">
        <v>424</v>
      </c>
      <c r="AA30" s="53" t="s">
        <v>389</v>
      </c>
      <c r="AB30" s="53" t="s">
        <v>518</v>
      </c>
      <c r="AC30" s="25"/>
      <c r="AD30" s="25"/>
      <c r="AE30" s="25"/>
      <c r="AF30" s="24"/>
      <c r="AK30" s="33" t="str">
        <f t="shared" si="7"/>
        <v>c</v>
      </c>
    </row>
    <row r="31" spans="1:37" ht="13.5" customHeight="1" x14ac:dyDescent="0.15">
      <c r="A31" s="9"/>
      <c r="B31" s="9"/>
      <c r="F31" s="14" t="s">
        <v>191</v>
      </c>
      <c r="G31" s="13"/>
      <c r="H31" s="9" t="str">
        <f t="shared" si="1"/>
        <v/>
      </c>
      <c r="I31" s="9" t="str">
        <f t="shared" si="5"/>
        <v>一般会計</v>
      </c>
      <c r="K31" s="9"/>
      <c r="L31" s="9"/>
      <c r="O31" s="9"/>
      <c r="P31" s="9"/>
      <c r="Q31" s="15"/>
      <c r="T31" s="9"/>
      <c r="U31" s="26" t="s">
        <v>541</v>
      </c>
      <c r="Y31" s="26" t="s">
        <v>296</v>
      </c>
      <c r="Z31" s="26" t="s">
        <v>425</v>
      </c>
      <c r="AA31" s="53" t="s">
        <v>390</v>
      </c>
      <c r="AB31" s="53" t="s">
        <v>519</v>
      </c>
      <c r="AC31" s="25"/>
      <c r="AD31" s="25"/>
      <c r="AE31" s="25"/>
      <c r="AF31" s="24"/>
      <c r="AK31" s="33" t="str">
        <f t="shared" si="7"/>
        <v>d</v>
      </c>
    </row>
    <row r="32" spans="1:37" ht="13.5" customHeight="1" x14ac:dyDescent="0.15">
      <c r="A32" s="9"/>
      <c r="B32" s="9"/>
      <c r="F32" s="14" t="s">
        <v>192</v>
      </c>
      <c r="G32" s="13"/>
      <c r="H32" s="9" t="str">
        <f t="shared" si="1"/>
        <v/>
      </c>
      <c r="I32" s="9" t="str">
        <f t="shared" si="5"/>
        <v>一般会計</v>
      </c>
      <c r="K32" s="9"/>
      <c r="L32" s="9"/>
      <c r="O32" s="9"/>
      <c r="P32" s="9"/>
      <c r="Q32" s="15"/>
      <c r="T32" s="9"/>
      <c r="U32" s="26" t="s">
        <v>542</v>
      </c>
      <c r="Y32" s="26" t="s">
        <v>297</v>
      </c>
      <c r="Z32" s="26" t="s">
        <v>426</v>
      </c>
      <c r="AA32" s="53" t="s">
        <v>65</v>
      </c>
      <c r="AB32" s="53" t="s">
        <v>65</v>
      </c>
      <c r="AC32" s="25"/>
      <c r="AD32" s="25"/>
      <c r="AE32" s="25"/>
      <c r="AF32" s="24"/>
      <c r="AK32" s="33" t="str">
        <f t="shared" si="7"/>
        <v>e</v>
      </c>
    </row>
    <row r="33" spans="1:37" ht="13.5" customHeight="1" x14ac:dyDescent="0.15">
      <c r="A33" s="9"/>
      <c r="B33" s="9"/>
      <c r="F33" s="14" t="s">
        <v>193</v>
      </c>
      <c r="G33" s="13"/>
      <c r="H33" s="9" t="str">
        <f t="shared" si="1"/>
        <v/>
      </c>
      <c r="I33" s="9" t="str">
        <f t="shared" si="5"/>
        <v>一般会計</v>
      </c>
      <c r="K33" s="9"/>
      <c r="L33" s="9"/>
      <c r="O33" s="9"/>
      <c r="P33" s="9"/>
      <c r="Q33" s="15"/>
      <c r="T33" s="9"/>
      <c r="U33" s="26" t="s">
        <v>543</v>
      </c>
      <c r="Y33" s="26" t="s">
        <v>298</v>
      </c>
      <c r="Z33" s="26" t="s">
        <v>427</v>
      </c>
      <c r="AA33" s="37"/>
      <c r="AB33" s="25"/>
      <c r="AC33" s="25"/>
      <c r="AD33" s="25"/>
      <c r="AE33" s="25"/>
      <c r="AF33" s="24"/>
      <c r="AK33" s="33" t="str">
        <f t="shared" si="7"/>
        <v>f</v>
      </c>
    </row>
    <row r="34" spans="1:37" ht="13.5" customHeight="1" x14ac:dyDescent="0.15">
      <c r="A34" s="9"/>
      <c r="B34" s="9"/>
      <c r="F34" s="14" t="s">
        <v>194</v>
      </c>
      <c r="G34" s="13"/>
      <c r="H34" s="9" t="str">
        <f t="shared" si="1"/>
        <v/>
      </c>
      <c r="I34" s="9" t="str">
        <f t="shared" si="5"/>
        <v>一般会計</v>
      </c>
      <c r="K34" s="9"/>
      <c r="L34" s="9"/>
      <c r="O34" s="9"/>
      <c r="P34" s="9"/>
      <c r="Q34" s="15"/>
      <c r="T34" s="9"/>
      <c r="U34" s="26" t="s">
        <v>544</v>
      </c>
      <c r="Y34" s="26" t="s">
        <v>299</v>
      </c>
      <c r="Z34" s="26" t="s">
        <v>428</v>
      </c>
      <c r="AB34" s="25"/>
      <c r="AC34" s="25"/>
      <c r="AD34" s="25"/>
      <c r="AE34" s="25"/>
      <c r="AF34" s="24"/>
      <c r="AK34" s="33" t="str">
        <f t="shared" si="7"/>
        <v>g</v>
      </c>
    </row>
    <row r="35" spans="1:37" ht="13.5" customHeight="1" x14ac:dyDescent="0.15">
      <c r="A35" s="9"/>
      <c r="B35" s="9"/>
      <c r="F35" s="14" t="s">
        <v>195</v>
      </c>
      <c r="G35" s="13"/>
      <c r="H35" s="9" t="str">
        <f t="shared" si="1"/>
        <v/>
      </c>
      <c r="I35" s="9" t="str">
        <f t="shared" si="5"/>
        <v>一般会計</v>
      </c>
      <c r="K35" s="9"/>
      <c r="L35" s="9"/>
      <c r="O35" s="9"/>
      <c r="P35" s="9"/>
      <c r="Q35" s="15"/>
      <c r="T35" s="9"/>
      <c r="Y35" s="26" t="s">
        <v>300</v>
      </c>
      <c r="Z35" s="26" t="s">
        <v>429</v>
      </c>
      <c r="AC35" s="25"/>
      <c r="AF35" s="24"/>
      <c r="AK35" s="33" t="str">
        <f t="shared" si="7"/>
        <v>h</v>
      </c>
    </row>
    <row r="36" spans="1:37" ht="13.5" customHeight="1" x14ac:dyDescent="0.15">
      <c r="A36" s="9"/>
      <c r="B36" s="9"/>
      <c r="F36" s="14" t="s">
        <v>196</v>
      </c>
      <c r="G36" s="13"/>
      <c r="H36" s="9" t="str">
        <f t="shared" si="1"/>
        <v/>
      </c>
      <c r="I36" s="9" t="str">
        <f t="shared" si="5"/>
        <v>一般会計</v>
      </c>
      <c r="K36" s="9"/>
      <c r="L36" s="9"/>
      <c r="O36" s="9"/>
      <c r="P36" s="9"/>
      <c r="Q36" s="15"/>
      <c r="T36" s="9"/>
      <c r="U36" s="26" t="s">
        <v>545</v>
      </c>
      <c r="Y36" s="26" t="s">
        <v>301</v>
      </c>
      <c r="Z36" s="26" t="s">
        <v>430</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302</v>
      </c>
      <c r="Z37" s="26" t="s">
        <v>431</v>
      </c>
      <c r="AF37" s="24"/>
      <c r="AK37" s="33" t="str">
        <f t="shared" si="7"/>
        <v>j</v>
      </c>
    </row>
    <row r="38" spans="1:37" x14ac:dyDescent="0.15">
      <c r="A38" s="9"/>
      <c r="B38" s="9"/>
      <c r="F38" s="9"/>
      <c r="G38" s="15"/>
      <c r="K38" s="9"/>
      <c r="L38" s="9"/>
      <c r="O38" s="9"/>
      <c r="P38" s="9"/>
      <c r="Q38" s="15"/>
      <c r="T38" s="9"/>
      <c r="U38" s="26" t="s">
        <v>245</v>
      </c>
      <c r="Y38" s="26" t="s">
        <v>303</v>
      </c>
      <c r="Z38" s="26" t="s">
        <v>432</v>
      </c>
      <c r="AF38" s="24"/>
      <c r="AK38" s="33" t="str">
        <f t="shared" si="7"/>
        <v>k</v>
      </c>
    </row>
    <row r="39" spans="1:37" x14ac:dyDescent="0.15">
      <c r="A39" s="9"/>
      <c r="B39" s="9"/>
      <c r="F39" s="9" t="str">
        <f>I37</f>
        <v>一般会計</v>
      </c>
      <c r="G39" s="15"/>
      <c r="K39" s="9"/>
      <c r="L39" s="9"/>
      <c r="O39" s="9"/>
      <c r="P39" s="9"/>
      <c r="Q39" s="15"/>
      <c r="T39" s="9"/>
      <c r="U39" s="26" t="s">
        <v>255</v>
      </c>
      <c r="Y39" s="26" t="s">
        <v>304</v>
      </c>
      <c r="Z39" s="26" t="s">
        <v>433</v>
      </c>
      <c r="AF39" s="24"/>
      <c r="AK39" s="33" t="str">
        <f t="shared" si="7"/>
        <v>l</v>
      </c>
    </row>
    <row r="40" spans="1:37" x14ac:dyDescent="0.15">
      <c r="A40" s="9"/>
      <c r="B40" s="9"/>
      <c r="F40" s="9"/>
      <c r="G40" s="15"/>
      <c r="K40" s="9"/>
      <c r="L40" s="9"/>
      <c r="O40" s="9"/>
      <c r="P40" s="9"/>
      <c r="Q40" s="15"/>
      <c r="T40" s="9"/>
      <c r="Y40" s="26" t="s">
        <v>305</v>
      </c>
      <c r="Z40" s="26" t="s">
        <v>434</v>
      </c>
      <c r="AF40" s="24"/>
      <c r="AK40" s="33" t="str">
        <f t="shared" si="7"/>
        <v>m</v>
      </c>
    </row>
    <row r="41" spans="1:37" x14ac:dyDescent="0.15">
      <c r="A41" s="9"/>
      <c r="B41" s="9"/>
      <c r="F41" s="9"/>
      <c r="G41" s="15"/>
      <c r="K41" s="9"/>
      <c r="L41" s="9"/>
      <c r="O41" s="9"/>
      <c r="P41" s="9"/>
      <c r="Q41" s="15"/>
      <c r="T41" s="9"/>
      <c r="Y41" s="26" t="s">
        <v>306</v>
      </c>
      <c r="Z41" s="26" t="s">
        <v>435</v>
      </c>
      <c r="AF41" s="24"/>
      <c r="AK41" s="33" t="str">
        <f t="shared" si="7"/>
        <v>n</v>
      </c>
    </row>
    <row r="42" spans="1:37" x14ac:dyDescent="0.15">
      <c r="A42" s="9"/>
      <c r="B42" s="9"/>
      <c r="F42" s="9"/>
      <c r="G42" s="15"/>
      <c r="K42" s="9"/>
      <c r="L42" s="9"/>
      <c r="O42" s="9"/>
      <c r="P42" s="9"/>
      <c r="Q42" s="15"/>
      <c r="T42" s="9"/>
      <c r="Y42" s="26" t="s">
        <v>307</v>
      </c>
      <c r="Z42" s="26" t="s">
        <v>436</v>
      </c>
      <c r="AF42" s="24"/>
      <c r="AK42" s="33" t="str">
        <f t="shared" si="7"/>
        <v>o</v>
      </c>
    </row>
    <row r="43" spans="1:37" x14ac:dyDescent="0.15">
      <c r="A43" s="9"/>
      <c r="B43" s="9"/>
      <c r="F43" s="9"/>
      <c r="G43" s="15"/>
      <c r="K43" s="9"/>
      <c r="L43" s="9"/>
      <c r="O43" s="9"/>
      <c r="P43" s="9"/>
      <c r="Q43" s="15"/>
      <c r="T43" s="9"/>
      <c r="Y43" s="26" t="s">
        <v>308</v>
      </c>
      <c r="Z43" s="26" t="s">
        <v>437</v>
      </c>
      <c r="AF43" s="24"/>
      <c r="AK43" s="33" t="str">
        <f t="shared" si="7"/>
        <v>p</v>
      </c>
    </row>
    <row r="44" spans="1:37" x14ac:dyDescent="0.15">
      <c r="A44" s="9"/>
      <c r="B44" s="9"/>
      <c r="F44" s="9"/>
      <c r="G44" s="15"/>
      <c r="K44" s="9"/>
      <c r="L44" s="9"/>
      <c r="O44" s="9"/>
      <c r="P44" s="9"/>
      <c r="Q44" s="15"/>
      <c r="T44" s="9"/>
      <c r="Y44" s="26" t="s">
        <v>309</v>
      </c>
      <c r="Z44" s="26" t="s">
        <v>438</v>
      </c>
      <c r="AF44" s="24"/>
      <c r="AK44" s="33" t="str">
        <f t="shared" si="7"/>
        <v>q</v>
      </c>
    </row>
    <row r="45" spans="1:37" x14ac:dyDescent="0.15">
      <c r="A45" s="9"/>
      <c r="B45" s="9"/>
      <c r="F45" s="9"/>
      <c r="G45" s="15"/>
      <c r="K45" s="9"/>
      <c r="L45" s="9"/>
      <c r="O45" s="9"/>
      <c r="P45" s="9"/>
      <c r="Q45" s="15"/>
      <c r="T45" s="9"/>
      <c r="Y45" s="26" t="s">
        <v>310</v>
      </c>
      <c r="Z45" s="26" t="s">
        <v>439</v>
      </c>
      <c r="AF45" s="24"/>
      <c r="AK45" s="33" t="str">
        <f t="shared" si="7"/>
        <v>r</v>
      </c>
    </row>
    <row r="46" spans="1:37" x14ac:dyDescent="0.15">
      <c r="A46" s="9"/>
      <c r="B46" s="9"/>
      <c r="F46" s="9"/>
      <c r="G46" s="15"/>
      <c r="K46" s="9"/>
      <c r="L46" s="9"/>
      <c r="O46" s="9"/>
      <c r="P46" s="9"/>
      <c r="Q46" s="15"/>
      <c r="T46" s="9"/>
      <c r="Y46" s="26" t="s">
        <v>311</v>
      </c>
      <c r="Z46" s="26" t="s">
        <v>440</v>
      </c>
      <c r="AF46" s="24"/>
      <c r="AK46" s="33" t="str">
        <f t="shared" si="7"/>
        <v>s</v>
      </c>
    </row>
    <row r="47" spans="1:37" x14ac:dyDescent="0.15">
      <c r="A47" s="9"/>
      <c r="B47" s="9"/>
      <c r="F47" s="9"/>
      <c r="G47" s="15"/>
      <c r="K47" s="9"/>
      <c r="L47" s="9"/>
      <c r="O47" s="9"/>
      <c r="P47" s="9"/>
      <c r="Q47" s="15"/>
      <c r="T47" s="9"/>
      <c r="Y47" s="26" t="s">
        <v>312</v>
      </c>
      <c r="Z47" s="26" t="s">
        <v>441</v>
      </c>
      <c r="AF47" s="24"/>
      <c r="AK47" s="33" t="str">
        <f t="shared" si="7"/>
        <v>t</v>
      </c>
    </row>
    <row r="48" spans="1:37" x14ac:dyDescent="0.15">
      <c r="A48" s="9"/>
      <c r="B48" s="9"/>
      <c r="F48" s="9"/>
      <c r="G48" s="15"/>
      <c r="K48" s="9"/>
      <c r="L48" s="9"/>
      <c r="O48" s="9"/>
      <c r="P48" s="9"/>
      <c r="Q48" s="15"/>
      <c r="T48" s="9"/>
      <c r="Y48" s="26" t="s">
        <v>313</v>
      </c>
      <c r="Z48" s="26" t="s">
        <v>442</v>
      </c>
      <c r="AF48" s="24"/>
      <c r="AK48" s="33" t="str">
        <f t="shared" si="7"/>
        <v>u</v>
      </c>
    </row>
    <row r="49" spans="1:37" x14ac:dyDescent="0.15">
      <c r="A49" s="9"/>
      <c r="B49" s="9"/>
      <c r="F49" s="9"/>
      <c r="G49" s="15"/>
      <c r="K49" s="9"/>
      <c r="L49" s="9"/>
      <c r="O49" s="9"/>
      <c r="P49" s="9"/>
      <c r="Q49" s="15"/>
      <c r="T49" s="9"/>
      <c r="Y49" s="26" t="s">
        <v>314</v>
      </c>
      <c r="Z49" s="26" t="s">
        <v>443</v>
      </c>
      <c r="AF49" s="24"/>
      <c r="AK49" s="33" t="str">
        <f t="shared" si="7"/>
        <v>v</v>
      </c>
    </row>
    <row r="50" spans="1:37" x14ac:dyDescent="0.15">
      <c r="A50" s="9"/>
      <c r="B50" s="9"/>
      <c r="F50" s="9"/>
      <c r="G50" s="15"/>
      <c r="K50" s="9"/>
      <c r="L50" s="9"/>
      <c r="O50" s="9"/>
      <c r="P50" s="9"/>
      <c r="Q50" s="15"/>
      <c r="T50" s="9"/>
      <c r="Y50" s="26" t="s">
        <v>315</v>
      </c>
      <c r="Z50" s="26" t="s">
        <v>444</v>
      </c>
      <c r="AF50" s="24"/>
    </row>
    <row r="51" spans="1:37" x14ac:dyDescent="0.15">
      <c r="A51" s="9"/>
      <c r="B51" s="9"/>
      <c r="F51" s="9"/>
      <c r="G51" s="15"/>
      <c r="K51" s="9"/>
      <c r="L51" s="9"/>
      <c r="O51" s="9"/>
      <c r="P51" s="9"/>
      <c r="Q51" s="15"/>
      <c r="T51" s="9"/>
      <c r="Y51" s="26" t="s">
        <v>316</v>
      </c>
      <c r="Z51" s="26" t="s">
        <v>445</v>
      </c>
      <c r="AF51" s="24"/>
    </row>
    <row r="52" spans="1:37" x14ac:dyDescent="0.15">
      <c r="A52" s="9"/>
      <c r="B52" s="9"/>
      <c r="F52" s="9"/>
      <c r="G52" s="15"/>
      <c r="K52" s="9"/>
      <c r="L52" s="9"/>
      <c r="O52" s="9"/>
      <c r="P52" s="9"/>
      <c r="Q52" s="15"/>
      <c r="T52" s="9"/>
      <c r="Y52" s="26" t="s">
        <v>317</v>
      </c>
      <c r="Z52" s="26" t="s">
        <v>446</v>
      </c>
      <c r="AF52" s="24"/>
    </row>
    <row r="53" spans="1:37" x14ac:dyDescent="0.15">
      <c r="A53" s="9"/>
      <c r="B53" s="9"/>
      <c r="F53" s="9"/>
      <c r="G53" s="15"/>
      <c r="K53" s="9"/>
      <c r="L53" s="9"/>
      <c r="O53" s="9"/>
      <c r="P53" s="9"/>
      <c r="Q53" s="15"/>
      <c r="T53" s="9"/>
      <c r="Y53" s="26" t="s">
        <v>318</v>
      </c>
      <c r="Z53" s="26" t="s">
        <v>447</v>
      </c>
      <c r="AF53" s="24"/>
    </row>
    <row r="54" spans="1:37" x14ac:dyDescent="0.15">
      <c r="A54" s="9"/>
      <c r="B54" s="9"/>
      <c r="F54" s="9"/>
      <c r="G54" s="15"/>
      <c r="K54" s="9"/>
      <c r="L54" s="9"/>
      <c r="O54" s="9"/>
      <c r="P54" s="16"/>
      <c r="Q54" s="15"/>
      <c r="T54" s="9"/>
      <c r="Y54" s="26" t="s">
        <v>319</v>
      </c>
      <c r="Z54" s="26" t="s">
        <v>448</v>
      </c>
      <c r="AF54" s="24"/>
    </row>
    <row r="55" spans="1:37" x14ac:dyDescent="0.15">
      <c r="A55" s="9"/>
      <c r="B55" s="9"/>
      <c r="F55" s="9"/>
      <c r="G55" s="15"/>
      <c r="K55" s="9"/>
      <c r="L55" s="9"/>
      <c r="O55" s="9"/>
      <c r="P55" s="9"/>
      <c r="Q55" s="15"/>
      <c r="T55" s="9"/>
      <c r="Y55" s="26" t="s">
        <v>320</v>
      </c>
      <c r="Z55" s="26" t="s">
        <v>449</v>
      </c>
      <c r="AF55" s="24"/>
    </row>
    <row r="56" spans="1:37" x14ac:dyDescent="0.15">
      <c r="A56" s="9"/>
      <c r="B56" s="9"/>
      <c r="F56" s="9"/>
      <c r="G56" s="15"/>
      <c r="K56" s="9"/>
      <c r="L56" s="9"/>
      <c r="O56" s="9"/>
      <c r="P56" s="9"/>
      <c r="Q56" s="15"/>
      <c r="T56" s="9"/>
      <c r="Y56" s="26" t="s">
        <v>321</v>
      </c>
      <c r="Z56" s="26" t="s">
        <v>450</v>
      </c>
      <c r="AF56" s="24"/>
    </row>
    <row r="57" spans="1:37" x14ac:dyDescent="0.15">
      <c r="A57" s="9"/>
      <c r="B57" s="9"/>
      <c r="F57" s="9"/>
      <c r="G57" s="15"/>
      <c r="K57" s="9"/>
      <c r="L57" s="9"/>
      <c r="O57" s="9"/>
      <c r="P57" s="9"/>
      <c r="Q57" s="15"/>
      <c r="T57" s="9"/>
      <c r="Y57" s="26" t="s">
        <v>322</v>
      </c>
      <c r="Z57" s="26" t="s">
        <v>451</v>
      </c>
      <c r="AF57" s="24"/>
    </row>
    <row r="58" spans="1:37" x14ac:dyDescent="0.15">
      <c r="A58" s="9"/>
      <c r="B58" s="9"/>
      <c r="F58" s="9"/>
      <c r="G58" s="15"/>
      <c r="K58" s="9"/>
      <c r="L58" s="9"/>
      <c r="O58" s="9"/>
      <c r="P58" s="9"/>
      <c r="Q58" s="15"/>
      <c r="T58" s="9"/>
      <c r="Y58" s="26" t="s">
        <v>323</v>
      </c>
      <c r="Z58" s="26" t="s">
        <v>452</v>
      </c>
      <c r="AF58" s="24"/>
    </row>
    <row r="59" spans="1:37" x14ac:dyDescent="0.15">
      <c r="A59" s="9"/>
      <c r="B59" s="9"/>
      <c r="F59" s="9"/>
      <c r="G59" s="15"/>
      <c r="K59" s="9"/>
      <c r="L59" s="9"/>
      <c r="O59" s="9"/>
      <c r="P59" s="9"/>
      <c r="Q59" s="15"/>
      <c r="T59" s="9"/>
      <c r="Y59" s="26" t="s">
        <v>324</v>
      </c>
      <c r="Z59" s="26" t="s">
        <v>453</v>
      </c>
      <c r="AF59" s="24"/>
    </row>
    <row r="60" spans="1:37" x14ac:dyDescent="0.15">
      <c r="A60" s="9"/>
      <c r="B60" s="9"/>
      <c r="F60" s="9"/>
      <c r="G60" s="15"/>
      <c r="K60" s="9"/>
      <c r="L60" s="9"/>
      <c r="O60" s="9"/>
      <c r="P60" s="9"/>
      <c r="Q60" s="15"/>
      <c r="T60" s="9"/>
      <c r="Y60" s="26" t="s">
        <v>325</v>
      </c>
      <c r="Z60" s="26" t="s">
        <v>454</v>
      </c>
      <c r="AF60" s="24"/>
    </row>
    <row r="61" spans="1:37" x14ac:dyDescent="0.15">
      <c r="A61" s="9"/>
      <c r="B61" s="9"/>
      <c r="F61" s="9"/>
      <c r="G61" s="15"/>
      <c r="K61" s="9"/>
      <c r="L61" s="9"/>
      <c r="O61" s="9"/>
      <c r="P61" s="9"/>
      <c r="Q61" s="15"/>
      <c r="T61" s="9"/>
      <c r="Y61" s="26" t="s">
        <v>326</v>
      </c>
      <c r="Z61" s="26" t="s">
        <v>455</v>
      </c>
      <c r="AF61" s="24"/>
    </row>
    <row r="62" spans="1:37" x14ac:dyDescent="0.15">
      <c r="A62" s="9"/>
      <c r="B62" s="9"/>
      <c r="F62" s="9"/>
      <c r="G62" s="15"/>
      <c r="K62" s="9"/>
      <c r="L62" s="9"/>
      <c r="O62" s="9"/>
      <c r="P62" s="9"/>
      <c r="Q62" s="15"/>
      <c r="T62" s="9"/>
      <c r="Y62" s="26" t="s">
        <v>327</v>
      </c>
      <c r="Z62" s="26" t="s">
        <v>456</v>
      </c>
      <c r="AF62" s="24"/>
    </row>
    <row r="63" spans="1:37" x14ac:dyDescent="0.15">
      <c r="A63" s="9"/>
      <c r="B63" s="9"/>
      <c r="F63" s="9"/>
      <c r="G63" s="15"/>
      <c r="K63" s="9"/>
      <c r="L63" s="9"/>
      <c r="O63" s="9"/>
      <c r="P63" s="9"/>
      <c r="Q63" s="15"/>
      <c r="T63" s="9"/>
      <c r="Y63" s="26" t="s">
        <v>328</v>
      </c>
      <c r="Z63" s="26" t="s">
        <v>457</v>
      </c>
      <c r="AF63" s="24"/>
    </row>
    <row r="64" spans="1:37" x14ac:dyDescent="0.15">
      <c r="A64" s="9"/>
      <c r="B64" s="9"/>
      <c r="F64" s="9"/>
      <c r="G64" s="15"/>
      <c r="K64" s="9"/>
      <c r="L64" s="9"/>
      <c r="O64" s="9"/>
      <c r="P64" s="9"/>
      <c r="Q64" s="15"/>
      <c r="T64" s="9"/>
      <c r="Y64" s="26" t="s">
        <v>329</v>
      </c>
      <c r="Z64" s="26" t="s">
        <v>458</v>
      </c>
      <c r="AF64" s="24"/>
    </row>
    <row r="65" spans="1:32" x14ac:dyDescent="0.15">
      <c r="A65" s="9"/>
      <c r="B65" s="9"/>
      <c r="F65" s="9"/>
      <c r="G65" s="15"/>
      <c r="K65" s="9"/>
      <c r="L65" s="9"/>
      <c r="O65" s="9"/>
      <c r="P65" s="9"/>
      <c r="Q65" s="15"/>
      <c r="T65" s="9"/>
      <c r="Y65" s="26" t="s">
        <v>330</v>
      </c>
      <c r="Z65" s="26" t="s">
        <v>459</v>
      </c>
      <c r="AF65" s="24"/>
    </row>
    <row r="66" spans="1:32" x14ac:dyDescent="0.15">
      <c r="A66" s="9"/>
      <c r="B66" s="9"/>
      <c r="F66" s="9"/>
      <c r="G66" s="15"/>
      <c r="K66" s="9"/>
      <c r="L66" s="9"/>
      <c r="O66" s="9"/>
      <c r="P66" s="9"/>
      <c r="Q66" s="15"/>
      <c r="T66" s="9"/>
      <c r="Y66" s="26" t="s">
        <v>66</v>
      </c>
      <c r="Z66" s="26" t="s">
        <v>460</v>
      </c>
      <c r="AF66" s="24"/>
    </row>
    <row r="67" spans="1:32" x14ac:dyDescent="0.15">
      <c r="A67" s="9"/>
      <c r="B67" s="9"/>
      <c r="F67" s="9"/>
      <c r="G67" s="15"/>
      <c r="K67" s="9"/>
      <c r="L67" s="9"/>
      <c r="O67" s="9"/>
      <c r="P67" s="9"/>
      <c r="Q67" s="15"/>
      <c r="T67" s="9"/>
      <c r="Y67" s="26" t="s">
        <v>331</v>
      </c>
      <c r="Z67" s="26" t="s">
        <v>461</v>
      </c>
      <c r="AF67" s="24"/>
    </row>
    <row r="68" spans="1:32" x14ac:dyDescent="0.15">
      <c r="A68" s="9"/>
      <c r="B68" s="9"/>
      <c r="F68" s="9"/>
      <c r="G68" s="15"/>
      <c r="K68" s="9"/>
      <c r="L68" s="9"/>
      <c r="O68" s="9"/>
      <c r="P68" s="9"/>
      <c r="Q68" s="15"/>
      <c r="T68" s="9"/>
      <c r="Y68" s="26" t="s">
        <v>332</v>
      </c>
      <c r="Z68" s="26" t="s">
        <v>462</v>
      </c>
      <c r="AF68" s="24"/>
    </row>
    <row r="69" spans="1:32" x14ac:dyDescent="0.15">
      <c r="A69" s="9"/>
      <c r="B69" s="9"/>
      <c r="F69" s="9"/>
      <c r="G69" s="15"/>
      <c r="K69" s="9"/>
      <c r="L69" s="9"/>
      <c r="O69" s="9"/>
      <c r="P69" s="9"/>
      <c r="Q69" s="15"/>
      <c r="T69" s="9"/>
      <c r="Y69" s="26" t="s">
        <v>333</v>
      </c>
      <c r="Z69" s="26" t="s">
        <v>463</v>
      </c>
      <c r="AF69" s="24"/>
    </row>
    <row r="70" spans="1:32" x14ac:dyDescent="0.15">
      <c r="A70" s="9"/>
      <c r="B70" s="9"/>
      <c r="Y70" s="26" t="s">
        <v>334</v>
      </c>
      <c r="Z70" s="26" t="s">
        <v>464</v>
      </c>
    </row>
    <row r="71" spans="1:32" x14ac:dyDescent="0.15">
      <c r="Y71" s="26" t="s">
        <v>335</v>
      </c>
      <c r="Z71" s="26" t="s">
        <v>465</v>
      </c>
    </row>
    <row r="72" spans="1:32" x14ac:dyDescent="0.15">
      <c r="Y72" s="26" t="s">
        <v>336</v>
      </c>
      <c r="Z72" s="26" t="s">
        <v>466</v>
      </c>
    </row>
    <row r="73" spans="1:32" x14ac:dyDescent="0.15">
      <c r="Y73" s="26" t="s">
        <v>337</v>
      </c>
      <c r="Z73" s="26" t="s">
        <v>467</v>
      </c>
    </row>
    <row r="74" spans="1:32" x14ac:dyDescent="0.15">
      <c r="Y74" s="26" t="s">
        <v>338</v>
      </c>
      <c r="Z74" s="26" t="s">
        <v>468</v>
      </c>
    </row>
    <row r="75" spans="1:32" x14ac:dyDescent="0.15">
      <c r="Y75" s="26" t="s">
        <v>339</v>
      </c>
      <c r="Z75" s="26" t="s">
        <v>469</v>
      </c>
    </row>
    <row r="76" spans="1:32" x14ac:dyDescent="0.15">
      <c r="Y76" s="26" t="s">
        <v>340</v>
      </c>
      <c r="Z76" s="26" t="s">
        <v>470</v>
      </c>
    </row>
    <row r="77" spans="1:32" x14ac:dyDescent="0.15">
      <c r="Y77" s="26" t="s">
        <v>341</v>
      </c>
      <c r="Z77" s="26" t="s">
        <v>471</v>
      </c>
    </row>
    <row r="78" spans="1:32" x14ac:dyDescent="0.15">
      <c r="Y78" s="26" t="s">
        <v>342</v>
      </c>
      <c r="Z78" s="26" t="s">
        <v>472</v>
      </c>
    </row>
    <row r="79" spans="1:32" x14ac:dyDescent="0.15">
      <c r="Y79" s="26" t="s">
        <v>343</v>
      </c>
      <c r="Z79" s="26" t="s">
        <v>473</v>
      </c>
    </row>
    <row r="80" spans="1:32" x14ac:dyDescent="0.15">
      <c r="Y80" s="26" t="s">
        <v>344</v>
      </c>
      <c r="Z80" s="26" t="s">
        <v>474</v>
      </c>
    </row>
    <row r="81" spans="25:26" x14ac:dyDescent="0.15">
      <c r="Y81" s="26" t="s">
        <v>345</v>
      </c>
      <c r="Z81" s="26" t="s">
        <v>475</v>
      </c>
    </row>
    <row r="82" spans="25:26" x14ac:dyDescent="0.15">
      <c r="Y82" s="26" t="s">
        <v>346</v>
      </c>
      <c r="Z82" s="26" t="s">
        <v>476</v>
      </c>
    </row>
    <row r="83" spans="25:26" x14ac:dyDescent="0.15">
      <c r="Y83" s="26" t="s">
        <v>347</v>
      </c>
      <c r="Z83" s="26" t="s">
        <v>477</v>
      </c>
    </row>
    <row r="84" spans="25:26" x14ac:dyDescent="0.15">
      <c r="Y84" s="26" t="s">
        <v>348</v>
      </c>
      <c r="Z84" s="26" t="s">
        <v>478</v>
      </c>
    </row>
    <row r="85" spans="25:26" x14ac:dyDescent="0.15">
      <c r="Y85" s="26" t="s">
        <v>349</v>
      </c>
      <c r="Z85" s="26" t="s">
        <v>479</v>
      </c>
    </row>
    <row r="86" spans="25:26" x14ac:dyDescent="0.15">
      <c r="Y86" s="26" t="s">
        <v>350</v>
      </c>
      <c r="Z86" s="26" t="s">
        <v>480</v>
      </c>
    </row>
    <row r="87" spans="25:26" x14ac:dyDescent="0.15">
      <c r="Y87" s="26" t="s">
        <v>351</v>
      </c>
      <c r="Z87" s="26" t="s">
        <v>481</v>
      </c>
    </row>
    <row r="88" spans="25:26" x14ac:dyDescent="0.15">
      <c r="Y88" s="26" t="s">
        <v>352</v>
      </c>
      <c r="Z88" s="26" t="s">
        <v>482</v>
      </c>
    </row>
    <row r="89" spans="25:26" x14ac:dyDescent="0.15">
      <c r="Y89" s="26" t="s">
        <v>353</v>
      </c>
      <c r="Z89" s="26" t="s">
        <v>483</v>
      </c>
    </row>
    <row r="90" spans="25:26" x14ac:dyDescent="0.15">
      <c r="Y90" s="26" t="s">
        <v>354</v>
      </c>
      <c r="Z90" s="26" t="s">
        <v>484</v>
      </c>
    </row>
    <row r="91" spans="25:26" x14ac:dyDescent="0.15">
      <c r="Y91" s="26" t="s">
        <v>355</v>
      </c>
      <c r="Z91" s="26" t="s">
        <v>485</v>
      </c>
    </row>
    <row r="92" spans="25:26" x14ac:dyDescent="0.15">
      <c r="Y92" s="26" t="s">
        <v>356</v>
      </c>
      <c r="Z92" s="26" t="s">
        <v>486</v>
      </c>
    </row>
    <row r="93" spans="25:26" x14ac:dyDescent="0.15">
      <c r="Y93" s="26" t="s">
        <v>357</v>
      </c>
      <c r="Z93" s="26" t="s">
        <v>487</v>
      </c>
    </row>
    <row r="94" spans="25:26" x14ac:dyDescent="0.15">
      <c r="Y94" s="26" t="s">
        <v>358</v>
      </c>
      <c r="Z94" s="26" t="s">
        <v>488</v>
      </c>
    </row>
    <row r="95" spans="25:26" x14ac:dyDescent="0.15">
      <c r="Y95" s="26" t="s">
        <v>359</v>
      </c>
      <c r="Z95" s="26" t="s">
        <v>489</v>
      </c>
    </row>
    <row r="96" spans="25:26" x14ac:dyDescent="0.15">
      <c r="Y96" s="26" t="s">
        <v>261</v>
      </c>
      <c r="Z96" s="26" t="s">
        <v>490</v>
      </c>
    </row>
    <row r="97" spans="25:26" x14ac:dyDescent="0.15">
      <c r="Y97" s="26" t="s">
        <v>360</v>
      </c>
      <c r="Z97" s="26" t="s">
        <v>491</v>
      </c>
    </row>
    <row r="98" spans="25:26" x14ac:dyDescent="0.15">
      <c r="Y98" s="26" t="s">
        <v>361</v>
      </c>
      <c r="Z98" s="26" t="s">
        <v>492</v>
      </c>
    </row>
    <row r="99" spans="25:26" x14ac:dyDescent="0.15">
      <c r="Y99" s="26" t="s">
        <v>391</v>
      </c>
      <c r="Z99" s="26"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2021-08-24T15:42:03Z</dcterms:created>
  <dcterms:modified xsi:type="dcterms:W3CDTF">2021-08-24T18:21:59Z</dcterms:modified>
</cp:coreProperties>
</file>