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9" i="3" l="1"/>
  <c r="I69" i="3"/>
  <c r="L68" i="3"/>
  <c r="I68" i="3"/>
  <c r="L67" i="3"/>
  <c r="I67" i="3"/>
  <c r="L66" i="3"/>
  <c r="I66" i="3"/>
  <c r="L65" i="3"/>
  <c r="I65" i="3"/>
  <c r="AY129" i="3" l="1"/>
  <c r="AY128" i="3"/>
  <c r="AY127" i="3"/>
  <c r="AY126" i="3"/>
  <c r="AY122" i="3"/>
  <c r="AY123" i="3" s="1"/>
  <c r="AY116" i="3"/>
  <c r="AY31" i="3"/>
  <c r="AY36" i="3" s="1"/>
  <c r="AY125" i="3" l="1"/>
  <c r="AY124" i="3"/>
  <c r="AY35" i="3"/>
  <c r="AY37" i="3"/>
  <c r="AY38" i="3"/>
  <c r="AY32" i="3"/>
  <c r="AY39" i="3"/>
  <c r="AY33" i="3"/>
  <c r="AY40" i="3"/>
  <c r="AY34" i="3"/>
  <c r="AW91" i="3"/>
  <c r="AT91" i="3"/>
  <c r="AQ91" i="3"/>
  <c r="AL91" i="3"/>
  <c r="AI91" i="3"/>
  <c r="AF91" i="3"/>
  <c r="Z91" i="3"/>
  <c r="W91" i="3"/>
  <c r="T91" i="3"/>
  <c r="N91" i="3"/>
  <c r="K91" i="3"/>
  <c r="H91" i="3"/>
  <c r="AW90" i="3"/>
  <c r="AT90" i="3"/>
  <c r="AQ90" i="3"/>
  <c r="AL90" i="3"/>
  <c r="AI90" i="3"/>
  <c r="AF90" i="3"/>
  <c r="Z90" i="3"/>
  <c r="W90" i="3"/>
  <c r="T90" i="3"/>
  <c r="N90" i="3"/>
  <c r="K90" i="3"/>
  <c r="H90" i="3"/>
  <c r="AV2" i="3" l="1"/>
  <c r="C12" i="4" l="1"/>
  <c r="P25" i="3" l="1"/>
  <c r="W25" i="3" l="1"/>
  <c r="C23" i="4" l="1"/>
  <c r="C24" i="4"/>
  <c r="W21" i="3" l="1"/>
  <c r="AD21" i="3"/>
  <c r="P21" i="3"/>
  <c r="P24" i="3" l="1"/>
  <c r="P18" i="3" l="1"/>
  <c r="P20" i="3" s="1"/>
  <c r="W18" i="3"/>
  <c r="W20" i="3" s="1"/>
  <c r="AU115" i="3"/>
  <c r="Y11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4"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<sst xmlns="http://schemas.openxmlformats.org/spreadsheetml/2006/main" count="780" uniqueCount="631">
  <si>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</si>
  <si>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</si>
  <si>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</si>
  <si>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</si>
  <si>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</si>
  <si>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</si>
  <si>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</si>
  <si>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</si>
  <si>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</si>
  <si>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</si>
  <si>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</si>
  <si>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</si>
  <si>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</si>
  <si>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</si>
  <si>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</si>
  <si>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</si>
  <si>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</si>
  <si>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</si>
  <si>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</si>
  <si>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</si>
  <si>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</si>
  <si>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</si>
  <si>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</si>
  <si>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</si>
  <si>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</si>
  <si>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</si>
  <si>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</si>
  <si>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</si>
  <si>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</si>
  <si>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</si>
  <si>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</si>
  <si>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</si>
  <si>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</si>
  <si>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</si>
  <si>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</si>
  <si>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</si>
  <si>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</si>
  <si>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</si>
  <si>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</si>
  <si>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</si>
  <si>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</si>
  <si>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</si>
  <si>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</si>
  <si>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</si>
  <si>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</si>
  <si>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</si>
  <si>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</si>
  <si>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</si>
  <si>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</si>
  <si>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</si>
  <si>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</si>
  <si>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</si>
  <si>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</si>
  <si>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</si>
  <si>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</si>
  <si>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</si>
  <si>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</si>
  <si>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</si>
  <si>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</si>
  <si>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</si>
  <si>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</si>
  <si>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</si>
  <si>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</si>
  <si>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</si>
  <si>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</si>
  <si>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</si>
  <si>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</si>
  <si>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</si>
  <si>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</si>
  <si>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</si>
  <si>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</si>
  <si>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</si>
  <si>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</si>
  <si>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</si>
  <si>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</si>
  <si>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</si>
  <si>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</si>
  <si>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</si>
  <si>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</si>
  <si>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</si>
  <si>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</si>
  <si>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</si>
  <si>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</si>
  <si>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</si>
  <si>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</si>
  <si>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</si>
  <si>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</si>
  <si>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</si>
  <si>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</si>
  <si>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</si>
  <si>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</si>
  <si>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</si>
  <si>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</si>
  <si>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</si>
  <si>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</si>
  <si>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</si>
  <si>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</si>
  <si>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</si>
  <si>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</si>
  <si>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</si>
  <si>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</si>
  <si>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</si>
  <si>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</si>
  <si>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</si>
  <si>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</si>
  <si>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</si>
  <si>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</si>
  <si>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</si>
  <si>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</si>
  <si>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</si>
  <si>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</si>
  <si>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</si>
  <si>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</si>
  <si>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</si>
  <si>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</si>
  <si>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</si>
  <si>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</si>
  <si>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</si>
  <si>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</si>
  <si>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</si>
  <si>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</si>
  <si>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</si>
  <si>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</si>
  <si>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</si>
  <si>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</si>
  <si>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</si>
  <si>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</si>
  <si>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</si>
  <si>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</si>
  <si>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</si>
  <si>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</si>
  <si>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</si>
  <si>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</si>
  <si>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</si>
  <si>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</si>
  <si>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</si>
  <si>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</si>
  <si>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</si>
  <si>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</si>
  <si>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</si>
  <si>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</si>
  <si>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</si>
  <si>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</si>
  <si>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</si>
  <si>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</si>
  <si>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</si>
  <si>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</si>
  <si>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</si>
  <si>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</si>
  <si>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</si>
  <si>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</si>
  <si>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</si>
  <si>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</si>
  <si>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</si>
  <si>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</si>
  <si>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</si>
  <si>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</si>
  <si>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</si>
  <si>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</si>
  <si>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</si>
  <si>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</si>
  <si>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</si>
  <si>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</si>
  <si>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</si>
  <si>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</si>
  <si>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</si>
  <si>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</si>
  <si>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</si>
  <si>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</si>
  <si>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</si>
  <si>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</si>
  <si>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</si>
  <si>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</si>
  <si>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</si>
  <si>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</si>
  <si>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</si>
  <si>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</si>
  <si>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</si>
  <si>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</si>
  <si>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</si>
  <si>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</si>
  <si>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</si>
  <si>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</si>
  <si>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</si>
  <si>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</si>
  <si>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</si>
  <si>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</si>
  <si>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</si>
  <si>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</si>
  <si>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</si>
  <si>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</si>
  <si>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</si>
  <si>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</si>
  <si>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</si>
  <si>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</si>
  <si>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</si>
  <si>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</si>
  <si>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</si>
  <si>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</si>
  <si>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</si>
  <si>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</si>
  <si>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</si>
  <si>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</si>
  <si>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</si>
  <si>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</si>
  <si>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</si>
  <si>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</si>
  <si>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</si>
  <si>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</si>
  <si>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</si>
  <si>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</si>
  <si>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</si>
  <si>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</si>
  <si>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</si>
  <si>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</si>
  <si>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</si>
  <si>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</si>
  <si>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</si>
  <si>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</si>
  <si>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</si>
  <si>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</si>
  <si>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</si>
  <si>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</si>
  <si>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</si>
  <si>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</si>
  <si>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</si>
  <si>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</si>
  <si>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</si>
  <si>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</si>
  <si>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</si>
  <si>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</si>
  <si>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</si>
  <si>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</si>
  <si>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</si>
  <si>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</si>
  <si>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</si>
  <si>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</si>
  <si>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</si>
  <si>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</si>
  <si>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</si>
  <si>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</si>
  <si>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</si>
  <si>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</si>
  <si>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</si>
  <si>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</si>
  <si>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</si>
  <si>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</si>
  <si>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</si>
  <si>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</si>
  <si>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</si>
  <si>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</si>
  <si>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</si>
  <si>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</si>
  <si>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</si>
  <si>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</si>
  <si>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</si>
  <si>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</si>
  <si>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</si>
  <si>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</si>
  <si>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</si>
  <si>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</si>
  <si>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</si>
  <si>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</si>
  <si>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</si>
  <si>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</si>
  <si>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</si>
  <si>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</si>
  <si>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</si>
  <si>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</si>
  <si>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</si>
  <si>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</si>
  <si>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</si>
  <si>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</si>
  <si>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</si>
  <si>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</si>
  <si>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</si>
  <si>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</si>
  <si>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</si>
  <si>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</si>
  <si>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</si>
  <si>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</si>
  <si>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</si>
  <si>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</si>
  <si>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</si>
  <si>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</si>
  <si>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</si>
  <si>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</si>
  <si>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</si>
  <si>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</si>
  <si>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</si>
  <si>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</si>
  <si>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</si>
  <si>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</si>
  <si>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</si>
  <si>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</si>
  <si>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</si>
  <si>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</si>
  <si>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</si>
  <si>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</si>
  <si>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</si>
  <si>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</si>
  <si>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</si>
  <si>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</si>
  <si>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</si>
  <si>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</si>
  <si>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</si>
  <si>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</si>
  <si>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</si>
  <si>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</si>
  <si>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</si>
  <si>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</si>
  <si>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</si>
  <si>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</si>
  <si>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</si>
  <si>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</si>
  <si>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</si>
  <si>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</si>
  <si>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</si>
  <si>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</si>
  <si>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</si>
  <si>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</si>
  <si>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</si>
  <si>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</si>
  <si>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</si>
  <si>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</si>
  <si>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</si>
  <si>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</si>
  <si>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</si>
  <si>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</si>
  <si>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</si>
  <si>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</si>
  <si>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</si>
  <si>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</si>
  <si>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</si>
  <si>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</si>
  <si>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</si>
  <si>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</si>
  <si>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</si>
  <si>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</si>
  <si>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</si>
  <si>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</si>
  <si>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</si>
  <si>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</si>
  <si>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</si>
  <si>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</si>
  <si>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</si>
  <si>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</si>
  <si>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</si>
  <si>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</si>
  <si>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</si>
  <si>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</si>
  <si>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</si>
  <si>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</si>
  <si>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</si>
  <si>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</si>
  <si>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</si>
  <si>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</si>
  <si>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</si>
  <si>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</si>
  <si>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</si>
  <si>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</si>
  <si>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</si>
  <si>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</si>
  <si>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</si>
  <si>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</si>
  <si>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</si>
  <si>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</si>
  <si>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</si>
  <si>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</si>
  <si>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</si>
  <si>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</si>
  <si>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</si>
  <si>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</si>
  <si>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</si>
  <si>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</si>
  <si>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</si>
  <si>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</si>
  <si>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</si>
  <si>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</si>
  <si>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</si>
  <si>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</si>
  <si>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</si>
  <si>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</si>
  <si>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</si>
  <si>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</si>
  <si>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</si>
  <si>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</si>
  <si>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</si>
  <si>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</si>
  <si>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</si>
  <si>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</si>
  <si>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</si>
  <si>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</si>
  <si>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</si>
  <si>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</si>
  <si>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</si>
  <si>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</si>
  <si>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</si>
  <si>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</si>
  <si>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</si>
  <si>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</si>
  <si>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</si>
  <si>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</si>
  <si>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</si>
  <si>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</si>
  <si>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</si>
  <si>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</si>
  <si>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</si>
  <si>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</si>
  <si>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</si>
  <si>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</si>
  <si>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</si>
  <si>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</si>
  <si>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</si>
  <si>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</si>
  <si>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</si>
  <si>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</si>
  <si>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</si>
  <si>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</si>
  <si>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</si>
  <si>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</si>
  <si>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</si>
  <si>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</si>
  <si>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</si>
  <si>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</si>
  <si>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</si>
  <si>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</si>
  <si>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</si>
  <si>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</si>
  <si>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</si>
  <si>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</si>
  <si>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</si>
  <si>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</si>
  <si>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</si>
  <si>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</si>
  <si>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</si>
  <si>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</si>
  <si>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</si>
  <si>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</si>
  <si>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</si>
  <si>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</si>
  <si>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</si>
  <si>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</si>
  <si>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</si>
  <si>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</si>
  <si>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</si>
  <si>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</si>
  <si>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</si>
  <si>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</si>
  <si>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</si>
  <si>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</si>
  <si>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</si>
  <si>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</si>
  <si>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</si>
  <si>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</si>
  <si>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</si>
  <si>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</si>
  <si>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</si>
  <si>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</si>
  <si>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</si>
  <si>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</si>
  <si>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</si>
  <si>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</si>
  <si>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</si>
  <si>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</si>
  <si>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</si>
  <si>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</si>
  <si>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</si>
  <si>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</si>
  <si>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</si>
  <si>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</si>
  <si>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</si>
  <si>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</si>
  <si>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</si>
  <si>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</si>
  <si>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</si>
  <si>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</si>
  <si>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</si>
  <si>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</si>
  <si>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</si>
  <si>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</si>
  <si>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</si>
  <si>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</si>
  <si>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</si>
  <si>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</si>
  <si>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</si>
  <si>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</si>
  <si>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</si>
  <si>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</si>
  <si>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</si>
  <si>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</si>
  <si>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</si>
  <si>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</si>
  <si>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</si>
  <si>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</si>
  <si>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</si>
  <si>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</si>
  <si>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</si>
  <si>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</si>
  <si>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</si>
  <si>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</si>
  <si>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</si>
  <si>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</si>
  <si>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</si>
  <si>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</si>
  <si>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</si>
  <si>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</si>
  <si>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</si>
  <si>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</si>
  <si>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</si>
  <si>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</si>
  <si>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</si>
  <si>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</si>
  <si>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</si>
  <si>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</si>
  <si>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</si>
  <si>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</si>
  <si>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</si>
  <si>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</si>
  <si>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</si>
  <si>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</si>
  <si>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</si>
  <si>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</si>
  <si>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</si>
  <si>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</si>
  <si>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</si>
  <si>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</si>
  <si>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</si>
  <si>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</si>
  <si>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</si>
  <si>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</si>
  <si>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</si>
  <si>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</si>
  <si>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</si>
  <si>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</si>
  <si>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</si>
  <si>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</si>
  <si>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</si>
  <si>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</si>
  <si>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</si>
  <si>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</si>
  <si>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</si>
  <si>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</si>
  <si>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</si>
  <si>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</si>
  <si>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</si>
  <si>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</si>
  <si>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</si>
  <si>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</si>
  <si>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</si>
  <si>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</si>
  <si>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</si>
  <si>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</si>
  <si>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</si>
  <si>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</si>
  <si>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</si>
  <si>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</si>
  <si>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</si>
  <si>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</si>
  <si>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</si>
  <si>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</si>
  <si>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</si>
  <si>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</si>
  <si>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</si>
  <si>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</si>
  <si>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</si>
  <si>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独立行政法人国立公文書館施設整備に必要な経費</t>
    <rPh sb="0" eb="12">
      <t>ドクリツギョウセイホウジンコクリツコウブンショカン</t>
    </rPh>
    <rPh sb="12" eb="14">
      <t>シセツ</t>
    </rPh>
    <rPh sb="14" eb="16">
      <t>セイビ</t>
    </rPh>
    <rPh sb="17" eb="19">
      <t>ヒツヨウ</t>
    </rPh>
    <rPh sb="20" eb="22">
      <t>ケイヒ</t>
    </rPh>
    <phoneticPr fontId="5"/>
  </si>
  <si>
    <t>大臣官房</t>
    <rPh sb="0" eb="2">
      <t>ダイジン</t>
    </rPh>
    <rPh sb="2" eb="4">
      <t>カンボウ</t>
    </rPh>
    <phoneticPr fontId="5"/>
  </si>
  <si>
    <t>公文書管理課</t>
    <rPh sb="0" eb="3">
      <t>コウブンショ</t>
    </rPh>
    <rPh sb="3" eb="6">
      <t>カンリカ</t>
    </rPh>
    <phoneticPr fontId="5"/>
  </si>
  <si>
    <t>○</t>
  </si>
  <si>
    <t>公文書館法（昭和62年法律第115号）
国立公文書館法（平成11年法律第79号）
公文書等の管理に関する法律（平成21年法律第66号）</t>
  </si>
  <si>
    <t>新たな国立公文書館建設に関する基本計画</t>
  </si>
  <si>
    <t>特定歴史公文書等の適切な保存等に資するために実施する国立公文書館北の丸本館及びつくば分館の保存管理等に係る施設の改修及び各種設備の更新。</t>
  </si>
  <si>
    <t>-</t>
    <phoneticPr fontId="5"/>
  </si>
  <si>
    <t>府</t>
  </si>
  <si>
    <t>-</t>
  </si>
  <si>
    <t>-</t>
    <phoneticPr fontId="5"/>
  </si>
  <si>
    <t>件</t>
    <rPh sb="0" eb="1">
      <t>ケン</t>
    </rPh>
    <phoneticPr fontId="5"/>
  </si>
  <si>
    <t>特定歴史公文書等の適切な保存等に資するために実施する国立公文書館北の丸本館及びつくば分館の保存管理等に係る施設の改修及び各種設備の更新等</t>
    <rPh sb="67" eb="68">
      <t>トウ</t>
    </rPh>
    <phoneticPr fontId="5"/>
  </si>
  <si>
    <t>国民共有の知的資源である特定歴史公文書等の適切な保存及び利用を図ることで、国民や社会のニーズに対応している。</t>
    <rPh sb="0" eb="2">
      <t>コクミン</t>
    </rPh>
    <rPh sb="2" eb="4">
      <t>キョウユウ</t>
    </rPh>
    <rPh sb="5" eb="7">
      <t>チテキ</t>
    </rPh>
    <rPh sb="7" eb="9">
      <t>シゲン</t>
    </rPh>
    <rPh sb="12" eb="19">
      <t>トクテイレキシコウブンショ</t>
    </rPh>
    <rPh sb="19" eb="20">
      <t>トウ</t>
    </rPh>
    <rPh sb="21" eb="23">
      <t>テキセツ</t>
    </rPh>
    <rPh sb="24" eb="26">
      <t>ホゾン</t>
    </rPh>
    <rPh sb="26" eb="27">
      <t>オヨ</t>
    </rPh>
    <rPh sb="28" eb="30">
      <t>リヨウ</t>
    </rPh>
    <rPh sb="31" eb="32">
      <t>ハカ</t>
    </rPh>
    <rPh sb="37" eb="39">
      <t>コクミン</t>
    </rPh>
    <rPh sb="40" eb="42">
      <t>シャカイ</t>
    </rPh>
    <rPh sb="47" eb="49">
      <t>タイオウ</t>
    </rPh>
    <phoneticPr fontId="5"/>
  </si>
  <si>
    <t>国立公文書館法第4条及び第11条の規定により、地方公共団体、民間等に委ねることはできない。</t>
    <rPh sb="0" eb="2">
      <t>コクリツ</t>
    </rPh>
    <rPh sb="2" eb="6">
      <t>コウブンショカン</t>
    </rPh>
    <rPh sb="6" eb="7">
      <t>ホウ</t>
    </rPh>
    <rPh sb="7" eb="8">
      <t>ダイ</t>
    </rPh>
    <rPh sb="9" eb="10">
      <t>ジョウ</t>
    </rPh>
    <rPh sb="10" eb="11">
      <t>オヨ</t>
    </rPh>
    <rPh sb="12" eb="13">
      <t>ダイ</t>
    </rPh>
    <rPh sb="15" eb="16">
      <t>ジョウ</t>
    </rPh>
    <rPh sb="17" eb="19">
      <t>キテイ</t>
    </rPh>
    <rPh sb="23" eb="25">
      <t>チホウ</t>
    </rPh>
    <rPh sb="25" eb="27">
      <t>コウキョウ</t>
    </rPh>
    <rPh sb="27" eb="29">
      <t>ダンタイ</t>
    </rPh>
    <rPh sb="30" eb="32">
      <t>ミンカン</t>
    </rPh>
    <rPh sb="32" eb="33">
      <t>トウ</t>
    </rPh>
    <rPh sb="34" eb="35">
      <t>ユダ</t>
    </rPh>
    <phoneticPr fontId="5"/>
  </si>
  <si>
    <t>特定歴史公文書等の適切な保存管理体制の維持に努めるために優先度は高いものである。</t>
    <rPh sb="0" eb="8">
      <t>トクテイレキシコウブンショトウ</t>
    </rPh>
    <rPh sb="9" eb="11">
      <t>テキセツ</t>
    </rPh>
    <rPh sb="12" eb="14">
      <t>ホゾン</t>
    </rPh>
    <rPh sb="14" eb="16">
      <t>カンリ</t>
    </rPh>
    <rPh sb="16" eb="18">
      <t>タイセイ</t>
    </rPh>
    <rPh sb="19" eb="21">
      <t>イジ</t>
    </rPh>
    <rPh sb="22" eb="23">
      <t>ツト</t>
    </rPh>
    <rPh sb="28" eb="31">
      <t>ユウセンド</t>
    </rPh>
    <rPh sb="32" eb="33">
      <t>タカ</t>
    </rPh>
    <phoneticPr fontId="5"/>
  </si>
  <si>
    <t>有</t>
  </si>
  <si>
    <t>無</t>
  </si>
  <si>
    <t>事業の実施にあたっては、直接執行分については一般競争入札を実施し、競争性を確保している。
また、国土交通省へ受託委任した案件については公募型プロポーザル方式を取り入れ、競争性を確保している。</t>
    <rPh sb="0" eb="2">
      <t>ジギョウ</t>
    </rPh>
    <rPh sb="3" eb="5">
      <t>ジッシ</t>
    </rPh>
    <rPh sb="12" eb="14">
      <t>チョクセツ</t>
    </rPh>
    <rPh sb="14" eb="16">
      <t>シッコウ</t>
    </rPh>
    <rPh sb="16" eb="17">
      <t>ブン</t>
    </rPh>
    <rPh sb="22" eb="24">
      <t>イッパン</t>
    </rPh>
    <rPh sb="24" eb="26">
      <t>キョウソウ</t>
    </rPh>
    <rPh sb="26" eb="28">
      <t>ニュウサツ</t>
    </rPh>
    <rPh sb="29" eb="31">
      <t>ジッシ</t>
    </rPh>
    <rPh sb="33" eb="36">
      <t>キョウソウセイ</t>
    </rPh>
    <rPh sb="37" eb="39">
      <t>カクホ</t>
    </rPh>
    <rPh sb="48" eb="50">
      <t>コクド</t>
    </rPh>
    <rPh sb="50" eb="53">
      <t>コウツウショウ</t>
    </rPh>
    <rPh sb="54" eb="56">
      <t>ジュタク</t>
    </rPh>
    <rPh sb="56" eb="58">
      <t>イニン</t>
    </rPh>
    <rPh sb="60" eb="62">
      <t>アンケン</t>
    </rPh>
    <rPh sb="67" eb="70">
      <t>コウボガタ</t>
    </rPh>
    <rPh sb="76" eb="78">
      <t>ホウシキ</t>
    </rPh>
    <rPh sb="79" eb="80">
      <t>ト</t>
    </rPh>
    <rPh sb="81" eb="82">
      <t>イ</t>
    </rPh>
    <rPh sb="84" eb="87">
      <t>キョウソウセイ</t>
    </rPh>
    <rPh sb="88" eb="90">
      <t>カクホ</t>
    </rPh>
    <phoneticPr fontId="5"/>
  </si>
  <si>
    <t>‐</t>
  </si>
  <si>
    <t>事業の実施に当たっては一般競争入札を行っており、競争性の確保、コスト削減に努めている。</t>
    <rPh sb="0" eb="2">
      <t>ジギョウ</t>
    </rPh>
    <rPh sb="3" eb="5">
      <t>ジッシ</t>
    </rPh>
    <rPh sb="6" eb="7">
      <t>ア</t>
    </rPh>
    <rPh sb="11" eb="13">
      <t>イッパン</t>
    </rPh>
    <rPh sb="13" eb="15">
      <t>キョウソウ</t>
    </rPh>
    <rPh sb="15" eb="17">
      <t>ニュウサツ</t>
    </rPh>
    <rPh sb="18" eb="19">
      <t>オコナ</t>
    </rPh>
    <rPh sb="24" eb="27">
      <t>キョウソウセイ</t>
    </rPh>
    <rPh sb="28" eb="30">
      <t>カクホ</t>
    </rPh>
    <rPh sb="34" eb="36">
      <t>サクゲン</t>
    </rPh>
    <rPh sb="37" eb="38">
      <t>ツト</t>
    </rPh>
    <phoneticPr fontId="5"/>
  </si>
  <si>
    <t>事業目的に即し、真に必要なものに限定されている。</t>
    <rPh sb="0" eb="2">
      <t>ジギョウ</t>
    </rPh>
    <rPh sb="2" eb="4">
      <t>モクテキ</t>
    </rPh>
    <rPh sb="5" eb="6">
      <t>ソク</t>
    </rPh>
    <rPh sb="8" eb="9">
      <t>シン</t>
    </rPh>
    <rPh sb="10" eb="12">
      <t>ヒツヨウ</t>
    </rPh>
    <rPh sb="16" eb="18">
      <t>ゲンテイ</t>
    </rPh>
    <phoneticPr fontId="5"/>
  </si>
  <si>
    <t>入札不調及び装置構成部材の在庫不足によるものであり、妥当である。</t>
    <rPh sb="0" eb="2">
      <t>ニュウサツ</t>
    </rPh>
    <rPh sb="2" eb="4">
      <t>フチョウ</t>
    </rPh>
    <rPh sb="4" eb="5">
      <t>オヨ</t>
    </rPh>
    <rPh sb="6" eb="8">
      <t>ソウチ</t>
    </rPh>
    <rPh sb="26" eb="28">
      <t>ダトウ</t>
    </rPh>
    <phoneticPr fontId="5"/>
  </si>
  <si>
    <t>事業の実施に当たっては一般競争入札を行っており、競争性の確保、コスト削減に努めている。</t>
  </si>
  <si>
    <t>工法等の比較検討を行い、適切な手段を選定している。</t>
  </si>
  <si>
    <t>特定歴史公文書等の適切な保存管理体制を維持するため、また、安定して一般公開等を行うために必要な改修工事等を実施している。</t>
    <rPh sb="0" eb="2">
      <t>トクテイ</t>
    </rPh>
    <rPh sb="2" eb="4">
      <t>レキシ</t>
    </rPh>
    <rPh sb="4" eb="7">
      <t>コウブンショ</t>
    </rPh>
    <rPh sb="7" eb="8">
      <t>トウ</t>
    </rPh>
    <rPh sb="9" eb="11">
      <t>テキセツ</t>
    </rPh>
    <rPh sb="12" eb="14">
      <t>ホゾン</t>
    </rPh>
    <rPh sb="14" eb="16">
      <t>カンリ</t>
    </rPh>
    <rPh sb="16" eb="18">
      <t>タイセイ</t>
    </rPh>
    <rPh sb="44" eb="46">
      <t>ヒツヨウ</t>
    </rPh>
    <rPh sb="49" eb="51">
      <t>コウジ</t>
    </rPh>
    <rPh sb="53" eb="55">
      <t>ジッシ</t>
    </rPh>
    <phoneticPr fontId="5"/>
  </si>
  <si>
    <t>一般公開等において、十分に活用されている。</t>
    <rPh sb="0" eb="2">
      <t>イッパン</t>
    </rPh>
    <rPh sb="2" eb="4">
      <t>コウカイ</t>
    </rPh>
    <rPh sb="4" eb="5">
      <t>トウ</t>
    </rPh>
    <rPh sb="10" eb="12">
      <t>ジュウブン</t>
    </rPh>
    <rPh sb="13" eb="15">
      <t>カツヨウ</t>
    </rPh>
    <phoneticPr fontId="5"/>
  </si>
  <si>
    <t>5</t>
    <phoneticPr fontId="5"/>
  </si>
  <si>
    <t>4</t>
    <phoneticPr fontId="5"/>
  </si>
  <si>
    <t>119</t>
    <phoneticPr fontId="5"/>
  </si>
  <si>
    <t>117</t>
    <phoneticPr fontId="5"/>
  </si>
  <si>
    <t>0128</t>
    <phoneticPr fontId="5"/>
  </si>
  <si>
    <t>0008</t>
    <phoneticPr fontId="5"/>
  </si>
  <si>
    <t>独立行政法人国立公文書館施設整備費補助金</t>
    <rPh sb="0" eb="12">
      <t>ドクリツギョウセイホウジンコクリツコウブンショカン</t>
    </rPh>
    <rPh sb="12" eb="14">
      <t>シセツ</t>
    </rPh>
    <rPh sb="14" eb="16">
      <t>セイビ</t>
    </rPh>
    <rPh sb="16" eb="17">
      <t>ヒ</t>
    </rPh>
    <rPh sb="17" eb="20">
      <t>ホジョキン</t>
    </rPh>
    <phoneticPr fontId="7"/>
  </si>
  <si>
    <t>-</t>
    <phoneticPr fontId="5"/>
  </si>
  <si>
    <t>特定歴史公文書等の適切な保存が目的であり、令和３年度は北の丸本館の電灯分電盤更新工事等を予定しており、定量的な目標を示すことはできない。</t>
    <rPh sb="33" eb="35">
      <t>デントウ</t>
    </rPh>
    <rPh sb="35" eb="38">
      <t>ブンデンバン</t>
    </rPh>
    <rPh sb="38" eb="40">
      <t>コウシン</t>
    </rPh>
    <rPh sb="40" eb="42">
      <t>コウジ</t>
    </rPh>
    <rPh sb="42" eb="43">
      <t>トウ</t>
    </rPh>
    <phoneticPr fontId="5"/>
  </si>
  <si>
    <t>特定歴史公文書等の適切な保存を目的とした北の丸本館の電灯分電盤更新工事等を実施する。</t>
    <rPh sb="26" eb="28">
      <t>デントウ</t>
    </rPh>
    <rPh sb="28" eb="31">
      <t>ブンデンバン</t>
    </rPh>
    <rPh sb="31" eb="33">
      <t>コウシン</t>
    </rPh>
    <rPh sb="33" eb="35">
      <t>コウジ</t>
    </rPh>
    <rPh sb="35" eb="36">
      <t>トウ</t>
    </rPh>
    <phoneticPr fontId="5"/>
  </si>
  <si>
    <t>令和３年度に予定している北の丸本館の電灯分電盤更新工事等について、適切に進める。</t>
    <rPh sb="0" eb="2">
      <t>レイワ</t>
    </rPh>
    <rPh sb="3" eb="5">
      <t>ネンド</t>
    </rPh>
    <rPh sb="6" eb="8">
      <t>ヨテイ</t>
    </rPh>
    <rPh sb="18" eb="20">
      <t>デントウ</t>
    </rPh>
    <rPh sb="20" eb="23">
      <t>ブンデンバン</t>
    </rPh>
    <rPh sb="23" eb="25">
      <t>コウシン</t>
    </rPh>
    <rPh sb="25" eb="27">
      <t>コウジ</t>
    </rPh>
    <rPh sb="27" eb="28">
      <t>トウ</t>
    </rPh>
    <rPh sb="33" eb="35">
      <t>テキセツ</t>
    </rPh>
    <rPh sb="36" eb="37">
      <t>スス</t>
    </rPh>
    <phoneticPr fontId="5"/>
  </si>
  <si>
    <t>特定歴史公文書等の適切な保存を目的とした、北の丸本館の電灯分電盤更新工事等の実施件数</t>
    <rPh sb="27" eb="29">
      <t>デントウ</t>
    </rPh>
    <rPh sb="29" eb="32">
      <t>ブンデンバン</t>
    </rPh>
    <rPh sb="32" eb="34">
      <t>コウシン</t>
    </rPh>
    <rPh sb="34" eb="36">
      <t>コウジ</t>
    </rPh>
    <rPh sb="36" eb="37">
      <t>トウ</t>
    </rPh>
    <rPh sb="38" eb="40">
      <t>ジッシ</t>
    </rPh>
    <rPh sb="40" eb="42">
      <t>ケンスウ</t>
    </rPh>
    <phoneticPr fontId="5"/>
  </si>
  <si>
    <t>・支出先及び使途について、直接執行分は一般競争入札を行う事により競争性、コスト削減を図っている。
　国土交通省関東地方整備局への受託委任分については委任先の国土交通省関東地方整備局において契約し、その内容については逐次報告を受け、執行状況とともに確認を行い、無事業務を完了した。</t>
    <rPh sb="1" eb="3">
      <t>シシュツ</t>
    </rPh>
    <rPh sb="3" eb="4">
      <t>サキ</t>
    </rPh>
    <rPh sb="4" eb="5">
      <t>オヨ</t>
    </rPh>
    <rPh sb="6" eb="8">
      <t>シト</t>
    </rPh>
    <rPh sb="13" eb="15">
      <t>チョクセツ</t>
    </rPh>
    <rPh sb="15" eb="17">
      <t>シッコウ</t>
    </rPh>
    <rPh sb="17" eb="18">
      <t>ブン</t>
    </rPh>
    <rPh sb="19" eb="21">
      <t>イッパン</t>
    </rPh>
    <rPh sb="21" eb="23">
      <t>キョウソウ</t>
    </rPh>
    <rPh sb="23" eb="25">
      <t>ニュウサツ</t>
    </rPh>
    <rPh sb="26" eb="27">
      <t>オコナ</t>
    </rPh>
    <rPh sb="28" eb="29">
      <t>コト</t>
    </rPh>
    <rPh sb="32" eb="35">
      <t>キョウソウセイ</t>
    </rPh>
    <rPh sb="39" eb="41">
      <t>サクゲン</t>
    </rPh>
    <rPh sb="42" eb="43">
      <t>ハカ</t>
    </rPh>
    <rPh sb="50" eb="52">
      <t>コクド</t>
    </rPh>
    <rPh sb="52" eb="55">
      <t>コウツウショウ</t>
    </rPh>
    <rPh sb="55" eb="57">
      <t>カントウ</t>
    </rPh>
    <rPh sb="57" eb="59">
      <t>チホウ</t>
    </rPh>
    <rPh sb="59" eb="62">
      <t>セイビキョク</t>
    </rPh>
    <rPh sb="64" eb="66">
      <t>ジュタク</t>
    </rPh>
    <rPh sb="66" eb="68">
      <t>イニン</t>
    </rPh>
    <rPh sb="68" eb="69">
      <t>ブン</t>
    </rPh>
    <rPh sb="74" eb="76">
      <t>イニン</t>
    </rPh>
    <rPh sb="76" eb="77">
      <t>サキ</t>
    </rPh>
    <rPh sb="78" eb="80">
      <t>コクド</t>
    </rPh>
    <rPh sb="80" eb="83">
      <t>コウツウショウ</t>
    </rPh>
    <rPh sb="83" eb="85">
      <t>カントウ</t>
    </rPh>
    <rPh sb="85" eb="87">
      <t>チホウ</t>
    </rPh>
    <rPh sb="87" eb="90">
      <t>セイビキョク</t>
    </rPh>
    <rPh sb="94" eb="96">
      <t>ケイヤク</t>
    </rPh>
    <rPh sb="100" eb="102">
      <t>ナイヨウ</t>
    </rPh>
    <rPh sb="107" eb="109">
      <t>チクジ</t>
    </rPh>
    <rPh sb="109" eb="111">
      <t>ホウコク</t>
    </rPh>
    <rPh sb="112" eb="113">
      <t>ウ</t>
    </rPh>
    <rPh sb="115" eb="117">
      <t>シッコウ</t>
    </rPh>
    <rPh sb="117" eb="119">
      <t>ジョウキョウ</t>
    </rPh>
    <rPh sb="123" eb="125">
      <t>カクニン</t>
    </rPh>
    <rPh sb="126" eb="127">
      <t>オコナ</t>
    </rPh>
    <rPh sb="129" eb="131">
      <t>ブジ</t>
    </rPh>
    <rPh sb="131" eb="133">
      <t>ギョウム</t>
    </rPh>
    <rPh sb="134" eb="136">
      <t>カンリョウ</t>
    </rPh>
    <phoneticPr fontId="5"/>
  </si>
  <si>
    <t>・今後も、施設の整備にあたっては、特定歴史公文書等の適切な保存管理体制の維持という事業の目的を勘案しつつ、コストの削減に努めることとする。</t>
    <rPh sb="1" eb="3">
      <t>コンゴ</t>
    </rPh>
    <rPh sb="5" eb="7">
      <t>シセツ</t>
    </rPh>
    <rPh sb="8" eb="10">
      <t>セイビ</t>
    </rPh>
    <rPh sb="17" eb="19">
      <t>トクテイ</t>
    </rPh>
    <rPh sb="19" eb="21">
      <t>レキシ</t>
    </rPh>
    <rPh sb="21" eb="24">
      <t>コウブンショ</t>
    </rPh>
    <rPh sb="24" eb="25">
      <t>トウ</t>
    </rPh>
    <rPh sb="26" eb="28">
      <t>テキセツ</t>
    </rPh>
    <rPh sb="29" eb="31">
      <t>ホゾン</t>
    </rPh>
    <rPh sb="31" eb="33">
      <t>カンリ</t>
    </rPh>
    <rPh sb="33" eb="35">
      <t>タイセイ</t>
    </rPh>
    <rPh sb="36" eb="38">
      <t>イジ</t>
    </rPh>
    <rPh sb="41" eb="43">
      <t>ジギョウ</t>
    </rPh>
    <rPh sb="44" eb="46">
      <t>モクテキ</t>
    </rPh>
    <rPh sb="47" eb="49">
      <t>カンアン</t>
    </rPh>
    <rPh sb="57" eb="59">
      <t>サクゲン</t>
    </rPh>
    <rPh sb="60" eb="61">
      <t>ツト</t>
    </rPh>
    <phoneticPr fontId="5"/>
  </si>
  <si>
    <t>A.民間会社</t>
    <rPh sb="2" eb="4">
      <t>ミンカン</t>
    </rPh>
    <rPh sb="4" eb="6">
      <t>ガイシャ</t>
    </rPh>
    <phoneticPr fontId="5"/>
  </si>
  <si>
    <t>B.民間会社</t>
    <rPh sb="2" eb="4">
      <t>ミンカン</t>
    </rPh>
    <rPh sb="4" eb="6">
      <t>ガイシャ</t>
    </rPh>
    <phoneticPr fontId="5"/>
  </si>
  <si>
    <t>施設整備費補助金</t>
    <rPh sb="0" eb="2">
      <t>シセツ</t>
    </rPh>
    <rPh sb="2" eb="5">
      <t>セイビヒ</t>
    </rPh>
    <rPh sb="5" eb="8">
      <t>ホジョキン</t>
    </rPh>
    <phoneticPr fontId="5"/>
  </si>
  <si>
    <t>国立公文書館北の丸本館及びつくば分館施設改修に係る設計業務</t>
    <rPh sb="0" eb="2">
      <t>コクリツ</t>
    </rPh>
    <rPh sb="2" eb="6">
      <t>コウブンショカン</t>
    </rPh>
    <rPh sb="6" eb="7">
      <t>キタ</t>
    </rPh>
    <rPh sb="8" eb="9">
      <t>マル</t>
    </rPh>
    <rPh sb="9" eb="11">
      <t>ホンカン</t>
    </rPh>
    <rPh sb="11" eb="12">
      <t>オヨ</t>
    </rPh>
    <rPh sb="16" eb="18">
      <t>ブンカン</t>
    </rPh>
    <rPh sb="18" eb="20">
      <t>シセツ</t>
    </rPh>
    <rPh sb="20" eb="22">
      <t>カイシュウ</t>
    </rPh>
    <rPh sb="23" eb="24">
      <t>カカ</t>
    </rPh>
    <rPh sb="25" eb="27">
      <t>セッケイ</t>
    </rPh>
    <rPh sb="27" eb="29">
      <t>ギョウム</t>
    </rPh>
    <phoneticPr fontId="5"/>
  </si>
  <si>
    <t>空調自動制御機器等更新工事　等</t>
    <rPh sb="0" eb="2">
      <t>クウチョウ</t>
    </rPh>
    <rPh sb="2" eb="4">
      <t>ジドウ</t>
    </rPh>
    <rPh sb="4" eb="6">
      <t>セイギョ</t>
    </rPh>
    <rPh sb="6" eb="8">
      <t>キキ</t>
    </rPh>
    <rPh sb="8" eb="9">
      <t>トウ</t>
    </rPh>
    <rPh sb="9" eb="11">
      <t>コウシン</t>
    </rPh>
    <rPh sb="11" eb="13">
      <t>コウジ</t>
    </rPh>
    <rPh sb="14" eb="15">
      <t>トウ</t>
    </rPh>
    <phoneticPr fontId="5"/>
  </si>
  <si>
    <t>-</t>
    <phoneticPr fontId="5"/>
  </si>
  <si>
    <t>A</t>
    <phoneticPr fontId="5"/>
  </si>
  <si>
    <t>（株）佐藤総合計画</t>
    <rPh sb="1" eb="2">
      <t>カブ</t>
    </rPh>
    <rPh sb="3" eb="5">
      <t>サトウ</t>
    </rPh>
    <rPh sb="5" eb="7">
      <t>ソウゴウ</t>
    </rPh>
    <rPh sb="7" eb="9">
      <t>ケイカク</t>
    </rPh>
    <phoneticPr fontId="5"/>
  </si>
  <si>
    <t>国立公文書館北の丸本館及びつくば分館施設改修に係る設計業務</t>
    <phoneticPr fontId="5"/>
  </si>
  <si>
    <t>空調自動制御機器更新工事</t>
    <rPh sb="0" eb="2">
      <t>クウチョウ</t>
    </rPh>
    <rPh sb="2" eb="4">
      <t>ジドウ</t>
    </rPh>
    <rPh sb="4" eb="6">
      <t>セイギョ</t>
    </rPh>
    <rPh sb="6" eb="8">
      <t>キキ</t>
    </rPh>
    <rPh sb="8" eb="10">
      <t>コウシン</t>
    </rPh>
    <rPh sb="10" eb="12">
      <t>コウジ</t>
    </rPh>
    <phoneticPr fontId="5"/>
  </si>
  <si>
    <t>国立公文書館つくば分館書庫改修業務</t>
    <rPh sb="0" eb="2">
      <t>コクリツ</t>
    </rPh>
    <rPh sb="2" eb="6">
      <t>コウブンショカン</t>
    </rPh>
    <rPh sb="9" eb="11">
      <t>ブンカン</t>
    </rPh>
    <rPh sb="11" eb="13">
      <t>ショコ</t>
    </rPh>
    <rPh sb="13" eb="15">
      <t>カイシュウ</t>
    </rPh>
    <rPh sb="15" eb="17">
      <t>ギョウム</t>
    </rPh>
    <phoneticPr fontId="5"/>
  </si>
  <si>
    <t>地下書庫照明器具等更新工事</t>
    <rPh sb="0" eb="2">
      <t>チカ</t>
    </rPh>
    <rPh sb="2" eb="4">
      <t>ショコ</t>
    </rPh>
    <rPh sb="4" eb="6">
      <t>ショウメイ</t>
    </rPh>
    <rPh sb="6" eb="8">
      <t>キグ</t>
    </rPh>
    <rPh sb="8" eb="9">
      <t>トウ</t>
    </rPh>
    <rPh sb="9" eb="11">
      <t>コウシン</t>
    </rPh>
    <rPh sb="11" eb="13">
      <t>コウジ</t>
    </rPh>
    <phoneticPr fontId="5"/>
  </si>
  <si>
    <t>本館空調設備更新工事</t>
    <rPh sb="0" eb="2">
      <t>ホンカン</t>
    </rPh>
    <rPh sb="2" eb="4">
      <t>クウチョウ</t>
    </rPh>
    <rPh sb="4" eb="6">
      <t>セツビ</t>
    </rPh>
    <rPh sb="6" eb="8">
      <t>コウシン</t>
    </rPh>
    <rPh sb="8" eb="10">
      <t>コウジ</t>
    </rPh>
    <phoneticPr fontId="5"/>
  </si>
  <si>
    <t>古川計装（株）</t>
    <rPh sb="0" eb="2">
      <t>フルカワ</t>
    </rPh>
    <rPh sb="2" eb="3">
      <t>ケイ</t>
    </rPh>
    <rPh sb="4" eb="7">
      <t>カブ</t>
    </rPh>
    <phoneticPr fontId="5"/>
  </si>
  <si>
    <t>（株）電巧社</t>
    <rPh sb="1" eb="2">
      <t>カブ</t>
    </rPh>
    <rPh sb="3" eb="6">
      <t>デンコウシャ</t>
    </rPh>
    <phoneticPr fontId="5"/>
  </si>
  <si>
    <t>（株）オカモトヤ</t>
    <rPh sb="1" eb="2">
      <t>カブ</t>
    </rPh>
    <phoneticPr fontId="5"/>
  </si>
  <si>
    <t>小川電工（株）</t>
    <rPh sb="0" eb="2">
      <t>オガワ</t>
    </rPh>
    <rPh sb="2" eb="4">
      <t>デンコウ</t>
    </rPh>
    <rPh sb="4" eb="7">
      <t>カブ</t>
    </rPh>
    <phoneticPr fontId="5"/>
  </si>
  <si>
    <t xml:space="preserve">国民の財産である特定歴史公文書等の保存管理に支障をきたす大規模な故障発生リスクを低減するため、保存管理体制の強化として、適切な保存管理維持に向けた空調自動制御機器設備の更新等を実施。
</t>
    <rPh sb="73" eb="75">
      <t>クウチョウ</t>
    </rPh>
    <rPh sb="75" eb="77">
      <t>ジドウ</t>
    </rPh>
    <rPh sb="77" eb="79">
      <t>セイギョ</t>
    </rPh>
    <rPh sb="79" eb="81">
      <t>キキ</t>
    </rPh>
    <phoneticPr fontId="5"/>
  </si>
  <si>
    <t>課長　吉田　真晃</t>
    <rPh sb="0" eb="2">
      <t>カチョウ</t>
    </rPh>
    <rPh sb="3" eb="5">
      <t>ヨシダ</t>
    </rPh>
    <rPh sb="6" eb="7">
      <t>シン</t>
    </rPh>
    <rPh sb="7" eb="8">
      <t>テル</t>
    </rPh>
    <phoneticPr fontId="5"/>
  </si>
  <si>
    <t>-</t>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</si>
  <si>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</si>
  <si>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</si>
  <si>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効果的･効率的な事業の実施に向けて、引き続きコスト削減に対する取組を実施していくこととする。</t>
    <phoneticPr fontId="5"/>
  </si>
  <si>
    <t>新たな成長推進枠：172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</si>
</sst>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23" fillId="0" borderId="40" xfId="0" applyFont="1" applyBorder="1" applyAlignment="1" applyProtection="1">
      <alignment horizontal="center" vertical="center"/>
      <protection locked="0"/>
    </xf>
    <xf numFmtId="0" fontId="22"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3"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2" borderId="10" xfId="0" applyFont="1" applyFill="1" applyBorder="1" applyAlignment="1">
      <alignment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vertical="center" wrapText="1"/>
    </xf>
    <xf numFmtId="0" fontId="0" fillId="3" borderId="10" xfId="0" applyFill="1" applyBorder="1" applyAlignment="1">
      <alignment horizontal="center" vertical="center" wrapText="1"/>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24"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37" xfId="0" applyFont="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14"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0"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2" borderId="10"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7" fillId="6" borderId="36" xfId="0" applyFont="1" applyFill="1" applyBorder="1" applyAlignment="1">
      <alignment horizontal="left" vertical="center" wrapText="1"/>
    </xf>
    <xf numFmtId="0" fontId="27" fillId="6" borderId="113" xfId="0" applyFont="1" applyFill="1" applyBorder="1" applyAlignment="1">
      <alignment horizontal="left" vertical="center" wrapText="1"/>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0" xfId="0" applyFont="1" applyFill="1" applyBorder="1" applyAlignment="1">
      <alignment horizontal="center" vertical="center"/>
    </xf>
    <xf numFmtId="0" fontId="3" fillId="2" borderId="10" xfId="0" applyFont="1" applyFill="1" applyBorder="1" applyAlignment="1">
      <alignment horizontal="center"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0" fontId="3" fillId="0" borderId="10" xfId="0" applyFont="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3"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3" fillId="3" borderId="6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0" fillId="5" borderId="6"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16" fillId="2" borderId="95" xfId="0" applyFont="1" applyFill="1" applyBorder="1" applyAlignment="1">
      <alignment horizontal="center" vertical="center" shrinkToFit="1"/>
    </xf>
    <xf numFmtId="0" fontId="0" fillId="0" borderId="75" xfId="0" applyFont="1" applyBorder="1" applyAlignment="1">
      <alignment horizontal="center" vertical="center" shrinkToFit="1"/>
    </xf>
    <xf numFmtId="0" fontId="0" fillId="0" borderId="96" xfId="0" applyFont="1" applyBorder="1" applyAlignment="1">
      <alignment horizontal="center" vertical="center" shrinkToFit="1"/>
    </xf>
    <xf numFmtId="0" fontId="0" fillId="0" borderId="126" xfId="0" applyFont="1" applyBorder="1" applyAlignment="1" applyProtection="1">
      <alignment horizontal="center" vertical="center" shrinkToFit="1"/>
      <protection locked="0"/>
    </xf>
    <xf numFmtId="177" fontId="0" fillId="0" borderId="126"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68036</xdr:colOff>
      <xdr:row>93</xdr:row>
      <xdr:rowOff>-1</xdr:rowOff>
    </xdr:from>
    <xdr:to>
      <xdr:col>45</xdr:col>
      <xdr:colOff>106136</xdr:colOff>
      <xdr:row>110</xdr:row>
      <xdr:rowOff>134710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893" y="35392178"/>
          <a:ext cx="7590064" cy="6774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3"/>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2"/>
      <c r="B2" s="62"/>
      <c r="C2" s="62"/>
      <c r="D2" s="62"/>
      <c r="E2" s="62"/>
      <c r="F2" s="62"/>
      <c r="G2" s="62"/>
      <c r="H2" s="62"/>
      <c r="I2" s="62"/>
      <c r="J2" s="62"/>
      <c r="K2" s="62"/>
      <c r="L2" s="62"/>
      <c r="M2" s="62"/>
      <c r="N2" s="62"/>
      <c r="O2" s="62"/>
      <c r="P2" s="62"/>
      <c r="Q2" s="62"/>
      <c r="R2" s="62"/>
      <c r="S2" s="62"/>
      <c r="T2" s="62"/>
      <c r="U2" s="62"/>
      <c r="V2" s="62"/>
      <c r="W2" s="62"/>
      <c r="X2" s="71" t="s">
        <v>0</v>
      </c>
      <c r="Y2" s="62"/>
      <c r="Z2" s="42"/>
      <c r="AA2" s="42"/>
      <c r="AB2" s="42"/>
      <c r="AC2" s="42"/>
      <c r="AD2" s="572">
        <v>2021</v>
      </c>
      <c r="AE2" s="572"/>
      <c r="AF2" s="572"/>
      <c r="AG2" s="572"/>
      <c r="AH2" s="572"/>
      <c r="AI2" s="73" t="s">
        <v>267</v>
      </c>
      <c r="AJ2" s="572" t="s">
        <v>574</v>
      </c>
      <c r="AK2" s="572"/>
      <c r="AL2" s="572"/>
      <c r="AM2" s="572"/>
      <c r="AN2" s="73" t="s">
        <v>267</v>
      </c>
      <c r="AO2" s="572">
        <v>20</v>
      </c>
      <c r="AP2" s="572"/>
      <c r="AQ2" s="572"/>
      <c r="AR2" s="74" t="s">
        <v>564</v>
      </c>
      <c r="AS2" s="573">
        <v>160</v>
      </c>
      <c r="AT2" s="573"/>
      <c r="AU2" s="573"/>
      <c r="AV2" s="73" t="str">
        <f>IF(AW2="","","-")</f>
        <v/>
      </c>
      <c r="AW2" s="597"/>
      <c r="AX2" s="597"/>
    </row>
    <row r="3" spans="1:50" ht="21" customHeight="1" thickBot="1" x14ac:dyDescent="0.2">
      <c r="A3" s="598" t="s">
        <v>557</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23" t="s">
        <v>60</v>
      </c>
      <c r="AJ3" s="600" t="s">
        <v>565</v>
      </c>
      <c r="AK3" s="600"/>
      <c r="AL3" s="600"/>
      <c r="AM3" s="600"/>
      <c r="AN3" s="600"/>
      <c r="AO3" s="600"/>
      <c r="AP3" s="600"/>
      <c r="AQ3" s="600"/>
      <c r="AR3" s="600"/>
      <c r="AS3" s="600"/>
      <c r="AT3" s="600"/>
      <c r="AU3" s="600"/>
      <c r="AV3" s="600"/>
      <c r="AW3" s="600"/>
      <c r="AX3" s="24" t="s">
        <v>61</v>
      </c>
    </row>
    <row r="4" spans="1:50" ht="24.75" customHeight="1" x14ac:dyDescent="0.15">
      <c r="A4" s="331" t="s">
        <v>23</v>
      </c>
      <c r="B4" s="332"/>
      <c r="C4" s="332"/>
      <c r="D4" s="332"/>
      <c r="E4" s="332"/>
      <c r="F4" s="332"/>
      <c r="G4" s="309" t="s">
        <v>566</v>
      </c>
      <c r="H4" s="310"/>
      <c r="I4" s="310"/>
      <c r="J4" s="310"/>
      <c r="K4" s="310"/>
      <c r="L4" s="310"/>
      <c r="M4" s="310"/>
      <c r="N4" s="310"/>
      <c r="O4" s="310"/>
      <c r="P4" s="310"/>
      <c r="Q4" s="310"/>
      <c r="R4" s="310"/>
      <c r="S4" s="310"/>
      <c r="T4" s="310"/>
      <c r="U4" s="310"/>
      <c r="V4" s="310"/>
      <c r="W4" s="310"/>
      <c r="X4" s="310"/>
      <c r="Y4" s="311" t="s">
        <v>1</v>
      </c>
      <c r="Z4" s="312"/>
      <c r="AA4" s="312"/>
      <c r="AB4" s="312"/>
      <c r="AC4" s="312"/>
      <c r="AD4" s="313"/>
      <c r="AE4" s="314" t="s">
        <v>567</v>
      </c>
      <c r="AF4" s="315"/>
      <c r="AG4" s="315"/>
      <c r="AH4" s="315"/>
      <c r="AI4" s="315"/>
      <c r="AJ4" s="315"/>
      <c r="AK4" s="315"/>
      <c r="AL4" s="315"/>
      <c r="AM4" s="315"/>
      <c r="AN4" s="315"/>
      <c r="AO4" s="315"/>
      <c r="AP4" s="316"/>
      <c r="AQ4" s="317" t="s">
        <v>2</v>
      </c>
      <c r="AR4" s="312"/>
      <c r="AS4" s="312"/>
      <c r="AT4" s="312"/>
      <c r="AU4" s="312"/>
      <c r="AV4" s="312"/>
      <c r="AW4" s="312"/>
      <c r="AX4" s="318"/>
    </row>
    <row r="5" spans="1:50" ht="30" customHeight="1" x14ac:dyDescent="0.15">
      <c r="A5" s="319" t="s">
        <v>63</v>
      </c>
      <c r="B5" s="320"/>
      <c r="C5" s="320"/>
      <c r="D5" s="320"/>
      <c r="E5" s="320"/>
      <c r="F5" s="321"/>
      <c r="G5" s="448" t="s">
        <v>367</v>
      </c>
      <c r="H5" s="449"/>
      <c r="I5" s="449"/>
      <c r="J5" s="449"/>
      <c r="K5" s="449"/>
      <c r="L5" s="449"/>
      <c r="M5" s="450" t="s">
        <v>62</v>
      </c>
      <c r="N5" s="451"/>
      <c r="O5" s="451"/>
      <c r="P5" s="451"/>
      <c r="Q5" s="451"/>
      <c r="R5" s="452"/>
      <c r="S5" s="453" t="s">
        <v>66</v>
      </c>
      <c r="T5" s="449"/>
      <c r="U5" s="449"/>
      <c r="V5" s="449"/>
      <c r="W5" s="449"/>
      <c r="X5" s="454"/>
      <c r="Y5" s="325" t="s">
        <v>3</v>
      </c>
      <c r="Z5" s="239"/>
      <c r="AA5" s="239"/>
      <c r="AB5" s="239"/>
      <c r="AC5" s="239"/>
      <c r="AD5" s="240"/>
      <c r="AE5" s="326" t="s">
        <v>568</v>
      </c>
      <c r="AF5" s="326"/>
      <c r="AG5" s="326"/>
      <c r="AH5" s="326"/>
      <c r="AI5" s="326"/>
      <c r="AJ5" s="326"/>
      <c r="AK5" s="326"/>
      <c r="AL5" s="326"/>
      <c r="AM5" s="326"/>
      <c r="AN5" s="326"/>
      <c r="AO5" s="326"/>
      <c r="AP5" s="327"/>
      <c r="AQ5" s="328" t="s">
        <v>625</v>
      </c>
      <c r="AR5" s="329"/>
      <c r="AS5" s="329"/>
      <c r="AT5" s="329"/>
      <c r="AU5" s="329"/>
      <c r="AV5" s="329"/>
      <c r="AW5" s="329"/>
      <c r="AX5" s="330"/>
    </row>
    <row r="6" spans="1:50" ht="39" customHeight="1" x14ac:dyDescent="0.15">
      <c r="A6" s="333" t="s">
        <v>4</v>
      </c>
      <c r="B6" s="334"/>
      <c r="C6" s="334"/>
      <c r="D6" s="334"/>
      <c r="E6" s="334"/>
      <c r="F6" s="334"/>
      <c r="G6" s="466" t="str">
        <f>入力規則等!F39</f>
        <v>一般会計</v>
      </c>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8"/>
    </row>
    <row r="7" spans="1:50" ht="49.5" customHeight="1" x14ac:dyDescent="0.15">
      <c r="A7" s="159" t="s">
        <v>20</v>
      </c>
      <c r="B7" s="160"/>
      <c r="C7" s="160"/>
      <c r="D7" s="160"/>
      <c r="E7" s="160"/>
      <c r="F7" s="161"/>
      <c r="G7" s="162" t="s">
        <v>570</v>
      </c>
      <c r="H7" s="163"/>
      <c r="I7" s="163"/>
      <c r="J7" s="163"/>
      <c r="K7" s="163"/>
      <c r="L7" s="163"/>
      <c r="M7" s="163"/>
      <c r="N7" s="163"/>
      <c r="O7" s="163"/>
      <c r="P7" s="163"/>
      <c r="Q7" s="163"/>
      <c r="R7" s="163"/>
      <c r="S7" s="163"/>
      <c r="T7" s="163"/>
      <c r="U7" s="163"/>
      <c r="V7" s="163"/>
      <c r="W7" s="163"/>
      <c r="X7" s="164"/>
      <c r="Y7" s="594" t="s">
        <v>254</v>
      </c>
      <c r="Z7" s="595"/>
      <c r="AA7" s="595"/>
      <c r="AB7" s="595"/>
      <c r="AC7" s="595"/>
      <c r="AD7" s="596"/>
      <c r="AE7" s="566" t="s">
        <v>571</v>
      </c>
      <c r="AF7" s="567"/>
      <c r="AG7" s="567"/>
      <c r="AH7" s="567"/>
      <c r="AI7" s="567"/>
      <c r="AJ7" s="567"/>
      <c r="AK7" s="567"/>
      <c r="AL7" s="567"/>
      <c r="AM7" s="567"/>
      <c r="AN7" s="567"/>
      <c r="AO7" s="567"/>
      <c r="AP7" s="567"/>
      <c r="AQ7" s="567"/>
      <c r="AR7" s="567"/>
      <c r="AS7" s="567"/>
      <c r="AT7" s="567"/>
      <c r="AU7" s="567"/>
      <c r="AV7" s="567"/>
      <c r="AW7" s="567"/>
      <c r="AX7" s="568"/>
    </row>
    <row r="8" spans="1:50" ht="53.25" customHeight="1" x14ac:dyDescent="0.15">
      <c r="A8" s="159" t="s">
        <v>181</v>
      </c>
      <c r="B8" s="160"/>
      <c r="C8" s="160"/>
      <c r="D8" s="160"/>
      <c r="E8" s="160"/>
      <c r="F8" s="161"/>
      <c r="G8" s="577" t="str">
        <f>入力規則等!A27</f>
        <v>-</v>
      </c>
      <c r="H8" s="350"/>
      <c r="I8" s="350"/>
      <c r="J8" s="350"/>
      <c r="K8" s="350"/>
      <c r="L8" s="350"/>
      <c r="M8" s="350"/>
      <c r="N8" s="350"/>
      <c r="O8" s="350"/>
      <c r="P8" s="350"/>
      <c r="Q8" s="350"/>
      <c r="R8" s="350"/>
      <c r="S8" s="350"/>
      <c r="T8" s="350"/>
      <c r="U8" s="350"/>
      <c r="V8" s="350"/>
      <c r="W8" s="350"/>
      <c r="X8" s="578"/>
      <c r="Y8" s="455" t="s">
        <v>182</v>
      </c>
      <c r="Z8" s="456"/>
      <c r="AA8" s="456"/>
      <c r="AB8" s="456"/>
      <c r="AC8" s="456"/>
      <c r="AD8" s="457"/>
      <c r="AE8" s="349" t="str">
        <f>入力規則等!K13</f>
        <v>その他の事項経費</v>
      </c>
      <c r="AF8" s="350"/>
      <c r="AG8" s="350"/>
      <c r="AH8" s="350"/>
      <c r="AI8" s="350"/>
      <c r="AJ8" s="350"/>
      <c r="AK8" s="350"/>
      <c r="AL8" s="350"/>
      <c r="AM8" s="350"/>
      <c r="AN8" s="350"/>
      <c r="AO8" s="350"/>
      <c r="AP8" s="350"/>
      <c r="AQ8" s="350"/>
      <c r="AR8" s="350"/>
      <c r="AS8" s="350"/>
      <c r="AT8" s="350"/>
      <c r="AU8" s="350"/>
      <c r="AV8" s="350"/>
      <c r="AW8" s="350"/>
      <c r="AX8" s="351"/>
    </row>
    <row r="9" spans="1:50" ht="58.5" customHeight="1" x14ac:dyDescent="0.15">
      <c r="A9" s="458" t="s">
        <v>21</v>
      </c>
      <c r="B9" s="459"/>
      <c r="C9" s="459"/>
      <c r="D9" s="459"/>
      <c r="E9" s="459"/>
      <c r="F9" s="459"/>
      <c r="G9" s="460" t="s">
        <v>572</v>
      </c>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2"/>
    </row>
    <row r="10" spans="1:50" ht="80.25" customHeight="1" x14ac:dyDescent="0.15">
      <c r="A10" s="393" t="s">
        <v>27</v>
      </c>
      <c r="B10" s="394"/>
      <c r="C10" s="394"/>
      <c r="D10" s="394"/>
      <c r="E10" s="394"/>
      <c r="F10" s="394"/>
      <c r="G10" s="384" t="s">
        <v>624</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6"/>
    </row>
    <row r="11" spans="1:50" ht="42" customHeight="1" x14ac:dyDescent="0.15">
      <c r="A11" s="393" t="s">
        <v>5</v>
      </c>
      <c r="B11" s="394"/>
      <c r="C11" s="394"/>
      <c r="D11" s="394"/>
      <c r="E11" s="394"/>
      <c r="F11" s="411"/>
      <c r="G11" s="322" t="str">
        <f>入力規則等!P10</f>
        <v>補助</v>
      </c>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4"/>
    </row>
    <row r="12" spans="1:50" ht="21" customHeight="1" x14ac:dyDescent="0.15">
      <c r="A12" s="611" t="s">
        <v>22</v>
      </c>
      <c r="B12" s="612"/>
      <c r="C12" s="612"/>
      <c r="D12" s="612"/>
      <c r="E12" s="612"/>
      <c r="F12" s="613"/>
      <c r="G12" s="391"/>
      <c r="H12" s="392"/>
      <c r="I12" s="392"/>
      <c r="J12" s="392"/>
      <c r="K12" s="392"/>
      <c r="L12" s="392"/>
      <c r="M12" s="392"/>
      <c r="N12" s="392"/>
      <c r="O12" s="392"/>
      <c r="P12" s="259" t="s">
        <v>255</v>
      </c>
      <c r="Q12" s="260"/>
      <c r="R12" s="260"/>
      <c r="S12" s="260"/>
      <c r="T12" s="260"/>
      <c r="U12" s="260"/>
      <c r="V12" s="261"/>
      <c r="W12" s="259" t="s">
        <v>271</v>
      </c>
      <c r="X12" s="260"/>
      <c r="Y12" s="260"/>
      <c r="Z12" s="260"/>
      <c r="AA12" s="260"/>
      <c r="AB12" s="260"/>
      <c r="AC12" s="261"/>
      <c r="AD12" s="259" t="s">
        <v>554</v>
      </c>
      <c r="AE12" s="260"/>
      <c r="AF12" s="260"/>
      <c r="AG12" s="260"/>
      <c r="AH12" s="260"/>
      <c r="AI12" s="260"/>
      <c r="AJ12" s="261"/>
      <c r="AK12" s="259" t="s">
        <v>558</v>
      </c>
      <c r="AL12" s="260"/>
      <c r="AM12" s="260"/>
      <c r="AN12" s="260"/>
      <c r="AO12" s="260"/>
      <c r="AP12" s="260"/>
      <c r="AQ12" s="261"/>
      <c r="AR12" s="259" t="s">
        <v>559</v>
      </c>
      <c r="AS12" s="260"/>
      <c r="AT12" s="260"/>
      <c r="AU12" s="260"/>
      <c r="AV12" s="260"/>
      <c r="AW12" s="260"/>
      <c r="AX12" s="395"/>
    </row>
    <row r="13" spans="1:50" ht="21" customHeight="1" x14ac:dyDescent="0.15">
      <c r="A13" s="193"/>
      <c r="B13" s="194"/>
      <c r="C13" s="194"/>
      <c r="D13" s="194"/>
      <c r="E13" s="194"/>
      <c r="F13" s="195"/>
      <c r="G13" s="396" t="s">
        <v>6</v>
      </c>
      <c r="H13" s="397"/>
      <c r="I13" s="463" t="s">
        <v>7</v>
      </c>
      <c r="J13" s="464"/>
      <c r="K13" s="464"/>
      <c r="L13" s="464"/>
      <c r="M13" s="464"/>
      <c r="N13" s="464"/>
      <c r="O13" s="465"/>
      <c r="P13" s="335" t="s">
        <v>573</v>
      </c>
      <c r="Q13" s="336"/>
      <c r="R13" s="336"/>
      <c r="S13" s="336"/>
      <c r="T13" s="336"/>
      <c r="U13" s="336"/>
      <c r="V13" s="337"/>
      <c r="W13" s="335">
        <v>57</v>
      </c>
      <c r="X13" s="336"/>
      <c r="Y13" s="336"/>
      <c r="Z13" s="336"/>
      <c r="AA13" s="336"/>
      <c r="AB13" s="336"/>
      <c r="AC13" s="337"/>
      <c r="AD13" s="335">
        <v>34</v>
      </c>
      <c r="AE13" s="336"/>
      <c r="AF13" s="336"/>
      <c r="AG13" s="336"/>
      <c r="AH13" s="336"/>
      <c r="AI13" s="336"/>
      <c r="AJ13" s="337"/>
      <c r="AK13" s="335">
        <v>56</v>
      </c>
      <c r="AL13" s="336"/>
      <c r="AM13" s="336"/>
      <c r="AN13" s="336"/>
      <c r="AO13" s="336"/>
      <c r="AP13" s="336"/>
      <c r="AQ13" s="337"/>
      <c r="AR13" s="582">
        <v>172</v>
      </c>
      <c r="AS13" s="583"/>
      <c r="AT13" s="583"/>
      <c r="AU13" s="583"/>
      <c r="AV13" s="583"/>
      <c r="AW13" s="583"/>
      <c r="AX13" s="593"/>
    </row>
    <row r="14" spans="1:50" ht="21" customHeight="1" x14ac:dyDescent="0.15">
      <c r="A14" s="193"/>
      <c r="B14" s="194"/>
      <c r="C14" s="194"/>
      <c r="D14" s="194"/>
      <c r="E14" s="194"/>
      <c r="F14" s="195"/>
      <c r="G14" s="398"/>
      <c r="H14" s="399"/>
      <c r="I14" s="341" t="s">
        <v>8</v>
      </c>
      <c r="J14" s="423"/>
      <c r="K14" s="423"/>
      <c r="L14" s="423"/>
      <c r="M14" s="423"/>
      <c r="N14" s="423"/>
      <c r="O14" s="424"/>
      <c r="P14" s="335">
        <v>85</v>
      </c>
      <c r="Q14" s="336"/>
      <c r="R14" s="336"/>
      <c r="S14" s="336"/>
      <c r="T14" s="336"/>
      <c r="U14" s="336"/>
      <c r="V14" s="337"/>
      <c r="W14" s="335">
        <v>84</v>
      </c>
      <c r="X14" s="336"/>
      <c r="Y14" s="336"/>
      <c r="Z14" s="336"/>
      <c r="AA14" s="336"/>
      <c r="AB14" s="336"/>
      <c r="AC14" s="337"/>
      <c r="AD14" s="335" t="s">
        <v>600</v>
      </c>
      <c r="AE14" s="336"/>
      <c r="AF14" s="336"/>
      <c r="AG14" s="336"/>
      <c r="AH14" s="336"/>
      <c r="AI14" s="336"/>
      <c r="AJ14" s="337"/>
      <c r="AK14" s="335" t="s">
        <v>600</v>
      </c>
      <c r="AL14" s="336"/>
      <c r="AM14" s="336"/>
      <c r="AN14" s="336"/>
      <c r="AO14" s="336"/>
      <c r="AP14" s="336"/>
      <c r="AQ14" s="337"/>
      <c r="AR14" s="443"/>
      <c r="AS14" s="443"/>
      <c r="AT14" s="443"/>
      <c r="AU14" s="443"/>
      <c r="AV14" s="443"/>
      <c r="AW14" s="443"/>
      <c r="AX14" s="444"/>
    </row>
    <row r="15" spans="1:50" ht="21" customHeight="1" x14ac:dyDescent="0.15">
      <c r="A15" s="193"/>
      <c r="B15" s="194"/>
      <c r="C15" s="194"/>
      <c r="D15" s="194"/>
      <c r="E15" s="194"/>
      <c r="F15" s="195"/>
      <c r="G15" s="398"/>
      <c r="H15" s="399"/>
      <c r="I15" s="341" t="s">
        <v>47</v>
      </c>
      <c r="J15" s="342"/>
      <c r="K15" s="342"/>
      <c r="L15" s="342"/>
      <c r="M15" s="342"/>
      <c r="N15" s="342"/>
      <c r="O15" s="343"/>
      <c r="P15" s="335" t="s">
        <v>573</v>
      </c>
      <c r="Q15" s="336"/>
      <c r="R15" s="336"/>
      <c r="S15" s="336"/>
      <c r="T15" s="336"/>
      <c r="U15" s="336"/>
      <c r="V15" s="337"/>
      <c r="W15" s="335">
        <v>84</v>
      </c>
      <c r="X15" s="336"/>
      <c r="Y15" s="336"/>
      <c r="Z15" s="336"/>
      <c r="AA15" s="336"/>
      <c r="AB15" s="336"/>
      <c r="AC15" s="337"/>
      <c r="AD15" s="335">
        <v>119</v>
      </c>
      <c r="AE15" s="336"/>
      <c r="AF15" s="336"/>
      <c r="AG15" s="336"/>
      <c r="AH15" s="336"/>
      <c r="AI15" s="336"/>
      <c r="AJ15" s="337"/>
      <c r="AK15" s="335" t="s">
        <v>600</v>
      </c>
      <c r="AL15" s="336"/>
      <c r="AM15" s="336"/>
      <c r="AN15" s="336"/>
      <c r="AO15" s="336"/>
      <c r="AP15" s="336"/>
      <c r="AQ15" s="337"/>
      <c r="AR15" s="335"/>
      <c r="AS15" s="336"/>
      <c r="AT15" s="336"/>
      <c r="AU15" s="336"/>
      <c r="AV15" s="336"/>
      <c r="AW15" s="336"/>
      <c r="AX15" s="422"/>
    </row>
    <row r="16" spans="1:50" ht="21" customHeight="1" x14ac:dyDescent="0.15">
      <c r="A16" s="193"/>
      <c r="B16" s="194"/>
      <c r="C16" s="194"/>
      <c r="D16" s="194"/>
      <c r="E16" s="194"/>
      <c r="F16" s="195"/>
      <c r="G16" s="398"/>
      <c r="H16" s="399"/>
      <c r="I16" s="341" t="s">
        <v>48</v>
      </c>
      <c r="J16" s="342"/>
      <c r="K16" s="342"/>
      <c r="L16" s="342"/>
      <c r="M16" s="342"/>
      <c r="N16" s="342"/>
      <c r="O16" s="343"/>
      <c r="P16" s="335">
        <v>-85</v>
      </c>
      <c r="Q16" s="336"/>
      <c r="R16" s="336"/>
      <c r="S16" s="336"/>
      <c r="T16" s="336"/>
      <c r="U16" s="336"/>
      <c r="V16" s="337"/>
      <c r="W16" s="335">
        <v>-119</v>
      </c>
      <c r="X16" s="336"/>
      <c r="Y16" s="336"/>
      <c r="Z16" s="336"/>
      <c r="AA16" s="336"/>
      <c r="AB16" s="336"/>
      <c r="AC16" s="337"/>
      <c r="AD16" s="335" t="s">
        <v>600</v>
      </c>
      <c r="AE16" s="336"/>
      <c r="AF16" s="336"/>
      <c r="AG16" s="336"/>
      <c r="AH16" s="336"/>
      <c r="AI16" s="336"/>
      <c r="AJ16" s="337"/>
      <c r="AK16" s="335" t="s">
        <v>600</v>
      </c>
      <c r="AL16" s="336"/>
      <c r="AM16" s="336"/>
      <c r="AN16" s="336"/>
      <c r="AO16" s="336"/>
      <c r="AP16" s="336"/>
      <c r="AQ16" s="337"/>
      <c r="AR16" s="387"/>
      <c r="AS16" s="388"/>
      <c r="AT16" s="388"/>
      <c r="AU16" s="388"/>
      <c r="AV16" s="388"/>
      <c r="AW16" s="388"/>
      <c r="AX16" s="389"/>
    </row>
    <row r="17" spans="1:51" ht="24.75" customHeight="1" x14ac:dyDescent="0.15">
      <c r="A17" s="193"/>
      <c r="B17" s="194"/>
      <c r="C17" s="194"/>
      <c r="D17" s="194"/>
      <c r="E17" s="194"/>
      <c r="F17" s="195"/>
      <c r="G17" s="398"/>
      <c r="H17" s="399"/>
      <c r="I17" s="341" t="s">
        <v>46</v>
      </c>
      <c r="J17" s="423"/>
      <c r="K17" s="423"/>
      <c r="L17" s="423"/>
      <c r="M17" s="423"/>
      <c r="N17" s="423"/>
      <c r="O17" s="424"/>
      <c r="P17" s="335" t="s">
        <v>573</v>
      </c>
      <c r="Q17" s="336"/>
      <c r="R17" s="336"/>
      <c r="S17" s="336"/>
      <c r="T17" s="336"/>
      <c r="U17" s="336"/>
      <c r="V17" s="337"/>
      <c r="W17" s="335" t="s">
        <v>573</v>
      </c>
      <c r="X17" s="336"/>
      <c r="Y17" s="336"/>
      <c r="Z17" s="336"/>
      <c r="AA17" s="336"/>
      <c r="AB17" s="336"/>
      <c r="AC17" s="337"/>
      <c r="AD17" s="335" t="s">
        <v>600</v>
      </c>
      <c r="AE17" s="336"/>
      <c r="AF17" s="336"/>
      <c r="AG17" s="336"/>
      <c r="AH17" s="336"/>
      <c r="AI17" s="336"/>
      <c r="AJ17" s="337"/>
      <c r="AK17" s="335" t="s">
        <v>600</v>
      </c>
      <c r="AL17" s="336"/>
      <c r="AM17" s="336"/>
      <c r="AN17" s="336"/>
      <c r="AO17" s="336"/>
      <c r="AP17" s="336"/>
      <c r="AQ17" s="337"/>
      <c r="AR17" s="591"/>
      <c r="AS17" s="591"/>
      <c r="AT17" s="591"/>
      <c r="AU17" s="591"/>
      <c r="AV17" s="591"/>
      <c r="AW17" s="591"/>
      <c r="AX17" s="592"/>
    </row>
    <row r="18" spans="1:51" ht="24.75" customHeight="1" x14ac:dyDescent="0.15">
      <c r="A18" s="193"/>
      <c r="B18" s="194"/>
      <c r="C18" s="194"/>
      <c r="D18" s="194"/>
      <c r="E18" s="194"/>
      <c r="F18" s="195"/>
      <c r="G18" s="400"/>
      <c r="H18" s="401"/>
      <c r="I18" s="346" t="s">
        <v>18</v>
      </c>
      <c r="J18" s="347"/>
      <c r="K18" s="347"/>
      <c r="L18" s="347"/>
      <c r="M18" s="347"/>
      <c r="N18" s="347"/>
      <c r="O18" s="348"/>
      <c r="P18" s="469">
        <f>SUM(P13:V17)</f>
        <v>0</v>
      </c>
      <c r="Q18" s="470"/>
      <c r="R18" s="470"/>
      <c r="S18" s="470"/>
      <c r="T18" s="470"/>
      <c r="U18" s="470"/>
      <c r="V18" s="471"/>
      <c r="W18" s="469">
        <f>SUM(W13:AC17)</f>
        <v>106</v>
      </c>
      <c r="X18" s="470"/>
      <c r="Y18" s="470"/>
      <c r="Z18" s="470"/>
      <c r="AA18" s="470"/>
      <c r="AB18" s="470"/>
      <c r="AC18" s="471"/>
      <c r="AD18" s="469">
        <f>SUM(AD13:AJ17)</f>
        <v>153</v>
      </c>
      <c r="AE18" s="470"/>
      <c r="AF18" s="470"/>
      <c r="AG18" s="470"/>
      <c r="AH18" s="470"/>
      <c r="AI18" s="470"/>
      <c r="AJ18" s="471"/>
      <c r="AK18" s="469">
        <f>SUM(AK13:AQ17)</f>
        <v>56</v>
      </c>
      <c r="AL18" s="470"/>
      <c r="AM18" s="470"/>
      <c r="AN18" s="470"/>
      <c r="AO18" s="470"/>
      <c r="AP18" s="470"/>
      <c r="AQ18" s="471"/>
      <c r="AR18" s="469">
        <f>SUM(AR13:AX17)</f>
        <v>172</v>
      </c>
      <c r="AS18" s="470"/>
      <c r="AT18" s="470"/>
      <c r="AU18" s="470"/>
      <c r="AV18" s="470"/>
      <c r="AW18" s="470"/>
      <c r="AX18" s="472"/>
    </row>
    <row r="19" spans="1:51" ht="24.75" customHeight="1" x14ac:dyDescent="0.15">
      <c r="A19" s="193"/>
      <c r="B19" s="194"/>
      <c r="C19" s="194"/>
      <c r="D19" s="194"/>
      <c r="E19" s="194"/>
      <c r="F19" s="195"/>
      <c r="G19" s="473" t="s">
        <v>9</v>
      </c>
      <c r="H19" s="474"/>
      <c r="I19" s="474"/>
      <c r="J19" s="474"/>
      <c r="K19" s="474"/>
      <c r="L19" s="474"/>
      <c r="M19" s="474"/>
      <c r="N19" s="474"/>
      <c r="O19" s="474"/>
      <c r="P19" s="335"/>
      <c r="Q19" s="336"/>
      <c r="R19" s="336"/>
      <c r="S19" s="336"/>
      <c r="T19" s="336"/>
      <c r="U19" s="336"/>
      <c r="V19" s="337"/>
      <c r="W19" s="335">
        <v>106</v>
      </c>
      <c r="X19" s="336"/>
      <c r="Y19" s="336"/>
      <c r="Z19" s="336"/>
      <c r="AA19" s="336"/>
      <c r="AB19" s="336"/>
      <c r="AC19" s="337"/>
      <c r="AD19" s="335">
        <v>145</v>
      </c>
      <c r="AE19" s="336"/>
      <c r="AF19" s="336"/>
      <c r="AG19" s="336"/>
      <c r="AH19" s="336"/>
      <c r="AI19" s="336"/>
      <c r="AJ19" s="337"/>
      <c r="AK19" s="94"/>
      <c r="AL19" s="94"/>
      <c r="AM19" s="94"/>
      <c r="AN19" s="94"/>
      <c r="AO19" s="94"/>
      <c r="AP19" s="94"/>
      <c r="AQ19" s="94"/>
      <c r="AR19" s="94"/>
      <c r="AS19" s="94"/>
      <c r="AT19" s="94"/>
      <c r="AU19" s="94"/>
      <c r="AV19" s="94"/>
      <c r="AW19" s="94"/>
      <c r="AX19" s="96"/>
    </row>
    <row r="20" spans="1:51" ht="24.75" customHeight="1" x14ac:dyDescent="0.15">
      <c r="A20" s="193"/>
      <c r="B20" s="194"/>
      <c r="C20" s="194"/>
      <c r="D20" s="194"/>
      <c r="E20" s="194"/>
      <c r="F20" s="195"/>
      <c r="G20" s="473" t="s">
        <v>10</v>
      </c>
      <c r="H20" s="474"/>
      <c r="I20" s="474"/>
      <c r="J20" s="474"/>
      <c r="K20" s="474"/>
      <c r="L20" s="474"/>
      <c r="M20" s="474"/>
      <c r="N20" s="474"/>
      <c r="O20" s="474"/>
      <c r="P20" s="107" t="str">
        <f>IF(P18=0, "-", SUM(P19)/P18)</f>
        <v>-</v>
      </c>
      <c r="Q20" s="107"/>
      <c r="R20" s="107"/>
      <c r="S20" s="107"/>
      <c r="T20" s="107"/>
      <c r="U20" s="107"/>
      <c r="V20" s="107"/>
      <c r="W20" s="107">
        <f t="shared" ref="W20" si="0">IF(W18=0, "-", SUM(W19)/W18)</f>
        <v>1</v>
      </c>
      <c r="X20" s="107"/>
      <c r="Y20" s="107"/>
      <c r="Z20" s="107"/>
      <c r="AA20" s="107"/>
      <c r="AB20" s="107"/>
      <c r="AC20" s="107"/>
      <c r="AD20" s="107">
        <f t="shared" ref="AD20" si="1">IF(AD18=0, "-", SUM(AD19)/AD18)</f>
        <v>0.94771241830065356</v>
      </c>
      <c r="AE20" s="107"/>
      <c r="AF20" s="107"/>
      <c r="AG20" s="107"/>
      <c r="AH20" s="107"/>
      <c r="AI20" s="107"/>
      <c r="AJ20" s="107"/>
      <c r="AK20" s="94"/>
      <c r="AL20" s="94"/>
      <c r="AM20" s="94"/>
      <c r="AN20" s="94"/>
      <c r="AO20" s="94"/>
      <c r="AP20" s="94"/>
      <c r="AQ20" s="95"/>
      <c r="AR20" s="95"/>
      <c r="AS20" s="95"/>
      <c r="AT20" s="95"/>
      <c r="AU20" s="94"/>
      <c r="AV20" s="94"/>
      <c r="AW20" s="94"/>
      <c r="AX20" s="96"/>
    </row>
    <row r="21" spans="1:51" ht="25.5" customHeight="1" x14ac:dyDescent="0.15">
      <c r="A21" s="458"/>
      <c r="B21" s="459"/>
      <c r="C21" s="459"/>
      <c r="D21" s="459"/>
      <c r="E21" s="459"/>
      <c r="F21" s="614"/>
      <c r="G21" s="105" t="s">
        <v>231</v>
      </c>
      <c r="H21" s="106"/>
      <c r="I21" s="106"/>
      <c r="J21" s="106"/>
      <c r="K21" s="106"/>
      <c r="L21" s="106"/>
      <c r="M21" s="106"/>
      <c r="N21" s="106"/>
      <c r="O21" s="106"/>
      <c r="P21" s="107" t="str">
        <f>IF(P19=0, "-", SUM(P19)/SUM(P13,P14))</f>
        <v>-</v>
      </c>
      <c r="Q21" s="107"/>
      <c r="R21" s="107"/>
      <c r="S21" s="107"/>
      <c r="T21" s="107"/>
      <c r="U21" s="107"/>
      <c r="V21" s="107"/>
      <c r="W21" s="107">
        <f t="shared" ref="W21" si="2">IF(W19=0, "-", SUM(W19)/SUM(W13,W14))</f>
        <v>0.75177304964539005</v>
      </c>
      <c r="X21" s="107"/>
      <c r="Y21" s="107"/>
      <c r="Z21" s="107"/>
      <c r="AA21" s="107"/>
      <c r="AB21" s="107"/>
      <c r="AC21" s="107"/>
      <c r="AD21" s="107">
        <f t="shared" ref="AD21" si="3">IF(AD19=0, "-", SUM(AD19)/SUM(AD13,AD14))</f>
        <v>4.2647058823529411</v>
      </c>
      <c r="AE21" s="107"/>
      <c r="AF21" s="107"/>
      <c r="AG21" s="107"/>
      <c r="AH21" s="107"/>
      <c r="AI21" s="107"/>
      <c r="AJ21" s="107"/>
      <c r="AK21" s="94"/>
      <c r="AL21" s="94"/>
      <c r="AM21" s="94"/>
      <c r="AN21" s="94"/>
      <c r="AO21" s="94"/>
      <c r="AP21" s="94"/>
      <c r="AQ21" s="95"/>
      <c r="AR21" s="95"/>
      <c r="AS21" s="95"/>
      <c r="AT21" s="95"/>
      <c r="AU21" s="94"/>
      <c r="AV21" s="94"/>
      <c r="AW21" s="94"/>
      <c r="AX21" s="96"/>
    </row>
    <row r="22" spans="1:51" ht="18.75" customHeight="1" x14ac:dyDescent="0.15">
      <c r="A22" s="619" t="s">
        <v>562</v>
      </c>
      <c r="B22" s="620"/>
      <c r="C22" s="620"/>
      <c r="D22" s="620"/>
      <c r="E22" s="620"/>
      <c r="F22" s="621"/>
      <c r="G22" s="615" t="s">
        <v>216</v>
      </c>
      <c r="H22" s="580"/>
      <c r="I22" s="580"/>
      <c r="J22" s="580"/>
      <c r="K22" s="580"/>
      <c r="L22" s="580"/>
      <c r="M22" s="580"/>
      <c r="N22" s="580"/>
      <c r="O22" s="581"/>
      <c r="P22" s="579" t="s">
        <v>560</v>
      </c>
      <c r="Q22" s="580"/>
      <c r="R22" s="580"/>
      <c r="S22" s="580"/>
      <c r="T22" s="580"/>
      <c r="U22" s="580"/>
      <c r="V22" s="581"/>
      <c r="W22" s="579" t="s">
        <v>561</v>
      </c>
      <c r="X22" s="580"/>
      <c r="Y22" s="580"/>
      <c r="Z22" s="580"/>
      <c r="AA22" s="580"/>
      <c r="AB22" s="580"/>
      <c r="AC22" s="581"/>
      <c r="AD22" s="579" t="s">
        <v>215</v>
      </c>
      <c r="AE22" s="580"/>
      <c r="AF22" s="580"/>
      <c r="AG22" s="580"/>
      <c r="AH22" s="580"/>
      <c r="AI22" s="580"/>
      <c r="AJ22" s="580"/>
      <c r="AK22" s="580"/>
      <c r="AL22" s="580"/>
      <c r="AM22" s="580"/>
      <c r="AN22" s="580"/>
      <c r="AO22" s="580"/>
      <c r="AP22" s="580"/>
      <c r="AQ22" s="580"/>
      <c r="AR22" s="580"/>
      <c r="AS22" s="580"/>
      <c r="AT22" s="580"/>
      <c r="AU22" s="580"/>
      <c r="AV22" s="580"/>
      <c r="AW22" s="580"/>
      <c r="AX22" s="628"/>
    </row>
    <row r="23" spans="1:51" ht="25.5" customHeight="1" x14ac:dyDescent="0.15">
      <c r="A23" s="622"/>
      <c r="B23" s="623"/>
      <c r="C23" s="623"/>
      <c r="D23" s="623"/>
      <c r="E23" s="623"/>
      <c r="F23" s="624"/>
      <c r="G23" s="616" t="s">
        <v>599</v>
      </c>
      <c r="H23" s="617"/>
      <c r="I23" s="617"/>
      <c r="J23" s="617"/>
      <c r="K23" s="617"/>
      <c r="L23" s="617"/>
      <c r="M23" s="617"/>
      <c r="N23" s="617"/>
      <c r="O23" s="618"/>
      <c r="P23" s="582">
        <v>56</v>
      </c>
      <c r="Q23" s="583"/>
      <c r="R23" s="583"/>
      <c r="S23" s="583"/>
      <c r="T23" s="583"/>
      <c r="U23" s="583"/>
      <c r="V23" s="584"/>
      <c r="W23" s="582">
        <v>172</v>
      </c>
      <c r="X23" s="583"/>
      <c r="Y23" s="583"/>
      <c r="Z23" s="583"/>
      <c r="AA23" s="583"/>
      <c r="AB23" s="583"/>
      <c r="AC23" s="584"/>
      <c r="AD23" s="629" t="s">
        <v>630</v>
      </c>
      <c r="AE23" s="630"/>
      <c r="AF23" s="630"/>
      <c r="AG23" s="630"/>
      <c r="AH23" s="630"/>
      <c r="AI23" s="630"/>
      <c r="AJ23" s="630"/>
      <c r="AK23" s="630"/>
      <c r="AL23" s="630"/>
      <c r="AM23" s="630"/>
      <c r="AN23" s="630"/>
      <c r="AO23" s="630"/>
      <c r="AP23" s="630"/>
      <c r="AQ23" s="630"/>
      <c r="AR23" s="630"/>
      <c r="AS23" s="630"/>
      <c r="AT23" s="630"/>
      <c r="AU23" s="630"/>
      <c r="AV23" s="630"/>
      <c r="AW23" s="630"/>
      <c r="AX23" s="631"/>
    </row>
    <row r="24" spans="1:51" ht="25.5" customHeight="1" x14ac:dyDescent="0.15">
      <c r="A24" s="622"/>
      <c r="B24" s="623"/>
      <c r="C24" s="623"/>
      <c r="D24" s="623"/>
      <c r="E24" s="623"/>
      <c r="F24" s="624"/>
      <c r="G24" s="585" t="s">
        <v>218</v>
      </c>
      <c r="H24" s="586"/>
      <c r="I24" s="586"/>
      <c r="J24" s="586"/>
      <c r="K24" s="586"/>
      <c r="L24" s="586"/>
      <c r="M24" s="586"/>
      <c r="N24" s="586"/>
      <c r="O24" s="587"/>
      <c r="P24" s="469">
        <f>P25-SUM(P23:P23)</f>
        <v>0</v>
      </c>
      <c r="Q24" s="470"/>
      <c r="R24" s="470"/>
      <c r="S24" s="470"/>
      <c r="T24" s="470"/>
      <c r="U24" s="470"/>
      <c r="V24" s="471"/>
      <c r="W24" s="469">
        <f>W25-SUM(W23:W23)</f>
        <v>0</v>
      </c>
      <c r="X24" s="470"/>
      <c r="Y24" s="470"/>
      <c r="Z24" s="470"/>
      <c r="AA24" s="470"/>
      <c r="AB24" s="470"/>
      <c r="AC24" s="471"/>
      <c r="AD24" s="632"/>
      <c r="AE24" s="633"/>
      <c r="AF24" s="633"/>
      <c r="AG24" s="633"/>
      <c r="AH24" s="633"/>
      <c r="AI24" s="633"/>
      <c r="AJ24" s="633"/>
      <c r="AK24" s="633"/>
      <c r="AL24" s="633"/>
      <c r="AM24" s="633"/>
      <c r="AN24" s="633"/>
      <c r="AO24" s="633"/>
      <c r="AP24" s="633"/>
      <c r="AQ24" s="633"/>
      <c r="AR24" s="633"/>
      <c r="AS24" s="633"/>
      <c r="AT24" s="633"/>
      <c r="AU24" s="633"/>
      <c r="AV24" s="633"/>
      <c r="AW24" s="633"/>
      <c r="AX24" s="634"/>
    </row>
    <row r="25" spans="1:51" ht="25.5" customHeight="1" thickBot="1" x14ac:dyDescent="0.2">
      <c r="A25" s="625"/>
      <c r="B25" s="626"/>
      <c r="C25" s="626"/>
      <c r="D25" s="626"/>
      <c r="E25" s="626"/>
      <c r="F25" s="627"/>
      <c r="G25" s="588" t="s">
        <v>217</v>
      </c>
      <c r="H25" s="589"/>
      <c r="I25" s="589"/>
      <c r="J25" s="589"/>
      <c r="K25" s="589"/>
      <c r="L25" s="589"/>
      <c r="M25" s="589"/>
      <c r="N25" s="589"/>
      <c r="O25" s="590"/>
      <c r="P25" s="335">
        <f>AK13</f>
        <v>56</v>
      </c>
      <c r="Q25" s="336"/>
      <c r="R25" s="336"/>
      <c r="S25" s="336"/>
      <c r="T25" s="336"/>
      <c r="U25" s="336"/>
      <c r="V25" s="337"/>
      <c r="W25" s="574">
        <f>AR13</f>
        <v>172</v>
      </c>
      <c r="X25" s="575"/>
      <c r="Y25" s="575"/>
      <c r="Z25" s="575"/>
      <c r="AA25" s="575"/>
      <c r="AB25" s="575"/>
      <c r="AC25" s="576"/>
      <c r="AD25" s="635"/>
      <c r="AE25" s="635"/>
      <c r="AF25" s="635"/>
      <c r="AG25" s="635"/>
      <c r="AH25" s="635"/>
      <c r="AI25" s="635"/>
      <c r="AJ25" s="635"/>
      <c r="AK25" s="635"/>
      <c r="AL25" s="635"/>
      <c r="AM25" s="635"/>
      <c r="AN25" s="635"/>
      <c r="AO25" s="635"/>
      <c r="AP25" s="635"/>
      <c r="AQ25" s="635"/>
      <c r="AR25" s="635"/>
      <c r="AS25" s="635"/>
      <c r="AT25" s="635"/>
      <c r="AU25" s="635"/>
      <c r="AV25" s="635"/>
      <c r="AW25" s="635"/>
      <c r="AX25" s="636"/>
    </row>
    <row r="26" spans="1:51" ht="18.75" customHeight="1" x14ac:dyDescent="0.15">
      <c r="A26" s="482" t="s">
        <v>228</v>
      </c>
      <c r="B26" s="483"/>
      <c r="C26" s="483"/>
      <c r="D26" s="483"/>
      <c r="E26" s="483"/>
      <c r="F26" s="484"/>
      <c r="G26" s="428" t="s">
        <v>142</v>
      </c>
      <c r="H26" s="429"/>
      <c r="I26" s="429"/>
      <c r="J26" s="429"/>
      <c r="K26" s="429"/>
      <c r="L26" s="429"/>
      <c r="M26" s="429"/>
      <c r="N26" s="429"/>
      <c r="O26" s="430"/>
      <c r="P26" s="506" t="s">
        <v>55</v>
      </c>
      <c r="Q26" s="429"/>
      <c r="R26" s="429"/>
      <c r="S26" s="429"/>
      <c r="T26" s="429"/>
      <c r="U26" s="429"/>
      <c r="V26" s="429"/>
      <c r="W26" s="429"/>
      <c r="X26" s="430"/>
      <c r="Y26" s="497"/>
      <c r="Z26" s="498"/>
      <c r="AA26" s="499"/>
      <c r="AB26" s="507" t="s">
        <v>11</v>
      </c>
      <c r="AC26" s="508"/>
      <c r="AD26" s="509"/>
      <c r="AE26" s="507" t="s">
        <v>255</v>
      </c>
      <c r="AF26" s="508"/>
      <c r="AG26" s="508"/>
      <c r="AH26" s="509"/>
      <c r="AI26" s="569" t="s">
        <v>271</v>
      </c>
      <c r="AJ26" s="569"/>
      <c r="AK26" s="569"/>
      <c r="AL26" s="507"/>
      <c r="AM26" s="569" t="s">
        <v>368</v>
      </c>
      <c r="AN26" s="569"/>
      <c r="AO26" s="569"/>
      <c r="AP26" s="507"/>
      <c r="AQ26" s="425" t="s">
        <v>173</v>
      </c>
      <c r="AR26" s="426"/>
      <c r="AS26" s="426"/>
      <c r="AT26" s="427"/>
      <c r="AU26" s="429" t="s">
        <v>130</v>
      </c>
      <c r="AV26" s="429"/>
      <c r="AW26" s="429"/>
      <c r="AX26" s="571"/>
    </row>
    <row r="27" spans="1:51" ht="18.75" customHeight="1" x14ac:dyDescent="0.15">
      <c r="A27" s="485"/>
      <c r="B27" s="486"/>
      <c r="C27" s="486"/>
      <c r="D27" s="486"/>
      <c r="E27" s="486"/>
      <c r="F27" s="487"/>
      <c r="G27" s="213"/>
      <c r="H27" s="191"/>
      <c r="I27" s="191"/>
      <c r="J27" s="191"/>
      <c r="K27" s="191"/>
      <c r="L27" s="191"/>
      <c r="M27" s="191"/>
      <c r="N27" s="191"/>
      <c r="O27" s="214"/>
      <c r="P27" s="190"/>
      <c r="Q27" s="191"/>
      <c r="R27" s="191"/>
      <c r="S27" s="191"/>
      <c r="T27" s="191"/>
      <c r="U27" s="191"/>
      <c r="V27" s="191"/>
      <c r="W27" s="191"/>
      <c r="X27" s="214"/>
      <c r="Y27" s="500"/>
      <c r="Z27" s="501"/>
      <c r="AA27" s="502"/>
      <c r="AB27" s="225"/>
      <c r="AC27" s="226"/>
      <c r="AD27" s="227"/>
      <c r="AE27" s="225"/>
      <c r="AF27" s="226"/>
      <c r="AG27" s="226"/>
      <c r="AH27" s="227"/>
      <c r="AI27" s="570"/>
      <c r="AJ27" s="570"/>
      <c r="AK27" s="570"/>
      <c r="AL27" s="225"/>
      <c r="AM27" s="570"/>
      <c r="AN27" s="570"/>
      <c r="AO27" s="570"/>
      <c r="AP27" s="225"/>
      <c r="AQ27" s="640" t="s">
        <v>576</v>
      </c>
      <c r="AR27" s="641"/>
      <c r="AS27" s="564" t="s">
        <v>174</v>
      </c>
      <c r="AT27" s="565"/>
      <c r="AU27" s="308" t="s">
        <v>576</v>
      </c>
      <c r="AV27" s="308"/>
      <c r="AW27" s="191" t="s">
        <v>171</v>
      </c>
      <c r="AX27" s="192"/>
    </row>
    <row r="28" spans="1:51" ht="23.25" customHeight="1" x14ac:dyDescent="0.15">
      <c r="A28" s="488"/>
      <c r="B28" s="486"/>
      <c r="C28" s="486"/>
      <c r="D28" s="486"/>
      <c r="E28" s="486"/>
      <c r="F28" s="487"/>
      <c r="G28" s="402" t="s">
        <v>576</v>
      </c>
      <c r="H28" s="403"/>
      <c r="I28" s="403"/>
      <c r="J28" s="403"/>
      <c r="K28" s="403"/>
      <c r="L28" s="403"/>
      <c r="M28" s="403"/>
      <c r="N28" s="403"/>
      <c r="O28" s="404"/>
      <c r="P28" s="197" t="s">
        <v>576</v>
      </c>
      <c r="Q28" s="197"/>
      <c r="R28" s="197"/>
      <c r="S28" s="197"/>
      <c r="T28" s="197"/>
      <c r="U28" s="197"/>
      <c r="V28" s="197"/>
      <c r="W28" s="197"/>
      <c r="X28" s="220"/>
      <c r="Y28" s="503" t="s">
        <v>12</v>
      </c>
      <c r="Z28" s="504"/>
      <c r="AA28" s="505"/>
      <c r="AB28" s="185" t="s">
        <v>575</v>
      </c>
      <c r="AC28" s="185"/>
      <c r="AD28" s="185"/>
      <c r="AE28" s="113" t="s">
        <v>575</v>
      </c>
      <c r="AF28" s="114"/>
      <c r="AG28" s="114"/>
      <c r="AH28" s="114"/>
      <c r="AI28" s="113" t="s">
        <v>575</v>
      </c>
      <c r="AJ28" s="114"/>
      <c r="AK28" s="114"/>
      <c r="AL28" s="114"/>
      <c r="AM28" s="113" t="s">
        <v>575</v>
      </c>
      <c r="AN28" s="114"/>
      <c r="AO28" s="114"/>
      <c r="AP28" s="114"/>
      <c r="AQ28" s="156" t="s">
        <v>575</v>
      </c>
      <c r="AR28" s="157"/>
      <c r="AS28" s="157"/>
      <c r="AT28" s="158"/>
      <c r="AU28" s="114" t="s">
        <v>575</v>
      </c>
      <c r="AV28" s="114"/>
      <c r="AW28" s="114"/>
      <c r="AX28" s="115"/>
    </row>
    <row r="29" spans="1:51" ht="23.25" customHeight="1" x14ac:dyDescent="0.15">
      <c r="A29" s="489"/>
      <c r="B29" s="490"/>
      <c r="C29" s="490"/>
      <c r="D29" s="490"/>
      <c r="E29" s="490"/>
      <c r="F29" s="491"/>
      <c r="G29" s="405"/>
      <c r="H29" s="406"/>
      <c r="I29" s="406"/>
      <c r="J29" s="406"/>
      <c r="K29" s="406"/>
      <c r="L29" s="406"/>
      <c r="M29" s="406"/>
      <c r="N29" s="406"/>
      <c r="O29" s="407"/>
      <c r="P29" s="200"/>
      <c r="Q29" s="200"/>
      <c r="R29" s="200"/>
      <c r="S29" s="200"/>
      <c r="T29" s="200"/>
      <c r="U29" s="200"/>
      <c r="V29" s="200"/>
      <c r="W29" s="200"/>
      <c r="X29" s="390"/>
      <c r="Y29" s="259" t="s">
        <v>50</v>
      </c>
      <c r="Z29" s="260"/>
      <c r="AA29" s="261"/>
      <c r="AB29" s="234" t="s">
        <v>575</v>
      </c>
      <c r="AC29" s="234"/>
      <c r="AD29" s="234"/>
      <c r="AE29" s="113" t="s">
        <v>575</v>
      </c>
      <c r="AF29" s="114"/>
      <c r="AG29" s="114"/>
      <c r="AH29" s="114"/>
      <c r="AI29" s="113" t="s">
        <v>575</v>
      </c>
      <c r="AJ29" s="114"/>
      <c r="AK29" s="114"/>
      <c r="AL29" s="114"/>
      <c r="AM29" s="113" t="s">
        <v>575</v>
      </c>
      <c r="AN29" s="114"/>
      <c r="AO29" s="114"/>
      <c r="AP29" s="114"/>
      <c r="AQ29" s="156" t="s">
        <v>575</v>
      </c>
      <c r="AR29" s="157"/>
      <c r="AS29" s="157"/>
      <c r="AT29" s="158"/>
      <c r="AU29" s="114" t="s">
        <v>575</v>
      </c>
      <c r="AV29" s="114"/>
      <c r="AW29" s="114"/>
      <c r="AX29" s="115"/>
    </row>
    <row r="30" spans="1:51" ht="23.25" customHeight="1" x14ac:dyDescent="0.15">
      <c r="A30" s="488"/>
      <c r="B30" s="486"/>
      <c r="C30" s="486"/>
      <c r="D30" s="486"/>
      <c r="E30" s="486"/>
      <c r="F30" s="487"/>
      <c r="G30" s="408"/>
      <c r="H30" s="409"/>
      <c r="I30" s="409"/>
      <c r="J30" s="409"/>
      <c r="K30" s="409"/>
      <c r="L30" s="409"/>
      <c r="M30" s="409"/>
      <c r="N30" s="409"/>
      <c r="O30" s="410"/>
      <c r="P30" s="203"/>
      <c r="Q30" s="203"/>
      <c r="R30" s="203"/>
      <c r="S30" s="203"/>
      <c r="T30" s="203"/>
      <c r="U30" s="203"/>
      <c r="V30" s="203"/>
      <c r="W30" s="203"/>
      <c r="X30" s="221"/>
      <c r="Y30" s="259" t="s">
        <v>13</v>
      </c>
      <c r="Z30" s="260"/>
      <c r="AA30" s="261"/>
      <c r="AB30" s="262" t="s">
        <v>172</v>
      </c>
      <c r="AC30" s="262"/>
      <c r="AD30" s="262"/>
      <c r="AE30" s="113" t="s">
        <v>575</v>
      </c>
      <c r="AF30" s="114"/>
      <c r="AG30" s="114"/>
      <c r="AH30" s="114"/>
      <c r="AI30" s="113" t="s">
        <v>575</v>
      </c>
      <c r="AJ30" s="114"/>
      <c r="AK30" s="114"/>
      <c r="AL30" s="114"/>
      <c r="AM30" s="113" t="s">
        <v>575</v>
      </c>
      <c r="AN30" s="114"/>
      <c r="AO30" s="114"/>
      <c r="AP30" s="114"/>
      <c r="AQ30" s="156" t="s">
        <v>575</v>
      </c>
      <c r="AR30" s="157"/>
      <c r="AS30" s="157"/>
      <c r="AT30" s="158"/>
      <c r="AU30" s="114" t="s">
        <v>575</v>
      </c>
      <c r="AV30" s="114"/>
      <c r="AW30" s="114"/>
      <c r="AX30" s="115"/>
    </row>
    <row r="31" spans="1:51" ht="18.75" customHeight="1" x14ac:dyDescent="0.15">
      <c r="A31" s="492" t="s">
        <v>143</v>
      </c>
      <c r="B31" s="173" t="s">
        <v>222</v>
      </c>
      <c r="C31" s="174"/>
      <c r="D31" s="174"/>
      <c r="E31" s="174"/>
      <c r="F31" s="175"/>
      <c r="G31" s="188" t="s">
        <v>135</v>
      </c>
      <c r="H31" s="188"/>
      <c r="I31" s="188"/>
      <c r="J31" s="188"/>
      <c r="K31" s="188"/>
      <c r="L31" s="188"/>
      <c r="M31" s="188"/>
      <c r="N31" s="188"/>
      <c r="O31" s="188"/>
      <c r="P31" s="188"/>
      <c r="Q31" s="188"/>
      <c r="R31" s="188"/>
      <c r="S31" s="188"/>
      <c r="T31" s="188"/>
      <c r="U31" s="188"/>
      <c r="V31" s="188"/>
      <c r="W31" s="188"/>
      <c r="X31" s="188"/>
      <c r="Y31" s="188"/>
      <c r="Z31" s="188"/>
      <c r="AA31" s="212"/>
      <c r="AB31" s="187" t="s">
        <v>555</v>
      </c>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9"/>
      <c r="AY31">
        <f>COUNTA($G$33)</f>
        <v>1</v>
      </c>
    </row>
    <row r="32" spans="1:51" ht="22.5" customHeight="1" x14ac:dyDescent="0.15">
      <c r="A32" s="493"/>
      <c r="B32" s="176"/>
      <c r="C32" s="177"/>
      <c r="D32" s="177"/>
      <c r="E32" s="177"/>
      <c r="F32" s="178"/>
      <c r="G32" s="191"/>
      <c r="H32" s="191"/>
      <c r="I32" s="191"/>
      <c r="J32" s="191"/>
      <c r="K32" s="191"/>
      <c r="L32" s="191"/>
      <c r="M32" s="191"/>
      <c r="N32" s="191"/>
      <c r="O32" s="191"/>
      <c r="P32" s="191"/>
      <c r="Q32" s="191"/>
      <c r="R32" s="191"/>
      <c r="S32" s="191"/>
      <c r="T32" s="191"/>
      <c r="U32" s="191"/>
      <c r="V32" s="191"/>
      <c r="W32" s="191"/>
      <c r="X32" s="191"/>
      <c r="Y32" s="191"/>
      <c r="Z32" s="191"/>
      <c r="AA32" s="214"/>
      <c r="AB32" s="190"/>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2"/>
      <c r="AY32">
        <f>$AY$31</f>
        <v>1</v>
      </c>
    </row>
    <row r="33" spans="1:59" ht="22.5" customHeight="1" x14ac:dyDescent="0.15">
      <c r="A33" s="493"/>
      <c r="B33" s="176"/>
      <c r="C33" s="177"/>
      <c r="D33" s="177"/>
      <c r="E33" s="177"/>
      <c r="F33" s="178"/>
      <c r="G33" s="253" t="s">
        <v>601</v>
      </c>
      <c r="H33" s="253"/>
      <c r="I33" s="253"/>
      <c r="J33" s="253"/>
      <c r="K33" s="253"/>
      <c r="L33" s="253"/>
      <c r="M33" s="253"/>
      <c r="N33" s="253"/>
      <c r="O33" s="253"/>
      <c r="P33" s="253"/>
      <c r="Q33" s="253"/>
      <c r="R33" s="253"/>
      <c r="S33" s="253"/>
      <c r="T33" s="253"/>
      <c r="U33" s="253"/>
      <c r="V33" s="253"/>
      <c r="W33" s="253"/>
      <c r="X33" s="253"/>
      <c r="Y33" s="253"/>
      <c r="Z33" s="253"/>
      <c r="AA33" s="254"/>
      <c r="AB33" s="476" t="s">
        <v>602</v>
      </c>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477"/>
      <c r="AY33">
        <f t="shared" ref="AY33:AY40" si="4">$AY$31</f>
        <v>1</v>
      </c>
    </row>
    <row r="34" spans="1:59" ht="22.5" customHeight="1" x14ac:dyDescent="0.15">
      <c r="A34" s="493"/>
      <c r="B34" s="176"/>
      <c r="C34" s="177"/>
      <c r="D34" s="177"/>
      <c r="E34" s="177"/>
      <c r="F34" s="178"/>
      <c r="G34" s="255"/>
      <c r="H34" s="255"/>
      <c r="I34" s="255"/>
      <c r="J34" s="255"/>
      <c r="K34" s="255"/>
      <c r="L34" s="255"/>
      <c r="M34" s="255"/>
      <c r="N34" s="255"/>
      <c r="O34" s="255"/>
      <c r="P34" s="255"/>
      <c r="Q34" s="255"/>
      <c r="R34" s="255"/>
      <c r="S34" s="255"/>
      <c r="T34" s="255"/>
      <c r="U34" s="255"/>
      <c r="V34" s="255"/>
      <c r="W34" s="255"/>
      <c r="X34" s="255"/>
      <c r="Y34" s="255"/>
      <c r="Z34" s="255"/>
      <c r="AA34" s="256"/>
      <c r="AB34" s="478"/>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479"/>
      <c r="AY34">
        <f t="shared" si="4"/>
        <v>1</v>
      </c>
    </row>
    <row r="35" spans="1:59" ht="31.9" customHeight="1" x14ac:dyDescent="0.15">
      <c r="A35" s="493"/>
      <c r="B35" s="179"/>
      <c r="C35" s="180"/>
      <c r="D35" s="180"/>
      <c r="E35" s="180"/>
      <c r="F35" s="181"/>
      <c r="G35" s="257"/>
      <c r="H35" s="257"/>
      <c r="I35" s="257"/>
      <c r="J35" s="257"/>
      <c r="K35" s="257"/>
      <c r="L35" s="257"/>
      <c r="M35" s="257"/>
      <c r="N35" s="257"/>
      <c r="O35" s="257"/>
      <c r="P35" s="257"/>
      <c r="Q35" s="257"/>
      <c r="R35" s="257"/>
      <c r="S35" s="257"/>
      <c r="T35" s="257"/>
      <c r="U35" s="257"/>
      <c r="V35" s="257"/>
      <c r="W35" s="257"/>
      <c r="X35" s="257"/>
      <c r="Y35" s="257"/>
      <c r="Z35" s="257"/>
      <c r="AA35" s="258"/>
      <c r="AB35" s="480"/>
      <c r="AC35" s="257"/>
      <c r="AD35" s="257"/>
      <c r="AE35" s="255"/>
      <c r="AF35" s="255"/>
      <c r="AG35" s="255"/>
      <c r="AH35" s="255"/>
      <c r="AI35" s="255"/>
      <c r="AJ35" s="255"/>
      <c r="AK35" s="255"/>
      <c r="AL35" s="255"/>
      <c r="AM35" s="255"/>
      <c r="AN35" s="255"/>
      <c r="AO35" s="255"/>
      <c r="AP35" s="255"/>
      <c r="AQ35" s="255"/>
      <c r="AR35" s="255"/>
      <c r="AS35" s="255"/>
      <c r="AT35" s="255"/>
      <c r="AU35" s="257"/>
      <c r="AV35" s="257"/>
      <c r="AW35" s="257"/>
      <c r="AX35" s="481"/>
      <c r="AY35">
        <f t="shared" si="4"/>
        <v>1</v>
      </c>
    </row>
    <row r="36" spans="1:59" ht="18.75" customHeight="1" x14ac:dyDescent="0.15">
      <c r="A36" s="493"/>
      <c r="B36" s="177" t="s">
        <v>141</v>
      </c>
      <c r="C36" s="177"/>
      <c r="D36" s="177"/>
      <c r="E36" s="177"/>
      <c r="F36" s="178"/>
      <c r="G36" s="211" t="s">
        <v>57</v>
      </c>
      <c r="H36" s="188"/>
      <c r="I36" s="188"/>
      <c r="J36" s="188"/>
      <c r="K36" s="188"/>
      <c r="L36" s="188"/>
      <c r="M36" s="188"/>
      <c r="N36" s="188"/>
      <c r="O36" s="212"/>
      <c r="P36" s="187" t="s">
        <v>59</v>
      </c>
      <c r="Q36" s="188"/>
      <c r="R36" s="188"/>
      <c r="S36" s="188"/>
      <c r="T36" s="188"/>
      <c r="U36" s="188"/>
      <c r="V36" s="188"/>
      <c r="W36" s="188"/>
      <c r="X36" s="212"/>
      <c r="Y36" s="301"/>
      <c r="Z36" s="302"/>
      <c r="AA36" s="303"/>
      <c r="AB36" s="222" t="s">
        <v>11</v>
      </c>
      <c r="AC36" s="223"/>
      <c r="AD36" s="224"/>
      <c r="AE36" s="475" t="s">
        <v>255</v>
      </c>
      <c r="AF36" s="475"/>
      <c r="AG36" s="475"/>
      <c r="AH36" s="475"/>
      <c r="AI36" s="475" t="s">
        <v>271</v>
      </c>
      <c r="AJ36" s="475"/>
      <c r="AK36" s="475"/>
      <c r="AL36" s="475"/>
      <c r="AM36" s="475" t="s">
        <v>368</v>
      </c>
      <c r="AN36" s="475"/>
      <c r="AO36" s="475"/>
      <c r="AP36" s="475"/>
      <c r="AQ36" s="304" t="s">
        <v>173</v>
      </c>
      <c r="AR36" s="305"/>
      <c r="AS36" s="305"/>
      <c r="AT36" s="306"/>
      <c r="AU36" s="562" t="s">
        <v>130</v>
      </c>
      <c r="AV36" s="562"/>
      <c r="AW36" s="562"/>
      <c r="AX36" s="563"/>
      <c r="AY36">
        <f t="shared" si="4"/>
        <v>1</v>
      </c>
      <c r="AZ36" s="10"/>
      <c r="BA36" s="10"/>
      <c r="BB36" s="10"/>
      <c r="BC36" s="10"/>
    </row>
    <row r="37" spans="1:59" ht="18.75" customHeight="1" x14ac:dyDescent="0.15">
      <c r="A37" s="493"/>
      <c r="B37" s="177"/>
      <c r="C37" s="177"/>
      <c r="D37" s="177"/>
      <c r="E37" s="177"/>
      <c r="F37" s="178"/>
      <c r="G37" s="213"/>
      <c r="H37" s="191"/>
      <c r="I37" s="191"/>
      <c r="J37" s="191"/>
      <c r="K37" s="191"/>
      <c r="L37" s="191"/>
      <c r="M37" s="191"/>
      <c r="N37" s="191"/>
      <c r="O37" s="214"/>
      <c r="P37" s="190"/>
      <c r="Q37" s="191"/>
      <c r="R37" s="191"/>
      <c r="S37" s="191"/>
      <c r="T37" s="191"/>
      <c r="U37" s="191"/>
      <c r="V37" s="191"/>
      <c r="W37" s="191"/>
      <c r="X37" s="214"/>
      <c r="Y37" s="301"/>
      <c r="Z37" s="302"/>
      <c r="AA37" s="303"/>
      <c r="AB37" s="225"/>
      <c r="AC37" s="226"/>
      <c r="AD37" s="227"/>
      <c r="AE37" s="475"/>
      <c r="AF37" s="475"/>
      <c r="AG37" s="475"/>
      <c r="AH37" s="475"/>
      <c r="AI37" s="475"/>
      <c r="AJ37" s="475"/>
      <c r="AK37" s="475"/>
      <c r="AL37" s="475"/>
      <c r="AM37" s="475"/>
      <c r="AN37" s="475"/>
      <c r="AO37" s="475"/>
      <c r="AP37" s="475"/>
      <c r="AQ37" s="307" t="s">
        <v>576</v>
      </c>
      <c r="AR37" s="308"/>
      <c r="AS37" s="564" t="s">
        <v>174</v>
      </c>
      <c r="AT37" s="565"/>
      <c r="AU37" s="308">
        <v>4</v>
      </c>
      <c r="AV37" s="308"/>
      <c r="AW37" s="191" t="s">
        <v>171</v>
      </c>
      <c r="AX37" s="192"/>
      <c r="AY37">
        <f t="shared" si="4"/>
        <v>1</v>
      </c>
      <c r="AZ37" s="10"/>
      <c r="BA37" s="10"/>
      <c r="BB37" s="10"/>
      <c r="BC37" s="10"/>
      <c r="BD37" s="10"/>
      <c r="BE37" s="10"/>
      <c r="BF37" s="10"/>
      <c r="BG37" s="10"/>
    </row>
    <row r="38" spans="1:59" ht="23.25" customHeight="1" x14ac:dyDescent="0.15">
      <c r="A38" s="493"/>
      <c r="B38" s="177"/>
      <c r="C38" s="177"/>
      <c r="D38" s="177"/>
      <c r="E38" s="177"/>
      <c r="F38" s="178"/>
      <c r="G38" s="494" t="s">
        <v>603</v>
      </c>
      <c r="H38" s="197"/>
      <c r="I38" s="197"/>
      <c r="J38" s="197"/>
      <c r="K38" s="197"/>
      <c r="L38" s="197"/>
      <c r="M38" s="197"/>
      <c r="N38" s="197"/>
      <c r="O38" s="220"/>
      <c r="P38" s="197" t="s">
        <v>604</v>
      </c>
      <c r="Q38" s="228"/>
      <c r="R38" s="228"/>
      <c r="S38" s="228"/>
      <c r="T38" s="228"/>
      <c r="U38" s="228"/>
      <c r="V38" s="228"/>
      <c r="W38" s="228"/>
      <c r="X38" s="229"/>
      <c r="Y38" s="235" t="s">
        <v>58</v>
      </c>
      <c r="Z38" s="236"/>
      <c r="AA38" s="237"/>
      <c r="AB38" s="185" t="s">
        <v>577</v>
      </c>
      <c r="AC38" s="185"/>
      <c r="AD38" s="185"/>
      <c r="AE38" s="113" t="s">
        <v>575</v>
      </c>
      <c r="AF38" s="114"/>
      <c r="AG38" s="114"/>
      <c r="AH38" s="114"/>
      <c r="AI38" s="113">
        <v>2</v>
      </c>
      <c r="AJ38" s="114"/>
      <c r="AK38" s="114"/>
      <c r="AL38" s="114"/>
      <c r="AM38" s="113">
        <v>2</v>
      </c>
      <c r="AN38" s="114"/>
      <c r="AO38" s="114"/>
      <c r="AP38" s="114"/>
      <c r="AQ38" s="156" t="s">
        <v>626</v>
      </c>
      <c r="AR38" s="157"/>
      <c r="AS38" s="157"/>
      <c r="AT38" s="158"/>
      <c r="AU38" s="114" t="s">
        <v>626</v>
      </c>
      <c r="AV38" s="114"/>
      <c r="AW38" s="114"/>
      <c r="AX38" s="115"/>
      <c r="AY38">
        <f t="shared" si="4"/>
        <v>1</v>
      </c>
    </row>
    <row r="39" spans="1:59" ht="23.25" customHeight="1" x14ac:dyDescent="0.15">
      <c r="A39" s="493"/>
      <c r="B39" s="177"/>
      <c r="C39" s="177"/>
      <c r="D39" s="177"/>
      <c r="E39" s="177"/>
      <c r="F39" s="178"/>
      <c r="G39" s="495"/>
      <c r="H39" s="200"/>
      <c r="I39" s="200"/>
      <c r="J39" s="200"/>
      <c r="K39" s="200"/>
      <c r="L39" s="200"/>
      <c r="M39" s="200"/>
      <c r="N39" s="200"/>
      <c r="O39" s="390"/>
      <c r="P39" s="230"/>
      <c r="Q39" s="230"/>
      <c r="R39" s="230"/>
      <c r="S39" s="230"/>
      <c r="T39" s="230"/>
      <c r="U39" s="230"/>
      <c r="V39" s="230"/>
      <c r="W39" s="230"/>
      <c r="X39" s="231"/>
      <c r="Y39" s="182" t="s">
        <v>50</v>
      </c>
      <c r="Z39" s="183"/>
      <c r="AA39" s="184"/>
      <c r="AB39" s="234" t="s">
        <v>577</v>
      </c>
      <c r="AC39" s="234"/>
      <c r="AD39" s="234"/>
      <c r="AE39" s="113" t="s">
        <v>575</v>
      </c>
      <c r="AF39" s="114"/>
      <c r="AG39" s="114"/>
      <c r="AH39" s="114"/>
      <c r="AI39" s="113">
        <v>3</v>
      </c>
      <c r="AJ39" s="114"/>
      <c r="AK39" s="114"/>
      <c r="AL39" s="114"/>
      <c r="AM39" s="113">
        <v>2</v>
      </c>
      <c r="AN39" s="114"/>
      <c r="AO39" s="114"/>
      <c r="AP39" s="114"/>
      <c r="AQ39" s="156" t="s">
        <v>626</v>
      </c>
      <c r="AR39" s="157"/>
      <c r="AS39" s="157"/>
      <c r="AT39" s="158"/>
      <c r="AU39" s="114">
        <v>8</v>
      </c>
      <c r="AV39" s="114"/>
      <c r="AW39" s="114"/>
      <c r="AX39" s="115"/>
      <c r="AY39">
        <f t="shared" si="4"/>
        <v>1</v>
      </c>
      <c r="AZ39" s="10"/>
      <c r="BA39" s="10"/>
      <c r="BB39" s="10"/>
      <c r="BC39" s="10"/>
    </row>
    <row r="40" spans="1:59" ht="31.15" customHeight="1" thickBot="1" x14ac:dyDescent="0.2">
      <c r="A40" s="493"/>
      <c r="B40" s="180"/>
      <c r="C40" s="180"/>
      <c r="D40" s="180"/>
      <c r="E40" s="180"/>
      <c r="F40" s="181"/>
      <c r="G40" s="496"/>
      <c r="H40" s="203"/>
      <c r="I40" s="203"/>
      <c r="J40" s="203"/>
      <c r="K40" s="203"/>
      <c r="L40" s="203"/>
      <c r="M40" s="203"/>
      <c r="N40" s="203"/>
      <c r="O40" s="221"/>
      <c r="P40" s="232"/>
      <c r="Q40" s="232"/>
      <c r="R40" s="232"/>
      <c r="S40" s="232"/>
      <c r="T40" s="232"/>
      <c r="U40" s="232"/>
      <c r="V40" s="232"/>
      <c r="W40" s="232"/>
      <c r="X40" s="233"/>
      <c r="Y40" s="182" t="s">
        <v>13</v>
      </c>
      <c r="Z40" s="183"/>
      <c r="AA40" s="184"/>
      <c r="AB40" s="215" t="s">
        <v>14</v>
      </c>
      <c r="AC40" s="215"/>
      <c r="AD40" s="215"/>
      <c r="AE40" s="116" t="s">
        <v>575</v>
      </c>
      <c r="AF40" s="117"/>
      <c r="AG40" s="117"/>
      <c r="AH40" s="117"/>
      <c r="AI40" s="116">
        <v>67</v>
      </c>
      <c r="AJ40" s="117"/>
      <c r="AK40" s="117"/>
      <c r="AL40" s="117"/>
      <c r="AM40" s="116">
        <v>100</v>
      </c>
      <c r="AN40" s="117"/>
      <c r="AO40" s="117"/>
      <c r="AP40" s="117"/>
      <c r="AQ40" s="156" t="s">
        <v>626</v>
      </c>
      <c r="AR40" s="157"/>
      <c r="AS40" s="157"/>
      <c r="AT40" s="158"/>
      <c r="AU40" s="114" t="s">
        <v>626</v>
      </c>
      <c r="AV40" s="114"/>
      <c r="AW40" s="114"/>
      <c r="AX40" s="115"/>
      <c r="AY40">
        <f t="shared" si="4"/>
        <v>1</v>
      </c>
      <c r="AZ40" s="10"/>
      <c r="BA40" s="10"/>
      <c r="BB40" s="10"/>
      <c r="BC40" s="10"/>
      <c r="BD40" s="10"/>
      <c r="BE40" s="10"/>
      <c r="BF40" s="10"/>
      <c r="BG40" s="10"/>
    </row>
    <row r="41" spans="1:59" ht="31.5" customHeight="1" x14ac:dyDescent="0.15">
      <c r="A41" s="165" t="s">
        <v>229</v>
      </c>
      <c r="B41" s="166"/>
      <c r="C41" s="166"/>
      <c r="D41" s="166"/>
      <c r="E41" s="166"/>
      <c r="F41" s="167"/>
      <c r="G41" s="171" t="s">
        <v>56</v>
      </c>
      <c r="H41" s="171"/>
      <c r="I41" s="171"/>
      <c r="J41" s="171"/>
      <c r="K41" s="171"/>
      <c r="L41" s="171"/>
      <c r="M41" s="171"/>
      <c r="N41" s="171"/>
      <c r="O41" s="171"/>
      <c r="P41" s="171"/>
      <c r="Q41" s="171"/>
      <c r="R41" s="171"/>
      <c r="S41" s="171"/>
      <c r="T41" s="171"/>
      <c r="U41" s="171"/>
      <c r="V41" s="171"/>
      <c r="W41" s="171"/>
      <c r="X41" s="172"/>
      <c r="Y41" s="497"/>
      <c r="Z41" s="498"/>
      <c r="AA41" s="499"/>
      <c r="AB41" s="186" t="s">
        <v>11</v>
      </c>
      <c r="AC41" s="186"/>
      <c r="AD41" s="186"/>
      <c r="AE41" s="153" t="s">
        <v>255</v>
      </c>
      <c r="AF41" s="154"/>
      <c r="AG41" s="154"/>
      <c r="AH41" s="155"/>
      <c r="AI41" s="153" t="s">
        <v>271</v>
      </c>
      <c r="AJ41" s="154"/>
      <c r="AK41" s="154"/>
      <c r="AL41" s="155"/>
      <c r="AM41" s="153" t="s">
        <v>368</v>
      </c>
      <c r="AN41" s="154"/>
      <c r="AO41" s="154"/>
      <c r="AP41" s="155"/>
      <c r="AQ41" s="108" t="s">
        <v>276</v>
      </c>
      <c r="AR41" s="109"/>
      <c r="AS41" s="109"/>
      <c r="AT41" s="110"/>
      <c r="AU41" s="108" t="s">
        <v>400</v>
      </c>
      <c r="AV41" s="109"/>
      <c r="AW41" s="109"/>
      <c r="AX41" s="111"/>
    </row>
    <row r="42" spans="1:59" ht="23.25" customHeight="1" x14ac:dyDescent="0.15">
      <c r="A42" s="168"/>
      <c r="B42" s="169"/>
      <c r="C42" s="169"/>
      <c r="D42" s="169"/>
      <c r="E42" s="169"/>
      <c r="F42" s="170"/>
      <c r="G42" s="197" t="s">
        <v>578</v>
      </c>
      <c r="H42" s="197"/>
      <c r="I42" s="197"/>
      <c r="J42" s="197"/>
      <c r="K42" s="197"/>
      <c r="L42" s="197"/>
      <c r="M42" s="197"/>
      <c r="N42" s="197"/>
      <c r="O42" s="197"/>
      <c r="P42" s="197"/>
      <c r="Q42" s="197"/>
      <c r="R42" s="197"/>
      <c r="S42" s="197"/>
      <c r="T42" s="197"/>
      <c r="U42" s="197"/>
      <c r="V42" s="197"/>
      <c r="W42" s="197"/>
      <c r="X42" s="220"/>
      <c r="Y42" s="238" t="s">
        <v>51</v>
      </c>
      <c r="Z42" s="239"/>
      <c r="AA42" s="240"/>
      <c r="AB42" s="185" t="s">
        <v>577</v>
      </c>
      <c r="AC42" s="185"/>
      <c r="AD42" s="185"/>
      <c r="AE42" s="112" t="s">
        <v>575</v>
      </c>
      <c r="AF42" s="112"/>
      <c r="AG42" s="112"/>
      <c r="AH42" s="112"/>
      <c r="AI42" s="112">
        <v>2</v>
      </c>
      <c r="AJ42" s="112"/>
      <c r="AK42" s="112"/>
      <c r="AL42" s="112"/>
      <c r="AM42" s="112">
        <v>2</v>
      </c>
      <c r="AN42" s="112"/>
      <c r="AO42" s="112"/>
      <c r="AP42" s="112"/>
      <c r="AQ42" s="112" t="s">
        <v>626</v>
      </c>
      <c r="AR42" s="112"/>
      <c r="AS42" s="112"/>
      <c r="AT42" s="112"/>
      <c r="AU42" s="113" t="s">
        <v>626</v>
      </c>
      <c r="AV42" s="114"/>
      <c r="AW42" s="114"/>
      <c r="AX42" s="115"/>
    </row>
    <row r="43" spans="1:59" ht="23.25" customHeight="1" thickBot="1" x14ac:dyDescent="0.2">
      <c r="A43" s="647"/>
      <c r="B43" s="648"/>
      <c r="C43" s="648"/>
      <c r="D43" s="648"/>
      <c r="E43" s="648"/>
      <c r="F43" s="649"/>
      <c r="G43" s="650"/>
      <c r="H43" s="650"/>
      <c r="I43" s="650"/>
      <c r="J43" s="650"/>
      <c r="K43" s="650"/>
      <c r="L43" s="650"/>
      <c r="M43" s="650"/>
      <c r="N43" s="650"/>
      <c r="O43" s="650"/>
      <c r="P43" s="650"/>
      <c r="Q43" s="650"/>
      <c r="R43" s="650"/>
      <c r="S43" s="650"/>
      <c r="T43" s="650"/>
      <c r="U43" s="650"/>
      <c r="V43" s="650"/>
      <c r="W43" s="650"/>
      <c r="X43" s="651"/>
      <c r="Y43" s="652" t="s">
        <v>52</v>
      </c>
      <c r="Z43" s="653"/>
      <c r="AA43" s="654"/>
      <c r="AB43" s="655" t="s">
        <v>577</v>
      </c>
      <c r="AC43" s="655"/>
      <c r="AD43" s="655"/>
      <c r="AE43" s="656" t="s">
        <v>575</v>
      </c>
      <c r="AF43" s="656"/>
      <c r="AG43" s="656"/>
      <c r="AH43" s="656"/>
      <c r="AI43" s="656">
        <v>3</v>
      </c>
      <c r="AJ43" s="656"/>
      <c r="AK43" s="656"/>
      <c r="AL43" s="656"/>
      <c r="AM43" s="656">
        <v>2</v>
      </c>
      <c r="AN43" s="656"/>
      <c r="AO43" s="656"/>
      <c r="AP43" s="656"/>
      <c r="AQ43" s="656">
        <v>1</v>
      </c>
      <c r="AR43" s="656"/>
      <c r="AS43" s="656"/>
      <c r="AT43" s="656"/>
      <c r="AU43" s="657">
        <v>8</v>
      </c>
      <c r="AV43" s="658"/>
      <c r="AW43" s="658"/>
      <c r="AX43" s="659"/>
    </row>
    <row r="44" spans="1:59" ht="27" customHeight="1" x14ac:dyDescent="0.15">
      <c r="A44" s="531" t="s">
        <v>44</v>
      </c>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3"/>
    </row>
    <row r="45" spans="1:59" ht="27" customHeight="1" x14ac:dyDescent="0.15">
      <c r="A45" s="5"/>
      <c r="B45" s="6"/>
      <c r="C45" s="119" t="s">
        <v>29</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20"/>
      <c r="AD45" s="118" t="s">
        <v>33</v>
      </c>
      <c r="AE45" s="118"/>
      <c r="AF45" s="118"/>
      <c r="AG45" s="557" t="s">
        <v>28</v>
      </c>
      <c r="AH45" s="118"/>
      <c r="AI45" s="118"/>
      <c r="AJ45" s="118"/>
      <c r="AK45" s="118"/>
      <c r="AL45" s="118"/>
      <c r="AM45" s="118"/>
      <c r="AN45" s="118"/>
      <c r="AO45" s="118"/>
      <c r="AP45" s="118"/>
      <c r="AQ45" s="118"/>
      <c r="AR45" s="118"/>
      <c r="AS45" s="118"/>
      <c r="AT45" s="118"/>
      <c r="AU45" s="118"/>
      <c r="AV45" s="118"/>
      <c r="AW45" s="118"/>
      <c r="AX45" s="558"/>
    </row>
    <row r="46" spans="1:59" ht="41.45" customHeight="1" x14ac:dyDescent="0.15">
      <c r="A46" s="511" t="s">
        <v>136</v>
      </c>
      <c r="B46" s="512"/>
      <c r="C46" s="338" t="s">
        <v>137</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40"/>
      <c r="AD46" s="92" t="s">
        <v>569</v>
      </c>
      <c r="AE46" s="93"/>
      <c r="AF46" s="93"/>
      <c r="AG46" s="121" t="s">
        <v>579</v>
      </c>
      <c r="AH46" s="122"/>
      <c r="AI46" s="122"/>
      <c r="AJ46" s="122"/>
      <c r="AK46" s="122"/>
      <c r="AL46" s="122"/>
      <c r="AM46" s="122"/>
      <c r="AN46" s="122"/>
      <c r="AO46" s="122"/>
      <c r="AP46" s="122"/>
      <c r="AQ46" s="122"/>
      <c r="AR46" s="122"/>
      <c r="AS46" s="122"/>
      <c r="AT46" s="122"/>
      <c r="AU46" s="122"/>
      <c r="AV46" s="122"/>
      <c r="AW46" s="122"/>
      <c r="AX46" s="123"/>
    </row>
    <row r="47" spans="1:59" ht="27" customHeight="1" x14ac:dyDescent="0.15">
      <c r="A47" s="513"/>
      <c r="B47" s="514"/>
      <c r="C47" s="549" t="s">
        <v>34</v>
      </c>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291"/>
      <c r="AD47" s="103" t="s">
        <v>569</v>
      </c>
      <c r="AE47" s="104"/>
      <c r="AF47" s="104"/>
      <c r="AG47" s="89" t="s">
        <v>580</v>
      </c>
      <c r="AH47" s="90"/>
      <c r="AI47" s="90"/>
      <c r="AJ47" s="90"/>
      <c r="AK47" s="90"/>
      <c r="AL47" s="90"/>
      <c r="AM47" s="90"/>
      <c r="AN47" s="90"/>
      <c r="AO47" s="90"/>
      <c r="AP47" s="90"/>
      <c r="AQ47" s="90"/>
      <c r="AR47" s="90"/>
      <c r="AS47" s="90"/>
      <c r="AT47" s="90"/>
      <c r="AU47" s="90"/>
      <c r="AV47" s="90"/>
      <c r="AW47" s="90"/>
      <c r="AX47" s="91"/>
    </row>
    <row r="48" spans="1:59" ht="27" customHeight="1" x14ac:dyDescent="0.15">
      <c r="A48" s="515"/>
      <c r="B48" s="516"/>
      <c r="C48" s="551" t="s">
        <v>138</v>
      </c>
      <c r="D48" s="552"/>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3"/>
      <c r="AD48" s="437" t="s">
        <v>569</v>
      </c>
      <c r="AE48" s="438"/>
      <c r="AF48" s="438"/>
      <c r="AG48" s="199" t="s">
        <v>581</v>
      </c>
      <c r="AH48" s="200"/>
      <c r="AI48" s="200"/>
      <c r="AJ48" s="200"/>
      <c r="AK48" s="200"/>
      <c r="AL48" s="200"/>
      <c r="AM48" s="200"/>
      <c r="AN48" s="200"/>
      <c r="AO48" s="200"/>
      <c r="AP48" s="200"/>
      <c r="AQ48" s="200"/>
      <c r="AR48" s="200"/>
      <c r="AS48" s="200"/>
      <c r="AT48" s="200"/>
      <c r="AU48" s="200"/>
      <c r="AV48" s="200"/>
      <c r="AW48" s="200"/>
      <c r="AX48" s="201"/>
    </row>
    <row r="49" spans="1:50" ht="27" customHeight="1" x14ac:dyDescent="0.15">
      <c r="A49" s="277" t="s">
        <v>36</v>
      </c>
      <c r="B49" s="278"/>
      <c r="C49" s="554" t="s">
        <v>38</v>
      </c>
      <c r="D49" s="555"/>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556"/>
      <c r="AD49" s="344" t="s">
        <v>569</v>
      </c>
      <c r="AE49" s="345"/>
      <c r="AF49" s="345"/>
      <c r="AG49" s="196" t="s">
        <v>584</v>
      </c>
      <c r="AH49" s="197"/>
      <c r="AI49" s="197"/>
      <c r="AJ49" s="197"/>
      <c r="AK49" s="197"/>
      <c r="AL49" s="197"/>
      <c r="AM49" s="197"/>
      <c r="AN49" s="197"/>
      <c r="AO49" s="197"/>
      <c r="AP49" s="197"/>
      <c r="AQ49" s="197"/>
      <c r="AR49" s="197"/>
      <c r="AS49" s="197"/>
      <c r="AT49" s="197"/>
      <c r="AU49" s="197"/>
      <c r="AV49" s="197"/>
      <c r="AW49" s="197"/>
      <c r="AX49" s="198"/>
    </row>
    <row r="50" spans="1:50" ht="35.25" customHeight="1" x14ac:dyDescent="0.15">
      <c r="A50" s="279"/>
      <c r="B50" s="280"/>
      <c r="C50" s="413"/>
      <c r="D50" s="414"/>
      <c r="E50" s="353" t="s">
        <v>247</v>
      </c>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103" t="s">
        <v>582</v>
      </c>
      <c r="AE50" s="104"/>
      <c r="AF50" s="374"/>
      <c r="AG50" s="199"/>
      <c r="AH50" s="200"/>
      <c r="AI50" s="200"/>
      <c r="AJ50" s="200"/>
      <c r="AK50" s="200"/>
      <c r="AL50" s="200"/>
      <c r="AM50" s="200"/>
      <c r="AN50" s="200"/>
      <c r="AO50" s="200"/>
      <c r="AP50" s="200"/>
      <c r="AQ50" s="200"/>
      <c r="AR50" s="200"/>
      <c r="AS50" s="200"/>
      <c r="AT50" s="200"/>
      <c r="AU50" s="200"/>
      <c r="AV50" s="200"/>
      <c r="AW50" s="200"/>
      <c r="AX50" s="201"/>
    </row>
    <row r="51" spans="1:50" ht="26.25" customHeight="1" x14ac:dyDescent="0.15">
      <c r="A51" s="279"/>
      <c r="B51" s="280"/>
      <c r="C51" s="415"/>
      <c r="D51" s="416"/>
      <c r="E51" s="356" t="s">
        <v>208</v>
      </c>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8"/>
      <c r="AD51" s="520" t="s">
        <v>583</v>
      </c>
      <c r="AE51" s="521"/>
      <c r="AF51" s="521"/>
      <c r="AG51" s="199"/>
      <c r="AH51" s="200"/>
      <c r="AI51" s="200"/>
      <c r="AJ51" s="200"/>
      <c r="AK51" s="200"/>
      <c r="AL51" s="200"/>
      <c r="AM51" s="200"/>
      <c r="AN51" s="200"/>
      <c r="AO51" s="200"/>
      <c r="AP51" s="200"/>
      <c r="AQ51" s="200"/>
      <c r="AR51" s="200"/>
      <c r="AS51" s="200"/>
      <c r="AT51" s="200"/>
      <c r="AU51" s="200"/>
      <c r="AV51" s="200"/>
      <c r="AW51" s="200"/>
      <c r="AX51" s="201"/>
    </row>
    <row r="52" spans="1:50" ht="26.25" customHeight="1" x14ac:dyDescent="0.15">
      <c r="A52" s="279"/>
      <c r="B52" s="281"/>
      <c r="C52" s="547" t="s">
        <v>39</v>
      </c>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295" t="s">
        <v>585</v>
      </c>
      <c r="AE52" s="296"/>
      <c r="AF52" s="296"/>
      <c r="AG52" s="365" t="s">
        <v>576</v>
      </c>
      <c r="AH52" s="366"/>
      <c r="AI52" s="366"/>
      <c r="AJ52" s="366"/>
      <c r="AK52" s="366"/>
      <c r="AL52" s="366"/>
      <c r="AM52" s="366"/>
      <c r="AN52" s="366"/>
      <c r="AO52" s="366"/>
      <c r="AP52" s="366"/>
      <c r="AQ52" s="366"/>
      <c r="AR52" s="366"/>
      <c r="AS52" s="366"/>
      <c r="AT52" s="366"/>
      <c r="AU52" s="366"/>
      <c r="AV52" s="366"/>
      <c r="AW52" s="366"/>
      <c r="AX52" s="367"/>
    </row>
    <row r="53" spans="1:50" ht="26.25" customHeight="1" x14ac:dyDescent="0.15">
      <c r="A53" s="279"/>
      <c r="B53" s="281"/>
      <c r="C53" s="290" t="s">
        <v>139</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103" t="s">
        <v>569</v>
      </c>
      <c r="AE53" s="104"/>
      <c r="AF53" s="104"/>
      <c r="AG53" s="89" t="s">
        <v>586</v>
      </c>
      <c r="AH53" s="90"/>
      <c r="AI53" s="90"/>
      <c r="AJ53" s="90"/>
      <c r="AK53" s="90"/>
      <c r="AL53" s="90"/>
      <c r="AM53" s="90"/>
      <c r="AN53" s="90"/>
      <c r="AO53" s="90"/>
      <c r="AP53" s="90"/>
      <c r="AQ53" s="90"/>
      <c r="AR53" s="90"/>
      <c r="AS53" s="90"/>
      <c r="AT53" s="90"/>
      <c r="AU53" s="90"/>
      <c r="AV53" s="90"/>
      <c r="AW53" s="90"/>
      <c r="AX53" s="91"/>
    </row>
    <row r="54" spans="1:50" ht="26.25" customHeight="1" x14ac:dyDescent="0.15">
      <c r="A54" s="279"/>
      <c r="B54" s="281"/>
      <c r="C54" s="290" t="s">
        <v>35</v>
      </c>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103" t="s">
        <v>585</v>
      </c>
      <c r="AE54" s="104"/>
      <c r="AF54" s="104"/>
      <c r="AG54" s="89" t="s">
        <v>576</v>
      </c>
      <c r="AH54" s="90"/>
      <c r="AI54" s="90"/>
      <c r="AJ54" s="90"/>
      <c r="AK54" s="90"/>
      <c r="AL54" s="90"/>
      <c r="AM54" s="90"/>
      <c r="AN54" s="90"/>
      <c r="AO54" s="90"/>
      <c r="AP54" s="90"/>
      <c r="AQ54" s="90"/>
      <c r="AR54" s="90"/>
      <c r="AS54" s="90"/>
      <c r="AT54" s="90"/>
      <c r="AU54" s="90"/>
      <c r="AV54" s="90"/>
      <c r="AW54" s="90"/>
      <c r="AX54" s="91"/>
    </row>
    <row r="55" spans="1:50" ht="26.25" customHeight="1" x14ac:dyDescent="0.15">
      <c r="A55" s="279"/>
      <c r="B55" s="281"/>
      <c r="C55" s="290" t="s">
        <v>40</v>
      </c>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375"/>
      <c r="AD55" s="103" t="s">
        <v>569</v>
      </c>
      <c r="AE55" s="104"/>
      <c r="AF55" s="104"/>
      <c r="AG55" s="89" t="s">
        <v>587</v>
      </c>
      <c r="AH55" s="90"/>
      <c r="AI55" s="90"/>
      <c r="AJ55" s="90"/>
      <c r="AK55" s="90"/>
      <c r="AL55" s="90"/>
      <c r="AM55" s="90"/>
      <c r="AN55" s="90"/>
      <c r="AO55" s="90"/>
      <c r="AP55" s="90"/>
      <c r="AQ55" s="90"/>
      <c r="AR55" s="90"/>
      <c r="AS55" s="90"/>
      <c r="AT55" s="90"/>
      <c r="AU55" s="90"/>
      <c r="AV55" s="90"/>
      <c r="AW55" s="90"/>
      <c r="AX55" s="91"/>
    </row>
    <row r="56" spans="1:50" ht="26.25" customHeight="1" x14ac:dyDescent="0.15">
      <c r="A56" s="279"/>
      <c r="B56" s="281"/>
      <c r="C56" s="290" t="s">
        <v>226</v>
      </c>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375"/>
      <c r="AD56" s="437" t="s">
        <v>585</v>
      </c>
      <c r="AE56" s="438"/>
      <c r="AF56" s="438"/>
      <c r="AG56" s="544" t="s">
        <v>576</v>
      </c>
      <c r="AH56" s="545"/>
      <c r="AI56" s="545"/>
      <c r="AJ56" s="545"/>
      <c r="AK56" s="545"/>
      <c r="AL56" s="545"/>
      <c r="AM56" s="545"/>
      <c r="AN56" s="545"/>
      <c r="AO56" s="545"/>
      <c r="AP56" s="545"/>
      <c r="AQ56" s="545"/>
      <c r="AR56" s="545"/>
      <c r="AS56" s="545"/>
      <c r="AT56" s="545"/>
      <c r="AU56" s="545"/>
      <c r="AV56" s="545"/>
      <c r="AW56" s="545"/>
      <c r="AX56" s="546"/>
    </row>
    <row r="57" spans="1:50" ht="26.25" customHeight="1" x14ac:dyDescent="0.15">
      <c r="A57" s="279"/>
      <c r="B57" s="281"/>
      <c r="C57" s="637" t="s">
        <v>227</v>
      </c>
      <c r="D57" s="638"/>
      <c r="E57" s="638"/>
      <c r="F57" s="638"/>
      <c r="G57" s="638"/>
      <c r="H57" s="638"/>
      <c r="I57" s="638"/>
      <c r="J57" s="638"/>
      <c r="K57" s="638"/>
      <c r="L57" s="638"/>
      <c r="M57" s="638"/>
      <c r="N57" s="638"/>
      <c r="O57" s="638"/>
      <c r="P57" s="638"/>
      <c r="Q57" s="638"/>
      <c r="R57" s="638"/>
      <c r="S57" s="638"/>
      <c r="T57" s="638"/>
      <c r="U57" s="638"/>
      <c r="V57" s="638"/>
      <c r="W57" s="638"/>
      <c r="X57" s="638"/>
      <c r="Y57" s="638"/>
      <c r="Z57" s="638"/>
      <c r="AA57" s="638"/>
      <c r="AB57" s="638"/>
      <c r="AC57" s="639"/>
      <c r="AD57" s="103" t="s">
        <v>569</v>
      </c>
      <c r="AE57" s="104"/>
      <c r="AF57" s="374"/>
      <c r="AG57" s="89" t="s">
        <v>588</v>
      </c>
      <c r="AH57" s="90"/>
      <c r="AI57" s="90"/>
      <c r="AJ57" s="90"/>
      <c r="AK57" s="90"/>
      <c r="AL57" s="90"/>
      <c r="AM57" s="90"/>
      <c r="AN57" s="90"/>
      <c r="AO57" s="90"/>
      <c r="AP57" s="90"/>
      <c r="AQ57" s="90"/>
      <c r="AR57" s="90"/>
      <c r="AS57" s="90"/>
      <c r="AT57" s="90"/>
      <c r="AU57" s="90"/>
      <c r="AV57" s="90"/>
      <c r="AW57" s="90"/>
      <c r="AX57" s="91"/>
    </row>
    <row r="58" spans="1:50" ht="26.25" customHeight="1" x14ac:dyDescent="0.15">
      <c r="A58" s="282"/>
      <c r="B58" s="283"/>
      <c r="C58" s="284" t="s">
        <v>210</v>
      </c>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6"/>
      <c r="AD58" s="541" t="s">
        <v>569</v>
      </c>
      <c r="AE58" s="542"/>
      <c r="AF58" s="543"/>
      <c r="AG58" s="359" t="s">
        <v>589</v>
      </c>
      <c r="AH58" s="360"/>
      <c r="AI58" s="360"/>
      <c r="AJ58" s="360"/>
      <c r="AK58" s="360"/>
      <c r="AL58" s="360"/>
      <c r="AM58" s="360"/>
      <c r="AN58" s="360"/>
      <c r="AO58" s="360"/>
      <c r="AP58" s="360"/>
      <c r="AQ58" s="360"/>
      <c r="AR58" s="360"/>
      <c r="AS58" s="360"/>
      <c r="AT58" s="360"/>
      <c r="AU58" s="360"/>
      <c r="AV58" s="360"/>
      <c r="AW58" s="360"/>
      <c r="AX58" s="361"/>
    </row>
    <row r="59" spans="1:50" ht="27" customHeight="1" x14ac:dyDescent="0.15">
      <c r="A59" s="277" t="s">
        <v>37</v>
      </c>
      <c r="B59" s="439"/>
      <c r="C59" s="440" t="s">
        <v>211</v>
      </c>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2"/>
      <c r="AD59" s="295" t="s">
        <v>585</v>
      </c>
      <c r="AE59" s="296"/>
      <c r="AF59" s="297"/>
      <c r="AG59" s="365" t="s">
        <v>576</v>
      </c>
      <c r="AH59" s="366"/>
      <c r="AI59" s="366"/>
      <c r="AJ59" s="366"/>
      <c r="AK59" s="366"/>
      <c r="AL59" s="366"/>
      <c r="AM59" s="366"/>
      <c r="AN59" s="366"/>
      <c r="AO59" s="366"/>
      <c r="AP59" s="366"/>
      <c r="AQ59" s="366"/>
      <c r="AR59" s="366"/>
      <c r="AS59" s="366"/>
      <c r="AT59" s="366"/>
      <c r="AU59" s="366"/>
      <c r="AV59" s="366"/>
      <c r="AW59" s="366"/>
      <c r="AX59" s="367"/>
    </row>
    <row r="60" spans="1:50" ht="35.25" customHeight="1" x14ac:dyDescent="0.15">
      <c r="A60" s="279"/>
      <c r="B60" s="281"/>
      <c r="C60" s="205" t="s">
        <v>42</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7"/>
      <c r="AD60" s="263" t="s">
        <v>569</v>
      </c>
      <c r="AE60" s="264"/>
      <c r="AF60" s="264"/>
      <c r="AG60" s="89" t="s">
        <v>590</v>
      </c>
      <c r="AH60" s="90"/>
      <c r="AI60" s="90"/>
      <c r="AJ60" s="90"/>
      <c r="AK60" s="90"/>
      <c r="AL60" s="90"/>
      <c r="AM60" s="90"/>
      <c r="AN60" s="90"/>
      <c r="AO60" s="90"/>
      <c r="AP60" s="90"/>
      <c r="AQ60" s="90"/>
      <c r="AR60" s="90"/>
      <c r="AS60" s="90"/>
      <c r="AT60" s="90"/>
      <c r="AU60" s="90"/>
      <c r="AV60" s="90"/>
      <c r="AW60" s="90"/>
      <c r="AX60" s="91"/>
    </row>
    <row r="61" spans="1:50" ht="41.45" customHeight="1" x14ac:dyDescent="0.15">
      <c r="A61" s="279"/>
      <c r="B61" s="281"/>
      <c r="C61" s="290" t="s">
        <v>175</v>
      </c>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103" t="s">
        <v>569</v>
      </c>
      <c r="AE61" s="104"/>
      <c r="AF61" s="104"/>
      <c r="AG61" s="89" t="s">
        <v>591</v>
      </c>
      <c r="AH61" s="90"/>
      <c r="AI61" s="90"/>
      <c r="AJ61" s="90"/>
      <c r="AK61" s="90"/>
      <c r="AL61" s="90"/>
      <c r="AM61" s="90"/>
      <c r="AN61" s="90"/>
      <c r="AO61" s="90"/>
      <c r="AP61" s="90"/>
      <c r="AQ61" s="90"/>
      <c r="AR61" s="90"/>
      <c r="AS61" s="90"/>
      <c r="AT61" s="90"/>
      <c r="AU61" s="90"/>
      <c r="AV61" s="90"/>
      <c r="AW61" s="90"/>
      <c r="AX61" s="91"/>
    </row>
    <row r="62" spans="1:50" ht="27" customHeight="1" x14ac:dyDescent="0.15">
      <c r="A62" s="282"/>
      <c r="B62" s="283"/>
      <c r="C62" s="290" t="s">
        <v>41</v>
      </c>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103" t="s">
        <v>569</v>
      </c>
      <c r="AE62" s="104"/>
      <c r="AF62" s="104"/>
      <c r="AG62" s="202" t="s">
        <v>592</v>
      </c>
      <c r="AH62" s="203"/>
      <c r="AI62" s="203"/>
      <c r="AJ62" s="203"/>
      <c r="AK62" s="203"/>
      <c r="AL62" s="203"/>
      <c r="AM62" s="203"/>
      <c r="AN62" s="203"/>
      <c r="AO62" s="203"/>
      <c r="AP62" s="203"/>
      <c r="AQ62" s="203"/>
      <c r="AR62" s="203"/>
      <c r="AS62" s="203"/>
      <c r="AT62" s="203"/>
      <c r="AU62" s="203"/>
      <c r="AV62" s="203"/>
      <c r="AW62" s="203"/>
      <c r="AX62" s="204"/>
    </row>
    <row r="63" spans="1:50" ht="41.25" customHeight="1" x14ac:dyDescent="0.15">
      <c r="A63" s="431" t="s">
        <v>54</v>
      </c>
      <c r="B63" s="432"/>
      <c r="C63" s="208" t="s">
        <v>140</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10"/>
      <c r="AD63" s="295" t="s">
        <v>585</v>
      </c>
      <c r="AE63" s="296"/>
      <c r="AF63" s="296"/>
      <c r="AG63" s="196"/>
      <c r="AH63" s="197"/>
      <c r="AI63" s="197"/>
      <c r="AJ63" s="197"/>
      <c r="AK63" s="197"/>
      <c r="AL63" s="197"/>
      <c r="AM63" s="197"/>
      <c r="AN63" s="197"/>
      <c r="AO63" s="197"/>
      <c r="AP63" s="197"/>
      <c r="AQ63" s="197"/>
      <c r="AR63" s="197"/>
      <c r="AS63" s="197"/>
      <c r="AT63" s="197"/>
      <c r="AU63" s="197"/>
      <c r="AV63" s="197"/>
      <c r="AW63" s="197"/>
      <c r="AX63" s="198"/>
    </row>
    <row r="64" spans="1:50" ht="19.7" customHeight="1" x14ac:dyDescent="0.15">
      <c r="A64" s="433"/>
      <c r="B64" s="434"/>
      <c r="C64" s="379" t="s">
        <v>220</v>
      </c>
      <c r="D64" s="377"/>
      <c r="E64" s="377"/>
      <c r="F64" s="380"/>
      <c r="G64" s="376" t="s">
        <v>221</v>
      </c>
      <c r="H64" s="377"/>
      <c r="I64" s="377"/>
      <c r="J64" s="377"/>
      <c r="K64" s="377"/>
      <c r="L64" s="377"/>
      <c r="M64" s="377"/>
      <c r="N64" s="376" t="s">
        <v>224</v>
      </c>
      <c r="O64" s="377"/>
      <c r="P64" s="377"/>
      <c r="Q64" s="377"/>
      <c r="R64" s="377"/>
      <c r="S64" s="377"/>
      <c r="T64" s="377"/>
      <c r="U64" s="377"/>
      <c r="V64" s="377"/>
      <c r="W64" s="377"/>
      <c r="X64" s="377"/>
      <c r="Y64" s="377"/>
      <c r="Z64" s="377"/>
      <c r="AA64" s="377"/>
      <c r="AB64" s="377"/>
      <c r="AC64" s="377"/>
      <c r="AD64" s="377"/>
      <c r="AE64" s="377"/>
      <c r="AF64" s="378"/>
      <c r="AG64" s="199"/>
      <c r="AH64" s="200"/>
      <c r="AI64" s="200"/>
      <c r="AJ64" s="200"/>
      <c r="AK64" s="200"/>
      <c r="AL64" s="200"/>
      <c r="AM64" s="200"/>
      <c r="AN64" s="200"/>
      <c r="AO64" s="200"/>
      <c r="AP64" s="200"/>
      <c r="AQ64" s="200"/>
      <c r="AR64" s="200"/>
      <c r="AS64" s="200"/>
      <c r="AT64" s="200"/>
      <c r="AU64" s="200"/>
      <c r="AV64" s="200"/>
      <c r="AW64" s="200"/>
      <c r="AX64" s="201"/>
    </row>
    <row r="65" spans="1:52" ht="24.75" customHeight="1" x14ac:dyDescent="0.15">
      <c r="A65" s="433"/>
      <c r="B65" s="434"/>
      <c r="C65" s="100"/>
      <c r="D65" s="101"/>
      <c r="E65" s="101"/>
      <c r="F65" s="102"/>
      <c r="G65" s="81"/>
      <c r="H65" s="82"/>
      <c r="I65" s="55" t="str">
        <f>IF(OR(G65="　", G65=""), "", "-")</f>
        <v/>
      </c>
      <c r="J65" s="85"/>
      <c r="K65" s="85"/>
      <c r="L65" s="55" t="str">
        <f>IF(M65="","","-")</f>
        <v/>
      </c>
      <c r="M65" s="56"/>
      <c r="N65" s="97"/>
      <c r="O65" s="98"/>
      <c r="P65" s="98"/>
      <c r="Q65" s="98"/>
      <c r="R65" s="98"/>
      <c r="S65" s="98"/>
      <c r="T65" s="98"/>
      <c r="U65" s="98"/>
      <c r="V65" s="98"/>
      <c r="W65" s="98"/>
      <c r="X65" s="98"/>
      <c r="Y65" s="98"/>
      <c r="Z65" s="98"/>
      <c r="AA65" s="98"/>
      <c r="AB65" s="98"/>
      <c r="AC65" s="98"/>
      <c r="AD65" s="98"/>
      <c r="AE65" s="98"/>
      <c r="AF65" s="99"/>
      <c r="AG65" s="199"/>
      <c r="AH65" s="200"/>
      <c r="AI65" s="200"/>
      <c r="AJ65" s="200"/>
      <c r="AK65" s="200"/>
      <c r="AL65" s="200"/>
      <c r="AM65" s="200"/>
      <c r="AN65" s="200"/>
      <c r="AO65" s="200"/>
      <c r="AP65" s="200"/>
      <c r="AQ65" s="200"/>
      <c r="AR65" s="200"/>
      <c r="AS65" s="200"/>
      <c r="AT65" s="200"/>
      <c r="AU65" s="200"/>
      <c r="AV65" s="200"/>
      <c r="AW65" s="200"/>
      <c r="AX65" s="201"/>
    </row>
    <row r="66" spans="1:52" ht="24.75" customHeight="1" x14ac:dyDescent="0.15">
      <c r="A66" s="433"/>
      <c r="B66" s="434"/>
      <c r="C66" s="100"/>
      <c r="D66" s="101"/>
      <c r="E66" s="101"/>
      <c r="F66" s="102"/>
      <c r="G66" s="81"/>
      <c r="H66" s="82"/>
      <c r="I66" s="55" t="str">
        <f t="shared" ref="I66:I69" si="5">IF(OR(G66="　", G66=""), "", "-")</f>
        <v/>
      </c>
      <c r="J66" s="85"/>
      <c r="K66" s="85"/>
      <c r="L66" s="55" t="str">
        <f t="shared" ref="L66:L69" si="6">IF(M66="","","-")</f>
        <v/>
      </c>
      <c r="M66" s="56"/>
      <c r="N66" s="97"/>
      <c r="O66" s="98"/>
      <c r="P66" s="98"/>
      <c r="Q66" s="98"/>
      <c r="R66" s="98"/>
      <c r="S66" s="98"/>
      <c r="T66" s="98"/>
      <c r="U66" s="98"/>
      <c r="V66" s="98"/>
      <c r="W66" s="98"/>
      <c r="X66" s="98"/>
      <c r="Y66" s="98"/>
      <c r="Z66" s="98"/>
      <c r="AA66" s="98"/>
      <c r="AB66" s="98"/>
      <c r="AC66" s="98"/>
      <c r="AD66" s="98"/>
      <c r="AE66" s="98"/>
      <c r="AF66" s="99"/>
      <c r="AG66" s="199"/>
      <c r="AH66" s="200"/>
      <c r="AI66" s="200"/>
      <c r="AJ66" s="200"/>
      <c r="AK66" s="200"/>
      <c r="AL66" s="200"/>
      <c r="AM66" s="200"/>
      <c r="AN66" s="200"/>
      <c r="AO66" s="200"/>
      <c r="AP66" s="200"/>
      <c r="AQ66" s="200"/>
      <c r="AR66" s="200"/>
      <c r="AS66" s="200"/>
      <c r="AT66" s="200"/>
      <c r="AU66" s="200"/>
      <c r="AV66" s="200"/>
      <c r="AW66" s="200"/>
      <c r="AX66" s="201"/>
    </row>
    <row r="67" spans="1:52" ht="24.75" customHeight="1" x14ac:dyDescent="0.15">
      <c r="A67" s="433"/>
      <c r="B67" s="434"/>
      <c r="C67" s="100"/>
      <c r="D67" s="101"/>
      <c r="E67" s="101"/>
      <c r="F67" s="102"/>
      <c r="G67" s="81"/>
      <c r="H67" s="82"/>
      <c r="I67" s="55" t="str">
        <f t="shared" si="5"/>
        <v/>
      </c>
      <c r="J67" s="85"/>
      <c r="K67" s="85"/>
      <c r="L67" s="55" t="str">
        <f t="shared" si="6"/>
        <v/>
      </c>
      <c r="M67" s="56"/>
      <c r="N67" s="97"/>
      <c r="O67" s="98"/>
      <c r="P67" s="98"/>
      <c r="Q67" s="98"/>
      <c r="R67" s="98"/>
      <c r="S67" s="98"/>
      <c r="T67" s="98"/>
      <c r="U67" s="98"/>
      <c r="V67" s="98"/>
      <c r="W67" s="98"/>
      <c r="X67" s="98"/>
      <c r="Y67" s="98"/>
      <c r="Z67" s="98"/>
      <c r="AA67" s="98"/>
      <c r="AB67" s="98"/>
      <c r="AC67" s="98"/>
      <c r="AD67" s="98"/>
      <c r="AE67" s="98"/>
      <c r="AF67" s="99"/>
      <c r="AG67" s="199"/>
      <c r="AH67" s="200"/>
      <c r="AI67" s="200"/>
      <c r="AJ67" s="200"/>
      <c r="AK67" s="200"/>
      <c r="AL67" s="200"/>
      <c r="AM67" s="200"/>
      <c r="AN67" s="200"/>
      <c r="AO67" s="200"/>
      <c r="AP67" s="200"/>
      <c r="AQ67" s="200"/>
      <c r="AR67" s="200"/>
      <c r="AS67" s="200"/>
      <c r="AT67" s="200"/>
      <c r="AU67" s="200"/>
      <c r="AV67" s="200"/>
      <c r="AW67" s="200"/>
      <c r="AX67" s="201"/>
    </row>
    <row r="68" spans="1:52" ht="24.75" customHeight="1" x14ac:dyDescent="0.15">
      <c r="A68" s="433"/>
      <c r="B68" s="434"/>
      <c r="C68" s="100"/>
      <c r="D68" s="101"/>
      <c r="E68" s="101"/>
      <c r="F68" s="102"/>
      <c r="G68" s="81"/>
      <c r="H68" s="82"/>
      <c r="I68" s="55" t="str">
        <f t="shared" si="5"/>
        <v/>
      </c>
      <c r="J68" s="85"/>
      <c r="K68" s="85"/>
      <c r="L68" s="55" t="str">
        <f t="shared" si="6"/>
        <v/>
      </c>
      <c r="M68" s="56"/>
      <c r="N68" s="97"/>
      <c r="O68" s="98"/>
      <c r="P68" s="98"/>
      <c r="Q68" s="98"/>
      <c r="R68" s="98"/>
      <c r="S68" s="98"/>
      <c r="T68" s="98"/>
      <c r="U68" s="98"/>
      <c r="V68" s="98"/>
      <c r="W68" s="98"/>
      <c r="X68" s="98"/>
      <c r="Y68" s="98"/>
      <c r="Z68" s="98"/>
      <c r="AA68" s="98"/>
      <c r="AB68" s="98"/>
      <c r="AC68" s="98"/>
      <c r="AD68" s="98"/>
      <c r="AE68" s="98"/>
      <c r="AF68" s="99"/>
      <c r="AG68" s="199"/>
      <c r="AH68" s="200"/>
      <c r="AI68" s="200"/>
      <c r="AJ68" s="200"/>
      <c r="AK68" s="200"/>
      <c r="AL68" s="200"/>
      <c r="AM68" s="200"/>
      <c r="AN68" s="200"/>
      <c r="AO68" s="200"/>
      <c r="AP68" s="200"/>
      <c r="AQ68" s="200"/>
      <c r="AR68" s="200"/>
      <c r="AS68" s="200"/>
      <c r="AT68" s="200"/>
      <c r="AU68" s="200"/>
      <c r="AV68" s="200"/>
      <c r="AW68" s="200"/>
      <c r="AX68" s="201"/>
    </row>
    <row r="69" spans="1:52" ht="24.75" customHeight="1" x14ac:dyDescent="0.15">
      <c r="A69" s="435"/>
      <c r="B69" s="436"/>
      <c r="C69" s="100"/>
      <c r="D69" s="101"/>
      <c r="E69" s="101"/>
      <c r="F69" s="102"/>
      <c r="G69" s="83"/>
      <c r="H69" s="84"/>
      <c r="I69" s="57" t="str">
        <f t="shared" si="5"/>
        <v/>
      </c>
      <c r="J69" s="86"/>
      <c r="K69" s="86"/>
      <c r="L69" s="57" t="str">
        <f t="shared" si="6"/>
        <v/>
      </c>
      <c r="M69" s="58"/>
      <c r="N69" s="381"/>
      <c r="O69" s="382"/>
      <c r="P69" s="382"/>
      <c r="Q69" s="382"/>
      <c r="R69" s="382"/>
      <c r="S69" s="382"/>
      <c r="T69" s="382"/>
      <c r="U69" s="382"/>
      <c r="V69" s="382"/>
      <c r="W69" s="382"/>
      <c r="X69" s="382"/>
      <c r="Y69" s="382"/>
      <c r="Z69" s="382"/>
      <c r="AA69" s="382"/>
      <c r="AB69" s="382"/>
      <c r="AC69" s="382"/>
      <c r="AD69" s="382"/>
      <c r="AE69" s="382"/>
      <c r="AF69" s="383"/>
      <c r="AG69" s="202"/>
      <c r="AH69" s="203"/>
      <c r="AI69" s="203"/>
      <c r="AJ69" s="203"/>
      <c r="AK69" s="203"/>
      <c r="AL69" s="203"/>
      <c r="AM69" s="203"/>
      <c r="AN69" s="203"/>
      <c r="AO69" s="203"/>
      <c r="AP69" s="203"/>
      <c r="AQ69" s="203"/>
      <c r="AR69" s="203"/>
      <c r="AS69" s="203"/>
      <c r="AT69" s="203"/>
      <c r="AU69" s="203"/>
      <c r="AV69" s="203"/>
      <c r="AW69" s="203"/>
      <c r="AX69" s="204"/>
    </row>
    <row r="70" spans="1:52" ht="67.5" customHeight="1" x14ac:dyDescent="0.15">
      <c r="A70" s="277" t="s">
        <v>45</v>
      </c>
      <c r="B70" s="418"/>
      <c r="C70" s="517" t="s">
        <v>49</v>
      </c>
      <c r="D70" s="518"/>
      <c r="E70" s="518"/>
      <c r="F70" s="519"/>
      <c r="G70" s="218" t="s">
        <v>605</v>
      </c>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9"/>
    </row>
    <row r="71" spans="1:52" ht="67.5" customHeight="1" thickBot="1" x14ac:dyDescent="0.2">
      <c r="A71" s="419"/>
      <c r="B71" s="420"/>
      <c r="C71" s="371" t="s">
        <v>53</v>
      </c>
      <c r="D71" s="372"/>
      <c r="E71" s="372"/>
      <c r="F71" s="373"/>
      <c r="G71" s="216" t="s">
        <v>606</v>
      </c>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7"/>
    </row>
    <row r="72" spans="1:52" ht="24" customHeight="1" x14ac:dyDescent="0.15">
      <c r="A72" s="368" t="s">
        <v>30</v>
      </c>
      <c r="B72" s="369"/>
      <c r="C72" s="369"/>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70"/>
    </row>
    <row r="73" spans="1:52" ht="67.5" customHeight="1" thickBot="1" x14ac:dyDescent="0.2">
      <c r="A73" s="271" t="s">
        <v>627</v>
      </c>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3"/>
    </row>
    <row r="74" spans="1:52" ht="24.75" customHeight="1" x14ac:dyDescent="0.15">
      <c r="A74" s="362" t="s">
        <v>31</v>
      </c>
      <c r="B74" s="363"/>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4"/>
    </row>
    <row r="75" spans="1:52" ht="67.5" customHeight="1" thickBot="1" x14ac:dyDescent="0.2">
      <c r="A75" s="250" t="s">
        <v>134</v>
      </c>
      <c r="B75" s="251"/>
      <c r="C75" s="251"/>
      <c r="D75" s="251"/>
      <c r="E75" s="252"/>
      <c r="F75" s="352" t="s">
        <v>628</v>
      </c>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X75" s="273"/>
    </row>
    <row r="76" spans="1:52" ht="24.75" customHeight="1" x14ac:dyDescent="0.15">
      <c r="A76" s="362" t="s">
        <v>43</v>
      </c>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3"/>
      <c r="AX76" s="364"/>
    </row>
    <row r="77" spans="1:52" ht="66" customHeight="1" thickBot="1" x14ac:dyDescent="0.2">
      <c r="A77" s="250" t="s">
        <v>134</v>
      </c>
      <c r="B77" s="251"/>
      <c r="C77" s="251"/>
      <c r="D77" s="251"/>
      <c r="E77" s="252"/>
      <c r="F77" s="274" t="s">
        <v>629</v>
      </c>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6"/>
    </row>
    <row r="78" spans="1:52" ht="24.75" customHeight="1" x14ac:dyDescent="0.15">
      <c r="A78" s="445" t="s">
        <v>32</v>
      </c>
      <c r="B78" s="446"/>
      <c r="C78" s="446"/>
      <c r="D78" s="446"/>
      <c r="E78" s="446"/>
      <c r="F78" s="446"/>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6"/>
      <c r="AP78" s="446"/>
      <c r="AQ78" s="446"/>
      <c r="AR78" s="446"/>
      <c r="AS78" s="446"/>
      <c r="AT78" s="446"/>
      <c r="AU78" s="446"/>
      <c r="AV78" s="446"/>
      <c r="AW78" s="446"/>
      <c r="AX78" s="447"/>
    </row>
    <row r="79" spans="1:52" ht="67.5" customHeight="1" thickBot="1" x14ac:dyDescent="0.2">
      <c r="A79" s="559"/>
      <c r="B79" s="560"/>
      <c r="C79" s="560"/>
      <c r="D79" s="560"/>
      <c r="E79" s="560"/>
      <c r="F79" s="560"/>
      <c r="G79" s="560"/>
      <c r="H79" s="560"/>
      <c r="I79" s="560"/>
      <c r="J79" s="560"/>
      <c r="K79" s="560"/>
      <c r="L79" s="560"/>
      <c r="M79" s="560"/>
      <c r="N79" s="560"/>
      <c r="O79" s="560"/>
      <c r="P79" s="560"/>
      <c r="Q79" s="560"/>
      <c r="R79" s="560"/>
      <c r="S79" s="560"/>
      <c r="T79" s="560"/>
      <c r="U79" s="560"/>
      <c r="V79" s="560"/>
      <c r="W79" s="560"/>
      <c r="X79" s="560"/>
      <c r="Y79" s="560"/>
      <c r="Z79" s="560"/>
      <c r="AA79" s="560"/>
      <c r="AB79" s="560"/>
      <c r="AC79" s="560"/>
      <c r="AD79" s="560"/>
      <c r="AE79" s="560"/>
      <c r="AF79" s="560"/>
      <c r="AG79" s="560"/>
      <c r="AH79" s="560"/>
      <c r="AI79" s="560"/>
      <c r="AJ79" s="560"/>
      <c r="AK79" s="560"/>
      <c r="AL79" s="560"/>
      <c r="AM79" s="560"/>
      <c r="AN79" s="560"/>
      <c r="AO79" s="560"/>
      <c r="AP79" s="560"/>
      <c r="AQ79" s="560"/>
      <c r="AR79" s="560"/>
      <c r="AS79" s="560"/>
      <c r="AT79" s="560"/>
      <c r="AU79" s="560"/>
      <c r="AV79" s="560"/>
      <c r="AW79" s="560"/>
      <c r="AX79" s="561"/>
    </row>
    <row r="80" spans="1:52" ht="24.75" customHeight="1" x14ac:dyDescent="0.15">
      <c r="A80" s="287" t="s">
        <v>230</v>
      </c>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9"/>
      <c r="AZ80" s="10"/>
    </row>
    <row r="81" spans="1:51" ht="24.75" customHeight="1" x14ac:dyDescent="0.15">
      <c r="A81" s="608" t="s">
        <v>527</v>
      </c>
      <c r="B81" s="609"/>
      <c r="C81" s="609"/>
      <c r="D81" s="610"/>
      <c r="E81" s="604" t="s">
        <v>576</v>
      </c>
      <c r="F81" s="605"/>
      <c r="G81" s="605"/>
      <c r="H81" s="605"/>
      <c r="I81" s="605"/>
      <c r="J81" s="605"/>
      <c r="K81" s="605"/>
      <c r="L81" s="605"/>
      <c r="M81" s="605"/>
      <c r="N81" s="605"/>
      <c r="O81" s="605"/>
      <c r="P81" s="606"/>
      <c r="Q81" s="604"/>
      <c r="R81" s="605"/>
      <c r="S81" s="605"/>
      <c r="T81" s="605"/>
      <c r="U81" s="605"/>
      <c r="V81" s="605"/>
      <c r="W81" s="605"/>
      <c r="X81" s="605"/>
      <c r="Y81" s="605"/>
      <c r="Z81" s="605"/>
      <c r="AA81" s="605"/>
      <c r="AB81" s="606"/>
      <c r="AC81" s="604"/>
      <c r="AD81" s="605"/>
      <c r="AE81" s="605"/>
      <c r="AF81" s="605"/>
      <c r="AG81" s="605"/>
      <c r="AH81" s="605"/>
      <c r="AI81" s="605"/>
      <c r="AJ81" s="605"/>
      <c r="AK81" s="605"/>
      <c r="AL81" s="605"/>
      <c r="AM81" s="605"/>
      <c r="AN81" s="606"/>
      <c r="AO81" s="604"/>
      <c r="AP81" s="605"/>
      <c r="AQ81" s="605"/>
      <c r="AR81" s="605"/>
      <c r="AS81" s="605"/>
      <c r="AT81" s="605"/>
      <c r="AU81" s="605"/>
      <c r="AV81" s="605"/>
      <c r="AW81" s="605"/>
      <c r="AX81" s="607"/>
      <c r="AY81" s="72"/>
    </row>
    <row r="82" spans="1:51" ht="24.75" customHeight="1" x14ac:dyDescent="0.15">
      <c r="A82" s="539" t="s">
        <v>262</v>
      </c>
      <c r="B82" s="539"/>
      <c r="C82" s="539"/>
      <c r="D82" s="539"/>
      <c r="E82" s="604" t="s">
        <v>593</v>
      </c>
      <c r="F82" s="605"/>
      <c r="G82" s="605"/>
      <c r="H82" s="605"/>
      <c r="I82" s="605"/>
      <c r="J82" s="605"/>
      <c r="K82" s="605"/>
      <c r="L82" s="605"/>
      <c r="M82" s="605"/>
      <c r="N82" s="605"/>
      <c r="O82" s="605"/>
      <c r="P82" s="606"/>
      <c r="Q82" s="604"/>
      <c r="R82" s="605"/>
      <c r="S82" s="605"/>
      <c r="T82" s="605"/>
      <c r="U82" s="605"/>
      <c r="V82" s="605"/>
      <c r="W82" s="605"/>
      <c r="X82" s="605"/>
      <c r="Y82" s="605"/>
      <c r="Z82" s="605"/>
      <c r="AA82" s="605"/>
      <c r="AB82" s="606"/>
      <c r="AC82" s="604"/>
      <c r="AD82" s="605"/>
      <c r="AE82" s="605"/>
      <c r="AF82" s="605"/>
      <c r="AG82" s="605"/>
      <c r="AH82" s="605"/>
      <c r="AI82" s="605"/>
      <c r="AJ82" s="605"/>
      <c r="AK82" s="605"/>
      <c r="AL82" s="605"/>
      <c r="AM82" s="605"/>
      <c r="AN82" s="606"/>
      <c r="AO82" s="604"/>
      <c r="AP82" s="605"/>
      <c r="AQ82" s="605"/>
      <c r="AR82" s="605"/>
      <c r="AS82" s="605"/>
      <c r="AT82" s="605"/>
      <c r="AU82" s="605"/>
      <c r="AV82" s="605"/>
      <c r="AW82" s="605"/>
      <c r="AX82" s="607"/>
    </row>
    <row r="83" spans="1:51" ht="24.75" customHeight="1" x14ac:dyDescent="0.15">
      <c r="A83" s="539" t="s">
        <v>261</v>
      </c>
      <c r="B83" s="539"/>
      <c r="C83" s="539"/>
      <c r="D83" s="539"/>
      <c r="E83" s="604" t="s">
        <v>594</v>
      </c>
      <c r="F83" s="605"/>
      <c r="G83" s="605"/>
      <c r="H83" s="605"/>
      <c r="I83" s="605"/>
      <c r="J83" s="605"/>
      <c r="K83" s="605"/>
      <c r="L83" s="605"/>
      <c r="M83" s="605"/>
      <c r="N83" s="605"/>
      <c r="O83" s="605"/>
      <c r="P83" s="606"/>
      <c r="Q83" s="604"/>
      <c r="R83" s="605"/>
      <c r="S83" s="605"/>
      <c r="T83" s="605"/>
      <c r="U83" s="605"/>
      <c r="V83" s="605"/>
      <c r="W83" s="605"/>
      <c r="X83" s="605"/>
      <c r="Y83" s="605"/>
      <c r="Z83" s="605"/>
      <c r="AA83" s="605"/>
      <c r="AB83" s="606"/>
      <c r="AC83" s="604"/>
      <c r="AD83" s="605"/>
      <c r="AE83" s="605"/>
      <c r="AF83" s="605"/>
      <c r="AG83" s="605"/>
      <c r="AH83" s="605"/>
      <c r="AI83" s="605"/>
      <c r="AJ83" s="605"/>
      <c r="AK83" s="605"/>
      <c r="AL83" s="605"/>
      <c r="AM83" s="605"/>
      <c r="AN83" s="606"/>
      <c r="AO83" s="604"/>
      <c r="AP83" s="605"/>
      <c r="AQ83" s="605"/>
      <c r="AR83" s="605"/>
      <c r="AS83" s="605"/>
      <c r="AT83" s="605"/>
      <c r="AU83" s="605"/>
      <c r="AV83" s="605"/>
      <c r="AW83" s="605"/>
      <c r="AX83" s="607"/>
    </row>
    <row r="84" spans="1:51" ht="24.75" customHeight="1" x14ac:dyDescent="0.15">
      <c r="A84" s="539" t="s">
        <v>260</v>
      </c>
      <c r="B84" s="539"/>
      <c r="C84" s="539"/>
      <c r="D84" s="539"/>
      <c r="E84" s="604" t="s">
        <v>595</v>
      </c>
      <c r="F84" s="605"/>
      <c r="G84" s="605"/>
      <c r="H84" s="605"/>
      <c r="I84" s="605"/>
      <c r="J84" s="605"/>
      <c r="K84" s="605"/>
      <c r="L84" s="605"/>
      <c r="M84" s="605"/>
      <c r="N84" s="605"/>
      <c r="O84" s="605"/>
      <c r="P84" s="606"/>
      <c r="Q84" s="604"/>
      <c r="R84" s="605"/>
      <c r="S84" s="605"/>
      <c r="T84" s="605"/>
      <c r="U84" s="605"/>
      <c r="V84" s="605"/>
      <c r="W84" s="605"/>
      <c r="X84" s="605"/>
      <c r="Y84" s="605"/>
      <c r="Z84" s="605"/>
      <c r="AA84" s="605"/>
      <c r="AB84" s="606"/>
      <c r="AC84" s="604"/>
      <c r="AD84" s="605"/>
      <c r="AE84" s="605"/>
      <c r="AF84" s="605"/>
      <c r="AG84" s="605"/>
      <c r="AH84" s="605"/>
      <c r="AI84" s="605"/>
      <c r="AJ84" s="605"/>
      <c r="AK84" s="605"/>
      <c r="AL84" s="605"/>
      <c r="AM84" s="605"/>
      <c r="AN84" s="606"/>
      <c r="AO84" s="604"/>
      <c r="AP84" s="605"/>
      <c r="AQ84" s="605"/>
      <c r="AR84" s="605"/>
      <c r="AS84" s="605"/>
      <c r="AT84" s="605"/>
      <c r="AU84" s="605"/>
      <c r="AV84" s="605"/>
      <c r="AW84" s="605"/>
      <c r="AX84" s="607"/>
    </row>
    <row r="85" spans="1:51" ht="24.75" customHeight="1" x14ac:dyDescent="0.15">
      <c r="A85" s="539" t="s">
        <v>259</v>
      </c>
      <c r="B85" s="539"/>
      <c r="C85" s="539"/>
      <c r="D85" s="539"/>
      <c r="E85" s="604" t="s">
        <v>596</v>
      </c>
      <c r="F85" s="605"/>
      <c r="G85" s="605"/>
      <c r="H85" s="605"/>
      <c r="I85" s="605"/>
      <c r="J85" s="605"/>
      <c r="K85" s="605"/>
      <c r="L85" s="605"/>
      <c r="M85" s="605"/>
      <c r="N85" s="605"/>
      <c r="O85" s="605"/>
      <c r="P85" s="606"/>
      <c r="Q85" s="604"/>
      <c r="R85" s="605"/>
      <c r="S85" s="605"/>
      <c r="T85" s="605"/>
      <c r="U85" s="605"/>
      <c r="V85" s="605"/>
      <c r="W85" s="605"/>
      <c r="X85" s="605"/>
      <c r="Y85" s="605"/>
      <c r="Z85" s="605"/>
      <c r="AA85" s="605"/>
      <c r="AB85" s="606"/>
      <c r="AC85" s="604"/>
      <c r="AD85" s="605"/>
      <c r="AE85" s="605"/>
      <c r="AF85" s="605"/>
      <c r="AG85" s="605"/>
      <c r="AH85" s="605"/>
      <c r="AI85" s="605"/>
      <c r="AJ85" s="605"/>
      <c r="AK85" s="605"/>
      <c r="AL85" s="605"/>
      <c r="AM85" s="605"/>
      <c r="AN85" s="606"/>
      <c r="AO85" s="604"/>
      <c r="AP85" s="605"/>
      <c r="AQ85" s="605"/>
      <c r="AR85" s="605"/>
      <c r="AS85" s="605"/>
      <c r="AT85" s="605"/>
      <c r="AU85" s="605"/>
      <c r="AV85" s="605"/>
      <c r="AW85" s="605"/>
      <c r="AX85" s="607"/>
    </row>
    <row r="86" spans="1:51" ht="24.75" customHeight="1" x14ac:dyDescent="0.15">
      <c r="A86" s="539" t="s">
        <v>258</v>
      </c>
      <c r="B86" s="539"/>
      <c r="C86" s="539"/>
      <c r="D86" s="539"/>
      <c r="E86" s="604" t="s">
        <v>597</v>
      </c>
      <c r="F86" s="605"/>
      <c r="G86" s="605"/>
      <c r="H86" s="605"/>
      <c r="I86" s="605"/>
      <c r="J86" s="605"/>
      <c r="K86" s="605"/>
      <c r="L86" s="605"/>
      <c r="M86" s="605"/>
      <c r="N86" s="605"/>
      <c r="O86" s="605"/>
      <c r="P86" s="606"/>
      <c r="Q86" s="604"/>
      <c r="R86" s="605"/>
      <c r="S86" s="605"/>
      <c r="T86" s="605"/>
      <c r="U86" s="605"/>
      <c r="V86" s="605"/>
      <c r="W86" s="605"/>
      <c r="X86" s="605"/>
      <c r="Y86" s="605"/>
      <c r="Z86" s="605"/>
      <c r="AA86" s="605"/>
      <c r="AB86" s="606"/>
      <c r="AC86" s="604"/>
      <c r="AD86" s="605"/>
      <c r="AE86" s="605"/>
      <c r="AF86" s="605"/>
      <c r="AG86" s="605"/>
      <c r="AH86" s="605"/>
      <c r="AI86" s="605"/>
      <c r="AJ86" s="605"/>
      <c r="AK86" s="605"/>
      <c r="AL86" s="605"/>
      <c r="AM86" s="605"/>
      <c r="AN86" s="606"/>
      <c r="AO86" s="604"/>
      <c r="AP86" s="605"/>
      <c r="AQ86" s="605"/>
      <c r="AR86" s="605"/>
      <c r="AS86" s="605"/>
      <c r="AT86" s="605"/>
      <c r="AU86" s="605"/>
      <c r="AV86" s="605"/>
      <c r="AW86" s="605"/>
      <c r="AX86" s="607"/>
    </row>
    <row r="87" spans="1:51" ht="24.75" customHeight="1" x14ac:dyDescent="0.15">
      <c r="A87" s="539" t="s">
        <v>257</v>
      </c>
      <c r="B87" s="539"/>
      <c r="C87" s="539"/>
      <c r="D87" s="539"/>
      <c r="E87" s="604" t="s">
        <v>576</v>
      </c>
      <c r="F87" s="605"/>
      <c r="G87" s="605"/>
      <c r="H87" s="605"/>
      <c r="I87" s="605"/>
      <c r="J87" s="605"/>
      <c r="K87" s="605"/>
      <c r="L87" s="605"/>
      <c r="M87" s="605"/>
      <c r="N87" s="605"/>
      <c r="O87" s="605"/>
      <c r="P87" s="606"/>
      <c r="Q87" s="604"/>
      <c r="R87" s="605"/>
      <c r="S87" s="605"/>
      <c r="T87" s="605"/>
      <c r="U87" s="605"/>
      <c r="V87" s="605"/>
      <c r="W87" s="605"/>
      <c r="X87" s="605"/>
      <c r="Y87" s="605"/>
      <c r="Z87" s="605"/>
      <c r="AA87" s="605"/>
      <c r="AB87" s="606"/>
      <c r="AC87" s="604"/>
      <c r="AD87" s="605"/>
      <c r="AE87" s="605"/>
      <c r="AF87" s="605"/>
      <c r="AG87" s="605"/>
      <c r="AH87" s="605"/>
      <c r="AI87" s="605"/>
      <c r="AJ87" s="605"/>
      <c r="AK87" s="605"/>
      <c r="AL87" s="605"/>
      <c r="AM87" s="605"/>
      <c r="AN87" s="606"/>
      <c r="AO87" s="604"/>
      <c r="AP87" s="605"/>
      <c r="AQ87" s="605"/>
      <c r="AR87" s="605"/>
      <c r="AS87" s="605"/>
      <c r="AT87" s="605"/>
      <c r="AU87" s="605"/>
      <c r="AV87" s="605"/>
      <c r="AW87" s="605"/>
      <c r="AX87" s="607"/>
    </row>
    <row r="88" spans="1:51" ht="24.75" customHeight="1" x14ac:dyDescent="0.15">
      <c r="A88" s="539" t="s">
        <v>256</v>
      </c>
      <c r="B88" s="539"/>
      <c r="C88" s="539"/>
      <c r="D88" s="539"/>
      <c r="E88" s="604" t="s">
        <v>576</v>
      </c>
      <c r="F88" s="605"/>
      <c r="G88" s="605"/>
      <c r="H88" s="605"/>
      <c r="I88" s="605"/>
      <c r="J88" s="605"/>
      <c r="K88" s="605"/>
      <c r="L88" s="605"/>
      <c r="M88" s="605"/>
      <c r="N88" s="605"/>
      <c r="O88" s="605"/>
      <c r="P88" s="606"/>
      <c r="Q88" s="604"/>
      <c r="R88" s="605"/>
      <c r="S88" s="605"/>
      <c r="T88" s="605"/>
      <c r="U88" s="605"/>
      <c r="V88" s="605"/>
      <c r="W88" s="605"/>
      <c r="X88" s="605"/>
      <c r="Y88" s="605"/>
      <c r="Z88" s="605"/>
      <c r="AA88" s="605"/>
      <c r="AB88" s="606"/>
      <c r="AC88" s="604"/>
      <c r="AD88" s="605"/>
      <c r="AE88" s="605"/>
      <c r="AF88" s="605"/>
      <c r="AG88" s="605"/>
      <c r="AH88" s="605"/>
      <c r="AI88" s="605"/>
      <c r="AJ88" s="605"/>
      <c r="AK88" s="605"/>
      <c r="AL88" s="605"/>
      <c r="AM88" s="605"/>
      <c r="AN88" s="606"/>
      <c r="AO88" s="604"/>
      <c r="AP88" s="605"/>
      <c r="AQ88" s="605"/>
      <c r="AR88" s="605"/>
      <c r="AS88" s="605"/>
      <c r="AT88" s="605"/>
      <c r="AU88" s="605"/>
      <c r="AV88" s="605"/>
      <c r="AW88" s="605"/>
      <c r="AX88" s="607"/>
    </row>
    <row r="89" spans="1:51" ht="24.75" customHeight="1" x14ac:dyDescent="0.15">
      <c r="A89" s="539" t="s">
        <v>255</v>
      </c>
      <c r="B89" s="539"/>
      <c r="C89" s="539"/>
      <c r="D89" s="539"/>
      <c r="E89" s="644" t="s">
        <v>598</v>
      </c>
      <c r="F89" s="645"/>
      <c r="G89" s="645"/>
      <c r="H89" s="645"/>
      <c r="I89" s="645"/>
      <c r="J89" s="645"/>
      <c r="K89" s="645"/>
      <c r="L89" s="645"/>
      <c r="M89" s="645"/>
      <c r="N89" s="645"/>
      <c r="O89" s="645"/>
      <c r="P89" s="646"/>
      <c r="Q89" s="644"/>
      <c r="R89" s="645"/>
      <c r="S89" s="645"/>
      <c r="T89" s="645"/>
      <c r="U89" s="645"/>
      <c r="V89" s="645"/>
      <c r="W89" s="645"/>
      <c r="X89" s="645"/>
      <c r="Y89" s="645"/>
      <c r="Z89" s="645"/>
      <c r="AA89" s="645"/>
      <c r="AB89" s="646"/>
      <c r="AC89" s="644"/>
      <c r="AD89" s="645"/>
      <c r="AE89" s="645"/>
      <c r="AF89" s="645"/>
      <c r="AG89" s="645"/>
      <c r="AH89" s="645"/>
      <c r="AI89" s="645"/>
      <c r="AJ89" s="645"/>
      <c r="AK89" s="645"/>
      <c r="AL89" s="645"/>
      <c r="AM89" s="645"/>
      <c r="AN89" s="646"/>
      <c r="AO89" s="604"/>
      <c r="AP89" s="605"/>
      <c r="AQ89" s="605"/>
      <c r="AR89" s="605"/>
      <c r="AS89" s="605"/>
      <c r="AT89" s="605"/>
      <c r="AU89" s="605"/>
      <c r="AV89" s="605"/>
      <c r="AW89" s="605"/>
      <c r="AX89" s="607"/>
    </row>
    <row r="90" spans="1:51" ht="24.75" customHeight="1" x14ac:dyDescent="0.15">
      <c r="A90" s="539" t="s">
        <v>401</v>
      </c>
      <c r="B90" s="539"/>
      <c r="C90" s="539"/>
      <c r="D90" s="539"/>
      <c r="E90" s="603" t="s">
        <v>565</v>
      </c>
      <c r="F90" s="601"/>
      <c r="G90" s="601"/>
      <c r="H90" s="75" t="str">
        <f>IF(E90="","","-")</f>
        <v>-</v>
      </c>
      <c r="I90" s="601"/>
      <c r="J90" s="601"/>
      <c r="K90" s="75" t="str">
        <f>IF(I90="","","-")</f>
        <v/>
      </c>
      <c r="L90" s="602">
        <v>146</v>
      </c>
      <c r="M90" s="602"/>
      <c r="N90" s="75" t="str">
        <f>IF(O90="","","-")</f>
        <v/>
      </c>
      <c r="O90" s="642"/>
      <c r="P90" s="643"/>
      <c r="Q90" s="603"/>
      <c r="R90" s="601"/>
      <c r="S90" s="601"/>
      <c r="T90" s="75" t="str">
        <f>IF(Q90="","","-")</f>
        <v/>
      </c>
      <c r="U90" s="601"/>
      <c r="V90" s="601"/>
      <c r="W90" s="75" t="str">
        <f>IF(U90="","","-")</f>
        <v/>
      </c>
      <c r="X90" s="602"/>
      <c r="Y90" s="602"/>
      <c r="Z90" s="75" t="str">
        <f>IF(AA90="","","-")</f>
        <v/>
      </c>
      <c r="AA90" s="642"/>
      <c r="AB90" s="643"/>
      <c r="AC90" s="603"/>
      <c r="AD90" s="601"/>
      <c r="AE90" s="601"/>
      <c r="AF90" s="75" t="str">
        <f>IF(AC90="","","-")</f>
        <v/>
      </c>
      <c r="AG90" s="601"/>
      <c r="AH90" s="601"/>
      <c r="AI90" s="75" t="str">
        <f>IF(AG90="","","-")</f>
        <v/>
      </c>
      <c r="AJ90" s="602"/>
      <c r="AK90" s="602"/>
      <c r="AL90" s="75" t="str">
        <f>IF(AM90="","","-")</f>
        <v/>
      </c>
      <c r="AM90" s="642"/>
      <c r="AN90" s="643"/>
      <c r="AO90" s="603"/>
      <c r="AP90" s="601"/>
      <c r="AQ90" s="75" t="str">
        <f>IF(AO90="","","-")</f>
        <v/>
      </c>
      <c r="AR90" s="601"/>
      <c r="AS90" s="601"/>
      <c r="AT90" s="75" t="str">
        <f>IF(AR90="","","-")</f>
        <v/>
      </c>
      <c r="AU90" s="602"/>
      <c r="AV90" s="602"/>
      <c r="AW90" s="75" t="str">
        <f>IF(AX90="","","-")</f>
        <v/>
      </c>
      <c r="AX90" s="78"/>
    </row>
    <row r="91" spans="1:51" ht="24.75" customHeight="1" x14ac:dyDescent="0.15">
      <c r="A91" s="539" t="s">
        <v>368</v>
      </c>
      <c r="B91" s="539"/>
      <c r="C91" s="539"/>
      <c r="D91" s="539"/>
      <c r="E91" s="603" t="s">
        <v>565</v>
      </c>
      <c r="F91" s="601"/>
      <c r="G91" s="601"/>
      <c r="H91" s="75" t="str">
        <f>IF(E91="","","-")</f>
        <v>-</v>
      </c>
      <c r="I91" s="601"/>
      <c r="J91" s="601"/>
      <c r="K91" s="75" t="str">
        <f>IF(I91="","","-")</f>
        <v/>
      </c>
      <c r="L91" s="602">
        <v>149</v>
      </c>
      <c r="M91" s="602"/>
      <c r="N91" s="75" t="str">
        <f>IF(O91="","","-")</f>
        <v/>
      </c>
      <c r="O91" s="642"/>
      <c r="P91" s="643"/>
      <c r="Q91" s="603"/>
      <c r="R91" s="601"/>
      <c r="S91" s="601"/>
      <c r="T91" s="75" t="str">
        <f>IF(Q91="","","-")</f>
        <v/>
      </c>
      <c r="U91" s="601"/>
      <c r="V91" s="601"/>
      <c r="W91" s="75" t="str">
        <f>IF(U91="","","-")</f>
        <v/>
      </c>
      <c r="X91" s="602"/>
      <c r="Y91" s="602"/>
      <c r="Z91" s="75" t="str">
        <f>IF(AA91="","","-")</f>
        <v/>
      </c>
      <c r="AA91" s="642"/>
      <c r="AB91" s="643"/>
      <c r="AC91" s="603"/>
      <c r="AD91" s="601"/>
      <c r="AE91" s="601"/>
      <c r="AF91" s="75" t="str">
        <f>IF(AC91="","","-")</f>
        <v/>
      </c>
      <c r="AG91" s="601"/>
      <c r="AH91" s="601"/>
      <c r="AI91" s="75" t="str">
        <f>IF(AG91="","","-")</f>
        <v/>
      </c>
      <c r="AJ91" s="602"/>
      <c r="AK91" s="602"/>
      <c r="AL91" s="75" t="str">
        <f>IF(AM91="","","-")</f>
        <v/>
      </c>
      <c r="AM91" s="642"/>
      <c r="AN91" s="643"/>
      <c r="AO91" s="603"/>
      <c r="AP91" s="601"/>
      <c r="AQ91" s="75" t="str">
        <f>IF(AO91="","","-")</f>
        <v/>
      </c>
      <c r="AR91" s="601"/>
      <c r="AS91" s="601"/>
      <c r="AT91" s="75" t="str">
        <f>IF(AR91="","","-")</f>
        <v/>
      </c>
      <c r="AU91" s="602"/>
      <c r="AV91" s="602"/>
      <c r="AW91" s="75" t="str">
        <f>IF(AX91="","","-")</f>
        <v/>
      </c>
      <c r="AX91" s="78"/>
    </row>
    <row r="92" spans="1:51" ht="28.35" customHeight="1" x14ac:dyDescent="0.15">
      <c r="A92" s="193" t="s">
        <v>249</v>
      </c>
      <c r="B92" s="194"/>
      <c r="C92" s="194"/>
      <c r="D92" s="194"/>
      <c r="E92" s="194"/>
      <c r="F92" s="195"/>
      <c r="G92" s="61" t="s">
        <v>563</v>
      </c>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1" ht="28.35" customHeight="1" x14ac:dyDescent="0.15">
      <c r="A93" s="193"/>
      <c r="B93" s="194"/>
      <c r="C93" s="194"/>
      <c r="D93" s="194"/>
      <c r="E93" s="194"/>
      <c r="F93" s="19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1" ht="28.35" customHeight="1" x14ac:dyDescent="0.15">
      <c r="A94" s="193"/>
      <c r="B94" s="194"/>
      <c r="C94" s="194"/>
      <c r="D94" s="194"/>
      <c r="E94" s="194"/>
      <c r="F94" s="19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1" ht="28.35" customHeight="1" x14ac:dyDescent="0.15">
      <c r="A95" s="193"/>
      <c r="B95" s="194"/>
      <c r="C95" s="194"/>
      <c r="D95" s="194"/>
      <c r="E95" s="194"/>
      <c r="F95" s="19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1" ht="27.75" customHeight="1" x14ac:dyDescent="0.15">
      <c r="A96" s="193"/>
      <c r="B96" s="194"/>
      <c r="C96" s="194"/>
      <c r="D96" s="194"/>
      <c r="E96" s="194"/>
      <c r="F96" s="19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193"/>
      <c r="B97" s="194"/>
      <c r="C97" s="194"/>
      <c r="D97" s="194"/>
      <c r="E97" s="194"/>
      <c r="F97" s="19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193"/>
      <c r="B98" s="194"/>
      <c r="C98" s="194"/>
      <c r="D98" s="194"/>
      <c r="E98" s="194"/>
      <c r="F98" s="19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7.75" customHeight="1" x14ac:dyDescent="0.15">
      <c r="A99" s="193"/>
      <c r="B99" s="194"/>
      <c r="C99" s="194"/>
      <c r="D99" s="194"/>
      <c r="E99" s="194"/>
      <c r="F99" s="19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193"/>
      <c r="B100" s="194"/>
      <c r="C100" s="194"/>
      <c r="D100" s="194"/>
      <c r="E100" s="194"/>
      <c r="F100" s="19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193"/>
      <c r="B101" s="194"/>
      <c r="C101" s="194"/>
      <c r="D101" s="194"/>
      <c r="E101" s="194"/>
      <c r="F101" s="19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193"/>
      <c r="B102" s="194"/>
      <c r="C102" s="194"/>
      <c r="D102" s="194"/>
      <c r="E102" s="194"/>
      <c r="F102" s="19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193"/>
      <c r="B103" s="194"/>
      <c r="C103" s="194"/>
      <c r="D103" s="194"/>
      <c r="E103" s="194"/>
      <c r="F103" s="19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193"/>
      <c r="B104" s="194"/>
      <c r="C104" s="194"/>
      <c r="D104" s="194"/>
      <c r="E104" s="194"/>
      <c r="F104" s="19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193"/>
      <c r="B105" s="194"/>
      <c r="C105" s="194"/>
      <c r="D105" s="194"/>
      <c r="E105" s="194"/>
      <c r="F105" s="19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93"/>
      <c r="B106" s="194"/>
      <c r="C106" s="194"/>
      <c r="D106" s="194"/>
      <c r="E106" s="194"/>
      <c r="F106" s="19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93"/>
      <c r="B107" s="194"/>
      <c r="C107" s="194"/>
      <c r="D107" s="194"/>
      <c r="E107" s="194"/>
      <c r="F107" s="19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193"/>
      <c r="B108" s="194"/>
      <c r="C108" s="194"/>
      <c r="D108" s="194"/>
      <c r="E108" s="194"/>
      <c r="F108" s="19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52.5" customHeight="1" x14ac:dyDescent="0.15">
      <c r="A109" s="193"/>
      <c r="B109" s="194"/>
      <c r="C109" s="194"/>
      <c r="D109" s="194"/>
      <c r="E109" s="194"/>
      <c r="F109" s="195"/>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52.5" customHeight="1" x14ac:dyDescent="0.15">
      <c r="A110" s="193"/>
      <c r="B110" s="194"/>
      <c r="C110" s="194"/>
      <c r="D110" s="194"/>
      <c r="E110" s="194"/>
      <c r="F110" s="19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52.5" customHeight="1" thickBot="1" x14ac:dyDescent="0.2">
      <c r="A111" s="193"/>
      <c r="B111" s="194"/>
      <c r="C111" s="194"/>
      <c r="D111" s="194"/>
      <c r="E111" s="194"/>
      <c r="F111" s="195"/>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36.75" customHeight="1" x14ac:dyDescent="0.15">
      <c r="A112" s="265" t="s">
        <v>251</v>
      </c>
      <c r="B112" s="266"/>
      <c r="C112" s="266"/>
      <c r="D112" s="266"/>
      <c r="E112" s="266"/>
      <c r="F112" s="267"/>
      <c r="G112" s="298" t="s">
        <v>607</v>
      </c>
      <c r="H112" s="299"/>
      <c r="I112" s="299"/>
      <c r="J112" s="299"/>
      <c r="K112" s="299"/>
      <c r="L112" s="299"/>
      <c r="M112" s="299"/>
      <c r="N112" s="299"/>
      <c r="O112" s="299"/>
      <c r="P112" s="299"/>
      <c r="Q112" s="299"/>
      <c r="R112" s="299"/>
      <c r="S112" s="299"/>
      <c r="T112" s="299"/>
      <c r="U112" s="299"/>
      <c r="V112" s="299"/>
      <c r="W112" s="299"/>
      <c r="X112" s="299"/>
      <c r="Y112" s="299"/>
      <c r="Z112" s="299"/>
      <c r="AA112" s="299"/>
      <c r="AB112" s="300"/>
      <c r="AC112" s="298" t="s">
        <v>608</v>
      </c>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412"/>
    </row>
    <row r="113" spans="1:51" ht="36.75" customHeight="1" x14ac:dyDescent="0.15">
      <c r="A113" s="268"/>
      <c r="B113" s="269"/>
      <c r="C113" s="269"/>
      <c r="D113" s="269"/>
      <c r="E113" s="269"/>
      <c r="F113" s="270"/>
      <c r="G113" s="517" t="s">
        <v>15</v>
      </c>
      <c r="H113" s="245"/>
      <c r="I113" s="245"/>
      <c r="J113" s="245"/>
      <c r="K113" s="245"/>
      <c r="L113" s="244" t="s">
        <v>16</v>
      </c>
      <c r="M113" s="245"/>
      <c r="N113" s="245"/>
      <c r="O113" s="245"/>
      <c r="P113" s="245"/>
      <c r="Q113" s="245"/>
      <c r="R113" s="245"/>
      <c r="S113" s="245"/>
      <c r="T113" s="245"/>
      <c r="U113" s="245"/>
      <c r="V113" s="245"/>
      <c r="W113" s="245"/>
      <c r="X113" s="246"/>
      <c r="Y113" s="292" t="s">
        <v>17</v>
      </c>
      <c r="Z113" s="293"/>
      <c r="AA113" s="293"/>
      <c r="AB113" s="417"/>
      <c r="AC113" s="517" t="s">
        <v>15</v>
      </c>
      <c r="AD113" s="245"/>
      <c r="AE113" s="245"/>
      <c r="AF113" s="245"/>
      <c r="AG113" s="245"/>
      <c r="AH113" s="244" t="s">
        <v>16</v>
      </c>
      <c r="AI113" s="245"/>
      <c r="AJ113" s="245"/>
      <c r="AK113" s="245"/>
      <c r="AL113" s="245"/>
      <c r="AM113" s="245"/>
      <c r="AN113" s="245"/>
      <c r="AO113" s="245"/>
      <c r="AP113" s="245"/>
      <c r="AQ113" s="245"/>
      <c r="AR113" s="245"/>
      <c r="AS113" s="245"/>
      <c r="AT113" s="246"/>
      <c r="AU113" s="292" t="s">
        <v>17</v>
      </c>
      <c r="AV113" s="293"/>
      <c r="AW113" s="293"/>
      <c r="AX113" s="294"/>
    </row>
    <row r="114" spans="1:51" ht="36.75" customHeight="1" x14ac:dyDescent="0.15">
      <c r="A114" s="268"/>
      <c r="B114" s="269"/>
      <c r="C114" s="269"/>
      <c r="D114" s="269"/>
      <c r="E114" s="269"/>
      <c r="F114" s="270"/>
      <c r="G114" s="247" t="s">
        <v>609</v>
      </c>
      <c r="H114" s="248"/>
      <c r="I114" s="248"/>
      <c r="J114" s="248"/>
      <c r="K114" s="249"/>
      <c r="L114" s="241" t="s">
        <v>610</v>
      </c>
      <c r="M114" s="242"/>
      <c r="N114" s="242"/>
      <c r="O114" s="242"/>
      <c r="P114" s="242"/>
      <c r="Q114" s="242"/>
      <c r="R114" s="242"/>
      <c r="S114" s="242"/>
      <c r="T114" s="242"/>
      <c r="U114" s="242"/>
      <c r="V114" s="242"/>
      <c r="W114" s="242"/>
      <c r="X114" s="243"/>
      <c r="Y114" s="124">
        <v>57</v>
      </c>
      <c r="Z114" s="125"/>
      <c r="AA114" s="125"/>
      <c r="AB114" s="421"/>
      <c r="AC114" s="247" t="s">
        <v>609</v>
      </c>
      <c r="AD114" s="248"/>
      <c r="AE114" s="248"/>
      <c r="AF114" s="248"/>
      <c r="AG114" s="249"/>
      <c r="AH114" s="241" t="s">
        <v>611</v>
      </c>
      <c r="AI114" s="242"/>
      <c r="AJ114" s="242"/>
      <c r="AK114" s="242"/>
      <c r="AL114" s="242"/>
      <c r="AM114" s="242"/>
      <c r="AN114" s="242"/>
      <c r="AO114" s="242"/>
      <c r="AP114" s="242"/>
      <c r="AQ114" s="242"/>
      <c r="AR114" s="242"/>
      <c r="AS114" s="242"/>
      <c r="AT114" s="243"/>
      <c r="AU114" s="124">
        <v>84</v>
      </c>
      <c r="AV114" s="125"/>
      <c r="AW114" s="125"/>
      <c r="AX114" s="126"/>
    </row>
    <row r="115" spans="1:51" ht="36.75" customHeight="1" x14ac:dyDescent="0.15">
      <c r="A115" s="268"/>
      <c r="B115" s="269"/>
      <c r="C115" s="269"/>
      <c r="D115" s="269"/>
      <c r="E115" s="269"/>
      <c r="F115" s="270"/>
      <c r="G115" s="522" t="s">
        <v>18</v>
      </c>
      <c r="H115" s="523"/>
      <c r="I115" s="523"/>
      <c r="J115" s="523"/>
      <c r="K115" s="523"/>
      <c r="L115" s="524"/>
      <c r="M115" s="525"/>
      <c r="N115" s="525"/>
      <c r="O115" s="525"/>
      <c r="P115" s="525"/>
      <c r="Q115" s="525"/>
      <c r="R115" s="525"/>
      <c r="S115" s="525"/>
      <c r="T115" s="525"/>
      <c r="U115" s="525"/>
      <c r="V115" s="525"/>
      <c r="W115" s="525"/>
      <c r="X115" s="526"/>
      <c r="Y115" s="527">
        <f>SUM(Y114:AB114)</f>
        <v>57</v>
      </c>
      <c r="Z115" s="528"/>
      <c r="AA115" s="528"/>
      <c r="AB115" s="529"/>
      <c r="AC115" s="522" t="s">
        <v>18</v>
      </c>
      <c r="AD115" s="523"/>
      <c r="AE115" s="523"/>
      <c r="AF115" s="523"/>
      <c r="AG115" s="523"/>
      <c r="AH115" s="524"/>
      <c r="AI115" s="525"/>
      <c r="AJ115" s="525"/>
      <c r="AK115" s="525"/>
      <c r="AL115" s="525"/>
      <c r="AM115" s="525"/>
      <c r="AN115" s="525"/>
      <c r="AO115" s="525"/>
      <c r="AP115" s="525"/>
      <c r="AQ115" s="525"/>
      <c r="AR115" s="525"/>
      <c r="AS115" s="525"/>
      <c r="AT115" s="526"/>
      <c r="AU115" s="527">
        <f>SUM(AU114:AX114)</f>
        <v>84</v>
      </c>
      <c r="AV115" s="528"/>
      <c r="AW115" s="528"/>
      <c r="AX115" s="530"/>
    </row>
    <row r="116" spans="1:51" ht="24.75" customHeight="1" thickBot="1" x14ac:dyDescent="0.2">
      <c r="A116" s="534" t="s">
        <v>144</v>
      </c>
      <c r="B116" s="535"/>
      <c r="C116" s="535"/>
      <c r="D116" s="535"/>
      <c r="E116" s="535"/>
      <c r="F116" s="535"/>
      <c r="G116" s="535"/>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535"/>
      <c r="AK116" s="536"/>
      <c r="AL116" s="79" t="s">
        <v>225</v>
      </c>
      <c r="AM116" s="80"/>
      <c r="AN116" s="80"/>
      <c r="AO116" s="77" t="s">
        <v>223</v>
      </c>
      <c r="AP116" s="21"/>
      <c r="AQ116" s="21"/>
      <c r="AR116" s="21"/>
      <c r="AS116" s="21"/>
      <c r="AT116" s="21"/>
      <c r="AU116" s="21"/>
      <c r="AV116" s="21"/>
      <c r="AW116" s="21"/>
      <c r="AX116" s="22"/>
      <c r="AY116">
        <f>COUNTIF($AO$116,"☑")</f>
        <v>0</v>
      </c>
    </row>
    <row r="117" spans="1:51" ht="24.75" customHeight="1" x14ac:dyDescent="0.15">
      <c r="A117" s="4"/>
      <c r="B117" s="4"/>
      <c r="C117" s="4"/>
      <c r="D117" s="4"/>
      <c r="E117" s="4"/>
      <c r="F117" s="4"/>
      <c r="G117" s="7"/>
      <c r="H117" s="7"/>
      <c r="I117" s="7"/>
      <c r="J117" s="7"/>
      <c r="K117" s="7"/>
      <c r="L117" s="3"/>
      <c r="M117" s="7"/>
      <c r="N117" s="7"/>
      <c r="O117" s="7"/>
      <c r="P117" s="7"/>
      <c r="Q117" s="7"/>
      <c r="R117" s="7"/>
      <c r="S117" s="7"/>
      <c r="T117" s="7"/>
      <c r="U117" s="7"/>
      <c r="V117" s="7"/>
      <c r="W117" s="7"/>
      <c r="X117" s="7"/>
      <c r="Y117" s="8"/>
      <c r="Z117" s="8"/>
      <c r="AA117" s="8"/>
      <c r="AB117" s="8"/>
      <c r="AC117" s="7"/>
      <c r="AD117" s="7"/>
      <c r="AE117" s="7"/>
      <c r="AF117" s="7"/>
      <c r="AG117" s="7"/>
      <c r="AH117" s="3"/>
      <c r="AI117" s="7"/>
      <c r="AJ117" s="7"/>
      <c r="AK117" s="7"/>
      <c r="AL117" s="7"/>
      <c r="AM117" s="7"/>
      <c r="AN117" s="7"/>
      <c r="AO117" s="7"/>
      <c r="AP117" s="7"/>
      <c r="AQ117" s="7"/>
      <c r="AR117" s="7"/>
      <c r="AS117" s="7"/>
      <c r="AT117" s="7"/>
      <c r="AU117" s="8"/>
      <c r="AV117" s="8"/>
      <c r="AW117" s="8"/>
      <c r="AX117" s="8"/>
    </row>
    <row r="118" spans="1:51" ht="24.75" customHeight="1" x14ac:dyDescent="0.15">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15">
      <c r="A119" s="9"/>
      <c r="B119" s="38" t="s">
        <v>607</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15">
      <c r="A120" s="510"/>
      <c r="B120" s="510"/>
      <c r="C120" s="510" t="s">
        <v>24</v>
      </c>
      <c r="D120" s="510"/>
      <c r="E120" s="510"/>
      <c r="F120" s="510"/>
      <c r="G120" s="510"/>
      <c r="H120" s="510"/>
      <c r="I120" s="510"/>
      <c r="J120" s="127" t="s">
        <v>190</v>
      </c>
      <c r="K120" s="539"/>
      <c r="L120" s="539"/>
      <c r="M120" s="539"/>
      <c r="N120" s="539"/>
      <c r="O120" s="539"/>
      <c r="P120" s="475" t="s">
        <v>176</v>
      </c>
      <c r="Q120" s="475"/>
      <c r="R120" s="475"/>
      <c r="S120" s="475"/>
      <c r="T120" s="475"/>
      <c r="U120" s="475"/>
      <c r="V120" s="475"/>
      <c r="W120" s="475"/>
      <c r="X120" s="475"/>
      <c r="Y120" s="134" t="s">
        <v>189</v>
      </c>
      <c r="Z120" s="135"/>
      <c r="AA120" s="135"/>
      <c r="AB120" s="135"/>
      <c r="AC120" s="127" t="s">
        <v>219</v>
      </c>
      <c r="AD120" s="127"/>
      <c r="AE120" s="127"/>
      <c r="AF120" s="127"/>
      <c r="AG120" s="127"/>
      <c r="AH120" s="134" t="s">
        <v>238</v>
      </c>
      <c r="AI120" s="510"/>
      <c r="AJ120" s="510"/>
      <c r="AK120" s="510"/>
      <c r="AL120" s="510" t="s">
        <v>19</v>
      </c>
      <c r="AM120" s="510"/>
      <c r="AN120" s="510"/>
      <c r="AO120" s="540"/>
      <c r="AP120" s="137" t="s">
        <v>191</v>
      </c>
      <c r="AQ120" s="137"/>
      <c r="AR120" s="137"/>
      <c r="AS120" s="137"/>
      <c r="AT120" s="137"/>
      <c r="AU120" s="137"/>
      <c r="AV120" s="137"/>
      <c r="AW120" s="137"/>
      <c r="AX120" s="137"/>
    </row>
    <row r="121" spans="1:51" ht="49.5" customHeight="1" x14ac:dyDescent="0.15">
      <c r="A121" s="133">
        <v>1</v>
      </c>
      <c r="B121" s="133">
        <v>1</v>
      </c>
      <c r="C121" s="87" t="s">
        <v>614</v>
      </c>
      <c r="D121" s="88"/>
      <c r="E121" s="88"/>
      <c r="F121" s="88"/>
      <c r="G121" s="88"/>
      <c r="H121" s="88"/>
      <c r="I121" s="88"/>
      <c r="J121" s="138">
        <v>4010601034111</v>
      </c>
      <c r="K121" s="139"/>
      <c r="L121" s="139"/>
      <c r="M121" s="139"/>
      <c r="N121" s="139"/>
      <c r="O121" s="139"/>
      <c r="P121" s="140" t="s">
        <v>610</v>
      </c>
      <c r="Q121" s="141"/>
      <c r="R121" s="141"/>
      <c r="S121" s="141"/>
      <c r="T121" s="141"/>
      <c r="U121" s="141"/>
      <c r="V121" s="141"/>
      <c r="W121" s="141"/>
      <c r="X121" s="141"/>
      <c r="Y121" s="142">
        <v>57</v>
      </c>
      <c r="Z121" s="143"/>
      <c r="AA121" s="143"/>
      <c r="AB121" s="144"/>
      <c r="AC121" s="145" t="s">
        <v>244</v>
      </c>
      <c r="AD121" s="146"/>
      <c r="AE121" s="146"/>
      <c r="AF121" s="146"/>
      <c r="AG121" s="146"/>
      <c r="AH121" s="537" t="s">
        <v>612</v>
      </c>
      <c r="AI121" s="538"/>
      <c r="AJ121" s="538"/>
      <c r="AK121" s="538"/>
      <c r="AL121" s="149">
        <v>99.8</v>
      </c>
      <c r="AM121" s="150"/>
      <c r="AN121" s="150"/>
      <c r="AO121" s="151"/>
      <c r="AP121" s="152"/>
      <c r="AQ121" s="152"/>
      <c r="AR121" s="152"/>
      <c r="AS121" s="152"/>
      <c r="AT121" s="152"/>
      <c r="AU121" s="152"/>
      <c r="AV121" s="152"/>
      <c r="AW121" s="152"/>
      <c r="AX121" s="152"/>
    </row>
    <row r="122" spans="1:51" ht="24.75" customHeight="1" x14ac:dyDescent="0.15">
      <c r="A122" s="43"/>
      <c r="B122" s="43"/>
      <c r="C122" s="43"/>
      <c r="D122" s="43"/>
      <c r="E122" s="43"/>
      <c r="F122" s="43"/>
      <c r="G122" s="43"/>
      <c r="H122" s="43"/>
      <c r="I122" s="43"/>
      <c r="J122" s="44"/>
      <c r="K122" s="44"/>
      <c r="L122" s="44"/>
      <c r="M122" s="44"/>
      <c r="N122" s="44"/>
      <c r="O122" s="44"/>
      <c r="P122" s="45"/>
      <c r="Q122" s="45"/>
      <c r="R122" s="45"/>
      <c r="S122" s="45"/>
      <c r="T122" s="45"/>
      <c r="U122" s="45"/>
      <c r="V122" s="45"/>
      <c r="W122" s="45"/>
      <c r="X122" s="45"/>
      <c r="Y122" s="46"/>
      <c r="Z122" s="46"/>
      <c r="AA122" s="46"/>
      <c r="AB122" s="46"/>
      <c r="AC122" s="46"/>
      <c r="AD122" s="46"/>
      <c r="AE122" s="46"/>
      <c r="AF122" s="46"/>
      <c r="AG122" s="46"/>
      <c r="AH122" s="46"/>
      <c r="AI122" s="46"/>
      <c r="AJ122" s="46"/>
      <c r="AK122" s="46"/>
      <c r="AL122" s="46"/>
      <c r="AM122" s="46"/>
      <c r="AN122" s="46"/>
      <c r="AO122" s="46"/>
      <c r="AP122" s="45"/>
      <c r="AQ122" s="45"/>
      <c r="AR122" s="45"/>
      <c r="AS122" s="45"/>
      <c r="AT122" s="45"/>
      <c r="AU122" s="45"/>
      <c r="AV122" s="45"/>
      <c r="AW122" s="45"/>
      <c r="AX122" s="45"/>
      <c r="AY122">
        <f>COUNTA($C$125)</f>
        <v>1</v>
      </c>
    </row>
    <row r="123" spans="1:51" ht="24.75" customHeight="1" x14ac:dyDescent="0.15">
      <c r="A123" s="43"/>
      <c r="B123" s="38" t="s">
        <v>608</v>
      </c>
      <c r="C123" s="43"/>
      <c r="D123" s="43"/>
      <c r="E123" s="43"/>
      <c r="F123" s="43"/>
      <c r="G123" s="43"/>
      <c r="H123" s="43"/>
      <c r="I123" s="43"/>
      <c r="J123" s="43"/>
      <c r="K123" s="43"/>
      <c r="L123" s="43"/>
      <c r="M123" s="43"/>
      <c r="N123" s="43"/>
      <c r="O123" s="43"/>
      <c r="P123" s="47"/>
      <c r="Q123" s="47"/>
      <c r="R123" s="47"/>
      <c r="S123" s="47"/>
      <c r="T123" s="47"/>
      <c r="U123" s="47"/>
      <c r="V123" s="47"/>
      <c r="W123" s="47"/>
      <c r="X123" s="47"/>
      <c r="Y123" s="48"/>
      <c r="Z123" s="48"/>
      <c r="AA123" s="48"/>
      <c r="AB123" s="48"/>
      <c r="AC123" s="48"/>
      <c r="AD123" s="48"/>
      <c r="AE123" s="48"/>
      <c r="AF123" s="48"/>
      <c r="AG123" s="48"/>
      <c r="AH123" s="48"/>
      <c r="AI123" s="48"/>
      <c r="AJ123" s="48"/>
      <c r="AK123" s="48"/>
      <c r="AL123" s="48"/>
      <c r="AM123" s="48"/>
      <c r="AN123" s="48"/>
      <c r="AO123" s="48"/>
      <c r="AP123" s="47"/>
      <c r="AQ123" s="47"/>
      <c r="AR123" s="47"/>
      <c r="AS123" s="47"/>
      <c r="AT123" s="47"/>
      <c r="AU123" s="47"/>
      <c r="AV123" s="47"/>
      <c r="AW123" s="47"/>
      <c r="AX123" s="47"/>
      <c r="AY123">
        <f>$AY$122</f>
        <v>1</v>
      </c>
    </row>
    <row r="124" spans="1:51" ht="59.25" customHeight="1" x14ac:dyDescent="0.15">
      <c r="A124" s="510"/>
      <c r="B124" s="510"/>
      <c r="C124" s="510" t="s">
        <v>24</v>
      </c>
      <c r="D124" s="510"/>
      <c r="E124" s="510"/>
      <c r="F124" s="510"/>
      <c r="G124" s="510"/>
      <c r="H124" s="510"/>
      <c r="I124" s="510"/>
      <c r="J124" s="127" t="s">
        <v>190</v>
      </c>
      <c r="K124" s="539"/>
      <c r="L124" s="539"/>
      <c r="M124" s="539"/>
      <c r="N124" s="539"/>
      <c r="O124" s="539"/>
      <c r="P124" s="475" t="s">
        <v>176</v>
      </c>
      <c r="Q124" s="475"/>
      <c r="R124" s="475"/>
      <c r="S124" s="475"/>
      <c r="T124" s="475"/>
      <c r="U124" s="475"/>
      <c r="V124" s="475"/>
      <c r="W124" s="475"/>
      <c r="X124" s="475"/>
      <c r="Y124" s="134" t="s">
        <v>189</v>
      </c>
      <c r="Z124" s="135"/>
      <c r="AA124" s="135"/>
      <c r="AB124" s="135"/>
      <c r="AC124" s="127" t="s">
        <v>219</v>
      </c>
      <c r="AD124" s="127"/>
      <c r="AE124" s="127"/>
      <c r="AF124" s="127"/>
      <c r="AG124" s="127"/>
      <c r="AH124" s="134" t="s">
        <v>238</v>
      </c>
      <c r="AI124" s="510"/>
      <c r="AJ124" s="510"/>
      <c r="AK124" s="510"/>
      <c r="AL124" s="510" t="s">
        <v>19</v>
      </c>
      <c r="AM124" s="510"/>
      <c r="AN124" s="510"/>
      <c r="AO124" s="540"/>
      <c r="AP124" s="137" t="s">
        <v>191</v>
      </c>
      <c r="AQ124" s="137"/>
      <c r="AR124" s="137"/>
      <c r="AS124" s="137"/>
      <c r="AT124" s="137"/>
      <c r="AU124" s="137"/>
      <c r="AV124" s="137"/>
      <c r="AW124" s="137"/>
      <c r="AX124" s="137"/>
      <c r="AY124">
        <f t="shared" ref="AY124:AY125" si="7">$AY$122</f>
        <v>1</v>
      </c>
    </row>
    <row r="125" spans="1:51" ht="30" customHeight="1" x14ac:dyDescent="0.15">
      <c r="A125" s="133">
        <v>1</v>
      </c>
      <c r="B125" s="133">
        <v>1</v>
      </c>
      <c r="C125" s="87" t="s">
        <v>620</v>
      </c>
      <c r="D125" s="88"/>
      <c r="E125" s="88"/>
      <c r="F125" s="88"/>
      <c r="G125" s="88"/>
      <c r="H125" s="88"/>
      <c r="I125" s="88"/>
      <c r="J125" s="138">
        <v>5013201005159</v>
      </c>
      <c r="K125" s="139"/>
      <c r="L125" s="139"/>
      <c r="M125" s="139"/>
      <c r="N125" s="139"/>
      <c r="O125" s="139"/>
      <c r="P125" s="140" t="s">
        <v>616</v>
      </c>
      <c r="Q125" s="141"/>
      <c r="R125" s="141"/>
      <c r="S125" s="141"/>
      <c r="T125" s="141"/>
      <c r="U125" s="141"/>
      <c r="V125" s="141"/>
      <c r="W125" s="141"/>
      <c r="X125" s="141"/>
      <c r="Y125" s="142">
        <v>31</v>
      </c>
      <c r="Z125" s="143"/>
      <c r="AA125" s="143"/>
      <c r="AB125" s="144"/>
      <c r="AC125" s="145" t="s">
        <v>239</v>
      </c>
      <c r="AD125" s="146"/>
      <c r="AE125" s="146"/>
      <c r="AF125" s="146"/>
      <c r="AG125" s="146"/>
      <c r="AH125" s="537">
        <v>1</v>
      </c>
      <c r="AI125" s="538"/>
      <c r="AJ125" s="538"/>
      <c r="AK125" s="538"/>
      <c r="AL125" s="149" t="s">
        <v>612</v>
      </c>
      <c r="AM125" s="150"/>
      <c r="AN125" s="150"/>
      <c r="AO125" s="151"/>
      <c r="AP125" s="152"/>
      <c r="AQ125" s="152"/>
      <c r="AR125" s="152"/>
      <c r="AS125" s="152"/>
      <c r="AT125" s="152"/>
      <c r="AU125" s="152"/>
      <c r="AV125" s="152"/>
      <c r="AW125" s="152"/>
      <c r="AX125" s="152"/>
      <c r="AY125">
        <f t="shared" si="7"/>
        <v>1</v>
      </c>
    </row>
    <row r="126" spans="1:51" ht="30" customHeight="1" x14ac:dyDescent="0.15">
      <c r="A126" s="133">
        <v>2</v>
      </c>
      <c r="B126" s="133">
        <v>1</v>
      </c>
      <c r="C126" s="87" t="s">
        <v>622</v>
      </c>
      <c r="D126" s="88"/>
      <c r="E126" s="88"/>
      <c r="F126" s="88"/>
      <c r="G126" s="88"/>
      <c r="H126" s="88"/>
      <c r="I126" s="88"/>
      <c r="J126" s="138">
        <v>1010401006180</v>
      </c>
      <c r="K126" s="139"/>
      <c r="L126" s="139"/>
      <c r="M126" s="139"/>
      <c r="N126" s="139"/>
      <c r="O126" s="139"/>
      <c r="P126" s="140" t="s">
        <v>617</v>
      </c>
      <c r="Q126" s="141"/>
      <c r="R126" s="141"/>
      <c r="S126" s="141"/>
      <c r="T126" s="141"/>
      <c r="U126" s="141"/>
      <c r="V126" s="141"/>
      <c r="W126" s="141"/>
      <c r="X126" s="141"/>
      <c r="Y126" s="142">
        <v>31</v>
      </c>
      <c r="Z126" s="143"/>
      <c r="AA126" s="143"/>
      <c r="AB126" s="144"/>
      <c r="AC126" s="145" t="s">
        <v>239</v>
      </c>
      <c r="AD126" s="146"/>
      <c r="AE126" s="146"/>
      <c r="AF126" s="146"/>
      <c r="AG126" s="146"/>
      <c r="AH126" s="537">
        <v>2</v>
      </c>
      <c r="AI126" s="538"/>
      <c r="AJ126" s="538"/>
      <c r="AK126" s="538"/>
      <c r="AL126" s="149" t="s">
        <v>612</v>
      </c>
      <c r="AM126" s="150"/>
      <c r="AN126" s="150"/>
      <c r="AO126" s="151"/>
      <c r="AP126" s="152"/>
      <c r="AQ126" s="152"/>
      <c r="AR126" s="152"/>
      <c r="AS126" s="152"/>
      <c r="AT126" s="152"/>
      <c r="AU126" s="152"/>
      <c r="AV126" s="152"/>
      <c r="AW126" s="152"/>
      <c r="AX126" s="152"/>
      <c r="AY126">
        <f>COUNTA($C$126)</f>
        <v>1</v>
      </c>
    </row>
    <row r="127" spans="1:51" ht="30" customHeight="1" x14ac:dyDescent="0.15">
      <c r="A127" s="133">
        <v>3</v>
      </c>
      <c r="B127" s="133">
        <v>1</v>
      </c>
      <c r="C127" s="87" t="s">
        <v>621</v>
      </c>
      <c r="D127" s="88"/>
      <c r="E127" s="88"/>
      <c r="F127" s="88"/>
      <c r="G127" s="88"/>
      <c r="H127" s="88"/>
      <c r="I127" s="88"/>
      <c r="J127" s="138">
        <v>9010401018540</v>
      </c>
      <c r="K127" s="139"/>
      <c r="L127" s="139"/>
      <c r="M127" s="139"/>
      <c r="N127" s="139"/>
      <c r="O127" s="139"/>
      <c r="P127" s="140" t="s">
        <v>618</v>
      </c>
      <c r="Q127" s="141"/>
      <c r="R127" s="141"/>
      <c r="S127" s="141"/>
      <c r="T127" s="141"/>
      <c r="U127" s="141"/>
      <c r="V127" s="141"/>
      <c r="W127" s="141"/>
      <c r="X127" s="141"/>
      <c r="Y127" s="142">
        <v>20</v>
      </c>
      <c r="Z127" s="143"/>
      <c r="AA127" s="143"/>
      <c r="AB127" s="144"/>
      <c r="AC127" s="145" t="s">
        <v>239</v>
      </c>
      <c r="AD127" s="146"/>
      <c r="AE127" s="146"/>
      <c r="AF127" s="146"/>
      <c r="AG127" s="146"/>
      <c r="AH127" s="147">
        <v>1</v>
      </c>
      <c r="AI127" s="148"/>
      <c r="AJ127" s="148"/>
      <c r="AK127" s="148"/>
      <c r="AL127" s="149" t="s">
        <v>612</v>
      </c>
      <c r="AM127" s="150"/>
      <c r="AN127" s="150"/>
      <c r="AO127" s="151"/>
      <c r="AP127" s="152"/>
      <c r="AQ127" s="152"/>
      <c r="AR127" s="152"/>
      <c r="AS127" s="152"/>
      <c r="AT127" s="152"/>
      <c r="AU127" s="152"/>
      <c r="AV127" s="152"/>
      <c r="AW127" s="152"/>
      <c r="AX127" s="152"/>
      <c r="AY127">
        <f>COUNTA($C$127)</f>
        <v>1</v>
      </c>
    </row>
    <row r="128" spans="1:51" ht="30" customHeight="1" x14ac:dyDescent="0.15">
      <c r="A128" s="133">
        <v>4</v>
      </c>
      <c r="B128" s="133">
        <v>1</v>
      </c>
      <c r="C128" s="87" t="s">
        <v>623</v>
      </c>
      <c r="D128" s="88"/>
      <c r="E128" s="88"/>
      <c r="F128" s="88"/>
      <c r="G128" s="88"/>
      <c r="H128" s="88"/>
      <c r="I128" s="88"/>
      <c r="J128" s="138">
        <v>1010001039300</v>
      </c>
      <c r="K128" s="139"/>
      <c r="L128" s="139"/>
      <c r="M128" s="139"/>
      <c r="N128" s="139"/>
      <c r="O128" s="139"/>
      <c r="P128" s="140" t="s">
        <v>619</v>
      </c>
      <c r="Q128" s="141"/>
      <c r="R128" s="141"/>
      <c r="S128" s="141"/>
      <c r="T128" s="141"/>
      <c r="U128" s="141"/>
      <c r="V128" s="141"/>
      <c r="W128" s="141"/>
      <c r="X128" s="141"/>
      <c r="Y128" s="142">
        <v>0.9</v>
      </c>
      <c r="Z128" s="143"/>
      <c r="AA128" s="143"/>
      <c r="AB128" s="144"/>
      <c r="AC128" s="145" t="s">
        <v>245</v>
      </c>
      <c r="AD128" s="146"/>
      <c r="AE128" s="146"/>
      <c r="AF128" s="146"/>
      <c r="AG128" s="146"/>
      <c r="AH128" s="147" t="s">
        <v>612</v>
      </c>
      <c r="AI128" s="148"/>
      <c r="AJ128" s="148"/>
      <c r="AK128" s="148"/>
      <c r="AL128" s="149" t="s">
        <v>612</v>
      </c>
      <c r="AM128" s="150"/>
      <c r="AN128" s="150"/>
      <c r="AO128" s="151"/>
      <c r="AP128" s="152"/>
      <c r="AQ128" s="152"/>
      <c r="AR128" s="152"/>
      <c r="AS128" s="152"/>
      <c r="AT128" s="152"/>
      <c r="AU128" s="152"/>
      <c r="AV128" s="152"/>
      <c r="AW128" s="152"/>
      <c r="AX128" s="152"/>
      <c r="AY128">
        <f>COUNTA($C$128)</f>
        <v>1</v>
      </c>
    </row>
    <row r="129" spans="1:51" ht="24.75" customHeight="1" x14ac:dyDescent="0.15">
      <c r="A129" s="49"/>
      <c r="B129" s="49"/>
      <c r="C129" s="49"/>
      <c r="D129" s="49"/>
      <c r="E129" s="49"/>
      <c r="F129" s="49"/>
      <c r="G129" s="49"/>
      <c r="H129" s="49"/>
      <c r="I129" s="49"/>
      <c r="J129" s="49"/>
      <c r="K129" s="49"/>
      <c r="L129" s="49"/>
      <c r="M129" s="49"/>
      <c r="N129" s="49"/>
      <c r="O129" s="49"/>
      <c r="P129" s="50"/>
      <c r="Q129" s="50"/>
      <c r="R129" s="50"/>
      <c r="S129" s="50"/>
      <c r="T129" s="50"/>
      <c r="U129" s="50"/>
      <c r="V129" s="50"/>
      <c r="W129" s="50"/>
      <c r="X129" s="50"/>
      <c r="Y129" s="51"/>
      <c r="Z129" s="51"/>
      <c r="AA129" s="51"/>
      <c r="AB129" s="51"/>
      <c r="AC129" s="51"/>
      <c r="AD129" s="51"/>
      <c r="AE129" s="51"/>
      <c r="AF129" s="51"/>
      <c r="AG129" s="51"/>
      <c r="AH129" s="51"/>
      <c r="AI129" s="51"/>
      <c r="AJ129" s="51"/>
      <c r="AK129" s="51"/>
      <c r="AL129" s="51"/>
      <c r="AM129" s="51"/>
      <c r="AN129" s="51"/>
      <c r="AO129" s="51"/>
      <c r="AP129" s="50"/>
      <c r="AQ129" s="50"/>
      <c r="AR129" s="50"/>
      <c r="AS129" s="50"/>
      <c r="AT129" s="50"/>
      <c r="AU129" s="50"/>
      <c r="AV129" s="50"/>
      <c r="AW129" s="50"/>
      <c r="AX129" s="50"/>
      <c r="AY129">
        <f>COUNTA(#REF!)</f>
        <v>1</v>
      </c>
    </row>
    <row r="130" spans="1:51" ht="24.75" customHeight="1" x14ac:dyDescent="0.1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52"/>
      <c r="AM130" s="52"/>
      <c r="AN130" s="52"/>
      <c r="AO130" s="52"/>
      <c r="AP130" s="52"/>
      <c r="AQ130" s="52"/>
      <c r="AR130" s="52"/>
      <c r="AS130" s="52"/>
      <c r="AT130" s="52"/>
      <c r="AU130" s="52"/>
      <c r="AV130" s="52"/>
      <c r="AW130" s="52"/>
      <c r="AX130" s="52"/>
    </row>
    <row r="131" spans="1:51" ht="24.75" customHeight="1" x14ac:dyDescent="0.15">
      <c r="A131" s="44"/>
      <c r="B131" s="53" t="s">
        <v>209</v>
      </c>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row>
    <row r="132" spans="1:51" ht="58.5" customHeight="1" x14ac:dyDescent="0.15">
      <c r="A132" s="133"/>
      <c r="B132" s="133"/>
      <c r="C132" s="127" t="s">
        <v>188</v>
      </c>
      <c r="D132" s="128"/>
      <c r="E132" s="127" t="s">
        <v>187</v>
      </c>
      <c r="F132" s="128"/>
      <c r="G132" s="128"/>
      <c r="H132" s="128"/>
      <c r="I132" s="128"/>
      <c r="J132" s="127" t="s">
        <v>190</v>
      </c>
      <c r="K132" s="127"/>
      <c r="L132" s="127"/>
      <c r="M132" s="127"/>
      <c r="N132" s="127"/>
      <c r="O132" s="127"/>
      <c r="P132" s="134" t="s">
        <v>25</v>
      </c>
      <c r="Q132" s="134"/>
      <c r="R132" s="134"/>
      <c r="S132" s="134"/>
      <c r="T132" s="134"/>
      <c r="U132" s="134"/>
      <c r="V132" s="134"/>
      <c r="W132" s="134"/>
      <c r="X132" s="134"/>
      <c r="Y132" s="127" t="s">
        <v>192</v>
      </c>
      <c r="Z132" s="128"/>
      <c r="AA132" s="128"/>
      <c r="AB132" s="128"/>
      <c r="AC132" s="127" t="s">
        <v>177</v>
      </c>
      <c r="AD132" s="127"/>
      <c r="AE132" s="127"/>
      <c r="AF132" s="127"/>
      <c r="AG132" s="127"/>
      <c r="AH132" s="134" t="s">
        <v>183</v>
      </c>
      <c r="AI132" s="135"/>
      <c r="AJ132" s="135"/>
      <c r="AK132" s="135"/>
      <c r="AL132" s="135" t="s">
        <v>19</v>
      </c>
      <c r="AM132" s="135"/>
      <c r="AN132" s="135"/>
      <c r="AO132" s="136"/>
      <c r="AP132" s="137" t="s">
        <v>213</v>
      </c>
      <c r="AQ132" s="137"/>
      <c r="AR132" s="137"/>
      <c r="AS132" s="137"/>
      <c r="AT132" s="137"/>
      <c r="AU132" s="137"/>
      <c r="AV132" s="137"/>
      <c r="AW132" s="137"/>
      <c r="AX132" s="137"/>
    </row>
    <row r="133" spans="1:51" ht="47.25" customHeight="1" x14ac:dyDescent="0.15">
      <c r="A133" s="133">
        <v>1</v>
      </c>
      <c r="B133" s="133">
        <v>1</v>
      </c>
      <c r="C133" s="131" t="s">
        <v>613</v>
      </c>
      <c r="D133" s="132"/>
      <c r="E133" s="129" t="s">
        <v>614</v>
      </c>
      <c r="F133" s="130"/>
      <c r="G133" s="130"/>
      <c r="H133" s="130"/>
      <c r="I133" s="130"/>
      <c r="J133" s="138">
        <v>4010601034111</v>
      </c>
      <c r="K133" s="139"/>
      <c r="L133" s="139"/>
      <c r="M133" s="139"/>
      <c r="N133" s="139"/>
      <c r="O133" s="139"/>
      <c r="P133" s="140" t="s">
        <v>615</v>
      </c>
      <c r="Q133" s="141"/>
      <c r="R133" s="141"/>
      <c r="S133" s="141"/>
      <c r="T133" s="141"/>
      <c r="U133" s="141"/>
      <c r="V133" s="141"/>
      <c r="W133" s="141"/>
      <c r="X133" s="141"/>
      <c r="Y133" s="142">
        <v>75</v>
      </c>
      <c r="Z133" s="143"/>
      <c r="AA133" s="143"/>
      <c r="AB133" s="144"/>
      <c r="AC133" s="145" t="s">
        <v>244</v>
      </c>
      <c r="AD133" s="146"/>
      <c r="AE133" s="146"/>
      <c r="AF133" s="146"/>
      <c r="AG133" s="146"/>
      <c r="AH133" s="147" t="s">
        <v>612</v>
      </c>
      <c r="AI133" s="148"/>
      <c r="AJ133" s="148"/>
      <c r="AK133" s="148"/>
      <c r="AL133" s="149">
        <v>99.8</v>
      </c>
      <c r="AM133" s="150"/>
      <c r="AN133" s="150"/>
      <c r="AO133" s="151"/>
      <c r="AP133" s="152"/>
      <c r="AQ133" s="152"/>
      <c r="AR133" s="152"/>
      <c r="AS133" s="152"/>
      <c r="AT133" s="152"/>
      <c r="AU133" s="152"/>
      <c r="AV133" s="152"/>
      <c r="AW133" s="152"/>
      <c r="AX133" s="152"/>
    </row>
  </sheetData>
  <sheetProtection formatRows="0"/>
  <dataConsolidate/>
  <mergeCells count="500">
    <mergeCell ref="AC86:AN86"/>
    <mergeCell ref="AO86:AX86"/>
    <mergeCell ref="E87:P87"/>
    <mergeCell ref="Q87:AB87"/>
    <mergeCell ref="AC87:AN87"/>
    <mergeCell ref="AO87:AX87"/>
    <mergeCell ref="X90:Y90"/>
    <mergeCell ref="AA90:AB90"/>
    <mergeCell ref="AC90:AE90"/>
    <mergeCell ref="AG90:AH90"/>
    <mergeCell ref="AJ90:AK90"/>
    <mergeCell ref="AM90:AN90"/>
    <mergeCell ref="AO90:AP90"/>
    <mergeCell ref="AR90:AS90"/>
    <mergeCell ref="AC89:AN89"/>
    <mergeCell ref="AO89:AX89"/>
    <mergeCell ref="A90:D90"/>
    <mergeCell ref="E90:G90"/>
    <mergeCell ref="I90:J90"/>
    <mergeCell ref="L90:M90"/>
    <mergeCell ref="O90:P90"/>
    <mergeCell ref="Q90:S90"/>
    <mergeCell ref="U90:V90"/>
    <mergeCell ref="AU90:AV90"/>
    <mergeCell ref="A84:D84"/>
    <mergeCell ref="E84:P84"/>
    <mergeCell ref="Q84:AB84"/>
    <mergeCell ref="AC84:AN84"/>
    <mergeCell ref="AO84:AX84"/>
    <mergeCell ref="W23:AC23"/>
    <mergeCell ref="W24:AC24"/>
    <mergeCell ref="C57:AC57"/>
    <mergeCell ref="AD57:AF57"/>
    <mergeCell ref="Y30:AA30"/>
    <mergeCell ref="AE28:AH28"/>
    <mergeCell ref="AQ27:AR27"/>
    <mergeCell ref="AE29:AH29"/>
    <mergeCell ref="AS27:AT27"/>
    <mergeCell ref="AU28:AX28"/>
    <mergeCell ref="AU29:AX29"/>
    <mergeCell ref="AU30:AX30"/>
    <mergeCell ref="A83:D83"/>
    <mergeCell ref="E83:P83"/>
    <mergeCell ref="Q83:AB83"/>
    <mergeCell ref="AC83:AN83"/>
    <mergeCell ref="AO83:AX83"/>
    <mergeCell ref="A12:F21"/>
    <mergeCell ref="G22:O22"/>
    <mergeCell ref="G23:O23"/>
    <mergeCell ref="A22:F25"/>
    <mergeCell ref="AD22:AX22"/>
    <mergeCell ref="AD23:AX25"/>
    <mergeCell ref="W22:AC22"/>
    <mergeCell ref="A81:D81"/>
    <mergeCell ref="E81:P81"/>
    <mergeCell ref="Q81:AB81"/>
    <mergeCell ref="AC81:AN81"/>
    <mergeCell ref="AO81:AX81"/>
    <mergeCell ref="A82:D82"/>
    <mergeCell ref="E82:P82"/>
    <mergeCell ref="Q82:AB82"/>
    <mergeCell ref="AC82:AN82"/>
    <mergeCell ref="AO82:AX82"/>
    <mergeCell ref="A86:D86"/>
    <mergeCell ref="A85:D85"/>
    <mergeCell ref="A91:D91"/>
    <mergeCell ref="E91:G91"/>
    <mergeCell ref="I91:J91"/>
    <mergeCell ref="L91:M91"/>
    <mergeCell ref="Q91:S91"/>
    <mergeCell ref="U91:V91"/>
    <mergeCell ref="X91:Y91"/>
    <mergeCell ref="E85:P85"/>
    <mergeCell ref="Q85:AB85"/>
    <mergeCell ref="A87:D87"/>
    <mergeCell ref="O91:P91"/>
    <mergeCell ref="AA91:AB91"/>
    <mergeCell ref="A88:D88"/>
    <mergeCell ref="E88:P88"/>
    <mergeCell ref="Q88:AB88"/>
    <mergeCell ref="A89:D89"/>
    <mergeCell ref="E89:P89"/>
    <mergeCell ref="Q89:AB89"/>
    <mergeCell ref="E86:P86"/>
    <mergeCell ref="Q86:AB86"/>
    <mergeCell ref="AO2:AQ2"/>
    <mergeCell ref="AS2:AU2"/>
    <mergeCell ref="P24:V24"/>
    <mergeCell ref="P25:V25"/>
    <mergeCell ref="W25:AC25"/>
    <mergeCell ref="AD2:AH2"/>
    <mergeCell ref="AJ2:AM2"/>
    <mergeCell ref="G8:X8"/>
    <mergeCell ref="P22:V22"/>
    <mergeCell ref="P23:V23"/>
    <mergeCell ref="G24:O24"/>
    <mergeCell ref="G25:O25"/>
    <mergeCell ref="AR17:AX17"/>
    <mergeCell ref="AK13:AQ13"/>
    <mergeCell ref="AR13:AX13"/>
    <mergeCell ref="Y7:AD7"/>
    <mergeCell ref="AW2:AX2"/>
    <mergeCell ref="A3:AH3"/>
    <mergeCell ref="AJ3:AW3"/>
    <mergeCell ref="G19:O19"/>
    <mergeCell ref="AK19:AQ19"/>
    <mergeCell ref="P18:V18"/>
    <mergeCell ref="W18:AC18"/>
    <mergeCell ref="AD18:AJ18"/>
    <mergeCell ref="Y120:AB120"/>
    <mergeCell ref="C120:I120"/>
    <mergeCell ref="P120:X120"/>
    <mergeCell ref="AU36:AX36"/>
    <mergeCell ref="AS37:AT37"/>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128:B128"/>
    <mergeCell ref="C128:I128"/>
    <mergeCell ref="J128:O128"/>
    <mergeCell ref="P128:X128"/>
    <mergeCell ref="Y128:AB128"/>
    <mergeCell ref="AC128:AG128"/>
    <mergeCell ref="AH128:AK128"/>
    <mergeCell ref="AL128:AO128"/>
    <mergeCell ref="AP128:AX128"/>
    <mergeCell ref="A127:B127"/>
    <mergeCell ref="A124:B124"/>
    <mergeCell ref="A125:B125"/>
    <mergeCell ref="C124:I124"/>
    <mergeCell ref="J124:O124"/>
    <mergeCell ref="P124:X124"/>
    <mergeCell ref="Y124:AB124"/>
    <mergeCell ref="AC124:AG124"/>
    <mergeCell ref="AH124:AK124"/>
    <mergeCell ref="AC126:AG126"/>
    <mergeCell ref="AH126:AK126"/>
    <mergeCell ref="A126:B126"/>
    <mergeCell ref="AL124:AO124"/>
    <mergeCell ref="AP124:AX124"/>
    <mergeCell ref="C125:I125"/>
    <mergeCell ref="J125:O125"/>
    <mergeCell ref="P125:X125"/>
    <mergeCell ref="Y125:AB125"/>
    <mergeCell ref="AC125:AG125"/>
    <mergeCell ref="AH125:AK125"/>
    <mergeCell ref="AP125:AX125"/>
    <mergeCell ref="AL125:AO125"/>
    <mergeCell ref="AL126:AO126"/>
    <mergeCell ref="AP126:AX126"/>
    <mergeCell ref="C127:I127"/>
    <mergeCell ref="J127:O127"/>
    <mergeCell ref="P127:X127"/>
    <mergeCell ref="Y127:AB127"/>
    <mergeCell ref="AC127:AG127"/>
    <mergeCell ref="AH127:AK127"/>
    <mergeCell ref="AL127:AO127"/>
    <mergeCell ref="AP127:AX127"/>
    <mergeCell ref="C126:I126"/>
    <mergeCell ref="J126:O126"/>
    <mergeCell ref="P126:X126"/>
    <mergeCell ref="Y126:AB126"/>
    <mergeCell ref="AP120:AX120"/>
    <mergeCell ref="AP121:AX121"/>
    <mergeCell ref="P121:X121"/>
    <mergeCell ref="A44:AX44"/>
    <mergeCell ref="AC120:AG120"/>
    <mergeCell ref="AC121:AG121"/>
    <mergeCell ref="A116:AK116"/>
    <mergeCell ref="AH121:AK121"/>
    <mergeCell ref="AL121:AO121"/>
    <mergeCell ref="J120:O120"/>
    <mergeCell ref="J121:O121"/>
    <mergeCell ref="Y121:AB121"/>
    <mergeCell ref="AH120:AK120"/>
    <mergeCell ref="AL120:AO120"/>
    <mergeCell ref="AD58:AF58"/>
    <mergeCell ref="AG56:AX56"/>
    <mergeCell ref="C52:AC52"/>
    <mergeCell ref="G113:K113"/>
    <mergeCell ref="L113:X113"/>
    <mergeCell ref="C47:AC47"/>
    <mergeCell ref="C48:AC48"/>
    <mergeCell ref="C49:AC49"/>
    <mergeCell ref="AG45:AX45"/>
    <mergeCell ref="A79:AX79"/>
    <mergeCell ref="AM39:AP39"/>
    <mergeCell ref="A121:B121"/>
    <mergeCell ref="A120:B120"/>
    <mergeCell ref="Y41:AA41"/>
    <mergeCell ref="AK20:AQ20"/>
    <mergeCell ref="AM38:AP38"/>
    <mergeCell ref="AE43:AH43"/>
    <mergeCell ref="AI43:AL43"/>
    <mergeCell ref="AM43:AP43"/>
    <mergeCell ref="AG52:AX52"/>
    <mergeCell ref="A46:B48"/>
    <mergeCell ref="C70:F70"/>
    <mergeCell ref="AD51:AF51"/>
    <mergeCell ref="AD48:AF48"/>
    <mergeCell ref="AC114:AG114"/>
    <mergeCell ref="L114:X114"/>
    <mergeCell ref="AC113:AG113"/>
    <mergeCell ref="G115:K115"/>
    <mergeCell ref="L115:X115"/>
    <mergeCell ref="Y115:AB115"/>
    <mergeCell ref="AC115:AG115"/>
    <mergeCell ref="AH115:AT115"/>
    <mergeCell ref="AU115:AX115"/>
    <mergeCell ref="C55:AC55"/>
    <mergeCell ref="A26:F30"/>
    <mergeCell ref="A31:A40"/>
    <mergeCell ref="AB29:AD29"/>
    <mergeCell ref="G38:O40"/>
    <mergeCell ref="Y26:AA27"/>
    <mergeCell ref="Y28:AA28"/>
    <mergeCell ref="Y29:AA29"/>
    <mergeCell ref="P26:X27"/>
    <mergeCell ref="AB26:AD27"/>
    <mergeCell ref="AB28:AD28"/>
    <mergeCell ref="AD19:AJ19"/>
    <mergeCell ref="G20:O20"/>
    <mergeCell ref="P20:V20"/>
    <mergeCell ref="W20:AC20"/>
    <mergeCell ref="AD20:AJ20"/>
    <mergeCell ref="P19:V19"/>
    <mergeCell ref="AU37:AV37"/>
    <mergeCell ref="AE36:AH37"/>
    <mergeCell ref="AI36:AL37"/>
    <mergeCell ref="AM36:AP37"/>
    <mergeCell ref="AB33:AX35"/>
    <mergeCell ref="AW37:AX37"/>
    <mergeCell ref="G5:L5"/>
    <mergeCell ref="M5:R5"/>
    <mergeCell ref="S5:X5"/>
    <mergeCell ref="Y8:AD8"/>
    <mergeCell ref="A9:F9"/>
    <mergeCell ref="G9:AX9"/>
    <mergeCell ref="I15:O15"/>
    <mergeCell ref="P15:V15"/>
    <mergeCell ref="W15:AC15"/>
    <mergeCell ref="AD15:AJ15"/>
    <mergeCell ref="I13:O13"/>
    <mergeCell ref="AD13:AJ13"/>
    <mergeCell ref="W12:AC12"/>
    <mergeCell ref="G6:AX6"/>
    <mergeCell ref="G31:AA32"/>
    <mergeCell ref="AE42:AH42"/>
    <mergeCell ref="AI42:AL42"/>
    <mergeCell ref="AM42:AP42"/>
    <mergeCell ref="AU40:AX40"/>
    <mergeCell ref="AC112:AX112"/>
    <mergeCell ref="C50:D51"/>
    <mergeCell ref="Y113:AB113"/>
    <mergeCell ref="A75:E75"/>
    <mergeCell ref="A70:B71"/>
    <mergeCell ref="A76:AX76"/>
    <mergeCell ref="A63:B69"/>
    <mergeCell ref="AD56:AF56"/>
    <mergeCell ref="A59:B62"/>
    <mergeCell ref="C59:AC59"/>
    <mergeCell ref="AG61:AX61"/>
    <mergeCell ref="AD52:AF52"/>
    <mergeCell ref="A78:AX78"/>
    <mergeCell ref="B36:F40"/>
    <mergeCell ref="AD54:AF54"/>
    <mergeCell ref="AQ39:AT39"/>
    <mergeCell ref="AU39:AX39"/>
    <mergeCell ref="AE40:AH40"/>
    <mergeCell ref="AU38:AX38"/>
    <mergeCell ref="AD16:AJ16"/>
    <mergeCell ref="AR16:AX16"/>
    <mergeCell ref="AK16:AQ16"/>
    <mergeCell ref="P28:X30"/>
    <mergeCell ref="G12:O12"/>
    <mergeCell ref="P14:V14"/>
    <mergeCell ref="A10:F10"/>
    <mergeCell ref="AR12:AX12"/>
    <mergeCell ref="G13:H18"/>
    <mergeCell ref="W13:AC13"/>
    <mergeCell ref="G28:O30"/>
    <mergeCell ref="A11:F11"/>
    <mergeCell ref="AR15:AX15"/>
    <mergeCell ref="I14:O14"/>
    <mergeCell ref="I17:O17"/>
    <mergeCell ref="AQ26:AT26"/>
    <mergeCell ref="G26:O27"/>
    <mergeCell ref="AR14:AX14"/>
    <mergeCell ref="AK15:AQ15"/>
    <mergeCell ref="AR20:AX20"/>
    <mergeCell ref="AK18:AQ18"/>
    <mergeCell ref="AR18:AX18"/>
    <mergeCell ref="AR19:AX19"/>
    <mergeCell ref="W19:AC19"/>
    <mergeCell ref="AG58:AX58"/>
    <mergeCell ref="A74:AX74"/>
    <mergeCell ref="AG59:AX59"/>
    <mergeCell ref="AD47:AF47"/>
    <mergeCell ref="AG55:AX55"/>
    <mergeCell ref="A72:AX72"/>
    <mergeCell ref="C71:F71"/>
    <mergeCell ref="AD50:AF50"/>
    <mergeCell ref="AD63:AF63"/>
    <mergeCell ref="AG62:AX62"/>
    <mergeCell ref="C56:AC56"/>
    <mergeCell ref="C61:AC61"/>
    <mergeCell ref="G64:M64"/>
    <mergeCell ref="N64:AF64"/>
    <mergeCell ref="C64:F64"/>
    <mergeCell ref="G65:H65"/>
    <mergeCell ref="N66:AF66"/>
    <mergeCell ref="N67:AF67"/>
    <mergeCell ref="N68:AF68"/>
    <mergeCell ref="N69:AF69"/>
    <mergeCell ref="AG57:AX57"/>
    <mergeCell ref="C62:AC62"/>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D49:AF49"/>
    <mergeCell ref="I18:O18"/>
    <mergeCell ref="AD12:AJ12"/>
    <mergeCell ref="AE8:AX8"/>
    <mergeCell ref="W16:AC16"/>
    <mergeCell ref="A77:E77"/>
    <mergeCell ref="G33:AA35"/>
    <mergeCell ref="P12:V12"/>
    <mergeCell ref="AB30:AD30"/>
    <mergeCell ref="AD60:AF60"/>
    <mergeCell ref="A112:F115"/>
    <mergeCell ref="A73:AX73"/>
    <mergeCell ref="F77:AX77"/>
    <mergeCell ref="A49:B58"/>
    <mergeCell ref="C58:AC58"/>
    <mergeCell ref="A80:AX80"/>
    <mergeCell ref="AD62:AF62"/>
    <mergeCell ref="AG49:AX51"/>
    <mergeCell ref="C54:AC54"/>
    <mergeCell ref="AU113:AX113"/>
    <mergeCell ref="AD59:AF59"/>
    <mergeCell ref="G112:AB112"/>
    <mergeCell ref="P36:X37"/>
    <mergeCell ref="Y36:AA37"/>
    <mergeCell ref="AQ36:AT36"/>
    <mergeCell ref="AQ37:AR37"/>
    <mergeCell ref="F75:AX75"/>
    <mergeCell ref="E50:AC50"/>
    <mergeCell ref="E51:AC51"/>
    <mergeCell ref="A92:F111"/>
    <mergeCell ref="AG63:AX69"/>
    <mergeCell ref="C60:AC60"/>
    <mergeCell ref="AG60:AX60"/>
    <mergeCell ref="C63:AC63"/>
    <mergeCell ref="AD61:AF61"/>
    <mergeCell ref="AD53:AF53"/>
    <mergeCell ref="AB43:AD43"/>
    <mergeCell ref="G36:O37"/>
    <mergeCell ref="AB38:AD38"/>
    <mergeCell ref="AB40:AD40"/>
    <mergeCell ref="G71:AX71"/>
    <mergeCell ref="G70:AX70"/>
    <mergeCell ref="G42:X43"/>
    <mergeCell ref="AB36:AD37"/>
    <mergeCell ref="P38:X40"/>
    <mergeCell ref="AB39:AD39"/>
    <mergeCell ref="Y39:AA39"/>
    <mergeCell ref="AE38:AH38"/>
    <mergeCell ref="AI38:AL38"/>
    <mergeCell ref="AE39:AH39"/>
    <mergeCell ref="AI39:AL39"/>
    <mergeCell ref="Y38:AA38"/>
    <mergeCell ref="Y42:AA42"/>
    <mergeCell ref="AE41:AH41"/>
    <mergeCell ref="AI41:AL41"/>
    <mergeCell ref="AM41:AP41"/>
    <mergeCell ref="AI40:AL40"/>
    <mergeCell ref="AM40:AP40"/>
    <mergeCell ref="AQ40:AT40"/>
    <mergeCell ref="A7:F7"/>
    <mergeCell ref="G7:X7"/>
    <mergeCell ref="A8:F8"/>
    <mergeCell ref="A41:F43"/>
    <mergeCell ref="G41:X41"/>
    <mergeCell ref="AQ38:AT38"/>
    <mergeCell ref="B31:F35"/>
    <mergeCell ref="Y40:AA40"/>
    <mergeCell ref="AB42:AD42"/>
    <mergeCell ref="AB41:AD41"/>
    <mergeCell ref="AB31:AX32"/>
    <mergeCell ref="Y43:AA43"/>
    <mergeCell ref="G10:AX10"/>
    <mergeCell ref="AD14:AJ14"/>
    <mergeCell ref="AK14:AQ14"/>
    <mergeCell ref="P13:V13"/>
    <mergeCell ref="P17:V17"/>
    <mergeCell ref="W17:AC17"/>
    <mergeCell ref="AD45:AF45"/>
    <mergeCell ref="C45:AC45"/>
    <mergeCell ref="AG46:AX46"/>
    <mergeCell ref="AU114:AX114"/>
    <mergeCell ref="E132:I132"/>
    <mergeCell ref="C132:D132"/>
    <mergeCell ref="E133:I133"/>
    <mergeCell ref="C133:D133"/>
    <mergeCell ref="A132:B132"/>
    <mergeCell ref="J132:O132"/>
    <mergeCell ref="P132:X132"/>
    <mergeCell ref="Y132:AB132"/>
    <mergeCell ref="AC132:AG132"/>
    <mergeCell ref="AH132:AK132"/>
    <mergeCell ref="AL132:AO132"/>
    <mergeCell ref="AP132:AX132"/>
    <mergeCell ref="A133:B133"/>
    <mergeCell ref="J133:O133"/>
    <mergeCell ref="P133:X133"/>
    <mergeCell ref="Y133:AB133"/>
    <mergeCell ref="AC133:AG133"/>
    <mergeCell ref="AH133:AK133"/>
    <mergeCell ref="AL133:AO133"/>
    <mergeCell ref="AP133:AX133"/>
    <mergeCell ref="C121:I121"/>
    <mergeCell ref="AG47:AX47"/>
    <mergeCell ref="AD46:AF46"/>
    <mergeCell ref="AK21:AQ21"/>
    <mergeCell ref="AR21:AX21"/>
    <mergeCell ref="N65:AF65"/>
    <mergeCell ref="J65:K65"/>
    <mergeCell ref="C66:F66"/>
    <mergeCell ref="C67:F67"/>
    <mergeCell ref="C68:F68"/>
    <mergeCell ref="C69:F69"/>
    <mergeCell ref="AD55:AF55"/>
    <mergeCell ref="AG54:AX54"/>
    <mergeCell ref="G21:O21"/>
    <mergeCell ref="P21:V21"/>
    <mergeCell ref="W21:AC21"/>
    <mergeCell ref="AD21:AJ21"/>
    <mergeCell ref="AQ41:AT41"/>
    <mergeCell ref="AU41:AX41"/>
    <mergeCell ref="AQ42:AT42"/>
    <mergeCell ref="AQ43:AT43"/>
    <mergeCell ref="AU42:AX42"/>
    <mergeCell ref="AU43:AX43"/>
    <mergeCell ref="C65:F65"/>
    <mergeCell ref="AL116:AN116"/>
    <mergeCell ref="G66:H66"/>
    <mergeCell ref="G67:H67"/>
    <mergeCell ref="G68:H68"/>
    <mergeCell ref="G69:H69"/>
    <mergeCell ref="J66:K66"/>
    <mergeCell ref="J67:K67"/>
    <mergeCell ref="J68:K68"/>
    <mergeCell ref="J69:K69"/>
    <mergeCell ref="AH114:AT114"/>
    <mergeCell ref="AH113:AT113"/>
    <mergeCell ref="G114:K114"/>
    <mergeCell ref="Y114:AB114"/>
    <mergeCell ref="AG91:AH91"/>
    <mergeCell ref="AJ91:AK91"/>
    <mergeCell ref="AC91:AE91"/>
    <mergeCell ref="AC85:AN85"/>
    <mergeCell ref="AO85:AX85"/>
    <mergeCell ref="AM91:AN91"/>
    <mergeCell ref="AO91:AP91"/>
    <mergeCell ref="AR91:AS91"/>
    <mergeCell ref="AU91:AV91"/>
    <mergeCell ref="AC88:AN88"/>
    <mergeCell ref="AO88:AX88"/>
  </mergeCells>
  <phoneticPr fontId="5"/>
  <conditionalFormatting sqref="P14:AQ14">
    <cfRule type="expression" dxfId="115" priority="14013">
      <formula>IF(RIGHT(TEXT(P14,"0.#"),1)=".",FALSE,TRUE)</formula>
    </cfRule>
    <cfRule type="expression" dxfId="114" priority="14014">
      <formula>IF(RIGHT(TEXT(P14,"0.#"),1)=".",TRUE,FALSE)</formula>
    </cfRule>
  </conditionalFormatting>
  <conditionalFormatting sqref="AE28">
    <cfRule type="expression" dxfId="113" priority="14003">
      <formula>IF(RIGHT(TEXT(AE28,"0.#"),1)=".",FALSE,TRUE)</formula>
    </cfRule>
    <cfRule type="expression" dxfId="112" priority="14004">
      <formula>IF(RIGHT(TEXT(AE28,"0.#"),1)=".",TRUE,FALSE)</formula>
    </cfRule>
  </conditionalFormatting>
  <conditionalFormatting sqref="P18:AX18">
    <cfRule type="expression" dxfId="111" priority="13889">
      <formula>IF(RIGHT(TEXT(P18,"0.#"),1)=".",FALSE,TRUE)</formula>
    </cfRule>
    <cfRule type="expression" dxfId="110" priority="13890">
      <formula>IF(RIGHT(TEXT(P18,"0.#"),1)=".",TRUE,FALSE)</formula>
    </cfRule>
  </conditionalFormatting>
  <conditionalFormatting sqref="Y115">
    <cfRule type="expression" dxfId="109" priority="13881">
      <formula>IF(RIGHT(TEXT(Y115,"0.#"),1)=".",FALSE,TRUE)</formula>
    </cfRule>
    <cfRule type="expression" dxfId="108" priority="13882">
      <formula>IF(RIGHT(TEXT(Y115,"0.#"),1)=".",TRUE,FALSE)</formula>
    </cfRule>
  </conditionalFormatting>
  <conditionalFormatting sqref="P16:AQ17 P15:AX15 P13:AQ13">
    <cfRule type="expression" dxfId="107" priority="13711">
      <formula>IF(RIGHT(TEXT(P13,"0.#"),1)=".",FALSE,TRUE)</formula>
    </cfRule>
    <cfRule type="expression" dxfId="106" priority="13712">
      <formula>IF(RIGHT(TEXT(P13,"0.#"),1)=".",TRUE,FALSE)</formula>
    </cfRule>
  </conditionalFormatting>
  <conditionalFormatting sqref="P19:AJ19">
    <cfRule type="expression" dxfId="105" priority="13709">
      <formula>IF(RIGHT(TEXT(P19,"0.#"),1)=".",FALSE,TRUE)</formula>
    </cfRule>
    <cfRule type="expression" dxfId="104" priority="13710">
      <formula>IF(RIGHT(TEXT(P19,"0.#"),1)=".",TRUE,FALSE)</formula>
    </cfRule>
  </conditionalFormatting>
  <conditionalFormatting sqref="AE42 AQ42">
    <cfRule type="expression" dxfId="103" priority="13701">
      <formula>IF(RIGHT(TEXT(AE42,"0.#"),1)=".",FALSE,TRUE)</formula>
    </cfRule>
    <cfRule type="expression" dxfId="102" priority="13702">
      <formula>IF(RIGHT(TEXT(AE42,"0.#"),1)=".",TRUE,FALSE)</formula>
    </cfRule>
  </conditionalFormatting>
  <conditionalFormatting sqref="Y114">
    <cfRule type="expression" dxfId="101" priority="13687">
      <formula>IF(RIGHT(TEXT(Y114,"0.#"),1)=".",FALSE,TRUE)</formula>
    </cfRule>
    <cfRule type="expression" dxfId="100" priority="13688">
      <formula>IF(RIGHT(TEXT(Y114,"0.#"),1)=".",TRUE,FALSE)</formula>
    </cfRule>
  </conditionalFormatting>
  <conditionalFormatting sqref="AU115">
    <cfRule type="expression" dxfId="99" priority="13683">
      <formula>IF(RIGHT(TEXT(AU115,"0.#"),1)=".",FALSE,TRUE)</formula>
    </cfRule>
    <cfRule type="expression" dxfId="98" priority="13684">
      <formula>IF(RIGHT(TEXT(AU115,"0.#"),1)=".",TRUE,FALSE)</formula>
    </cfRule>
  </conditionalFormatting>
  <conditionalFormatting sqref="AU114">
    <cfRule type="expression" dxfId="97" priority="13681">
      <formula>IF(RIGHT(TEXT(AU114,"0.#"),1)=".",FALSE,TRUE)</formula>
    </cfRule>
    <cfRule type="expression" dxfId="96" priority="13682">
      <formula>IF(RIGHT(TEXT(AU114,"0.#"),1)=".",TRUE,FALSE)</formula>
    </cfRule>
  </conditionalFormatting>
  <conditionalFormatting sqref="AM38">
    <cfRule type="expression" dxfId="95" priority="13311">
      <formula>IF(RIGHT(TEXT(AM38,"0.#"),1)=".",FALSE,TRUE)</formula>
    </cfRule>
    <cfRule type="expression" dxfId="94" priority="13312">
      <formula>IF(RIGHT(TEXT(AM38,"0.#"),1)=".",TRUE,FALSE)</formula>
    </cfRule>
  </conditionalFormatting>
  <conditionalFormatting sqref="AM30">
    <cfRule type="expression" dxfId="93" priority="13457">
      <formula>IF(RIGHT(TEXT(AM30,"0.#"),1)=".",FALSE,TRUE)</formula>
    </cfRule>
    <cfRule type="expression" dxfId="92" priority="13458">
      <formula>IF(RIGHT(TEXT(AM30,"0.#"),1)=".",TRUE,FALSE)</formula>
    </cfRule>
  </conditionalFormatting>
  <conditionalFormatting sqref="AE29">
    <cfRule type="expression" dxfId="91" priority="13471">
      <formula>IF(RIGHT(TEXT(AE29,"0.#"),1)=".",FALSE,TRUE)</formula>
    </cfRule>
    <cfRule type="expression" dxfId="90" priority="13472">
      <formula>IF(RIGHT(TEXT(AE29,"0.#"),1)=".",TRUE,FALSE)</formula>
    </cfRule>
  </conditionalFormatting>
  <conditionalFormatting sqref="AE30">
    <cfRule type="expression" dxfId="89" priority="13469">
      <formula>IF(RIGHT(TEXT(AE30,"0.#"),1)=".",FALSE,TRUE)</formula>
    </cfRule>
    <cfRule type="expression" dxfId="88" priority="13470">
      <formula>IF(RIGHT(TEXT(AE30,"0.#"),1)=".",TRUE,FALSE)</formula>
    </cfRule>
  </conditionalFormatting>
  <conditionalFormatting sqref="AI30">
    <cfRule type="expression" dxfId="87" priority="13467">
      <formula>IF(RIGHT(TEXT(AI30,"0.#"),1)=".",FALSE,TRUE)</formula>
    </cfRule>
    <cfRule type="expression" dxfId="86" priority="13468">
      <formula>IF(RIGHT(TEXT(AI30,"0.#"),1)=".",TRUE,FALSE)</formula>
    </cfRule>
  </conditionalFormatting>
  <conditionalFormatting sqref="AI29">
    <cfRule type="expression" dxfId="85" priority="13465">
      <formula>IF(RIGHT(TEXT(AI29,"0.#"),1)=".",FALSE,TRUE)</formula>
    </cfRule>
    <cfRule type="expression" dxfId="84" priority="13466">
      <formula>IF(RIGHT(TEXT(AI29,"0.#"),1)=".",TRUE,FALSE)</formula>
    </cfRule>
  </conditionalFormatting>
  <conditionalFormatting sqref="AI28">
    <cfRule type="expression" dxfId="83" priority="13463">
      <formula>IF(RIGHT(TEXT(AI28,"0.#"),1)=".",FALSE,TRUE)</formula>
    </cfRule>
    <cfRule type="expression" dxfId="82" priority="13464">
      <formula>IF(RIGHT(TEXT(AI28,"0.#"),1)=".",TRUE,FALSE)</formula>
    </cfRule>
  </conditionalFormatting>
  <conditionalFormatting sqref="AM28">
    <cfRule type="expression" dxfId="81" priority="13461">
      <formula>IF(RIGHT(TEXT(AM28,"0.#"),1)=".",FALSE,TRUE)</formula>
    </cfRule>
    <cfRule type="expression" dxfId="80" priority="13462">
      <formula>IF(RIGHT(TEXT(AM28,"0.#"),1)=".",TRUE,FALSE)</formula>
    </cfRule>
  </conditionalFormatting>
  <conditionalFormatting sqref="AM29">
    <cfRule type="expression" dxfId="79" priority="13459">
      <formula>IF(RIGHT(TEXT(AM29,"0.#"),1)=".",FALSE,TRUE)</formula>
    </cfRule>
    <cfRule type="expression" dxfId="78" priority="13460">
      <formula>IF(RIGHT(TEXT(AM29,"0.#"),1)=".",TRUE,FALSE)</formula>
    </cfRule>
  </conditionalFormatting>
  <conditionalFormatting sqref="AQ28:AQ30">
    <cfRule type="expression" dxfId="77" priority="13451">
      <formula>IF(RIGHT(TEXT(AQ28,"0.#"),1)=".",FALSE,TRUE)</formula>
    </cfRule>
    <cfRule type="expression" dxfId="76" priority="13452">
      <formula>IF(RIGHT(TEXT(AQ28,"0.#"),1)=".",TRUE,FALSE)</formula>
    </cfRule>
  </conditionalFormatting>
  <conditionalFormatting sqref="AU28:AU30">
    <cfRule type="expression" dxfId="75" priority="13449">
      <formula>IF(RIGHT(TEXT(AU28,"0.#"),1)=".",FALSE,TRUE)</formula>
    </cfRule>
    <cfRule type="expression" dxfId="74" priority="13450">
      <formula>IF(RIGHT(TEXT(AU28,"0.#"),1)=".",TRUE,FALSE)</formula>
    </cfRule>
  </conditionalFormatting>
  <conditionalFormatting sqref="AE38">
    <cfRule type="expression" dxfId="73" priority="13323">
      <formula>IF(RIGHT(TEXT(AE38,"0.#"),1)=".",FALSE,TRUE)</formula>
    </cfRule>
    <cfRule type="expression" dxfId="72" priority="13324">
      <formula>IF(RIGHT(TEXT(AE38,"0.#"),1)=".",TRUE,FALSE)</formula>
    </cfRule>
  </conditionalFormatting>
  <conditionalFormatting sqref="AE39">
    <cfRule type="expression" dxfId="71" priority="13321">
      <formula>IF(RIGHT(TEXT(AE39,"0.#"),1)=".",FALSE,TRUE)</formula>
    </cfRule>
    <cfRule type="expression" dxfId="70" priority="13322">
      <formula>IF(RIGHT(TEXT(AE39,"0.#"),1)=".",TRUE,FALSE)</formula>
    </cfRule>
  </conditionalFormatting>
  <conditionalFormatting sqref="AE40">
    <cfRule type="expression" dxfId="69" priority="13319">
      <formula>IF(RIGHT(TEXT(AE40,"0.#"),1)=".",FALSE,TRUE)</formula>
    </cfRule>
    <cfRule type="expression" dxfId="68" priority="13320">
      <formula>IF(RIGHT(TEXT(AE40,"0.#"),1)=".",TRUE,FALSE)</formula>
    </cfRule>
  </conditionalFormatting>
  <conditionalFormatting sqref="AI40">
    <cfRule type="expression" dxfId="67" priority="13317">
      <formula>IF(RIGHT(TEXT(AI40,"0.#"),1)=".",FALSE,TRUE)</formula>
    </cfRule>
    <cfRule type="expression" dxfId="66" priority="13318">
      <formula>IF(RIGHT(TEXT(AI40,"0.#"),1)=".",TRUE,FALSE)</formula>
    </cfRule>
  </conditionalFormatting>
  <conditionalFormatting sqref="AI39">
    <cfRule type="expression" dxfId="65" priority="13315">
      <formula>IF(RIGHT(TEXT(AI39,"0.#"),1)=".",FALSE,TRUE)</formula>
    </cfRule>
    <cfRule type="expression" dxfId="64" priority="13316">
      <formula>IF(RIGHT(TEXT(AI39,"0.#"),1)=".",TRUE,FALSE)</formula>
    </cfRule>
  </conditionalFormatting>
  <conditionalFormatting sqref="AI38">
    <cfRule type="expression" dxfId="63" priority="13313">
      <formula>IF(RIGHT(TEXT(AI38,"0.#"),1)=".",FALSE,TRUE)</formula>
    </cfRule>
    <cfRule type="expression" dxfId="62" priority="13314">
      <formula>IF(RIGHT(TEXT(AI38,"0.#"),1)=".",TRUE,FALSE)</formula>
    </cfRule>
  </conditionalFormatting>
  <conditionalFormatting sqref="AM39">
    <cfRule type="expression" dxfId="61" priority="13309">
      <formula>IF(RIGHT(TEXT(AM39,"0.#"),1)=".",FALSE,TRUE)</formula>
    </cfRule>
    <cfRule type="expression" dxfId="60" priority="13310">
      <formula>IF(RIGHT(TEXT(AM39,"0.#"),1)=".",TRUE,FALSE)</formula>
    </cfRule>
  </conditionalFormatting>
  <conditionalFormatting sqref="AM40">
    <cfRule type="expression" dxfId="59" priority="13307">
      <formula>IF(RIGHT(TEXT(AM40,"0.#"),1)=".",FALSE,TRUE)</formula>
    </cfRule>
    <cfRule type="expression" dxfId="58" priority="13308">
      <formula>IF(RIGHT(TEXT(AM40,"0.#"),1)=".",TRUE,FALSE)</formula>
    </cfRule>
  </conditionalFormatting>
  <conditionalFormatting sqref="AI42">
    <cfRule type="expression" dxfId="57" priority="13233">
      <formula>IF(RIGHT(TEXT(AI42,"0.#"),1)=".",FALSE,TRUE)</formula>
    </cfRule>
    <cfRule type="expression" dxfId="56" priority="13234">
      <formula>IF(RIGHT(TEXT(AI42,"0.#"),1)=".",TRUE,FALSE)</formula>
    </cfRule>
  </conditionalFormatting>
  <conditionalFormatting sqref="AM42">
    <cfRule type="expression" dxfId="55" priority="13231">
      <formula>IF(RIGHT(TEXT(AM42,"0.#"),1)=".",FALSE,TRUE)</formula>
    </cfRule>
    <cfRule type="expression" dxfId="54" priority="13232">
      <formula>IF(RIGHT(TEXT(AM42,"0.#"),1)=".",TRUE,FALSE)</formula>
    </cfRule>
  </conditionalFormatting>
  <conditionalFormatting sqref="AE43">
    <cfRule type="expression" dxfId="53" priority="13229">
      <formula>IF(RIGHT(TEXT(AE43,"0.#"),1)=".",FALSE,TRUE)</formula>
    </cfRule>
    <cfRule type="expression" dxfId="52" priority="13230">
      <formula>IF(RIGHT(TEXT(AE43,"0.#"),1)=".",TRUE,FALSE)</formula>
    </cfRule>
  </conditionalFormatting>
  <conditionalFormatting sqref="AI43">
    <cfRule type="expression" dxfId="51" priority="13227">
      <formula>IF(RIGHT(TEXT(AI43,"0.#"),1)=".",FALSE,TRUE)</formula>
    </cfRule>
    <cfRule type="expression" dxfId="50" priority="13228">
      <formula>IF(RIGHT(TEXT(AI43,"0.#"),1)=".",TRUE,FALSE)</formula>
    </cfRule>
  </conditionalFormatting>
  <conditionalFormatting sqref="AM43">
    <cfRule type="expression" dxfId="49" priority="13225">
      <formula>IF(RIGHT(TEXT(AM43,"0.#"),1)=".",FALSE,TRUE)</formula>
    </cfRule>
    <cfRule type="expression" dxfId="48" priority="13226">
      <formula>IF(RIGHT(TEXT(AM43,"0.#"),1)=".",TRUE,FALSE)</formula>
    </cfRule>
  </conditionalFormatting>
  <conditionalFormatting sqref="AQ38:AQ40">
    <cfRule type="expression" dxfId="47" priority="4645">
      <formula>IF(RIGHT(TEXT(AQ38,"0.#"),1)=".",FALSE,TRUE)</formula>
    </cfRule>
    <cfRule type="expression" dxfId="46" priority="4646">
      <formula>IF(RIGHT(TEXT(AQ38,"0.#"),1)=".",TRUE,FALSE)</formula>
    </cfRule>
  </conditionalFormatting>
  <conditionalFormatting sqref="AU38 AU40">
    <cfRule type="expression" dxfId="45" priority="4643">
      <formula>IF(RIGHT(TEXT(AU38,"0.#"),1)=".",FALSE,TRUE)</formula>
    </cfRule>
    <cfRule type="expression" dxfId="44" priority="4644">
      <formula>IF(RIGHT(TEXT(AU38,"0.#"),1)=".",TRUE,FALSE)</formula>
    </cfRule>
  </conditionalFormatting>
  <conditionalFormatting sqref="AL133:AO133">
    <cfRule type="expression" dxfId="43" priority="2869">
      <formula>IF(AND(AL133&gt;=0, RIGHT(TEXT(AL133,"0.#"),1)&lt;&gt;"."),TRUE,FALSE)</formula>
    </cfRule>
    <cfRule type="expression" dxfId="42" priority="2870">
      <formula>IF(AND(AL133&gt;=0, RIGHT(TEXT(AL133,"0.#"),1)="."),TRUE,FALSE)</formula>
    </cfRule>
    <cfRule type="expression" dxfId="41" priority="2871">
      <formula>IF(AND(AL133&lt;0, RIGHT(TEXT(AL133,"0.#"),1)&lt;&gt;"."),TRUE,FALSE)</formula>
    </cfRule>
    <cfRule type="expression" dxfId="40" priority="2872">
      <formula>IF(AND(AL133&lt;0, RIGHT(TEXT(AL133,"0.#"),1)="."),TRUE,FALSE)</formula>
    </cfRule>
  </conditionalFormatting>
  <conditionalFormatting sqref="Y133">
    <cfRule type="expression" dxfId="39" priority="2867">
      <formula>IF(RIGHT(TEXT(Y133,"0.#"),1)=".",FALSE,TRUE)</formula>
    </cfRule>
    <cfRule type="expression" dxfId="38" priority="2868">
      <formula>IF(RIGHT(TEXT(Y133,"0.#"),1)=".",TRUE,FALSE)</formula>
    </cfRule>
  </conditionalFormatting>
  <conditionalFormatting sqref="AL121:AO121">
    <cfRule type="expression" dxfId="37" priority="2821">
      <formula>IF(AND(AL121&gt;=0, RIGHT(TEXT(AL121,"0.#"),1)&lt;&gt;"."),TRUE,FALSE)</formula>
    </cfRule>
    <cfRule type="expression" dxfId="36" priority="2822">
      <formula>IF(AND(AL121&gt;=0, RIGHT(TEXT(AL121,"0.#"),1)="."),TRUE,FALSE)</formula>
    </cfRule>
    <cfRule type="expression" dxfId="35" priority="2823">
      <formula>IF(AND(AL121&lt;0, RIGHT(TEXT(AL121,"0.#"),1)&lt;&gt;"."),TRUE,FALSE)</formula>
    </cfRule>
    <cfRule type="expression" dxfId="34" priority="2824">
      <formula>IF(AND(AL121&lt;0, RIGHT(TEXT(AL121,"0.#"),1)="."),TRUE,FALSE)</formula>
    </cfRule>
  </conditionalFormatting>
  <conditionalFormatting sqref="Y121">
    <cfRule type="expression" dxfId="33" priority="2819">
      <formula>IF(RIGHT(TEXT(Y121,"0.#"),1)=".",FALSE,TRUE)</formula>
    </cfRule>
    <cfRule type="expression" dxfId="32" priority="2820">
      <formula>IF(RIGHT(TEXT(Y121,"0.#"),1)=".",TRUE,FALSE)</formula>
    </cfRule>
  </conditionalFormatting>
  <conditionalFormatting sqref="Y127:Y128">
    <cfRule type="expression" dxfId="31" priority="2079">
      <formula>IF(RIGHT(TEXT(Y127,"0.#"),1)=".",FALSE,TRUE)</formula>
    </cfRule>
    <cfRule type="expression" dxfId="30" priority="2080">
      <formula>IF(RIGHT(TEXT(Y127,"0.#"),1)=".",TRUE,FALSE)</formula>
    </cfRule>
  </conditionalFormatting>
  <conditionalFormatting sqref="Y125:Y126">
    <cfRule type="expression" dxfId="29" priority="2073">
      <formula>IF(RIGHT(TEXT(Y125,"0.#"),1)=".",FALSE,TRUE)</formula>
    </cfRule>
    <cfRule type="expression" dxfId="28" priority="2074">
      <formula>IF(RIGHT(TEXT(Y125,"0.#"),1)=".",TRUE,FALSE)</formula>
    </cfRule>
  </conditionalFormatting>
  <conditionalFormatting sqref="W24">
    <cfRule type="expression" dxfId="27" priority="2305">
      <formula>IF(RIGHT(TEXT(W24,"0.#"),1)=".",FALSE,TRUE)</formula>
    </cfRule>
    <cfRule type="expression" dxfId="26" priority="2306">
      <formula>IF(RIGHT(TEXT(W24,"0.#"),1)=".",TRUE,FALSE)</formula>
    </cfRule>
  </conditionalFormatting>
  <conditionalFormatting sqref="P23">
    <cfRule type="expression" dxfId="25" priority="2303">
      <formula>IF(RIGHT(TEXT(P23,"0.#"),1)=".",FALSE,TRUE)</formula>
    </cfRule>
    <cfRule type="expression" dxfId="24" priority="2304">
      <formula>IF(RIGHT(TEXT(P23,"0.#"),1)=".",TRUE,FALSE)</formula>
    </cfRule>
  </conditionalFormatting>
  <conditionalFormatting sqref="P24">
    <cfRule type="expression" dxfId="23" priority="2299">
      <formula>IF(RIGHT(TEXT(P24,"0.#"),1)=".",FALSE,TRUE)</formula>
    </cfRule>
    <cfRule type="expression" dxfId="22" priority="2300">
      <formula>IF(RIGHT(TEXT(P24,"0.#"),1)=".",TRUE,FALSE)</formula>
    </cfRule>
  </conditionalFormatting>
  <conditionalFormatting sqref="AL127:AO128">
    <cfRule type="expression" dxfId="21" priority="2081">
      <formula>IF(AND(AL127&gt;=0, RIGHT(TEXT(AL127,"0.#"),1)&lt;&gt;"."),TRUE,FALSE)</formula>
    </cfRule>
    <cfRule type="expression" dxfId="20" priority="2082">
      <formula>IF(AND(AL127&gt;=0, RIGHT(TEXT(AL127,"0.#"),1)="."),TRUE,FALSE)</formula>
    </cfRule>
    <cfRule type="expression" dxfId="19" priority="2083">
      <formula>IF(AND(AL127&lt;0, RIGHT(TEXT(AL127,"0.#"),1)&lt;&gt;"."),TRUE,FALSE)</formula>
    </cfRule>
    <cfRule type="expression" dxfId="18" priority="2084">
      <formula>IF(AND(AL127&lt;0, RIGHT(TEXT(AL127,"0.#"),1)="."),TRUE,FALSE)</formula>
    </cfRule>
  </conditionalFormatting>
  <conditionalFormatting sqref="AL125:AO126">
    <cfRule type="expression" dxfId="17" priority="2075">
      <formula>IF(AND(AL125&gt;=0, RIGHT(TEXT(AL125,"0.#"),1)&lt;&gt;"."),TRUE,FALSE)</formula>
    </cfRule>
    <cfRule type="expression" dxfId="16" priority="2076">
      <formula>IF(AND(AL125&gt;=0, RIGHT(TEXT(AL125,"0.#"),1)="."),TRUE,FALSE)</formula>
    </cfRule>
    <cfRule type="expression" dxfId="15" priority="2077">
      <formula>IF(AND(AL125&lt;0, RIGHT(TEXT(AL125,"0.#"),1)&lt;&gt;"."),TRUE,FALSE)</formula>
    </cfRule>
    <cfRule type="expression" dxfId="14" priority="2078">
      <formula>IF(AND(AL125&lt;0, RIGHT(TEXT(AL125,"0.#"),1)="."),TRUE,FALSE)</formula>
    </cfRule>
  </conditionalFormatting>
  <conditionalFormatting sqref="AU42">
    <cfRule type="expression" dxfId="13" priority="467">
      <formula>IF(RIGHT(TEXT(AU42,"0.#"),1)=".",FALSE,TRUE)</formula>
    </cfRule>
    <cfRule type="expression" dxfId="12" priority="468">
      <formula>IF(RIGHT(TEXT(AU42,"0.#"),1)=".",TRUE,FALSE)</formula>
    </cfRule>
  </conditionalFormatting>
  <conditionalFormatting sqref="P25:AC25">
    <cfRule type="expression" dxfId="11" priority="11">
      <formula>IF(RIGHT(TEXT(P25,"0.#"),1)=".",FALSE,TRUE)</formula>
    </cfRule>
    <cfRule type="expression" dxfId="10" priority="12">
      <formula>IF(RIGHT(TEXT(P25,"0.#"),1)=".",TRUE,FALSE)</formula>
    </cfRule>
  </conditionalFormatting>
  <conditionalFormatting sqref="AR13:AX13">
    <cfRule type="expression" dxfId="9" priority="9">
      <formula>IF(RIGHT(TEXT(AR13,"0.#"),1)=".",FALSE,TRUE)</formula>
    </cfRule>
    <cfRule type="expression" dxfId="8" priority="10">
      <formula>IF(RIGHT(TEXT(AR13,"0.#"),1)=".",TRUE,FALSE)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AU39">
    <cfRule type="expression" dxfId="5" priority="5">
      <formula>IF(RIGHT(TEXT(AU39,"0.#"),1)=".",FALSE,TRUE)</formula>
    </cfRule>
    <cfRule type="expression" dxfId="4" priority="6">
      <formula>IF(RIGHT(TEXT(AU39,"0.#"),1)=".",TRUE,FALSE)</formula>
    </cfRule>
  </conditionalFormatting>
  <conditionalFormatting sqref="AQ43">
    <cfRule type="expression" dxfId="3" priority="3">
      <formula>IF(RIGHT(TEXT(AQ43,"0.#"),1)=".",FALSE,TRUE)</formula>
    </cfRule>
    <cfRule type="expression" dxfId="2" priority="4">
      <formula>IF(RIGHT(TEXT(AQ43,"0.#"),1)=".",TRUE,FALSE)</formula>
    </cfRule>
  </conditionalFormatting>
  <conditionalFormatting sqref="AU43">
    <cfRule type="expression" dxfId="1" priority="1">
      <formula>IF(RIGHT(TEXT(AU43,"0.#"),1)=".",FALSE,TRUE)</formula>
    </cfRule>
    <cfRule type="expression" dxfId="0" priority="2">
      <formula>IF(RIGHT(TEXT(AU43,"0.#"),1)=".",TRUE,FALSE)</formula>
    </cfRule>
  </conditionalFormatting>
  <dataValidations count="18">
    <dataValidation type="custom" imeMode="disabled" allowBlank="1" showInputMessage="1" showErrorMessage="1" sqref="AY23 J65:K69 P13:AX13 AR15:AX15 P14:AQ18 AR18:AX18 P19:AJ19 AQ27:AR27 AU27:AX27 AE28:AX30 AL133:AO133 AQ37:AR37 AU37:AX37 AE38:AX40 AE42:AX43 Y114:AB114 AU114:AX114 Y121:AB121 AL121:AO121 Y125:AB128 AL125:AO128 Y133:AB133 P23:AC25">
      <formula1>OR(ISNUMBER(J13), J13="-")</formula1>
    </dataValidation>
    <dataValidation type="list" allowBlank="1" showInputMessage="1" showErrorMessage="1" sqref="G65:H69">
      <formula1>T事業番号</formula1>
    </dataValidation>
    <dataValidation type="list" allowBlank="1" showInputMessage="1" showErrorMessage="1" sqref="S5:X5">
      <formula1>T終了年度</formula1>
    </dataValidation>
    <dataValidation type="list" allowBlank="1" showInputMessage="1" showErrorMessage="1" sqref="AO116">
      <formula1>"　, ☑"</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7:E77">
      <formula1>T所見を踏まえた改善点</formula1>
    </dataValidation>
    <dataValidation imeMode="disabled" allowBlank="1" showInputMessage="1" showErrorMessage="1" sqref="L65:L69"/>
    <dataValidation type="whole" imeMode="disabled" allowBlank="1" showInputMessage="1" showErrorMessage="1" sqref="M65:M69 AW2:AX2">
      <formula1>0</formula1>
      <formula2>99</formula2>
    </dataValidation>
    <dataValidation type="custom" imeMode="off" allowBlank="1" showInputMessage="1" showErrorMessage="1" sqref="J121:O121 J125:O128 J133:O133">
      <formula1>OR(ISNUMBER(J121), J121="-")</formula1>
    </dataValidation>
    <dataValidation type="custom" imeMode="disabled" allowBlank="1" showInputMessage="1" showErrorMessage="1" sqref="AH121:AK121 AH125:AK128 AH133:AK133">
      <formula1>OR(AND(MOD(IF(ISNUMBER(AH121), AH121, 0.5),1)=0, 0&lt;=AH121), AH121="-")</formula1>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5:F69">
      <formula1>T省庁</formula1>
    </dataValidation>
    <dataValidation type="whole" imeMode="disabled" allowBlank="1" showInputMessage="1" showErrorMessage="1" sqref="AS2:AU2">
      <formula1>0</formula1>
      <formula2>9999</formula2>
    </dataValidation>
    <dataValidation type="whole" allowBlank="1" showInputMessage="1" showErrorMessage="1" sqref="L90:M91 X90:Y91 AJ90:AK91 AU90:AV91">
      <formula1>0</formula1>
      <formula2>9999</formula2>
    </dataValidation>
    <dataValidation type="whole" allowBlank="1" showInputMessage="1" showErrorMessage="1" sqref="O90:P91 AA90:AB91 AM90:AN91 AX90:AX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77" max="49" man="1"/>
    <brk id="117"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AO91 E90:G91 Q90:S91 AC90:AE91 AO90:AP90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AC121:AG121 AC125:AG128</xm:sqref>
        </x14:dataValidation>
        <x14:dataValidation type="list" allowBlank="1" showInputMessage="1" showErrorMessage="1">
          <x14:formula1>
            <xm:f>入力規則等!$U$37:$U$39</xm:f>
          </x14:formula1>
          <xm:sqref>I90:J90 U90:V90 AG90:AH90 AR90:AS90</xm:sqref>
        </x14:dataValidation>
        <x14:dataValidation type="list" allowBlank="1" showInputMessage="1" showErrorMessage="1">
          <x14:formula1>
            <xm:f>入力規則等!$U$7:$U$9</xm:f>
          </x14:formula1>
          <xm:sqref>I91:J91 U91:V91 AG91:AH91 AR91:AS91</xm:sqref>
        </x14:dataValidation>
        <x14:dataValidation type="list" allowBlank="1" showInputMessage="1" showErrorMessage="1">
          <x14:formula1>
            <xm:f>入力規則等!$AP$2:$AP$10</xm:f>
          </x14:formula1>
          <xm:sqref>AC133:AG133</xm:sqref>
        </x14:dataValidation>
        <x14:dataValidation type="list" allowBlank="1" showInputMessage="1" showErrorMessage="1">
          <x14:formula1>
            <xm:f>入力規則等!$AK$2:$AK$49</xm:f>
          </x14:formula1>
          <xm:sqref>C133:D133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165</v>
      </c>
      <c r="W1" s="29" t="s">
        <v>164</v>
      </c>
      <c r="Y1" s="29" t="s">
        <v>77</v>
      </c>
      <c r="Z1" s="29" t="s">
        <v>402</v>
      </c>
      <c r="AA1" s="29" t="s">
        <v>78</v>
      </c>
      <c r="AB1" s="29" t="s">
        <v>403</v>
      </c>
      <c r="AC1" s="29" t="s">
        <v>31</v>
      </c>
      <c r="AD1" s="28"/>
      <c r="AE1" s="29" t="s">
        <v>43</v>
      </c>
      <c r="AF1" s="30"/>
      <c r="AG1" s="39" t="s">
        <v>177</v>
      </c>
      <c r="AI1" s="39" t="s">
        <v>179</v>
      </c>
      <c r="AK1" s="39" t="s">
        <v>184</v>
      </c>
      <c r="AM1" s="60"/>
      <c r="AN1" s="60"/>
      <c r="AP1" s="28" t="s">
        <v>232</v>
      </c>
    </row>
    <row r="2" spans="1:42" ht="13.5" customHeight="1" x14ac:dyDescent="0.15">
      <c r="A2" s="14" t="s">
        <v>81</v>
      </c>
      <c r="B2" s="15"/>
      <c r="C2" s="13" t="str">
        <f>IF(B2="","",A2)</f>
        <v/>
      </c>
      <c r="D2" s="13" t="str">
        <f>IF(C2="","",IF(D1&lt;&gt;"",CONCATENATE(D1,"、",C2),C2))</f>
        <v/>
      </c>
      <c r="F2" s="12" t="s">
        <v>68</v>
      </c>
      <c r="G2" s="17" t="s">
        <v>569</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6">
        <v>20</v>
      </c>
      <c r="W2" s="32" t="s">
        <v>170</v>
      </c>
      <c r="Y2" s="32" t="s">
        <v>64</v>
      </c>
      <c r="Z2" s="32" t="s">
        <v>64</v>
      </c>
      <c r="AA2" s="69" t="s">
        <v>270</v>
      </c>
      <c r="AB2" s="69" t="s">
        <v>497</v>
      </c>
      <c r="AC2" s="70" t="s">
        <v>131</v>
      </c>
      <c r="AD2" s="28"/>
      <c r="AE2" s="34" t="s">
        <v>166</v>
      </c>
      <c r="AF2" s="30"/>
      <c r="AG2" s="41" t="s">
        <v>239</v>
      </c>
      <c r="AI2" s="39" t="s">
        <v>267</v>
      </c>
      <c r="AK2" s="39" t="s">
        <v>185</v>
      </c>
      <c r="AM2" s="60"/>
      <c r="AN2" s="60"/>
      <c r="AP2" s="41" t="s">
        <v>239</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c r="R3" s="13" t="str">
        <f t="shared" ref="R3:R8" si="3">IF(Q3="","",P3)</f>
        <v/>
      </c>
      <c r="S3" s="13" t="str">
        <f t="shared" ref="S3:S8" si="4">IF(R3="",S2,IF(S2&lt;&gt;"",CONCATENATE(S2,"、",R3),R3))</f>
        <v/>
      </c>
      <c r="T3" s="13"/>
      <c r="U3" s="32" t="s">
        <v>528</v>
      </c>
      <c r="W3" s="32" t="s">
        <v>145</v>
      </c>
      <c r="Y3" s="32" t="s">
        <v>65</v>
      </c>
      <c r="Z3" s="32" t="s">
        <v>404</v>
      </c>
      <c r="AA3" s="69" t="s">
        <v>370</v>
      </c>
      <c r="AB3" s="69" t="s">
        <v>498</v>
      </c>
      <c r="AC3" s="70" t="s">
        <v>132</v>
      </c>
      <c r="AD3" s="28"/>
      <c r="AE3" s="34" t="s">
        <v>167</v>
      </c>
      <c r="AF3" s="30"/>
      <c r="AG3" s="41" t="s">
        <v>240</v>
      </c>
      <c r="AI3" s="39" t="s">
        <v>178</v>
      </c>
      <c r="AK3" s="39" t="str">
        <f>CHAR(CODE(AK2)+1)</f>
        <v>B</v>
      </c>
      <c r="AM3" s="60"/>
      <c r="AN3" s="60"/>
      <c r="AP3" s="41" t="s">
        <v>240</v>
      </c>
    </row>
    <row r="4" spans="1:42" ht="13.5" customHeight="1" x14ac:dyDescent="0.15">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t="s">
        <v>569</v>
      </c>
      <c r="R4" s="13" t="str">
        <f t="shared" si="3"/>
        <v>補助</v>
      </c>
      <c r="S4" s="13" t="str">
        <f t="shared" si="4"/>
        <v>補助</v>
      </c>
      <c r="T4" s="13"/>
      <c r="U4" s="32" t="s">
        <v>529</v>
      </c>
      <c r="W4" s="32" t="s">
        <v>146</v>
      </c>
      <c r="Y4" s="32" t="s">
        <v>277</v>
      </c>
      <c r="Z4" s="32" t="s">
        <v>405</v>
      </c>
      <c r="AA4" s="69" t="s">
        <v>371</v>
      </c>
      <c r="AB4" s="69" t="s">
        <v>499</v>
      </c>
      <c r="AC4" s="69" t="s">
        <v>133</v>
      </c>
      <c r="AD4" s="28"/>
      <c r="AE4" s="34" t="s">
        <v>168</v>
      </c>
      <c r="AF4" s="30"/>
      <c r="AG4" s="41" t="s">
        <v>241</v>
      </c>
      <c r="AI4" s="39" t="s">
        <v>180</v>
      </c>
      <c r="AK4" s="39" t="str">
        <f t="shared" ref="AK4:AK49" si="7">CHAR(CODE(AK3)+1)</f>
        <v>C</v>
      </c>
      <c r="AM4" s="60"/>
      <c r="AN4" s="60"/>
      <c r="AP4" s="41" t="s">
        <v>241</v>
      </c>
    </row>
    <row r="5" spans="1:42" ht="13.5" customHeight="1" x14ac:dyDescent="0.15">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補助</v>
      </c>
      <c r="T5" s="13"/>
      <c r="W5" s="32" t="s">
        <v>553</v>
      </c>
      <c r="Y5" s="32" t="s">
        <v>278</v>
      </c>
      <c r="Z5" s="32" t="s">
        <v>406</v>
      </c>
      <c r="AA5" s="69" t="s">
        <v>372</v>
      </c>
      <c r="AB5" s="69" t="s">
        <v>500</v>
      </c>
      <c r="AC5" s="69" t="s">
        <v>169</v>
      </c>
      <c r="AD5" s="31"/>
      <c r="AE5" s="34" t="s">
        <v>250</v>
      </c>
      <c r="AF5" s="30"/>
      <c r="AG5" s="41" t="s">
        <v>242</v>
      </c>
      <c r="AI5" s="39" t="s">
        <v>274</v>
      </c>
      <c r="AK5" s="39" t="str">
        <f t="shared" si="7"/>
        <v>D</v>
      </c>
      <c r="AP5" s="41" t="s">
        <v>242</v>
      </c>
    </row>
    <row r="6" spans="1:42" ht="13.5" customHeight="1" x14ac:dyDescent="0.15">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補助</v>
      </c>
      <c r="T6" s="13"/>
      <c r="U6" s="32" t="s">
        <v>252</v>
      </c>
      <c r="W6" s="32" t="s">
        <v>147</v>
      </c>
      <c r="Y6" s="32" t="s">
        <v>279</v>
      </c>
      <c r="Z6" s="32" t="s">
        <v>407</v>
      </c>
      <c r="AA6" s="69" t="s">
        <v>373</v>
      </c>
      <c r="AB6" s="69" t="s">
        <v>501</v>
      </c>
      <c r="AC6" s="69" t="s">
        <v>134</v>
      </c>
      <c r="AD6" s="31"/>
      <c r="AE6" s="34" t="s">
        <v>248</v>
      </c>
      <c r="AF6" s="30"/>
      <c r="AG6" s="41" t="s">
        <v>243</v>
      </c>
      <c r="AI6" s="39" t="s">
        <v>275</v>
      </c>
      <c r="AK6" s="39" t="str">
        <f>CHAR(CODE(AK5)+1)</f>
        <v>E</v>
      </c>
      <c r="AP6" s="41" t="s">
        <v>243</v>
      </c>
    </row>
    <row r="7" spans="1:42" ht="13.5" customHeight="1" x14ac:dyDescent="0.15">
      <c r="A7" s="14" t="s">
        <v>86</v>
      </c>
      <c r="B7" s="15"/>
      <c r="C7" s="13" t="str">
        <f t="shared" si="0"/>
        <v/>
      </c>
      <c r="D7" s="13" t="str">
        <f t="shared" si="8"/>
        <v/>
      </c>
      <c r="F7" s="18" t="s">
        <v>193</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補助</v>
      </c>
      <c r="T7" s="13"/>
      <c r="U7" s="32"/>
      <c r="W7" s="32" t="s">
        <v>148</v>
      </c>
      <c r="Y7" s="32" t="s">
        <v>280</v>
      </c>
      <c r="Z7" s="32" t="s">
        <v>408</v>
      </c>
      <c r="AA7" s="69" t="s">
        <v>374</v>
      </c>
      <c r="AB7" s="69" t="s">
        <v>502</v>
      </c>
      <c r="AC7" s="31"/>
      <c r="AD7" s="31"/>
      <c r="AE7" s="32" t="s">
        <v>134</v>
      </c>
      <c r="AF7" s="30"/>
      <c r="AG7" s="41" t="s">
        <v>244</v>
      </c>
      <c r="AH7" s="63"/>
      <c r="AI7" s="41" t="s">
        <v>264</v>
      </c>
      <c r="AK7" s="39" t="str">
        <f>CHAR(CODE(AK6)+1)</f>
        <v>F</v>
      </c>
      <c r="AP7" s="41" t="s">
        <v>244</v>
      </c>
    </row>
    <row r="8" spans="1:42" ht="13.5" customHeight="1" x14ac:dyDescent="0.15">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補助</v>
      </c>
      <c r="T8" s="13"/>
      <c r="U8" s="32" t="s">
        <v>272</v>
      </c>
      <c r="W8" s="32" t="s">
        <v>149</v>
      </c>
      <c r="Y8" s="32" t="s">
        <v>281</v>
      </c>
      <c r="Z8" s="32" t="s">
        <v>409</v>
      </c>
      <c r="AA8" s="69" t="s">
        <v>375</v>
      </c>
      <c r="AB8" s="69" t="s">
        <v>503</v>
      </c>
      <c r="AC8" s="31"/>
      <c r="AD8" s="31"/>
      <c r="AE8" s="31"/>
      <c r="AF8" s="30"/>
      <c r="AG8" s="41" t="s">
        <v>245</v>
      </c>
      <c r="AI8" s="39" t="s">
        <v>265</v>
      </c>
      <c r="AK8" s="39" t="str">
        <f t="shared" si="7"/>
        <v>G</v>
      </c>
      <c r="AP8" s="41" t="s">
        <v>245</v>
      </c>
    </row>
    <row r="9" spans="1:42" ht="13.5" customHeight="1" x14ac:dyDescent="0.15">
      <c r="A9" s="14" t="s">
        <v>88</v>
      </c>
      <c r="B9" s="15"/>
      <c r="C9" s="13" t="str">
        <f t="shared" si="0"/>
        <v/>
      </c>
      <c r="D9" s="13" t="str">
        <f t="shared" si="8"/>
        <v/>
      </c>
      <c r="F9" s="18" t="s">
        <v>194</v>
      </c>
      <c r="G9" s="17"/>
      <c r="H9" s="13" t="str">
        <f t="shared" si="1"/>
        <v/>
      </c>
      <c r="I9" s="13" t="str">
        <f t="shared" si="5"/>
        <v>一般会計</v>
      </c>
      <c r="K9" s="14" t="s">
        <v>106</v>
      </c>
      <c r="L9" s="15"/>
      <c r="M9" s="13" t="str">
        <f t="shared" si="2"/>
        <v/>
      </c>
      <c r="N9" s="13" t="str">
        <f t="shared" si="6"/>
        <v/>
      </c>
      <c r="O9" s="13"/>
      <c r="P9" s="13"/>
      <c r="Q9" s="19"/>
      <c r="T9" s="13"/>
      <c r="U9" s="32" t="s">
        <v>273</v>
      </c>
      <c r="W9" s="32" t="s">
        <v>150</v>
      </c>
      <c r="Y9" s="32" t="s">
        <v>282</v>
      </c>
      <c r="Z9" s="32" t="s">
        <v>410</v>
      </c>
      <c r="AA9" s="69" t="s">
        <v>376</v>
      </c>
      <c r="AB9" s="69" t="s">
        <v>504</v>
      </c>
      <c r="AC9" s="31"/>
      <c r="AD9" s="31"/>
      <c r="AE9" s="31"/>
      <c r="AF9" s="30"/>
      <c r="AG9" s="41" t="s">
        <v>246</v>
      </c>
      <c r="AI9" s="59"/>
      <c r="AK9" s="39" t="str">
        <f t="shared" si="7"/>
        <v>H</v>
      </c>
      <c r="AP9" s="41" t="s">
        <v>246</v>
      </c>
    </row>
    <row r="10" spans="1:42" ht="13.5" customHeight="1" x14ac:dyDescent="0.15">
      <c r="A10" s="14" t="s">
        <v>212</v>
      </c>
      <c r="B10" s="15"/>
      <c r="C10" s="13" t="str">
        <f t="shared" si="0"/>
        <v/>
      </c>
      <c r="D10" s="13" t="str">
        <f t="shared" si="8"/>
        <v/>
      </c>
      <c r="F10" s="18" t="s">
        <v>113</v>
      </c>
      <c r="G10" s="17"/>
      <c r="H10" s="13" t="str">
        <f t="shared" si="1"/>
        <v/>
      </c>
      <c r="I10" s="13" t="str">
        <f t="shared" si="5"/>
        <v>一般会計</v>
      </c>
      <c r="K10" s="14" t="s">
        <v>214</v>
      </c>
      <c r="L10" s="15"/>
      <c r="M10" s="13" t="str">
        <f t="shared" si="2"/>
        <v/>
      </c>
      <c r="N10" s="13" t="str">
        <f t="shared" si="6"/>
        <v/>
      </c>
      <c r="O10" s="13"/>
      <c r="P10" s="13" t="str">
        <f>S8</f>
        <v>補助</v>
      </c>
      <c r="Q10" s="19"/>
      <c r="T10" s="13"/>
      <c r="W10" s="32" t="s">
        <v>151</v>
      </c>
      <c r="Y10" s="32" t="s">
        <v>283</v>
      </c>
      <c r="Z10" s="32" t="s">
        <v>411</v>
      </c>
      <c r="AA10" s="69" t="s">
        <v>377</v>
      </c>
      <c r="AB10" s="69" t="s">
        <v>505</v>
      </c>
      <c r="AC10" s="31"/>
      <c r="AD10" s="31"/>
      <c r="AE10" s="31"/>
      <c r="AF10" s="30"/>
      <c r="AG10" s="41" t="s">
        <v>234</v>
      </c>
      <c r="AK10" s="39" t="str">
        <f t="shared" si="7"/>
        <v>I</v>
      </c>
      <c r="AP10" s="39" t="s">
        <v>233</v>
      </c>
    </row>
    <row r="11" spans="1:42" ht="13.5" customHeight="1" x14ac:dyDescent="0.15">
      <c r="A11" s="14" t="s">
        <v>89</v>
      </c>
      <c r="B11" s="15"/>
      <c r="C11" s="13" t="str">
        <f t="shared" si="0"/>
        <v/>
      </c>
      <c r="D11" s="13" t="str">
        <f t="shared" si="8"/>
        <v/>
      </c>
      <c r="F11" s="18" t="s">
        <v>114</v>
      </c>
      <c r="G11" s="17"/>
      <c r="H11" s="13" t="str">
        <f t="shared" si="1"/>
        <v/>
      </c>
      <c r="I11" s="13" t="str">
        <f t="shared" si="5"/>
        <v>一般会計</v>
      </c>
      <c r="K11" s="14" t="s">
        <v>107</v>
      </c>
      <c r="L11" s="15" t="s">
        <v>569</v>
      </c>
      <c r="M11" s="13" t="str">
        <f t="shared" si="2"/>
        <v>その他の事項経費</v>
      </c>
      <c r="N11" s="13" t="str">
        <f t="shared" si="6"/>
        <v>その他の事項経費</v>
      </c>
      <c r="O11" s="13"/>
      <c r="P11" s="13"/>
      <c r="Q11" s="19"/>
      <c r="T11" s="13"/>
      <c r="W11" s="32" t="s">
        <v>152</v>
      </c>
      <c r="Y11" s="32" t="s">
        <v>284</v>
      </c>
      <c r="Z11" s="32" t="s">
        <v>412</v>
      </c>
      <c r="AA11" s="69" t="s">
        <v>378</v>
      </c>
      <c r="AB11" s="69" t="s">
        <v>506</v>
      </c>
      <c r="AC11" s="31"/>
      <c r="AD11" s="31"/>
      <c r="AE11" s="31"/>
      <c r="AF11" s="30"/>
      <c r="AG11" s="39" t="s">
        <v>237</v>
      </c>
      <c r="AK11" s="39" t="str">
        <f t="shared" si="7"/>
        <v>J</v>
      </c>
    </row>
    <row r="12" spans="1:42" ht="13.5" customHeight="1" x14ac:dyDescent="0.15">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530</v>
      </c>
      <c r="W12" s="32" t="s">
        <v>153</v>
      </c>
      <c r="Y12" s="32" t="s">
        <v>285</v>
      </c>
      <c r="Z12" s="32" t="s">
        <v>413</v>
      </c>
      <c r="AA12" s="69" t="s">
        <v>379</v>
      </c>
      <c r="AB12" s="69" t="s">
        <v>507</v>
      </c>
      <c r="AC12" s="31"/>
      <c r="AD12" s="31"/>
      <c r="AE12" s="31"/>
      <c r="AF12" s="30"/>
      <c r="AG12" s="39" t="s">
        <v>235</v>
      </c>
      <c r="AK12" s="39" t="str">
        <f t="shared" si="7"/>
        <v>K</v>
      </c>
    </row>
    <row r="13" spans="1:42" ht="13.5" customHeight="1" x14ac:dyDescent="0.15">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170</v>
      </c>
      <c r="W13" s="32" t="s">
        <v>154</v>
      </c>
      <c r="Y13" s="32" t="s">
        <v>286</v>
      </c>
      <c r="Z13" s="32" t="s">
        <v>414</v>
      </c>
      <c r="AA13" s="69" t="s">
        <v>380</v>
      </c>
      <c r="AB13" s="69" t="s">
        <v>508</v>
      </c>
      <c r="AC13" s="31"/>
      <c r="AD13" s="31"/>
      <c r="AE13" s="31"/>
      <c r="AF13" s="30"/>
      <c r="AG13" s="39" t="s">
        <v>236</v>
      </c>
      <c r="AK13" s="39" t="str">
        <f t="shared" si="7"/>
        <v>L</v>
      </c>
    </row>
    <row r="14" spans="1:42" ht="13.5" customHeight="1" x14ac:dyDescent="0.15">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531</v>
      </c>
      <c r="W14" s="32" t="s">
        <v>155</v>
      </c>
      <c r="Y14" s="32" t="s">
        <v>287</v>
      </c>
      <c r="Z14" s="32" t="s">
        <v>415</v>
      </c>
      <c r="AA14" s="69" t="s">
        <v>381</v>
      </c>
      <c r="AB14" s="69" t="s">
        <v>509</v>
      </c>
      <c r="AC14" s="31"/>
      <c r="AD14" s="31"/>
      <c r="AE14" s="31"/>
      <c r="AF14" s="30"/>
      <c r="AG14" s="59"/>
      <c r="AK14" s="39" t="str">
        <f t="shared" si="7"/>
        <v>M</v>
      </c>
    </row>
    <row r="15" spans="1:42" ht="13.5" customHeight="1" x14ac:dyDescent="0.15">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532</v>
      </c>
      <c r="W15" s="32" t="s">
        <v>156</v>
      </c>
      <c r="Y15" s="32" t="s">
        <v>288</v>
      </c>
      <c r="Z15" s="32" t="s">
        <v>416</v>
      </c>
      <c r="AA15" s="69" t="s">
        <v>382</v>
      </c>
      <c r="AB15" s="69" t="s">
        <v>510</v>
      </c>
      <c r="AC15" s="31"/>
      <c r="AD15" s="31"/>
      <c r="AE15" s="31"/>
      <c r="AF15" s="30"/>
      <c r="AG15" s="60"/>
      <c r="AK15" s="39" t="str">
        <f t="shared" si="7"/>
        <v>N</v>
      </c>
    </row>
    <row r="16" spans="1:42" ht="13.5" customHeight="1" x14ac:dyDescent="0.15">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533</v>
      </c>
      <c r="W16" s="32" t="s">
        <v>157</v>
      </c>
      <c r="Y16" s="32" t="s">
        <v>289</v>
      </c>
      <c r="Z16" s="32" t="s">
        <v>417</v>
      </c>
      <c r="AA16" s="69" t="s">
        <v>383</v>
      </c>
      <c r="AB16" s="69" t="s">
        <v>511</v>
      </c>
      <c r="AC16" s="31"/>
      <c r="AD16" s="31"/>
      <c r="AE16" s="31"/>
      <c r="AF16" s="30"/>
      <c r="AG16" s="60"/>
      <c r="AK16" s="39" t="str">
        <f t="shared" si="7"/>
        <v>O</v>
      </c>
    </row>
    <row r="17" spans="1:37" ht="13.5" customHeight="1" x14ac:dyDescent="0.15">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534</v>
      </c>
      <c r="W17" s="32" t="s">
        <v>158</v>
      </c>
      <c r="Y17" s="32" t="s">
        <v>290</v>
      </c>
      <c r="Z17" s="32" t="s">
        <v>418</v>
      </c>
      <c r="AA17" s="69" t="s">
        <v>384</v>
      </c>
      <c r="AB17" s="69" t="s">
        <v>512</v>
      </c>
      <c r="AC17" s="31"/>
      <c r="AD17" s="31"/>
      <c r="AE17" s="31"/>
      <c r="AF17" s="30"/>
      <c r="AG17" s="60"/>
      <c r="AK17" s="39" t="str">
        <f t="shared" si="7"/>
        <v>P</v>
      </c>
    </row>
    <row r="18" spans="1:37" ht="13.5" customHeight="1" x14ac:dyDescent="0.15">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2" t="s">
        <v>535</v>
      </c>
      <c r="W18" s="32" t="s">
        <v>159</v>
      </c>
      <c r="Y18" s="32" t="s">
        <v>291</v>
      </c>
      <c r="Z18" s="32" t="s">
        <v>419</v>
      </c>
      <c r="AA18" s="69" t="s">
        <v>385</v>
      </c>
      <c r="AB18" s="69" t="s">
        <v>513</v>
      </c>
      <c r="AC18" s="31"/>
      <c r="AD18" s="31"/>
      <c r="AE18" s="31"/>
      <c r="AF18" s="30"/>
      <c r="AK18" s="39" t="str">
        <f t="shared" si="7"/>
        <v>Q</v>
      </c>
    </row>
    <row r="19" spans="1:37" ht="13.5" customHeight="1" x14ac:dyDescent="0.15">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2" t="s">
        <v>536</v>
      </c>
      <c r="W19" s="32" t="s">
        <v>160</v>
      </c>
      <c r="Y19" s="32" t="s">
        <v>292</v>
      </c>
      <c r="Z19" s="32" t="s">
        <v>420</v>
      </c>
      <c r="AA19" s="69" t="s">
        <v>386</v>
      </c>
      <c r="AB19" s="69" t="s">
        <v>514</v>
      </c>
      <c r="AC19" s="31"/>
      <c r="AD19" s="31"/>
      <c r="AE19" s="31"/>
      <c r="AF19" s="30"/>
      <c r="AK19" s="39"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537</v>
      </c>
      <c r="W20" s="32" t="s">
        <v>161</v>
      </c>
      <c r="Y20" s="32" t="s">
        <v>293</v>
      </c>
      <c r="Z20" s="32" t="s">
        <v>421</v>
      </c>
      <c r="AA20" s="69" t="s">
        <v>387</v>
      </c>
      <c r="AB20" s="69" t="s">
        <v>515</v>
      </c>
      <c r="AC20" s="31"/>
      <c r="AD20" s="31"/>
      <c r="AE20" s="31"/>
      <c r="AF20" s="30"/>
      <c r="AK20" s="39" t="str">
        <f t="shared" si="7"/>
        <v>S</v>
      </c>
    </row>
    <row r="21" spans="1:37" ht="13.5" customHeight="1" x14ac:dyDescent="0.15">
      <c r="A21" s="14" t="s">
        <v>205</v>
      </c>
      <c r="B21" s="15"/>
      <c r="C21" s="13" t="str">
        <f t="shared" si="9"/>
        <v/>
      </c>
      <c r="D21" s="13" t="str">
        <f t="shared" si="8"/>
        <v/>
      </c>
      <c r="F21" s="18" t="s">
        <v>123</v>
      </c>
      <c r="G21" s="17"/>
      <c r="H21" s="13" t="str">
        <f t="shared" si="1"/>
        <v/>
      </c>
      <c r="I21" s="13" t="str">
        <f t="shared" si="5"/>
        <v>一般会計</v>
      </c>
      <c r="K21" s="13"/>
      <c r="L21" s="13"/>
      <c r="O21" s="13"/>
      <c r="P21" s="13"/>
      <c r="Q21" s="19"/>
      <c r="T21" s="13"/>
      <c r="U21" s="32" t="s">
        <v>538</v>
      </c>
      <c r="W21" s="32" t="s">
        <v>162</v>
      </c>
      <c r="Y21" s="32" t="s">
        <v>294</v>
      </c>
      <c r="Z21" s="32" t="s">
        <v>422</v>
      </c>
      <c r="AA21" s="69" t="s">
        <v>388</v>
      </c>
      <c r="AB21" s="69" t="s">
        <v>516</v>
      </c>
      <c r="AC21" s="31"/>
      <c r="AD21" s="31"/>
      <c r="AE21" s="31"/>
      <c r="AF21" s="30"/>
      <c r="AK21" s="39" t="str">
        <f t="shared" si="7"/>
        <v>T</v>
      </c>
    </row>
    <row r="22" spans="1:37" ht="13.5" customHeight="1" x14ac:dyDescent="0.15">
      <c r="A22" s="14" t="s">
        <v>206</v>
      </c>
      <c r="B22" s="15"/>
      <c r="C22" s="13" t="str">
        <f t="shared" si="9"/>
        <v/>
      </c>
      <c r="D22" s="13" t="str">
        <f>IF(C22="",D21,IF(D21&lt;&gt;"",CONCATENATE(D21,"、",C22),C22))</f>
        <v/>
      </c>
      <c r="F22" s="18" t="s">
        <v>124</v>
      </c>
      <c r="G22" s="17"/>
      <c r="H22" s="13" t="str">
        <f t="shared" si="1"/>
        <v/>
      </c>
      <c r="I22" s="13" t="str">
        <f t="shared" si="5"/>
        <v>一般会計</v>
      </c>
      <c r="K22" s="13"/>
      <c r="L22" s="13"/>
      <c r="O22" s="13"/>
      <c r="P22" s="13"/>
      <c r="Q22" s="19"/>
      <c r="T22" s="13"/>
      <c r="U22" s="32" t="s">
        <v>539</v>
      </c>
      <c r="W22" s="32" t="s">
        <v>163</v>
      </c>
      <c r="Y22" s="32" t="s">
        <v>295</v>
      </c>
      <c r="Z22" s="32" t="s">
        <v>423</v>
      </c>
      <c r="AA22" s="69" t="s">
        <v>389</v>
      </c>
      <c r="AB22" s="69" t="s">
        <v>517</v>
      </c>
      <c r="AC22" s="31"/>
      <c r="AD22" s="31"/>
      <c r="AE22" s="31"/>
      <c r="AF22" s="30"/>
      <c r="AK22" s="39" t="str">
        <f t="shared" si="7"/>
        <v>U</v>
      </c>
    </row>
    <row r="23" spans="1:37" ht="13.5" customHeight="1" x14ac:dyDescent="0.15">
      <c r="A23" s="14" t="s">
        <v>207</v>
      </c>
      <c r="B23" s="15"/>
      <c r="C23" s="13" t="str">
        <f t="shared" si="9"/>
        <v/>
      </c>
      <c r="D23" s="13" t="str">
        <f>IF(C23="",D22,IF(D22&lt;&gt;"",CONCATENATE(D22,"、",C23),C23))</f>
        <v/>
      </c>
      <c r="F23" s="18" t="s">
        <v>125</v>
      </c>
      <c r="G23" s="17"/>
      <c r="H23" s="13" t="str">
        <f t="shared" si="1"/>
        <v/>
      </c>
      <c r="I23" s="13" t="str">
        <f t="shared" si="5"/>
        <v>一般会計</v>
      </c>
      <c r="K23" s="13"/>
      <c r="L23" s="13"/>
      <c r="O23" s="13"/>
      <c r="P23" s="13"/>
      <c r="Q23" s="19"/>
      <c r="T23" s="13"/>
      <c r="U23" s="32" t="s">
        <v>540</v>
      </c>
      <c r="W23" s="32" t="s">
        <v>556</v>
      </c>
      <c r="Y23" s="32" t="s">
        <v>296</v>
      </c>
      <c r="Z23" s="32" t="s">
        <v>424</v>
      </c>
      <c r="AA23" s="69" t="s">
        <v>390</v>
      </c>
      <c r="AB23" s="69" t="s">
        <v>518</v>
      </c>
      <c r="AC23" s="31"/>
      <c r="AD23" s="31"/>
      <c r="AE23" s="31"/>
      <c r="AF23" s="30"/>
      <c r="AK23" s="39" t="str">
        <f t="shared" si="7"/>
        <v>V</v>
      </c>
    </row>
    <row r="24" spans="1:37" ht="13.5" customHeight="1" x14ac:dyDescent="0.15">
      <c r="A24" s="66" t="s">
        <v>266</v>
      </c>
      <c r="B24" s="15"/>
      <c r="C24" s="13" t="str">
        <f t="shared" si="9"/>
        <v/>
      </c>
      <c r="D24" s="13" t="str">
        <f>IF(C24="",D23,IF(D23&lt;&gt;"",CONCATENATE(D23,"、",C24),C24))</f>
        <v/>
      </c>
      <c r="F24" s="18" t="s">
        <v>268</v>
      </c>
      <c r="G24" s="17"/>
      <c r="H24" s="13" t="str">
        <f t="shared" si="1"/>
        <v/>
      </c>
      <c r="I24" s="13" t="str">
        <f t="shared" si="5"/>
        <v>一般会計</v>
      </c>
      <c r="K24" s="13"/>
      <c r="L24" s="13"/>
      <c r="O24" s="13"/>
      <c r="P24" s="13"/>
      <c r="Q24" s="19"/>
      <c r="T24" s="13"/>
      <c r="U24" s="32" t="s">
        <v>541</v>
      </c>
      <c r="Y24" s="32" t="s">
        <v>297</v>
      </c>
      <c r="Z24" s="32" t="s">
        <v>425</v>
      </c>
      <c r="AA24" s="69" t="s">
        <v>391</v>
      </c>
      <c r="AB24" s="69" t="s">
        <v>519</v>
      </c>
      <c r="AC24" s="31"/>
      <c r="AD24" s="31"/>
      <c r="AE24" s="31"/>
      <c r="AF24" s="30"/>
      <c r="AK24" s="39" t="str">
        <f>CHAR(CODE(AK23)+1)</f>
        <v>W</v>
      </c>
    </row>
    <row r="25" spans="1:37" ht="13.5" customHeight="1" x14ac:dyDescent="0.15">
      <c r="A25" s="68"/>
      <c r="B25" s="67"/>
      <c r="F25" s="18" t="s">
        <v>126</v>
      </c>
      <c r="G25" s="17"/>
      <c r="H25" s="13" t="str">
        <f t="shared" si="1"/>
        <v/>
      </c>
      <c r="I25" s="13" t="str">
        <f t="shared" si="5"/>
        <v>一般会計</v>
      </c>
      <c r="K25" s="13"/>
      <c r="L25" s="13"/>
      <c r="O25" s="13"/>
      <c r="P25" s="13"/>
      <c r="Q25" s="19"/>
      <c r="T25" s="13"/>
      <c r="U25" s="32" t="s">
        <v>542</v>
      </c>
      <c r="Y25" s="32" t="s">
        <v>298</v>
      </c>
      <c r="Z25" s="32" t="s">
        <v>426</v>
      </c>
      <c r="AA25" s="69" t="s">
        <v>392</v>
      </c>
      <c r="AB25" s="69" t="s">
        <v>520</v>
      </c>
      <c r="AC25" s="31"/>
      <c r="AD25" s="31"/>
      <c r="AE25" s="31"/>
      <c r="AF25" s="30"/>
      <c r="AK25" s="39" t="str">
        <f t="shared" si="7"/>
        <v>X</v>
      </c>
    </row>
    <row r="26" spans="1:37" ht="13.5" customHeight="1" x14ac:dyDescent="0.15">
      <c r="A26" s="65"/>
      <c r="B26" s="64"/>
      <c r="F26" s="18" t="s">
        <v>127</v>
      </c>
      <c r="G26" s="17"/>
      <c r="H26" s="13" t="str">
        <f t="shared" si="1"/>
        <v/>
      </c>
      <c r="I26" s="13" t="str">
        <f t="shared" si="5"/>
        <v>一般会計</v>
      </c>
      <c r="K26" s="13"/>
      <c r="L26" s="13"/>
      <c r="O26" s="13"/>
      <c r="P26" s="13"/>
      <c r="Q26" s="19"/>
      <c r="T26" s="13"/>
      <c r="U26" s="32" t="s">
        <v>543</v>
      </c>
      <c r="Y26" s="32" t="s">
        <v>299</v>
      </c>
      <c r="Z26" s="32" t="s">
        <v>427</v>
      </c>
      <c r="AA26" s="69" t="s">
        <v>393</v>
      </c>
      <c r="AB26" s="69" t="s">
        <v>521</v>
      </c>
      <c r="AC26" s="31"/>
      <c r="AD26" s="31"/>
      <c r="AE26" s="31"/>
      <c r="AF26" s="30"/>
      <c r="AK26" s="39" t="str">
        <f t="shared" si="7"/>
        <v>Y</v>
      </c>
    </row>
    <row r="27" spans="1:37" ht="13.5" customHeight="1" x14ac:dyDescent="0.15">
      <c r="A27" s="13" t="str">
        <f>IF(D24="", "-", D24)</f>
        <v>-</v>
      </c>
      <c r="B27" s="13"/>
      <c r="F27" s="18" t="s">
        <v>128</v>
      </c>
      <c r="G27" s="17"/>
      <c r="H27" s="13" t="str">
        <f t="shared" si="1"/>
        <v/>
      </c>
      <c r="I27" s="13" t="str">
        <f t="shared" si="5"/>
        <v>一般会計</v>
      </c>
      <c r="K27" s="13"/>
      <c r="L27" s="13"/>
      <c r="O27" s="13"/>
      <c r="P27" s="13"/>
      <c r="Q27" s="19"/>
      <c r="T27" s="13"/>
      <c r="U27" s="32" t="s">
        <v>544</v>
      </c>
      <c r="Y27" s="32" t="s">
        <v>300</v>
      </c>
      <c r="Z27" s="32" t="s">
        <v>428</v>
      </c>
      <c r="AA27" s="69" t="s">
        <v>394</v>
      </c>
      <c r="AB27" s="69" t="s">
        <v>522</v>
      </c>
      <c r="AC27" s="31"/>
      <c r="AD27" s="31"/>
      <c r="AE27" s="31"/>
      <c r="AF27" s="30"/>
      <c r="AK27" s="39"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545</v>
      </c>
      <c r="Y28" s="32" t="s">
        <v>301</v>
      </c>
      <c r="Z28" s="32" t="s">
        <v>429</v>
      </c>
      <c r="AA28" s="69" t="s">
        <v>395</v>
      </c>
      <c r="AB28" s="69" t="s">
        <v>523</v>
      </c>
      <c r="AC28" s="31"/>
      <c r="AD28" s="31"/>
      <c r="AE28" s="31"/>
      <c r="AF28" s="30"/>
      <c r="AK28" s="39" t="s">
        <v>186</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546</v>
      </c>
      <c r="Y29" s="32" t="s">
        <v>302</v>
      </c>
      <c r="Z29" s="32" t="s">
        <v>430</v>
      </c>
      <c r="AA29" s="69" t="s">
        <v>396</v>
      </c>
      <c r="AB29" s="69" t="s">
        <v>524</v>
      </c>
      <c r="AC29" s="31"/>
      <c r="AD29" s="31"/>
      <c r="AE29" s="31"/>
      <c r="AF29" s="30"/>
      <c r="AK29" s="39"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547</v>
      </c>
      <c r="Y30" s="32" t="s">
        <v>303</v>
      </c>
      <c r="Z30" s="32" t="s">
        <v>431</v>
      </c>
      <c r="AA30" s="69" t="s">
        <v>397</v>
      </c>
      <c r="AB30" s="69" t="s">
        <v>525</v>
      </c>
      <c r="AC30" s="31"/>
      <c r="AD30" s="31"/>
      <c r="AE30" s="31"/>
      <c r="AF30" s="30"/>
      <c r="AK30" s="39"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548</v>
      </c>
      <c r="Y31" s="32" t="s">
        <v>304</v>
      </c>
      <c r="Z31" s="32" t="s">
        <v>432</v>
      </c>
      <c r="AA31" s="69" t="s">
        <v>398</v>
      </c>
      <c r="AB31" s="69" t="s">
        <v>526</v>
      </c>
      <c r="AC31" s="31"/>
      <c r="AD31" s="31"/>
      <c r="AE31" s="31"/>
      <c r="AF31" s="30"/>
      <c r="AK31" s="39"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549</v>
      </c>
      <c r="Y32" s="32" t="s">
        <v>305</v>
      </c>
      <c r="Z32" s="32" t="s">
        <v>433</v>
      </c>
      <c r="AA32" s="69" t="s">
        <v>66</v>
      </c>
      <c r="AB32" s="69" t="s">
        <v>66</v>
      </c>
      <c r="AC32" s="31"/>
      <c r="AD32" s="31"/>
      <c r="AE32" s="31"/>
      <c r="AF32" s="30"/>
      <c r="AK32" s="39"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550</v>
      </c>
      <c r="Y33" s="32" t="s">
        <v>306</v>
      </c>
      <c r="Z33" s="32" t="s">
        <v>434</v>
      </c>
      <c r="AA33" s="54"/>
      <c r="AB33" s="31"/>
      <c r="AC33" s="31"/>
      <c r="AD33" s="31"/>
      <c r="AE33" s="31"/>
      <c r="AF33" s="30"/>
      <c r="AK33" s="39"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551</v>
      </c>
      <c r="Y34" s="32" t="s">
        <v>307</v>
      </c>
      <c r="Z34" s="32" t="s">
        <v>435</v>
      </c>
      <c r="AB34" s="31"/>
      <c r="AC34" s="31"/>
      <c r="AD34" s="31"/>
      <c r="AE34" s="31"/>
      <c r="AF34" s="30"/>
      <c r="AK34" s="39"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308</v>
      </c>
      <c r="Z35" s="32" t="s">
        <v>436</v>
      </c>
      <c r="AC35" s="31"/>
      <c r="AF35" s="30"/>
      <c r="AK35" s="39"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552</v>
      </c>
      <c r="Y36" s="32" t="s">
        <v>309</v>
      </c>
      <c r="Z36" s="32" t="s">
        <v>437</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310</v>
      </c>
      <c r="Z37" s="32" t="s">
        <v>438</v>
      </c>
      <c r="AF37" s="30"/>
      <c r="AK37" s="39" t="str">
        <f t="shared" si="7"/>
        <v>j</v>
      </c>
    </row>
    <row r="38" spans="1:37" x14ac:dyDescent="0.15">
      <c r="A38" s="13"/>
      <c r="B38" s="13"/>
      <c r="F38" s="13"/>
      <c r="G38" s="19"/>
      <c r="K38" s="13"/>
      <c r="L38" s="13"/>
      <c r="O38" s="13"/>
      <c r="P38" s="13"/>
      <c r="Q38" s="19"/>
      <c r="T38" s="13"/>
      <c r="U38" s="32" t="s">
        <v>253</v>
      </c>
      <c r="Y38" s="32" t="s">
        <v>311</v>
      </c>
      <c r="Z38" s="32" t="s">
        <v>439</v>
      </c>
      <c r="AF38" s="30"/>
      <c r="AK38" s="39" t="str">
        <f t="shared" si="7"/>
        <v>k</v>
      </c>
    </row>
    <row r="39" spans="1:37" x14ac:dyDescent="0.15">
      <c r="A39" s="13"/>
      <c r="B39" s="13"/>
      <c r="F39" s="13" t="str">
        <f>I37</f>
        <v>一般会計</v>
      </c>
      <c r="G39" s="19"/>
      <c r="K39" s="13"/>
      <c r="L39" s="13"/>
      <c r="O39" s="13"/>
      <c r="P39" s="13"/>
      <c r="Q39" s="19"/>
      <c r="T39" s="13"/>
      <c r="U39" s="32" t="s">
        <v>263</v>
      </c>
      <c r="Y39" s="32" t="s">
        <v>312</v>
      </c>
      <c r="Z39" s="32" t="s">
        <v>440</v>
      </c>
      <c r="AF39" s="30"/>
      <c r="AK39" s="39" t="str">
        <f t="shared" si="7"/>
        <v>l</v>
      </c>
    </row>
    <row r="40" spans="1:37" x14ac:dyDescent="0.15">
      <c r="A40" s="13"/>
      <c r="B40" s="13"/>
      <c r="F40" s="13"/>
      <c r="G40" s="19"/>
      <c r="K40" s="13"/>
      <c r="L40" s="13"/>
      <c r="O40" s="13"/>
      <c r="P40" s="13"/>
      <c r="Q40" s="19"/>
      <c r="T40" s="13"/>
      <c r="Y40" s="32" t="s">
        <v>313</v>
      </c>
      <c r="Z40" s="32" t="s">
        <v>441</v>
      </c>
      <c r="AF40" s="30"/>
      <c r="AK40" s="39" t="str">
        <f t="shared" si="7"/>
        <v>m</v>
      </c>
    </row>
    <row r="41" spans="1:37" x14ac:dyDescent="0.15">
      <c r="A41" s="13"/>
      <c r="B41" s="13"/>
      <c r="F41" s="13"/>
      <c r="G41" s="19"/>
      <c r="K41" s="13"/>
      <c r="L41" s="13"/>
      <c r="O41" s="13"/>
      <c r="P41" s="13"/>
      <c r="Q41" s="19"/>
      <c r="T41" s="13"/>
      <c r="Y41" s="32" t="s">
        <v>314</v>
      </c>
      <c r="Z41" s="32" t="s">
        <v>442</v>
      </c>
      <c r="AF41" s="30"/>
      <c r="AK41" s="39" t="str">
        <f t="shared" si="7"/>
        <v>n</v>
      </c>
    </row>
    <row r="42" spans="1:37" x14ac:dyDescent="0.15">
      <c r="A42" s="13"/>
      <c r="B42" s="13"/>
      <c r="F42" s="13"/>
      <c r="G42" s="19"/>
      <c r="K42" s="13"/>
      <c r="L42" s="13"/>
      <c r="O42" s="13"/>
      <c r="P42" s="13"/>
      <c r="Q42" s="19"/>
      <c r="T42" s="13"/>
      <c r="Y42" s="32" t="s">
        <v>315</v>
      </c>
      <c r="Z42" s="32" t="s">
        <v>443</v>
      </c>
      <c r="AF42" s="30"/>
      <c r="AK42" s="39" t="str">
        <f t="shared" si="7"/>
        <v>o</v>
      </c>
    </row>
    <row r="43" spans="1:37" x14ac:dyDescent="0.15">
      <c r="A43" s="13"/>
      <c r="B43" s="13"/>
      <c r="F43" s="13"/>
      <c r="G43" s="19"/>
      <c r="K43" s="13"/>
      <c r="L43" s="13"/>
      <c r="O43" s="13"/>
      <c r="P43" s="13"/>
      <c r="Q43" s="19"/>
      <c r="T43" s="13"/>
      <c r="Y43" s="32" t="s">
        <v>316</v>
      </c>
      <c r="Z43" s="32" t="s">
        <v>444</v>
      </c>
      <c r="AF43" s="30"/>
      <c r="AK43" s="39" t="str">
        <f t="shared" si="7"/>
        <v>p</v>
      </c>
    </row>
    <row r="44" spans="1:37" x14ac:dyDescent="0.15">
      <c r="A44" s="13"/>
      <c r="B44" s="13"/>
      <c r="F44" s="13"/>
      <c r="G44" s="19"/>
      <c r="K44" s="13"/>
      <c r="L44" s="13"/>
      <c r="O44" s="13"/>
      <c r="P44" s="13"/>
      <c r="Q44" s="19"/>
      <c r="T44" s="13"/>
      <c r="Y44" s="32" t="s">
        <v>317</v>
      </c>
      <c r="Z44" s="32" t="s">
        <v>445</v>
      </c>
      <c r="AF44" s="30"/>
      <c r="AK44" s="39" t="str">
        <f t="shared" si="7"/>
        <v>q</v>
      </c>
    </row>
    <row r="45" spans="1:37" x14ac:dyDescent="0.15">
      <c r="A45" s="13"/>
      <c r="B45" s="13"/>
      <c r="F45" s="13"/>
      <c r="G45" s="19"/>
      <c r="K45" s="13"/>
      <c r="L45" s="13"/>
      <c r="O45" s="13"/>
      <c r="P45" s="13"/>
      <c r="Q45" s="19"/>
      <c r="T45" s="13"/>
      <c r="Y45" s="32" t="s">
        <v>318</v>
      </c>
      <c r="Z45" s="32" t="s">
        <v>446</v>
      </c>
      <c r="AF45" s="30"/>
      <c r="AK45" s="39" t="str">
        <f t="shared" si="7"/>
        <v>r</v>
      </c>
    </row>
    <row r="46" spans="1:37" x14ac:dyDescent="0.15">
      <c r="A46" s="13"/>
      <c r="B46" s="13"/>
      <c r="F46" s="13"/>
      <c r="G46" s="19"/>
      <c r="K46" s="13"/>
      <c r="L46" s="13"/>
      <c r="O46" s="13"/>
      <c r="P46" s="13"/>
      <c r="Q46" s="19"/>
      <c r="T46" s="13"/>
      <c r="Y46" s="32" t="s">
        <v>319</v>
      </c>
      <c r="Z46" s="32" t="s">
        <v>447</v>
      </c>
      <c r="AF46" s="30"/>
      <c r="AK46" s="39" t="str">
        <f t="shared" si="7"/>
        <v>s</v>
      </c>
    </row>
    <row r="47" spans="1:37" x14ac:dyDescent="0.15">
      <c r="A47" s="13"/>
      <c r="B47" s="13"/>
      <c r="F47" s="13"/>
      <c r="G47" s="19"/>
      <c r="K47" s="13"/>
      <c r="L47" s="13"/>
      <c r="O47" s="13"/>
      <c r="P47" s="13"/>
      <c r="Q47" s="19"/>
      <c r="T47" s="13"/>
      <c r="Y47" s="32" t="s">
        <v>320</v>
      </c>
      <c r="Z47" s="32" t="s">
        <v>448</v>
      </c>
      <c r="AF47" s="30"/>
      <c r="AK47" s="39" t="str">
        <f t="shared" si="7"/>
        <v>t</v>
      </c>
    </row>
    <row r="48" spans="1:37" x14ac:dyDescent="0.15">
      <c r="A48" s="13"/>
      <c r="B48" s="13"/>
      <c r="F48" s="13"/>
      <c r="G48" s="19"/>
      <c r="K48" s="13"/>
      <c r="L48" s="13"/>
      <c r="O48" s="13"/>
      <c r="P48" s="13"/>
      <c r="Q48" s="19"/>
      <c r="T48" s="13"/>
      <c r="Y48" s="32" t="s">
        <v>321</v>
      </c>
      <c r="Z48" s="32" t="s">
        <v>449</v>
      </c>
      <c r="AF48" s="30"/>
      <c r="AK48" s="39" t="str">
        <f t="shared" si="7"/>
        <v>u</v>
      </c>
    </row>
    <row r="49" spans="1:37" x14ac:dyDescent="0.15">
      <c r="A49" s="13"/>
      <c r="B49" s="13"/>
      <c r="F49" s="13"/>
      <c r="G49" s="19"/>
      <c r="K49" s="13"/>
      <c r="L49" s="13"/>
      <c r="O49" s="13"/>
      <c r="P49" s="13"/>
      <c r="Q49" s="19"/>
      <c r="T49" s="13"/>
      <c r="Y49" s="32" t="s">
        <v>322</v>
      </c>
      <c r="Z49" s="32" t="s">
        <v>450</v>
      </c>
      <c r="AF49" s="30"/>
      <c r="AK49" s="39" t="str">
        <f t="shared" si="7"/>
        <v>v</v>
      </c>
    </row>
    <row r="50" spans="1:37" x14ac:dyDescent="0.15">
      <c r="A50" s="13"/>
      <c r="B50" s="13"/>
      <c r="F50" s="13"/>
      <c r="G50" s="19"/>
      <c r="K50" s="13"/>
      <c r="L50" s="13"/>
      <c r="O50" s="13"/>
      <c r="P50" s="13"/>
      <c r="Q50" s="19"/>
      <c r="T50" s="13"/>
      <c r="Y50" s="32" t="s">
        <v>323</v>
      </c>
      <c r="Z50" s="32" t="s">
        <v>451</v>
      </c>
      <c r="AF50" s="30"/>
    </row>
    <row r="51" spans="1:37" x14ac:dyDescent="0.15">
      <c r="A51" s="13"/>
      <c r="B51" s="13"/>
      <c r="F51" s="13"/>
      <c r="G51" s="19"/>
      <c r="K51" s="13"/>
      <c r="L51" s="13"/>
      <c r="O51" s="13"/>
      <c r="P51" s="13"/>
      <c r="Q51" s="19"/>
      <c r="T51" s="13"/>
      <c r="Y51" s="32" t="s">
        <v>324</v>
      </c>
      <c r="Z51" s="32" t="s">
        <v>452</v>
      </c>
      <c r="AF51" s="30"/>
    </row>
    <row r="52" spans="1:37" x14ac:dyDescent="0.15">
      <c r="A52" s="13"/>
      <c r="B52" s="13"/>
      <c r="F52" s="13"/>
      <c r="G52" s="19"/>
      <c r="K52" s="13"/>
      <c r="L52" s="13"/>
      <c r="O52" s="13"/>
      <c r="P52" s="13"/>
      <c r="Q52" s="19"/>
      <c r="T52" s="13"/>
      <c r="Y52" s="32" t="s">
        <v>325</v>
      </c>
      <c r="Z52" s="32" t="s">
        <v>453</v>
      </c>
      <c r="AF52" s="30"/>
    </row>
    <row r="53" spans="1:37" x14ac:dyDescent="0.15">
      <c r="A53" s="13"/>
      <c r="B53" s="13"/>
      <c r="F53" s="13"/>
      <c r="G53" s="19"/>
      <c r="K53" s="13"/>
      <c r="L53" s="13"/>
      <c r="O53" s="13"/>
      <c r="P53" s="13"/>
      <c r="Q53" s="19"/>
      <c r="T53" s="13"/>
      <c r="Y53" s="32" t="s">
        <v>326</v>
      </c>
      <c r="Z53" s="32" t="s">
        <v>454</v>
      </c>
      <c r="AF53" s="30"/>
    </row>
    <row r="54" spans="1:37" x14ac:dyDescent="0.15">
      <c r="A54" s="13"/>
      <c r="B54" s="13"/>
      <c r="F54" s="13"/>
      <c r="G54" s="19"/>
      <c r="K54" s="13"/>
      <c r="L54" s="13"/>
      <c r="O54" s="13"/>
      <c r="P54" s="20"/>
      <c r="Q54" s="19"/>
      <c r="T54" s="13"/>
      <c r="Y54" s="32" t="s">
        <v>327</v>
      </c>
      <c r="Z54" s="32" t="s">
        <v>455</v>
      </c>
      <c r="AF54" s="30"/>
    </row>
    <row r="55" spans="1:37" x14ac:dyDescent="0.15">
      <c r="A55" s="13"/>
      <c r="B55" s="13"/>
      <c r="F55" s="13"/>
      <c r="G55" s="19"/>
      <c r="K55" s="13"/>
      <c r="L55" s="13"/>
      <c r="O55" s="13"/>
      <c r="P55" s="13"/>
      <c r="Q55" s="19"/>
      <c r="T55" s="13"/>
      <c r="Y55" s="32" t="s">
        <v>328</v>
      </c>
      <c r="Z55" s="32" t="s">
        <v>456</v>
      </c>
      <c r="AF55" s="30"/>
    </row>
    <row r="56" spans="1:37" x14ac:dyDescent="0.15">
      <c r="A56" s="13"/>
      <c r="B56" s="13"/>
      <c r="F56" s="13"/>
      <c r="G56" s="19"/>
      <c r="K56" s="13"/>
      <c r="L56" s="13"/>
      <c r="O56" s="13"/>
      <c r="P56" s="13"/>
      <c r="Q56" s="19"/>
      <c r="T56" s="13"/>
      <c r="Y56" s="32" t="s">
        <v>329</v>
      </c>
      <c r="Z56" s="32" t="s">
        <v>457</v>
      </c>
      <c r="AF56" s="30"/>
    </row>
    <row r="57" spans="1:37" x14ac:dyDescent="0.15">
      <c r="A57" s="13"/>
      <c r="B57" s="13"/>
      <c r="F57" s="13"/>
      <c r="G57" s="19"/>
      <c r="K57" s="13"/>
      <c r="L57" s="13"/>
      <c r="O57" s="13"/>
      <c r="P57" s="13"/>
      <c r="Q57" s="19"/>
      <c r="T57" s="13"/>
      <c r="Y57" s="32" t="s">
        <v>330</v>
      </c>
      <c r="Z57" s="32" t="s">
        <v>458</v>
      </c>
      <c r="AF57" s="30"/>
    </row>
    <row r="58" spans="1:37" x14ac:dyDescent="0.15">
      <c r="A58" s="13"/>
      <c r="B58" s="13"/>
      <c r="F58" s="13"/>
      <c r="G58" s="19"/>
      <c r="K58" s="13"/>
      <c r="L58" s="13"/>
      <c r="O58" s="13"/>
      <c r="P58" s="13"/>
      <c r="Q58" s="19"/>
      <c r="T58" s="13"/>
      <c r="Y58" s="32" t="s">
        <v>331</v>
      </c>
      <c r="Z58" s="32" t="s">
        <v>459</v>
      </c>
      <c r="AF58" s="30"/>
    </row>
    <row r="59" spans="1:37" x14ac:dyDescent="0.15">
      <c r="A59" s="13"/>
      <c r="B59" s="13"/>
      <c r="F59" s="13"/>
      <c r="G59" s="19"/>
      <c r="K59" s="13"/>
      <c r="L59" s="13"/>
      <c r="O59" s="13"/>
      <c r="P59" s="13"/>
      <c r="Q59" s="19"/>
      <c r="T59" s="13"/>
      <c r="Y59" s="32" t="s">
        <v>332</v>
      </c>
      <c r="Z59" s="32" t="s">
        <v>460</v>
      </c>
      <c r="AF59" s="30"/>
    </row>
    <row r="60" spans="1:37" x14ac:dyDescent="0.15">
      <c r="A60" s="13"/>
      <c r="B60" s="13"/>
      <c r="F60" s="13"/>
      <c r="G60" s="19"/>
      <c r="K60" s="13"/>
      <c r="L60" s="13"/>
      <c r="O60" s="13"/>
      <c r="P60" s="13"/>
      <c r="Q60" s="19"/>
      <c r="T60" s="13"/>
      <c r="Y60" s="32" t="s">
        <v>333</v>
      </c>
      <c r="Z60" s="32" t="s">
        <v>461</v>
      </c>
      <c r="AF60" s="30"/>
    </row>
    <row r="61" spans="1:37" x14ac:dyDescent="0.15">
      <c r="A61" s="13"/>
      <c r="B61" s="13"/>
      <c r="F61" s="13"/>
      <c r="G61" s="19"/>
      <c r="K61" s="13"/>
      <c r="L61" s="13"/>
      <c r="O61" s="13"/>
      <c r="P61" s="13"/>
      <c r="Q61" s="19"/>
      <c r="T61" s="13"/>
      <c r="Y61" s="32" t="s">
        <v>334</v>
      </c>
      <c r="Z61" s="32" t="s">
        <v>462</v>
      </c>
      <c r="AF61" s="30"/>
    </row>
    <row r="62" spans="1:37" x14ac:dyDescent="0.15">
      <c r="A62" s="13"/>
      <c r="B62" s="13"/>
      <c r="F62" s="13"/>
      <c r="G62" s="19"/>
      <c r="K62" s="13"/>
      <c r="L62" s="13"/>
      <c r="O62" s="13"/>
      <c r="P62" s="13"/>
      <c r="Q62" s="19"/>
      <c r="T62" s="13"/>
      <c r="Y62" s="32" t="s">
        <v>335</v>
      </c>
      <c r="Z62" s="32" t="s">
        <v>463</v>
      </c>
      <c r="AF62" s="30"/>
    </row>
    <row r="63" spans="1:37" x14ac:dyDescent="0.15">
      <c r="A63" s="13"/>
      <c r="B63" s="13"/>
      <c r="F63" s="13"/>
      <c r="G63" s="19"/>
      <c r="K63" s="13"/>
      <c r="L63" s="13"/>
      <c r="O63" s="13"/>
      <c r="P63" s="13"/>
      <c r="Q63" s="19"/>
      <c r="T63" s="13"/>
      <c r="Y63" s="32" t="s">
        <v>336</v>
      </c>
      <c r="Z63" s="32" t="s">
        <v>464</v>
      </c>
      <c r="AF63" s="30"/>
    </row>
    <row r="64" spans="1:37" x14ac:dyDescent="0.15">
      <c r="A64" s="13"/>
      <c r="B64" s="13"/>
      <c r="F64" s="13"/>
      <c r="G64" s="19"/>
      <c r="K64" s="13"/>
      <c r="L64" s="13"/>
      <c r="O64" s="13"/>
      <c r="P64" s="13"/>
      <c r="Q64" s="19"/>
      <c r="T64" s="13"/>
      <c r="Y64" s="32" t="s">
        <v>337</v>
      </c>
      <c r="Z64" s="32" t="s">
        <v>465</v>
      </c>
      <c r="AF64" s="30"/>
    </row>
    <row r="65" spans="1:32" x14ac:dyDescent="0.15">
      <c r="A65" s="13"/>
      <c r="B65" s="13"/>
      <c r="F65" s="13"/>
      <c r="G65" s="19"/>
      <c r="K65" s="13"/>
      <c r="L65" s="13"/>
      <c r="O65" s="13"/>
      <c r="P65" s="13"/>
      <c r="Q65" s="19"/>
      <c r="T65" s="13"/>
      <c r="Y65" s="32" t="s">
        <v>338</v>
      </c>
      <c r="Z65" s="32" t="s">
        <v>466</v>
      </c>
      <c r="AF65" s="30"/>
    </row>
    <row r="66" spans="1:32" x14ac:dyDescent="0.15">
      <c r="A66" s="13"/>
      <c r="B66" s="13"/>
      <c r="F66" s="13"/>
      <c r="G66" s="19"/>
      <c r="K66" s="13"/>
      <c r="L66" s="13"/>
      <c r="O66" s="13"/>
      <c r="P66" s="13"/>
      <c r="Q66" s="19"/>
      <c r="T66" s="13"/>
      <c r="Y66" s="32" t="s">
        <v>67</v>
      </c>
      <c r="Z66" s="32" t="s">
        <v>467</v>
      </c>
      <c r="AF66" s="30"/>
    </row>
    <row r="67" spans="1:32" x14ac:dyDescent="0.15">
      <c r="A67" s="13"/>
      <c r="B67" s="13"/>
      <c r="F67" s="13"/>
      <c r="G67" s="19"/>
      <c r="K67" s="13"/>
      <c r="L67" s="13"/>
      <c r="O67" s="13"/>
      <c r="P67" s="13"/>
      <c r="Q67" s="19"/>
      <c r="T67" s="13"/>
      <c r="Y67" s="32" t="s">
        <v>339</v>
      </c>
      <c r="Z67" s="32" t="s">
        <v>468</v>
      </c>
      <c r="AF67" s="30"/>
    </row>
    <row r="68" spans="1:32" x14ac:dyDescent="0.15">
      <c r="A68" s="13"/>
      <c r="B68" s="13"/>
      <c r="F68" s="13"/>
      <c r="G68" s="19"/>
      <c r="K68" s="13"/>
      <c r="L68" s="13"/>
      <c r="O68" s="13"/>
      <c r="P68" s="13"/>
      <c r="Q68" s="19"/>
      <c r="T68" s="13"/>
      <c r="Y68" s="32" t="s">
        <v>340</v>
      </c>
      <c r="Z68" s="32" t="s">
        <v>469</v>
      </c>
      <c r="AF68" s="30"/>
    </row>
    <row r="69" spans="1:32" x14ac:dyDescent="0.15">
      <c r="A69" s="13"/>
      <c r="B69" s="13"/>
      <c r="F69" s="13"/>
      <c r="G69" s="19"/>
      <c r="K69" s="13"/>
      <c r="L69" s="13"/>
      <c r="O69" s="13"/>
      <c r="P69" s="13"/>
      <c r="Q69" s="19"/>
      <c r="T69" s="13"/>
      <c r="Y69" s="32" t="s">
        <v>341</v>
      </c>
      <c r="Z69" s="32" t="s">
        <v>470</v>
      </c>
      <c r="AF69" s="30"/>
    </row>
    <row r="70" spans="1:32" x14ac:dyDescent="0.15">
      <c r="A70" s="13"/>
      <c r="B70" s="13"/>
      <c r="Y70" s="32" t="s">
        <v>342</v>
      </c>
      <c r="Z70" s="32" t="s">
        <v>471</v>
      </c>
    </row>
    <row r="71" spans="1:32" x14ac:dyDescent="0.15">
      <c r="Y71" s="32" t="s">
        <v>343</v>
      </c>
      <c r="Z71" s="32" t="s">
        <v>472</v>
      </c>
    </row>
    <row r="72" spans="1:32" x14ac:dyDescent="0.15">
      <c r="Y72" s="32" t="s">
        <v>344</v>
      </c>
      <c r="Z72" s="32" t="s">
        <v>473</v>
      </c>
    </row>
    <row r="73" spans="1:32" x14ac:dyDescent="0.15">
      <c r="Y73" s="32" t="s">
        <v>345</v>
      </c>
      <c r="Z73" s="32" t="s">
        <v>474</v>
      </c>
    </row>
    <row r="74" spans="1:32" x14ac:dyDescent="0.15">
      <c r="Y74" s="32" t="s">
        <v>346</v>
      </c>
      <c r="Z74" s="32" t="s">
        <v>475</v>
      </c>
    </row>
    <row r="75" spans="1:32" x14ac:dyDescent="0.15">
      <c r="Y75" s="32" t="s">
        <v>347</v>
      </c>
      <c r="Z75" s="32" t="s">
        <v>476</v>
      </c>
    </row>
    <row r="76" spans="1:32" x14ac:dyDescent="0.15">
      <c r="Y76" s="32" t="s">
        <v>348</v>
      </c>
      <c r="Z76" s="32" t="s">
        <v>477</v>
      </c>
    </row>
    <row r="77" spans="1:32" x14ac:dyDescent="0.15">
      <c r="Y77" s="32" t="s">
        <v>349</v>
      </c>
      <c r="Z77" s="32" t="s">
        <v>478</v>
      </c>
    </row>
    <row r="78" spans="1:32" x14ac:dyDescent="0.15">
      <c r="Y78" s="32" t="s">
        <v>350</v>
      </c>
      <c r="Z78" s="32" t="s">
        <v>479</v>
      </c>
    </row>
    <row r="79" spans="1:32" x14ac:dyDescent="0.15">
      <c r="Y79" s="32" t="s">
        <v>351</v>
      </c>
      <c r="Z79" s="32" t="s">
        <v>480</v>
      </c>
    </row>
    <row r="80" spans="1:32" x14ac:dyDescent="0.15">
      <c r="Y80" s="32" t="s">
        <v>352</v>
      </c>
      <c r="Z80" s="32" t="s">
        <v>481</v>
      </c>
    </row>
    <row r="81" spans="25:26" x14ac:dyDescent="0.15">
      <c r="Y81" s="32" t="s">
        <v>353</v>
      </c>
      <c r="Z81" s="32" t="s">
        <v>482</v>
      </c>
    </row>
    <row r="82" spans="25:26" x14ac:dyDescent="0.15">
      <c r="Y82" s="32" t="s">
        <v>354</v>
      </c>
      <c r="Z82" s="32" t="s">
        <v>483</v>
      </c>
    </row>
    <row r="83" spans="25:26" x14ac:dyDescent="0.15">
      <c r="Y83" s="32" t="s">
        <v>355</v>
      </c>
      <c r="Z83" s="32" t="s">
        <v>484</v>
      </c>
    </row>
    <row r="84" spans="25:26" x14ac:dyDescent="0.15">
      <c r="Y84" s="32" t="s">
        <v>356</v>
      </c>
      <c r="Z84" s="32" t="s">
        <v>485</v>
      </c>
    </row>
    <row r="85" spans="25:26" x14ac:dyDescent="0.15">
      <c r="Y85" s="32" t="s">
        <v>357</v>
      </c>
      <c r="Z85" s="32" t="s">
        <v>486</v>
      </c>
    </row>
    <row r="86" spans="25:26" x14ac:dyDescent="0.15">
      <c r="Y86" s="32" t="s">
        <v>358</v>
      </c>
      <c r="Z86" s="32" t="s">
        <v>487</v>
      </c>
    </row>
    <row r="87" spans="25:26" x14ac:dyDescent="0.15">
      <c r="Y87" s="32" t="s">
        <v>359</v>
      </c>
      <c r="Z87" s="32" t="s">
        <v>488</v>
      </c>
    </row>
    <row r="88" spans="25:26" x14ac:dyDescent="0.15">
      <c r="Y88" s="32" t="s">
        <v>360</v>
      </c>
      <c r="Z88" s="32" t="s">
        <v>489</v>
      </c>
    </row>
    <row r="89" spans="25:26" x14ac:dyDescent="0.15">
      <c r="Y89" s="32" t="s">
        <v>361</v>
      </c>
      <c r="Z89" s="32" t="s">
        <v>490</v>
      </c>
    </row>
    <row r="90" spans="25:26" x14ac:dyDescent="0.15">
      <c r="Y90" s="32" t="s">
        <v>362</v>
      </c>
      <c r="Z90" s="32" t="s">
        <v>491</v>
      </c>
    </row>
    <row r="91" spans="25:26" x14ac:dyDescent="0.15">
      <c r="Y91" s="32" t="s">
        <v>363</v>
      </c>
      <c r="Z91" s="32" t="s">
        <v>492</v>
      </c>
    </row>
    <row r="92" spans="25:26" x14ac:dyDescent="0.15">
      <c r="Y92" s="32" t="s">
        <v>364</v>
      </c>
      <c r="Z92" s="32" t="s">
        <v>493</v>
      </c>
    </row>
    <row r="93" spans="25:26" x14ac:dyDescent="0.15">
      <c r="Y93" s="32" t="s">
        <v>365</v>
      </c>
      <c r="Z93" s="32" t="s">
        <v>494</v>
      </c>
    </row>
    <row r="94" spans="25:26" x14ac:dyDescent="0.15">
      <c r="Y94" s="32" t="s">
        <v>366</v>
      </c>
      <c r="Z94" s="32" t="s">
        <v>495</v>
      </c>
    </row>
    <row r="95" spans="25:26" x14ac:dyDescent="0.15">
      <c r="Y95" s="32" t="s">
        <v>367</v>
      </c>
      <c r="Z95" s="32" t="s">
        <v>496</v>
      </c>
    </row>
    <row r="96" spans="25:26" x14ac:dyDescent="0.15">
      <c r="Y96" s="32" t="s">
        <v>269</v>
      </c>
      <c r="Z96" s="32" t="s">
        <v>497</v>
      </c>
    </row>
    <row r="97" spans="25:26" x14ac:dyDescent="0.15">
      <c r="Y97" s="32" t="s">
        <v>368</v>
      </c>
      <c r="Z97" s="32" t="s">
        <v>498</v>
      </c>
    </row>
    <row r="98" spans="25:26" x14ac:dyDescent="0.15">
      <c r="Y98" s="32" t="s">
        <v>369</v>
      </c>
      <c r="Z98" s="32" t="s">
        <v>499</v>
      </c>
    </row>
    <row r="99" spans="25:26" x14ac:dyDescent="0.15">
      <c r="Y99" s="32" t="s">
        <v>399</v>
      </c>
      <c r="Z99" s="32"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2021-08-31T13:58:59Z</dcterms:created>
  <dcterms:modified xsi:type="dcterms:W3CDTF">2021-09-01T02:34:03Z</dcterms:modified>
</cp:coreProperties>
</file>