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L84" i="3" l="1"/>
  <c r="I84" i="3"/>
  <c r="L83" i="3"/>
  <c r="I83" i="3"/>
  <c r="L82" i="3"/>
  <c r="I82" i="3"/>
  <c r="L81" i="3"/>
  <c r="I81" i="3"/>
  <c r="L80" i="3"/>
  <c r="I80" i="3"/>
  <c r="AY167" i="3" l="1"/>
  <c r="AY166" i="3"/>
  <c r="AY165" i="3"/>
  <c r="AY164" i="3"/>
  <c r="AY163" i="3"/>
  <c r="AY162" i="3"/>
  <c r="AY161" i="3"/>
  <c r="AY160" i="3"/>
  <c r="AY159" i="3"/>
  <c r="AY155" i="3"/>
  <c r="AY156" i="3" s="1"/>
  <c r="AY151" i="3"/>
  <c r="AY152" i="3" s="1"/>
  <c r="AY150" i="3"/>
  <c r="AY149" i="3"/>
  <c r="AY148" i="3"/>
  <c r="AY147" i="3"/>
  <c r="AY146" i="3"/>
  <c r="AY145" i="3"/>
  <c r="AY144" i="3"/>
  <c r="AY56" i="3"/>
  <c r="AY58" i="3" s="1"/>
  <c r="AY49" i="3"/>
  <c r="AY53" i="3" s="1"/>
  <c r="AY45" i="3"/>
  <c r="AY48" i="3" s="1"/>
  <c r="AY43" i="3"/>
  <c r="AY44" i="3" s="1"/>
  <c r="AY47" i="3" l="1"/>
  <c r="AY55" i="3"/>
  <c r="AY154" i="3"/>
  <c r="AY153" i="3"/>
  <c r="AY157" i="3"/>
  <c r="AY46" i="3"/>
  <c r="AY54" i="3"/>
  <c r="AY57" i="3"/>
  <c r="AY52" i="3"/>
  <c r="AY50" i="3"/>
  <c r="AY51" i="3"/>
  <c r="AY158" i="3"/>
  <c r="AW106" i="3"/>
  <c r="AT106" i="3"/>
  <c r="AQ106" i="3"/>
  <c r="AL106" i="3"/>
  <c r="AI106" i="3"/>
  <c r="AF106" i="3"/>
  <c r="Z106" i="3"/>
  <c r="W106" i="3"/>
  <c r="T106" i="3"/>
  <c r="N106" i="3"/>
  <c r="K106" i="3"/>
  <c r="H106" i="3"/>
  <c r="AW105" i="3"/>
  <c r="AT105" i="3"/>
  <c r="AQ105" i="3"/>
  <c r="AL105" i="3"/>
  <c r="AI105" i="3"/>
  <c r="AF105" i="3"/>
  <c r="Z105" i="3"/>
  <c r="W105" i="3"/>
  <c r="T105" i="3"/>
  <c r="N105" i="3"/>
  <c r="K105" i="3"/>
  <c r="H105" i="3"/>
  <c r="AV2" i="3" l="1"/>
  <c r="C12" i="4" l="1"/>
  <c r="C23" i="4" l="1"/>
  <c r="C24" i="4"/>
  <c r="W21" i="3" l="1"/>
  <c r="AD21" i="3"/>
  <c r="P21" i="3"/>
  <c r="P28" i="3" l="1"/>
  <c r="P18" i="3" l="1"/>
  <c r="P20" i="3" s="1"/>
  <c r="W18" i="3"/>
  <c r="W20" i="3" s="1"/>
  <c r="AU137" i="3"/>
  <c r="Y13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<sst xmlns="http://schemas.openxmlformats.org/spreadsheetml/2006/main" count="868" uniqueCount="662">
  <si>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</si>
  <si>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</si>
  <si>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</si>
  <si>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</si>
  <si>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</si>
  <si>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</si>
  <si>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</si>
  <si>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</si>
  <si>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</si>
  <si>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</si>
  <si>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</si>
  <si>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</si>
  <si>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</si>
  <si>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</si>
  <si>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</si>
  <si>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</si>
  <si>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</si>
  <si>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</si>
  <si>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</si>
  <si>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</si>
  <si>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</si>
  <si>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</si>
  <si>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</si>
  <si>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</si>
  <si>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</si>
  <si>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</si>
  <si>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</si>
  <si>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</si>
  <si>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</si>
  <si>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</si>
  <si>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</si>
  <si>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</si>
  <si>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</si>
  <si>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</si>
  <si>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</si>
  <si>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</si>
  <si>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</si>
  <si>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</si>
  <si>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</si>
  <si>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</si>
  <si>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</si>
  <si>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</si>
  <si>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</si>
  <si>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</si>
  <si>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</si>
  <si>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</si>
  <si>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</si>
  <si>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</si>
  <si>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</si>
  <si>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</si>
  <si>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</si>
  <si>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</si>
  <si>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</si>
  <si>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</si>
  <si>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</si>
  <si>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</si>
  <si>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</si>
  <si>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</si>
  <si>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</si>
  <si>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</si>
  <si>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</si>
  <si>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</si>
  <si>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</si>
  <si>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</si>
  <si>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</si>
  <si>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</si>
  <si>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</si>
  <si>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</si>
  <si>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</si>
  <si>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</si>
  <si>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</si>
  <si>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</si>
  <si>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</si>
  <si>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</si>
  <si>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</si>
  <si>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</si>
  <si>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</si>
  <si>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</si>
  <si>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</si>
  <si>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</si>
  <si>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</si>
  <si>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</si>
  <si>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</si>
  <si>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</si>
  <si>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</si>
  <si>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</si>
  <si>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</si>
  <si>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</si>
  <si>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</si>
  <si>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</si>
  <si>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</si>
  <si>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</si>
  <si>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</si>
  <si>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</si>
  <si>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</si>
  <si>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</si>
  <si>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</si>
  <si>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</si>
  <si>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</si>
  <si>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</si>
  <si>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</si>
  <si>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</si>
  <si>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</si>
  <si>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</si>
  <si>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</si>
  <si>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</si>
  <si>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</si>
  <si>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</si>
  <si>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</si>
  <si>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</si>
  <si>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</si>
  <si>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</si>
  <si>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</si>
  <si>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</si>
  <si>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</si>
  <si>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</si>
  <si>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</si>
  <si>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</si>
  <si>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</si>
  <si>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</si>
  <si>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</si>
  <si>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</si>
  <si>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</si>
  <si>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</si>
  <si>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</si>
  <si>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</si>
  <si>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</si>
  <si>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</si>
  <si>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</si>
  <si>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</si>
  <si>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</si>
  <si>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</si>
  <si>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</si>
  <si>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</si>
  <si>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</si>
  <si>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</si>
  <si>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</si>
  <si>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</si>
  <si>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</si>
  <si>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</si>
  <si>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</si>
  <si>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</si>
  <si>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</si>
  <si>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</si>
  <si>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</si>
  <si>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</si>
  <si>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</si>
  <si>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</si>
  <si>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</si>
  <si>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</si>
  <si>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</si>
  <si>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</si>
  <si>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</si>
  <si>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</si>
  <si>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</si>
  <si>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</si>
  <si>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</si>
  <si>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</si>
  <si>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</si>
  <si>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</si>
  <si>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</si>
  <si>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</si>
  <si>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</si>
  <si>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</si>
  <si>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</si>
  <si>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</si>
  <si>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</si>
  <si>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</si>
  <si>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</si>
  <si>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</si>
  <si>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</si>
  <si>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</si>
  <si>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</si>
  <si>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</si>
  <si>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</si>
  <si>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</si>
  <si>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</si>
  <si>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</si>
  <si>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</si>
  <si>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</si>
  <si>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</si>
  <si>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</si>
  <si>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</si>
  <si>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</si>
  <si>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</si>
  <si>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</si>
  <si>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</si>
  <si>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</si>
  <si>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</si>
  <si>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</si>
  <si>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</si>
  <si>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</si>
  <si>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</si>
  <si>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</si>
  <si>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</si>
  <si>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</si>
  <si>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</si>
  <si>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</si>
  <si>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</si>
  <si>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</si>
  <si>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</si>
  <si>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</si>
  <si>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</si>
  <si>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</si>
  <si>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</si>
  <si>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</si>
  <si>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</si>
  <si>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</si>
  <si>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</si>
  <si>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</si>
  <si>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</si>
  <si>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</si>
  <si>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</si>
  <si>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</si>
  <si>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</si>
  <si>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</si>
  <si>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</si>
  <si>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</si>
  <si>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</si>
  <si>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</si>
  <si>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</si>
  <si>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</si>
  <si>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</si>
  <si>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</si>
  <si>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</si>
  <si>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</si>
  <si>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</si>
  <si>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</si>
  <si>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</si>
  <si>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</si>
  <si>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</si>
  <si>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</si>
  <si>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</si>
  <si>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</si>
  <si>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</si>
  <si>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</si>
  <si>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</si>
  <si>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</si>
  <si>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</si>
  <si>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</si>
  <si>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</si>
  <si>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</si>
  <si>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</si>
  <si>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</si>
  <si>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</si>
  <si>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</si>
  <si>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</si>
  <si>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</si>
  <si>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</si>
  <si>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</si>
  <si>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</si>
  <si>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</si>
  <si>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</si>
  <si>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</si>
  <si>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</si>
  <si>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</si>
  <si>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</si>
  <si>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</si>
  <si>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</si>
  <si>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</si>
  <si>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</si>
  <si>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</si>
  <si>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</si>
  <si>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</si>
  <si>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</si>
  <si>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</si>
  <si>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</si>
  <si>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</si>
  <si>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</si>
  <si>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</si>
  <si>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</si>
  <si>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</si>
  <si>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</si>
  <si>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</si>
  <si>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</si>
  <si>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</si>
  <si>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</si>
  <si>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</si>
  <si>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</si>
  <si>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</si>
  <si>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</si>
  <si>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</si>
  <si>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</si>
  <si>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</si>
  <si>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</si>
  <si>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</si>
  <si>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</si>
  <si>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</si>
  <si>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</si>
  <si>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</si>
  <si>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</si>
  <si>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</si>
  <si>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</si>
  <si>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</si>
  <si>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</si>
  <si>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</si>
  <si>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</si>
  <si>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</si>
  <si>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</si>
  <si>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</si>
  <si>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</si>
  <si>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</si>
  <si>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</si>
  <si>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</si>
  <si>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</si>
  <si>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</si>
  <si>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</si>
  <si>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</si>
  <si>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</si>
  <si>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</si>
  <si>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</si>
  <si>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</si>
  <si>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</si>
  <si>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</si>
  <si>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</si>
  <si>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</si>
  <si>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</si>
  <si>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</si>
  <si>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</si>
  <si>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</si>
  <si>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</si>
  <si>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</si>
  <si>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</si>
  <si>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</si>
  <si>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</si>
  <si>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</si>
  <si>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</si>
  <si>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</si>
  <si>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</si>
  <si>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</si>
  <si>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</si>
  <si>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</si>
  <si>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</si>
  <si>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</si>
  <si>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</si>
  <si>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</si>
  <si>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</si>
  <si>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</si>
  <si>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</si>
  <si>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</si>
  <si>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</si>
  <si>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</si>
  <si>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</si>
  <si>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</si>
  <si>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</si>
  <si>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</si>
  <si>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</si>
  <si>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</si>
  <si>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</si>
  <si>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</si>
  <si>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</si>
  <si>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</si>
  <si>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</si>
  <si>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</si>
  <si>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</si>
  <si>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</si>
  <si>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</si>
  <si>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</si>
  <si>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</si>
  <si>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</si>
  <si>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</si>
  <si>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</si>
  <si>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</si>
  <si>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</si>
  <si>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</si>
  <si>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</si>
  <si>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</si>
  <si>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</si>
  <si>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</si>
  <si>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</si>
  <si>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</si>
  <si>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</si>
  <si>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</si>
  <si>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</si>
  <si>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</si>
  <si>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</si>
  <si>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</si>
  <si>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</si>
  <si>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</si>
  <si>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</si>
  <si>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</si>
  <si>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</si>
  <si>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</si>
  <si>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</si>
  <si>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</si>
  <si>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</si>
  <si>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</si>
  <si>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</si>
  <si>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</si>
  <si>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</si>
  <si>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</si>
  <si>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</si>
  <si>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</si>
  <si>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</si>
  <si>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</si>
  <si>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</si>
  <si>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</si>
  <si>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</si>
  <si>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</si>
  <si>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</si>
  <si>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</si>
  <si>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</si>
  <si>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</si>
  <si>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</si>
  <si>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</si>
  <si>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</si>
  <si>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</si>
  <si>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</si>
  <si>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</si>
  <si>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</si>
  <si>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</si>
  <si>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</si>
  <si>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</si>
  <si>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</si>
  <si>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</si>
  <si>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</si>
  <si>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</si>
  <si>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</si>
  <si>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</si>
  <si>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</si>
  <si>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</si>
  <si>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</si>
  <si>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</si>
  <si>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</si>
  <si>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</si>
  <si>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</si>
  <si>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</si>
  <si>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</si>
  <si>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</si>
  <si>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</si>
  <si>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</si>
  <si>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</si>
  <si>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</si>
  <si>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</si>
  <si>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</si>
  <si>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</si>
  <si>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</si>
  <si>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</si>
  <si>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</si>
  <si>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</si>
  <si>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</si>
  <si>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</si>
  <si>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</si>
  <si>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</si>
  <si>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</si>
  <si>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</si>
  <si>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</si>
  <si>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</si>
  <si>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</si>
  <si>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</si>
  <si>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</si>
  <si>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</si>
  <si>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</si>
  <si>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</si>
  <si>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</si>
  <si>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</si>
  <si>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</si>
  <si>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</si>
  <si>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</si>
  <si>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</si>
  <si>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</si>
  <si>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</si>
  <si>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</si>
  <si>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</si>
  <si>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</si>
  <si>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</si>
  <si>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</si>
  <si>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</si>
  <si>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</si>
  <si>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</si>
  <si>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</si>
  <si>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</si>
  <si>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</si>
  <si>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</si>
  <si>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</si>
  <si>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</si>
  <si>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</si>
  <si>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</si>
  <si>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</si>
  <si>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</si>
  <si>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</si>
  <si>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</si>
  <si>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</si>
  <si>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</si>
  <si>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</si>
  <si>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</si>
  <si>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</si>
  <si>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</si>
  <si>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</si>
  <si>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</si>
  <si>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</si>
  <si>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</si>
  <si>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</si>
  <si>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</si>
  <si>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</si>
  <si>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</si>
  <si>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</si>
  <si>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</si>
  <si>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</si>
  <si>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</si>
  <si>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</si>
  <si>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</si>
  <si>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</si>
  <si>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</si>
  <si>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</si>
  <si>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</si>
  <si>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</si>
  <si>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</si>
  <si>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</si>
  <si>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</si>
  <si>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</si>
  <si>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</si>
  <si>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</si>
  <si>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</si>
  <si>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</si>
  <si>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</si>
  <si>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</si>
  <si>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</si>
  <si>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</si>
  <si>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</si>
  <si>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</si>
  <si>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</si>
  <si>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</si>
  <si>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</si>
  <si>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</si>
  <si>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</si>
  <si>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</si>
  <si>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</si>
  <si>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</si>
  <si>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</si>
  <si>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</si>
  <si>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</si>
  <si>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</si>
  <si>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</si>
  <si>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</si>
  <si>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</si>
  <si>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</si>
  <si>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</si>
  <si>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</si>
  <si>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</si>
  <si>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</si>
  <si>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</si>
  <si>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</si>
  <si>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</si>
  <si>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</si>
  <si>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</si>
  <si>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</si>
  <si>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</si>
  <si>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</si>
  <si>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</si>
  <si>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</si>
  <si>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</si>
  <si>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</si>
  <si>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</si>
  <si>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</si>
  <si>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</si>
  <si>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</si>
  <si>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</si>
  <si>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</si>
  <si>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</si>
  <si>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</si>
  <si>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</si>
  <si>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科学者間ネットワークの構築</t>
    <rPh sb="0" eb="3">
      <t>カガクシャ</t>
    </rPh>
    <rPh sb="3" eb="4">
      <t>カン</t>
    </rPh>
    <rPh sb="11" eb="13">
      <t>コウチク</t>
    </rPh>
    <phoneticPr fontId="5"/>
  </si>
  <si>
    <t>日本学術会議</t>
    <rPh sb="0" eb="2">
      <t>ニホン</t>
    </rPh>
    <rPh sb="2" eb="4">
      <t>ガクジュツ</t>
    </rPh>
    <rPh sb="4" eb="6">
      <t>カイギ</t>
    </rPh>
    <phoneticPr fontId="5"/>
  </si>
  <si>
    <t>企画課</t>
    <rPh sb="0" eb="2">
      <t>キカク</t>
    </rPh>
    <rPh sb="2" eb="3">
      <t>カ</t>
    </rPh>
    <phoneticPr fontId="5"/>
  </si>
  <si>
    <t>○</t>
  </si>
  <si>
    <t>－</t>
    <phoneticPr fontId="5"/>
  </si>
  <si>
    <t>日本学術会議法第２条に基づき、我が国の科学者の内外に対する代表機関（全国約87万人の科学者の代表として選出された会員210名（定員）と連携会員約2,000名で構成）として、科学者間交流を推進し、科学者コミュニティ内の連携・協力体制を強化することで、科学の向上発達を図り、行政、産業及び国民生活に科学を反映浸透させること。</t>
    <rPh sb="63" eb="65">
      <t>テイイン</t>
    </rPh>
    <phoneticPr fontId="5"/>
  </si>
  <si>
    <t>　科学者間のネットワーク構築に寄与するため、各地域で、日本学術会議で集積した研究成果や学術情報の提供を行うほか、地域の科学者からの意見・要望等を聴取するため、科学者懇談会、地区会議公開講演会を開催する。</t>
    <phoneticPr fontId="5"/>
  </si>
  <si>
    <t>-</t>
    <phoneticPr fontId="5"/>
  </si>
  <si>
    <t>庁費</t>
    <rPh sb="0" eb="2">
      <t>チョウヒ</t>
    </rPh>
    <phoneticPr fontId="5"/>
  </si>
  <si>
    <t>委員等旅費</t>
    <rPh sb="0" eb="2">
      <t>イイン</t>
    </rPh>
    <rPh sb="2" eb="3">
      <t>トウ</t>
    </rPh>
    <rPh sb="3" eb="5">
      <t>リョヒ</t>
    </rPh>
    <phoneticPr fontId="5"/>
  </si>
  <si>
    <t>会員手当</t>
    <rPh sb="0" eb="2">
      <t>カイイン</t>
    </rPh>
    <rPh sb="2" eb="4">
      <t>テアテ</t>
    </rPh>
    <phoneticPr fontId="5"/>
  </si>
  <si>
    <t>委員手当</t>
    <rPh sb="0" eb="2">
      <t>イイン</t>
    </rPh>
    <rPh sb="2" eb="4">
      <t>テアテ</t>
    </rPh>
    <phoneticPr fontId="5"/>
  </si>
  <si>
    <t>職員旅費</t>
    <rPh sb="0" eb="2">
      <t>ショクイン</t>
    </rPh>
    <rPh sb="2" eb="4">
      <t>リョヒ</t>
    </rPh>
    <phoneticPr fontId="5"/>
  </si>
  <si>
    <t>地域の科学者と連携し、講演会を毎年同程度の参加者数で開催することにより、研究成果や学術情報の地域社会との共有化と科学者間ネットワークの構築を図る。</t>
    <phoneticPr fontId="5"/>
  </si>
  <si>
    <t>地区会議公開講演会の参加者数（1回当たり平均値）</t>
    <phoneticPr fontId="5"/>
  </si>
  <si>
    <t>名</t>
    <rPh sb="0" eb="1">
      <t>メイ</t>
    </rPh>
    <phoneticPr fontId="5"/>
  </si>
  <si>
    <t>地区会議公開講演会の参加者数</t>
    <phoneticPr fontId="5"/>
  </si>
  <si>
    <t>地区会議公開講演会の開催件数</t>
    <phoneticPr fontId="5"/>
  </si>
  <si>
    <t>回</t>
    <rPh sb="0" eb="1">
      <t>カイ</t>
    </rPh>
    <phoneticPr fontId="5"/>
  </si>
  <si>
    <t>各年度執行額（地区会議公開講演会分）／実施回数　　　　　　　　　　　　　　</t>
    <rPh sb="0" eb="3">
      <t>カクネンド</t>
    </rPh>
    <rPh sb="3" eb="5">
      <t>シッコウ</t>
    </rPh>
    <rPh sb="5" eb="6">
      <t>ガク</t>
    </rPh>
    <rPh sb="7" eb="9">
      <t>チク</t>
    </rPh>
    <rPh sb="9" eb="11">
      <t>カイギ</t>
    </rPh>
    <rPh sb="11" eb="13">
      <t>コウカイ</t>
    </rPh>
    <rPh sb="13" eb="16">
      <t>コウエンカイ</t>
    </rPh>
    <rPh sb="16" eb="17">
      <t>ブン</t>
    </rPh>
    <rPh sb="19" eb="21">
      <t>ジッシ</t>
    </rPh>
    <rPh sb="21" eb="23">
      <t>カイスウ</t>
    </rPh>
    <phoneticPr fontId="5"/>
  </si>
  <si>
    <t>千円</t>
    <rPh sb="0" eb="2">
      <t>センエン</t>
    </rPh>
    <phoneticPr fontId="5"/>
  </si>
  <si>
    <t>執行額/実施回数</t>
    <rPh sb="0" eb="2">
      <t>シッコウ</t>
    </rPh>
    <rPh sb="2" eb="3">
      <t>ガク</t>
    </rPh>
    <rPh sb="4" eb="6">
      <t>ジッシ</t>
    </rPh>
    <rPh sb="6" eb="8">
      <t>カイスウ</t>
    </rPh>
    <phoneticPr fontId="5"/>
  </si>
  <si>
    <t>6,260(千円)/9(回)</t>
    <rPh sb="6" eb="8">
      <t>センエン</t>
    </rPh>
    <rPh sb="12" eb="13">
      <t>カイ</t>
    </rPh>
    <phoneticPr fontId="5"/>
  </si>
  <si>
    <t>5,361(千円)/6(回)</t>
    <rPh sb="6" eb="8">
      <t>センエン</t>
    </rPh>
    <rPh sb="12" eb="13">
      <t>カイ</t>
    </rPh>
    <phoneticPr fontId="5"/>
  </si>
  <si>
    <t>地区会議公開講演会の来場者アンケートで肯定的に評価した者の割合（平均値）</t>
    <phoneticPr fontId="5"/>
  </si>
  <si>
    <t>　地区会議は、地域の科学者と意志疎通を図り、地域社会の学術の振興に寄与することを目的としており、地域の求める情報に即したテーマで学術講演会を開催し一般の方に公開するなど社会のニーズを反映しているものと考える。</t>
    <phoneticPr fontId="5"/>
  </si>
  <si>
    <t>　我が国の科学者の代表として選出された210名（定員）の会員と約2,000人の連携会員で組織される日本学術会議が、地域の科学者と意思疎通を図り、地域社会の学術の振興に寄与するという役割を果たすために地区会議及び地区会議公開講演会を実施しており、適切な他の実施機関は見当たらないものと考える。</t>
    <rPh sb="24" eb="26">
      <t>テイイン</t>
    </rPh>
    <phoneticPr fontId="5"/>
  </si>
  <si>
    <t>　地区会議及び地区会議公開講演会は、地域の科学者と意思疎通を図り、地域社会の学術の振興に寄与するという役割を果たすため、開催しているものである。また報告「日本学術会議の機能強化について」（平成23年7月7日日本学術会議幹事会）においても、「日本学術会議の活動は、首都圏など大都市圏にかたよりがちであるが、日本各地の科学者との連携・協力を強化してその役割の発揮に努めなければならない。」とされており、地区会議の活動は日本学術会議の機能強化の意味でも必要な活動として実施しているものである。</t>
    <phoneticPr fontId="5"/>
  </si>
  <si>
    <t>無</t>
  </si>
  <si>
    <t>　予算の支出先の選定について、複数の業者から見積もりを取るなど適正な契約手続を行うとともに、受注業者に対して職員が指導・監督を行える体制をとっている。</t>
    <phoneticPr fontId="5"/>
  </si>
  <si>
    <t>‐</t>
  </si>
  <si>
    <t>　施設使用料について、施設を所有する関係大学に協力を要請し、無償での使用に向けて対応を行うとともに、有料施設を使わざるを得ない場合には、見積合わせや公募など競争的手法により可能な限りコストの削減に努めている。（令和2年度は該当なし）</t>
    <rPh sb="105" eb="107">
      <t>レイワ</t>
    </rPh>
    <rPh sb="108" eb="109">
      <t>ネン</t>
    </rPh>
    <rPh sb="109" eb="110">
      <t>ド</t>
    </rPh>
    <rPh sb="111" eb="113">
      <t>ガイトウ</t>
    </rPh>
    <phoneticPr fontId="5"/>
  </si>
  <si>
    <t>　限られた予算の中で、ポスター印刷、会場借り上げなど、事業実施に不可欠なものに限定して支出しており、その支出にあたっては、経費節減に努め、適正な契約手続をとっている。また手当、謝金及び旅費についても関係法令に基づき各個人に適切に支給している。</t>
    <phoneticPr fontId="5"/>
  </si>
  <si>
    <t>ポスター・チラシの印刷等の発注について、見積合わせを行ったり必要部数の精査等を行いコスト削減に努めている。</t>
    <phoneticPr fontId="5"/>
  </si>
  <si>
    <t>　地区会議では、学術成果の情報共有・還元の場として学術講演会を開催しているほか、日本学術会議の地区会議構成員である会員・連携会員等と地域の科学者との意見交換会を開催し、地域の科学者との対面での意思疎通を行っている。東京から各地域へ必要最小限の人を派遣し科学者との対面でのやり取りをするという事業手段は、費用面でも内容においても実効性の高い手段である。</t>
    <phoneticPr fontId="5"/>
  </si>
  <si>
    <t>成果物の活用については、学術講演会の結果報告をホームページ上に掲載するなどの広報活動を通じ、広く国民に周知することで、活動成果の活用に努めている。</t>
    <phoneticPr fontId="5"/>
  </si>
  <si>
    <t>　新型コロナウイルス感染症の影響により中止となった学術講演会が３件あったものの、目標をおおむね達成し、成果目標に見合った成果実績を上げている。</t>
    <rPh sb="1" eb="3">
      <t>シンガタ</t>
    </rPh>
    <rPh sb="10" eb="13">
      <t>カンセンショウ</t>
    </rPh>
    <rPh sb="14" eb="16">
      <t>エイキョウ</t>
    </rPh>
    <rPh sb="19" eb="21">
      <t>チュウシ</t>
    </rPh>
    <rPh sb="25" eb="27">
      <t>ガクジュツ</t>
    </rPh>
    <rPh sb="27" eb="29">
      <t>コウエン</t>
    </rPh>
    <rPh sb="29" eb="30">
      <t>カイ</t>
    </rPh>
    <rPh sb="32" eb="33">
      <t>ケン</t>
    </rPh>
    <rPh sb="40" eb="42">
      <t>モクヒョウ</t>
    </rPh>
    <phoneticPr fontId="5"/>
  </si>
  <si>
    <t>新型コロナ感染症の拡大を受け、学術講演会の多くがオンライン開催となったことから旅費及び庁費（会場借料）で不要が生じた。</t>
    <rPh sb="0" eb="2">
      <t>シンガタ</t>
    </rPh>
    <rPh sb="5" eb="8">
      <t>カンセンショウ</t>
    </rPh>
    <rPh sb="9" eb="11">
      <t>カクダイ</t>
    </rPh>
    <rPh sb="12" eb="13">
      <t>ウ</t>
    </rPh>
    <rPh sb="15" eb="17">
      <t>ガクジュツ</t>
    </rPh>
    <rPh sb="17" eb="19">
      <t>コウエン</t>
    </rPh>
    <rPh sb="19" eb="20">
      <t>カイ</t>
    </rPh>
    <rPh sb="21" eb="22">
      <t>オオ</t>
    </rPh>
    <rPh sb="29" eb="31">
      <t>カイサイ</t>
    </rPh>
    <rPh sb="39" eb="41">
      <t>リョヒ</t>
    </rPh>
    <rPh sb="41" eb="42">
      <t>オヨ</t>
    </rPh>
    <rPh sb="43" eb="45">
      <t>チョウヒ</t>
    </rPh>
    <rPh sb="46" eb="48">
      <t>カイジョウ</t>
    </rPh>
    <rPh sb="48" eb="50">
      <t>シャクリョウ</t>
    </rPh>
    <rPh sb="52" eb="54">
      <t>フヨウ</t>
    </rPh>
    <rPh sb="55" eb="56">
      <t>ショウ</t>
    </rPh>
    <phoneticPr fontId="5"/>
  </si>
  <si>
    <t>　地区会議主催公開講演会の参加者に対し、各地域の要望等を把握するためアンケート調査を行い、各地域で何を求められているのかを把握するとともに、開催経費についても引き続き負担軽減に努める。</t>
  </si>
  <si>
    <t>定量的な成果目標の最終目標年度欄について、最終年度ではないが便宜的に直近の令和2年度を記載
（参考）日本学術会議地区会議主催学術講演会の結果報告ホームページ：http://www.scj.go.jp/ja/area/kouen.html</t>
    <phoneticPr fontId="5"/>
  </si>
  <si>
    <t>0160</t>
    <phoneticPr fontId="5"/>
  </si>
  <si>
    <t>0167</t>
    <phoneticPr fontId="5"/>
  </si>
  <si>
    <t>0161</t>
    <phoneticPr fontId="5"/>
  </si>
  <si>
    <t>0115</t>
    <phoneticPr fontId="5"/>
  </si>
  <si>
    <t>0112</t>
    <phoneticPr fontId="5"/>
  </si>
  <si>
    <t>0121</t>
    <phoneticPr fontId="5"/>
  </si>
  <si>
    <t>0117</t>
    <phoneticPr fontId="5"/>
  </si>
  <si>
    <t>0127</t>
    <phoneticPr fontId="5"/>
  </si>
  <si>
    <t>内閣府</t>
  </si>
  <si>
    <t>2,903(千円)/6(回)</t>
    <rPh sb="6" eb="8">
      <t>センエン</t>
    </rPh>
    <rPh sb="12" eb="13">
      <t>カイ</t>
    </rPh>
    <phoneticPr fontId="5"/>
  </si>
  <si>
    <t>後藤　一也　課長</t>
    <rPh sb="0" eb="2">
      <t>ゴトウ</t>
    </rPh>
    <rPh sb="3" eb="5">
      <t>カズヤ</t>
    </rPh>
    <rPh sb="6" eb="8">
      <t>カチョウ</t>
    </rPh>
    <phoneticPr fontId="5"/>
  </si>
  <si>
    <t>（株）成光社</t>
    <rPh sb="0" eb="3">
      <t>カブ</t>
    </rPh>
    <rPh sb="3" eb="4">
      <t>ナリ</t>
    </rPh>
    <rPh sb="4" eb="5">
      <t>ヒカリ</t>
    </rPh>
    <rPh sb="5" eb="6">
      <t>シャ</t>
    </rPh>
    <phoneticPr fontId="5"/>
  </si>
  <si>
    <t>（株）田中プリント</t>
    <rPh sb="0" eb="3">
      <t>カブ</t>
    </rPh>
    <rPh sb="3" eb="5">
      <t>タナカ</t>
    </rPh>
    <phoneticPr fontId="5"/>
  </si>
  <si>
    <t>名古屋大学消費生活協同組合</t>
    <rPh sb="0" eb="3">
      <t>ナゴヤ</t>
    </rPh>
    <rPh sb="3" eb="5">
      <t>ダイガク</t>
    </rPh>
    <rPh sb="5" eb="7">
      <t>ショウヒ</t>
    </rPh>
    <rPh sb="7" eb="9">
      <t>セイカツ</t>
    </rPh>
    <rPh sb="9" eb="11">
      <t>キョウドウ</t>
    </rPh>
    <rPh sb="11" eb="13">
      <t>クミアイ</t>
    </rPh>
    <phoneticPr fontId="5"/>
  </si>
  <si>
    <t>ピノー株式会社</t>
    <rPh sb="3" eb="5">
      <t>カブシキ</t>
    </rPh>
    <rPh sb="5" eb="7">
      <t>カイシャ</t>
    </rPh>
    <phoneticPr fontId="5"/>
  </si>
  <si>
    <t>（株）長谷工システムズ</t>
    <rPh sb="0" eb="3">
      <t>カブ</t>
    </rPh>
    <rPh sb="3" eb="6">
      <t>ハセコウ</t>
    </rPh>
    <phoneticPr fontId="5"/>
  </si>
  <si>
    <t>柏楊印刷（株）</t>
    <rPh sb="0" eb="1">
      <t>カシワ</t>
    </rPh>
    <rPh sb="1" eb="2">
      <t>ヨウ</t>
    </rPh>
    <rPh sb="2" eb="4">
      <t>インサツ</t>
    </rPh>
    <rPh sb="4" eb="7">
      <t>カブ</t>
    </rPh>
    <phoneticPr fontId="5"/>
  </si>
  <si>
    <t>城島印刷（株）</t>
    <rPh sb="0" eb="2">
      <t>ジョウジマ</t>
    </rPh>
    <rPh sb="2" eb="4">
      <t>インサツ</t>
    </rPh>
    <rPh sb="4" eb="7">
      <t>カブ</t>
    </rPh>
    <phoneticPr fontId="5"/>
  </si>
  <si>
    <t>（株）ニシキプリント</t>
    <rPh sb="0" eb="3">
      <t>カブ</t>
    </rPh>
    <phoneticPr fontId="5"/>
  </si>
  <si>
    <t>-</t>
    <phoneticPr fontId="5"/>
  </si>
  <si>
    <t>日本学術会議地区回議ニュースの発行・発送</t>
    <rPh sb="0" eb="2">
      <t>ニホン</t>
    </rPh>
    <rPh sb="2" eb="4">
      <t>ガクジュツ</t>
    </rPh>
    <rPh sb="4" eb="6">
      <t>カイギ</t>
    </rPh>
    <rPh sb="6" eb="8">
      <t>チク</t>
    </rPh>
    <rPh sb="8" eb="10">
      <t>カイギ</t>
    </rPh>
    <rPh sb="15" eb="17">
      <t>ハッコウ</t>
    </rPh>
    <rPh sb="18" eb="20">
      <t>ハッソウ</t>
    </rPh>
    <phoneticPr fontId="5"/>
  </si>
  <si>
    <t>日本学術会議地区会議学術講演会ポスター・チラシの印刷及び封入発送</t>
    <phoneticPr fontId="5"/>
  </si>
  <si>
    <t>日本学術会議地区会議に係るポスター・チラシの印刷及び封入発送、パンフレットのデザイン</t>
    <rPh sb="0" eb="2">
      <t>ニホン</t>
    </rPh>
    <rPh sb="2" eb="4">
      <t>ガクジュツ</t>
    </rPh>
    <rPh sb="4" eb="6">
      <t>カイギ</t>
    </rPh>
    <phoneticPr fontId="5"/>
  </si>
  <si>
    <t>日本学術会議地区会議公開シンポジウムに係るポスターチラシのデザイン作成</t>
    <phoneticPr fontId="5"/>
  </si>
  <si>
    <t>日本学術会議地区会議ニュースのデザイン作成及び編集</t>
    <phoneticPr fontId="5"/>
  </si>
  <si>
    <t>日本学術会議地区会議学術講演会チラシ・送付状の印刷及び封入発送</t>
    <phoneticPr fontId="5"/>
  </si>
  <si>
    <t>国立大学法人　京都大学</t>
    <rPh sb="0" eb="2">
      <t>コクリツ</t>
    </rPh>
    <rPh sb="2" eb="4">
      <t>ダイガク</t>
    </rPh>
    <rPh sb="4" eb="6">
      <t>ホウジン</t>
    </rPh>
    <rPh sb="7" eb="9">
      <t>キョウト</t>
    </rPh>
    <rPh sb="9" eb="11">
      <t>ダイガク</t>
    </rPh>
    <phoneticPr fontId="5"/>
  </si>
  <si>
    <t>日本学術会議地区会議学術講演会に係る会場賃貸借</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</si>
  <si>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</si>
  <si>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</si>
  <si>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</si>
  <si>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</si>
  <si>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</si>
  <si>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</si>
  <si>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</si>
  <si>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</si>
  <si>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</si>
  <si>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</si>
  <si>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会議出席旅費・手当</t>
    <rPh sb="0" eb="2">
      <t>カイギ</t>
    </rPh>
    <rPh sb="2" eb="4">
      <t>シュッセキ</t>
    </rPh>
    <rPh sb="4" eb="6">
      <t>リョヒ</t>
    </rPh>
    <rPh sb="7" eb="9">
      <t>テアテ</t>
    </rPh>
    <phoneticPr fontId="5"/>
  </si>
  <si>
    <t>-</t>
    <phoneticPr fontId="5"/>
  </si>
  <si>
    <t>－</t>
    <phoneticPr fontId="5"/>
  </si>
  <si>
    <t>全国７ブロックで地区会議を開催し、その中で行われる地区会議公開講演会を通じて日本学術会議が集積した研究成果や学術情報の提供を行うことで地方の学術振興に貢献するとともに、地域の科学者との意見交換の場を設けることで、科学者感ネットワークの構築に寄与している。</t>
    <rPh sb="0" eb="2">
      <t>ゼンコク</t>
    </rPh>
    <rPh sb="8" eb="10">
      <t>チク</t>
    </rPh>
    <rPh sb="10" eb="12">
      <t>カイギ</t>
    </rPh>
    <rPh sb="13" eb="15">
      <t>カイサイ</t>
    </rPh>
    <rPh sb="19" eb="20">
      <t>ナカ</t>
    </rPh>
    <rPh sb="21" eb="22">
      <t>オコナ</t>
    </rPh>
    <rPh sb="25" eb="27">
      <t>チク</t>
    </rPh>
    <rPh sb="27" eb="29">
      <t>カイギ</t>
    </rPh>
    <rPh sb="29" eb="31">
      <t>コウカイ</t>
    </rPh>
    <rPh sb="31" eb="34">
      <t>コウエンカイ</t>
    </rPh>
    <rPh sb="35" eb="36">
      <t>ツウ</t>
    </rPh>
    <rPh sb="38" eb="40">
      <t>ニホン</t>
    </rPh>
    <rPh sb="40" eb="42">
      <t>ガクジュツ</t>
    </rPh>
    <rPh sb="42" eb="44">
      <t>カイギ</t>
    </rPh>
    <rPh sb="45" eb="47">
      <t>シュウセキ</t>
    </rPh>
    <rPh sb="49" eb="51">
      <t>ケンキュウ</t>
    </rPh>
    <rPh sb="51" eb="53">
      <t>セイカ</t>
    </rPh>
    <rPh sb="54" eb="56">
      <t>ガクジュツ</t>
    </rPh>
    <rPh sb="56" eb="58">
      <t>ジョウホウ</t>
    </rPh>
    <rPh sb="59" eb="61">
      <t>テイキョウ</t>
    </rPh>
    <rPh sb="62" eb="63">
      <t>オコナ</t>
    </rPh>
    <rPh sb="67" eb="69">
      <t>チホウ</t>
    </rPh>
    <rPh sb="70" eb="72">
      <t>ガクジュツ</t>
    </rPh>
    <rPh sb="72" eb="74">
      <t>シンコウ</t>
    </rPh>
    <rPh sb="75" eb="77">
      <t>コウケン</t>
    </rPh>
    <rPh sb="84" eb="86">
      <t>チイキ</t>
    </rPh>
    <rPh sb="87" eb="90">
      <t>カガクシャ</t>
    </rPh>
    <rPh sb="92" eb="94">
      <t>イケン</t>
    </rPh>
    <rPh sb="94" eb="96">
      <t>コウカン</t>
    </rPh>
    <rPh sb="97" eb="98">
      <t>バ</t>
    </rPh>
    <rPh sb="99" eb="100">
      <t>モウ</t>
    </rPh>
    <rPh sb="106" eb="109">
      <t>カガクシャ</t>
    </rPh>
    <rPh sb="109" eb="110">
      <t>カン</t>
    </rPh>
    <rPh sb="117" eb="119">
      <t>コウチク</t>
    </rPh>
    <rPh sb="120" eb="122">
      <t>キヨ</t>
    </rPh>
    <phoneticPr fontId="5"/>
  </si>
  <si>
    <t>科学に関する重要事項の審議及び研究の連絡</t>
    <rPh sb="0" eb="2">
      <t>カガク</t>
    </rPh>
    <rPh sb="3" eb="4">
      <t>カン</t>
    </rPh>
    <rPh sb="6" eb="8">
      <t>ジュウヨウ</t>
    </rPh>
    <rPh sb="8" eb="10">
      <t>ジコウ</t>
    </rPh>
    <rPh sb="11" eb="13">
      <t>シンギ</t>
    </rPh>
    <rPh sb="13" eb="14">
      <t>オヨ</t>
    </rPh>
    <rPh sb="15" eb="17">
      <t>ケンキュウ</t>
    </rPh>
    <rPh sb="18" eb="20">
      <t>レンラク</t>
    </rPh>
    <phoneticPr fontId="5"/>
  </si>
  <si>
    <t>新型コロナウイルスの影響により、中止等になったものはあるものの、それを除くと、活動実績については見込みどおりの開催回数となっており、適切であるといえる。</t>
    <phoneticPr fontId="5"/>
  </si>
  <si>
    <t>　各地区（北海道、東北、中部、近畿、中国・四国、九州・沖縄）において、地域及び最近の話題などをテーマとした地区会議主催公開講演会、地域の科学者の意見を聴く場である科学者懇談会を合計6回開催し、地域の学術振興、科学者ネットワークの構築に貢献している。なお、年度当初の計画では合計9回の開催予定であったが、これは当初6月に開催予定であった中部地区、9月及び下半期に開催予定であった九州・沖縄地区の計3回が新型コロナウイルス感染症の影響を受け、中止となったためである。また、開催された学術講演会についてもオンライン開催としたものが多かったため、旅費及び庁費（会場借料）に不用が多く生じた。
　学術講演会の開催にあたっては、地域社会と関係の深いテーマや、議論が高まっているなど時宜にかなったテーマ、演者を選定している。
また、平成23年度の予算監視・効率化チームの所見を踏まえ、本事業の在り方について点検を行った結果、地区会議については、各地区固有の問題について学術講演会で取り上げるなどの情報発信が、日本学術会議の機能強化の一環としても、地区会議の活動を強化する点でも重要であることを確認し、本事業を継続することとした。なお、同時に地区会議開催の関連の予算の見直しを行い、開催についてはボランティアで各大学に作業協力を依頼しているため、経費の負担減につながるような会場選定などを行った。地区会議は日本学術会議と地域の科学者が対面で情報提供や意見交換を行うことにより、双方の意見や考え方を明確かつ迅速に理解することに意義をもつ事業であり、今後も当事業がより効率的かつ実効性のある形で実施できるよう、適時適切に点検を行いつつ実施していく。</t>
    <rPh sb="127" eb="129">
      <t>ネンド</t>
    </rPh>
    <rPh sb="129" eb="131">
      <t>トウショ</t>
    </rPh>
    <rPh sb="132" eb="134">
      <t>ケイカク</t>
    </rPh>
    <rPh sb="136" eb="138">
      <t>ゴウケイ</t>
    </rPh>
    <rPh sb="139" eb="140">
      <t>カイ</t>
    </rPh>
    <rPh sb="141" eb="143">
      <t>カイサイ</t>
    </rPh>
    <rPh sb="143" eb="145">
      <t>ヨテイ</t>
    </rPh>
    <rPh sb="154" eb="156">
      <t>トウショ</t>
    </rPh>
    <rPh sb="157" eb="158">
      <t>ガツ</t>
    </rPh>
    <rPh sb="159" eb="161">
      <t>カイサイ</t>
    </rPh>
    <rPh sb="161" eb="163">
      <t>ヨテイ</t>
    </rPh>
    <rPh sb="167" eb="169">
      <t>チュウブ</t>
    </rPh>
    <rPh sb="169" eb="171">
      <t>チク</t>
    </rPh>
    <rPh sb="173" eb="174">
      <t>ガツ</t>
    </rPh>
    <rPh sb="174" eb="175">
      <t>オヨ</t>
    </rPh>
    <rPh sb="176" eb="179">
      <t>シモハンキ</t>
    </rPh>
    <rPh sb="180" eb="182">
      <t>カイサイ</t>
    </rPh>
    <rPh sb="182" eb="184">
      <t>ヨテイ</t>
    </rPh>
    <rPh sb="188" eb="190">
      <t>キュウシュウ</t>
    </rPh>
    <rPh sb="191" eb="193">
      <t>オキナワ</t>
    </rPh>
    <rPh sb="193" eb="195">
      <t>チク</t>
    </rPh>
    <rPh sb="196" eb="197">
      <t>ケイ</t>
    </rPh>
    <rPh sb="198" eb="199">
      <t>カイ</t>
    </rPh>
    <rPh sb="200" eb="202">
      <t>シンガタ</t>
    </rPh>
    <rPh sb="209" eb="212">
      <t>カンセンショウ</t>
    </rPh>
    <rPh sb="213" eb="215">
      <t>エイキョウ</t>
    </rPh>
    <rPh sb="216" eb="217">
      <t>ウ</t>
    </rPh>
    <rPh sb="219" eb="221">
      <t>チュウシ</t>
    </rPh>
    <rPh sb="234" eb="236">
      <t>カイサイ</t>
    </rPh>
    <rPh sb="239" eb="241">
      <t>ガクジュツ</t>
    </rPh>
    <rPh sb="241" eb="243">
      <t>コウエン</t>
    </rPh>
    <rPh sb="243" eb="244">
      <t>カイ</t>
    </rPh>
    <rPh sb="254" eb="256">
      <t>カイサイ</t>
    </rPh>
    <rPh sb="262" eb="263">
      <t>オオ</t>
    </rPh>
    <rPh sb="269" eb="271">
      <t>リョヒ</t>
    </rPh>
    <rPh sb="271" eb="272">
      <t>オヨ</t>
    </rPh>
    <rPh sb="273" eb="275">
      <t>チョウヒ</t>
    </rPh>
    <rPh sb="276" eb="278">
      <t>カイジョウ</t>
    </rPh>
    <rPh sb="278" eb="280">
      <t>シャクリョウ</t>
    </rPh>
    <rPh sb="282" eb="284">
      <t>フヨウ</t>
    </rPh>
    <rPh sb="285" eb="286">
      <t>オオ</t>
    </rPh>
    <rPh sb="287" eb="288">
      <t>ショウ</t>
    </rPh>
    <phoneticPr fontId="5"/>
  </si>
  <si>
    <t>日本学術会議法第２条</t>
    <rPh sb="0" eb="2">
      <t>ニホン</t>
    </rPh>
    <rPh sb="2" eb="4">
      <t>ガクジュツ</t>
    </rPh>
    <rPh sb="4" eb="6">
      <t>カイギ</t>
    </rPh>
    <rPh sb="6" eb="7">
      <t>ホウ</t>
    </rPh>
    <rPh sb="7" eb="8">
      <t>ダイ</t>
    </rPh>
    <rPh sb="9" eb="10">
      <t>ジョウ</t>
    </rPh>
    <phoneticPr fontId="5"/>
  </si>
  <si>
    <t>府</t>
  </si>
  <si>
    <t>引き続き、経費の使途等を精査・確認の上、効果的･効率的な事業の実施に努めること。</t>
    <phoneticPr fontId="5"/>
  </si>
  <si>
    <t>引き続き、事業の適切な進捗管理、予算の効率的執行に努める。</t>
    <phoneticPr fontId="5"/>
  </si>
  <si>
    <t>-</t>
    <phoneticPr fontId="5"/>
  </si>
  <si>
    <t>庁費（印刷製本費）の単価改訂に基づく減</t>
    <rPh sb="0" eb="2">
      <t>チョウヒ</t>
    </rPh>
    <rPh sb="3" eb="5">
      <t>インサツ</t>
    </rPh>
    <rPh sb="5" eb="7">
      <t>セイホン</t>
    </rPh>
    <rPh sb="7" eb="8">
      <t>ヒ</t>
    </rPh>
    <rPh sb="10" eb="12">
      <t>タンカ</t>
    </rPh>
    <rPh sb="12" eb="14">
      <t>カイテイ</t>
    </rPh>
    <rPh sb="15" eb="16">
      <t>モト</t>
    </rPh>
    <rPh sb="18" eb="19">
      <t>ゲン</t>
    </rPh>
    <phoneticPr fontId="5"/>
  </si>
  <si>
    <t>点検対象外</t>
    <rPh sb="0" eb="2">
      <t>テンケン</t>
    </rPh>
    <rPh sb="2" eb="4">
      <t>タイショウ</t>
    </rPh>
    <rPh sb="4" eb="5">
      <t>ガイ</t>
    </rPh>
    <phoneticPr fontId="5"/>
  </si>
  <si>
    <t>本事業の成果と取組事項・KPIとの関係</t>
    <rPh sb="0" eb="1">
      <t>ホン</t>
    </rPh>
    <rPh sb="1" eb="3">
      <t>ジギョウ</t>
    </rPh>
    <rPh sb="4" eb="6">
      <t>セイカ</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</si>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</sst>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32" fillId="5" borderId="13" xfId="0" applyFont="1" applyFill="1" applyBorder="1" applyAlignment="1" applyProtection="1">
      <alignment horizontal="center" vertical="center" wrapText="1"/>
    </xf>
    <xf numFmtId="178" fontId="32" fillId="5" borderId="93" xfId="0" applyNumberFormat="1" applyFont="1" applyFill="1" applyBorder="1" applyAlignment="1" applyProtection="1">
      <alignment vertical="center" wrapText="1"/>
      <protection locked="0"/>
    </xf>
    <xf numFmtId="0" fontId="32" fillId="5" borderId="19" xfId="0" applyFont="1" applyFill="1" applyBorder="1" applyAlignment="1" applyProtection="1">
      <alignment horizontal="center" vertical="center" wrapText="1"/>
    </xf>
    <xf numFmtId="178" fontId="32" fillId="5" borderId="106" xfId="0" applyNumberFormat="1" applyFont="1" applyFill="1" applyBorder="1" applyAlignment="1" applyProtection="1">
      <alignment vertical="center" wrapText="1"/>
      <protection locked="0"/>
    </xf>
    <xf numFmtId="0" fontId="12" fillId="0" borderId="0" xfId="0" applyFont="1" applyBorder="1">
      <alignment vertical="center"/>
    </xf>
    <xf numFmtId="0" fontId="32" fillId="5" borderId="0" xfId="0" applyFont="1" applyFill="1" applyBorder="1" applyAlignment="1" applyProtection="1">
      <alignment vertical="center" wrapText="1"/>
      <protection locked="0"/>
    </xf>
    <xf numFmtId="0" fontId="30" fillId="0" borderId="24" xfId="0" applyFont="1" applyFill="1" applyBorder="1" applyAlignment="1" applyProtection="1">
      <alignment horizontal="center" vertical="center" wrapText="1"/>
    </xf>
    <xf numFmtId="178" fontId="30"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1" fillId="0" borderId="0" xfId="0" applyFont="1">
      <alignment vertical="center"/>
    </xf>
    <xf numFmtId="0" fontId="12" fillId="0" borderId="0" xfId="0" applyFont="1" applyProtection="1">
      <alignment vertical="center"/>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179" fontId="30" fillId="0" borderId="24" xfId="0" applyNumberFormat="1" applyFont="1" applyFill="1" applyBorder="1" applyAlignment="1" applyProtection="1">
      <alignment horizontal="center" vertical="center" wrapText="1"/>
      <protection locked="0"/>
    </xf>
    <xf numFmtId="49" fontId="32" fillId="0" borderId="23" xfId="0" applyNumberFormat="1" applyFont="1" applyFill="1" applyBorder="1" applyAlignment="1" applyProtection="1">
      <alignment horizontal="left" vertical="center" wrapText="1"/>
      <protection locked="0"/>
    </xf>
    <xf numFmtId="49" fontId="32" fillId="0" borderId="24" xfId="0" applyNumberFormat="1" applyFont="1" applyFill="1" applyBorder="1" applyAlignment="1" applyProtection="1">
      <alignment horizontal="left" vertical="center" wrapText="1"/>
      <protection locked="0"/>
    </xf>
    <xf numFmtId="49" fontId="32" fillId="0" borderId="25" xfId="0" applyNumberFormat="1" applyFont="1" applyFill="1" applyBorder="1" applyAlignment="1" applyProtection="1">
      <alignment horizontal="left" vertical="center" wrapText="1"/>
      <protection locked="0"/>
    </xf>
    <xf numFmtId="49" fontId="32" fillId="0" borderId="33" xfId="0" applyNumberFormat="1" applyFont="1" applyFill="1" applyBorder="1" applyAlignment="1" applyProtection="1">
      <alignment horizontal="left" vertical="center" wrapText="1"/>
      <protection locked="0"/>
    </xf>
    <xf numFmtId="0" fontId="12" fillId="3" borderId="10" xfId="0" applyFont="1" applyFill="1" applyBorder="1" applyAlignment="1">
      <alignment horizontal="center" vertical="center"/>
    </xf>
    <xf numFmtId="178" fontId="30" fillId="0" borderId="24"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49" fontId="32" fillId="0" borderId="39" xfId="0" applyNumberFormat="1" applyFont="1" applyFill="1" applyBorder="1" applyAlignment="1" applyProtection="1">
      <alignment horizontal="left" vertical="center" wrapText="1"/>
      <protection locked="0"/>
    </xf>
    <xf numFmtId="49" fontId="32" fillId="0" borderId="40" xfId="0" applyNumberFormat="1" applyFont="1" applyFill="1" applyBorder="1" applyAlignment="1" applyProtection="1">
      <alignment horizontal="left" vertical="center" wrapText="1"/>
      <protection locked="0"/>
    </xf>
    <xf numFmtId="49" fontId="32" fillId="0" borderId="41" xfId="0" applyNumberFormat="1" applyFont="1" applyFill="1" applyBorder="1" applyAlignment="1" applyProtection="1">
      <alignment horizontal="left" vertical="center" wrapText="1"/>
      <protection locked="0"/>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19" fillId="2" borderId="47" xfId="3" applyFont="1" applyFill="1" applyBorder="1" applyAlignment="1" applyProtection="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3" borderId="31"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2" xfId="0" applyNumberFormat="1" applyFont="1" applyFill="1" applyBorder="1" applyAlignment="1" applyProtection="1">
      <alignment horizontal="center" vertical="center"/>
      <protection locked="0"/>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179" fontId="16" fillId="0" borderId="6" xfId="0" applyNumberFormat="1" applyFont="1" applyFill="1" applyBorder="1" applyAlignment="1" applyProtection="1">
      <alignment horizontal="center" vertical="center"/>
      <protection locked="0"/>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0" borderId="7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66" xfId="0" applyFont="1" applyFill="1" applyBorder="1" applyAlignment="1" applyProtection="1">
      <alignment horizontal="center" vertical="center" wrapText="1"/>
    </xf>
    <xf numFmtId="0" fontId="12" fillId="0" borderId="120"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5" borderId="39"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137"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27" fillId="3" borderId="62"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137" xfId="0" applyFont="1" applyFill="1" applyBorder="1" applyAlignment="1">
      <alignment horizontal="center" vertical="center" textRotation="255" wrapText="1"/>
    </xf>
    <xf numFmtId="0" fontId="27" fillId="3" borderId="133" xfId="0" applyFont="1" applyFill="1" applyBorder="1" applyAlignment="1">
      <alignment horizontal="center" vertical="center" textRotation="255" wrapText="1"/>
    </xf>
    <xf numFmtId="0" fontId="12" fillId="5" borderId="126"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27"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128"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3" borderId="12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128"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5" borderId="72"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24" fillId="3" borderId="23"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4" fillId="3" borderId="85" xfId="0" applyFont="1" applyFill="1" applyBorder="1" applyAlignment="1">
      <alignment horizontal="center" vertical="center" wrapText="1"/>
    </xf>
    <xf numFmtId="0" fontId="24" fillId="3" borderId="140"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7" fillId="3" borderId="39" xfId="0" applyFont="1" applyFill="1" applyBorder="1" applyAlignment="1">
      <alignment horizontal="center" vertical="center" textRotation="255" wrapText="1"/>
    </xf>
    <xf numFmtId="0" fontId="27" fillId="3" borderId="44" xfId="0" applyFont="1" applyFill="1" applyBorder="1" applyAlignment="1">
      <alignment horizontal="center" vertical="center" textRotation="255" wrapText="1"/>
    </xf>
    <xf numFmtId="0" fontId="27" fillId="3" borderId="45" xfId="0" applyFont="1" applyFill="1" applyBorder="1" applyAlignment="1">
      <alignment horizontal="center" vertical="center" textRotation="255" wrapText="1"/>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0" fontId="12" fillId="5" borderId="10" xfId="0" applyFont="1" applyFill="1" applyBorder="1" applyAlignment="1" applyProtection="1">
      <alignment horizontal="left" vertical="center" wrapText="1"/>
      <protection locked="0"/>
    </xf>
    <xf numFmtId="0" fontId="12" fillId="5" borderId="122"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24" xfId="0" applyNumberFormat="1" applyFont="1" applyFill="1" applyBorder="1" applyAlignment="1" applyProtection="1">
      <alignment horizontal="center" vertical="center" shrinkToFit="1"/>
      <protection locked="0"/>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0" xfId="0" applyFont="1" applyFill="1" applyBorder="1" applyAlignment="1">
      <alignment horizontal="center" vertical="center"/>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9"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30"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2" borderId="139"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45" xfId="0" applyFont="1" applyFill="1" applyBorder="1" applyAlignment="1">
      <alignment horizontal="center" vertical="center"/>
    </xf>
    <xf numFmtId="0" fontId="12" fillId="2" borderId="121"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42" xfId="0" applyFont="1" applyFill="1" applyBorder="1" applyAlignment="1">
      <alignment horizontal="center" vertical="center"/>
    </xf>
    <xf numFmtId="177" fontId="12" fillId="5" borderId="23"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117"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177" fontId="12" fillId="0" borderId="94" xfId="0" applyNumberFormat="1" applyFont="1" applyFill="1" applyBorder="1" applyAlignment="1" applyProtection="1">
      <alignment horizontal="center" vertical="center"/>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178" fontId="16" fillId="0" borderId="6" xfId="0" applyNumberFormat="1" applyFont="1" applyFill="1" applyBorder="1" applyAlignment="1" applyProtection="1">
      <alignment horizontal="center" vertical="center"/>
      <protection locked="0"/>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3" borderId="10" xfId="0" applyFont="1" applyFill="1" applyBorder="1" applyAlignment="1">
      <alignment horizontal="center" vertical="center" wrapText="1"/>
    </xf>
    <xf numFmtId="0" fontId="12" fillId="0" borderId="10" xfId="0" applyFont="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0" fontId="12" fillId="3" borderId="1" xfId="0" applyFont="1" applyFill="1" applyBorder="1" applyAlignment="1">
      <alignment horizontal="center" vertical="center"/>
    </xf>
    <xf numFmtId="0" fontId="12" fillId="3" borderId="65" xfId="0" applyFont="1" applyFill="1" applyBorder="1" applyAlignment="1">
      <alignment horizontal="center" vertical="center"/>
    </xf>
    <xf numFmtId="0" fontId="31" fillId="4" borderId="48"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12" fillId="3" borderId="122" xfId="0" applyFont="1" applyFill="1" applyBorder="1" applyAlignment="1">
      <alignment horizontal="center" vertical="center" wrapText="1"/>
    </xf>
    <xf numFmtId="49" fontId="12" fillId="0" borderId="10" xfId="0" applyNumberFormat="1" applyFont="1" applyFill="1" applyBorder="1" applyAlignment="1" applyProtection="1">
      <alignment horizontal="center" vertical="center" shrinkToFit="1"/>
      <protection locked="0"/>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177" fontId="12" fillId="0" borderId="87" xfId="0" applyNumberFormat="1" applyFont="1" applyFill="1" applyBorder="1" applyAlignment="1">
      <alignment horizontal="right" vertical="center"/>
    </xf>
    <xf numFmtId="177" fontId="12" fillId="0" borderId="91" xfId="0" applyNumberFormat="1" applyFont="1" applyFill="1" applyBorder="1" applyAlignment="1">
      <alignment horizontal="right" vertical="center"/>
    </xf>
    <xf numFmtId="177" fontId="12" fillId="0" borderId="10" xfId="0" applyNumberFormat="1" applyFont="1" applyFill="1" applyBorder="1" applyAlignment="1" applyProtection="1">
      <alignment horizontal="center" vertical="center" shrinkToFit="1"/>
      <protection locked="0"/>
    </xf>
    <xf numFmtId="0" fontId="24" fillId="2" borderId="130" xfId="0" applyFont="1" applyFill="1" applyBorder="1" applyAlignment="1">
      <alignment horizontal="center" vertical="center" wrapText="1"/>
    </xf>
    <xf numFmtId="0" fontId="24" fillId="2" borderId="131" xfId="0" applyFont="1" applyFill="1" applyBorder="1" applyAlignment="1">
      <alignment horizontal="center" vertical="center"/>
    </xf>
    <xf numFmtId="0" fontId="24" fillId="2" borderId="144"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37" xfId="0" applyFont="1" applyFill="1" applyBorder="1" applyAlignment="1" applyProtection="1">
      <alignment horizontal="center" vertical="center" shrinkToFit="1"/>
      <protection locked="0"/>
    </xf>
    <xf numFmtId="0" fontId="17" fillId="2" borderId="105"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4" fillId="0" borderId="8"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24"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20" xfId="0" applyNumberFormat="1" applyFont="1" applyFill="1" applyBorder="1" applyAlignment="1" applyProtection="1">
      <alignment horizontal="center"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23" fillId="2" borderId="12" xfId="3" applyFont="1" applyFill="1" applyBorder="1" applyAlignment="1" applyProtection="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6" borderId="139" xfId="0" applyFont="1" applyFill="1" applyBorder="1" applyAlignment="1">
      <alignment horizontal="center" vertical="center"/>
    </xf>
    <xf numFmtId="0" fontId="12" fillId="6" borderId="138"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7" xfId="0" applyFont="1" applyFill="1" applyBorder="1" applyAlignment="1">
      <alignment horizontal="center" vertical="center"/>
    </xf>
    <xf numFmtId="0" fontId="12" fillId="0" borderId="10" xfId="0" applyFont="1" applyBorder="1" applyAlignment="1" applyProtection="1">
      <alignment horizontal="center" vertical="center" shrinkToFit="1"/>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6"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12" fillId="0" borderId="40" xfId="0" applyFont="1" applyBorder="1" applyAlignment="1">
      <alignment horizontal="center" vertical="center"/>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177" fontId="12" fillId="0" borderId="29" xfId="0" applyNumberFormat="1" applyFont="1" applyFill="1" applyBorder="1" applyAlignment="1" applyProtection="1">
      <alignment horizontal="right" vertical="center"/>
      <protection locked="0"/>
    </xf>
    <xf numFmtId="177" fontId="12" fillId="5" borderId="33" xfId="0" applyNumberFormat="1" applyFont="1" applyFill="1" applyBorder="1" applyAlignment="1" applyProtection="1">
      <alignment horizontal="center" vertical="center" shrinkToFit="1"/>
      <protection locked="0"/>
    </xf>
    <xf numFmtId="0" fontId="12" fillId="3" borderId="61" xfId="0" applyFont="1" applyFill="1" applyBorder="1" applyAlignment="1">
      <alignment horizontal="center" vertical="center"/>
    </xf>
    <xf numFmtId="0" fontId="12" fillId="5" borderId="71" xfId="0" applyFont="1" applyFill="1" applyBorder="1" applyAlignment="1">
      <alignment vertical="center"/>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23" xfId="0" applyFont="1" applyFill="1" applyBorder="1" applyAlignment="1">
      <alignment vertical="center" wrapText="1"/>
    </xf>
    <xf numFmtId="0" fontId="12" fillId="5" borderId="104" xfId="0" applyFont="1" applyFill="1" applyBorder="1" applyAlignment="1">
      <alignment vertical="center" wrapText="1"/>
    </xf>
    <xf numFmtId="0" fontId="12" fillId="5" borderId="125" xfId="0" applyFont="1" applyFill="1" applyBorder="1" applyAlignment="1">
      <alignment vertical="center"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0" borderId="51" xfId="0" applyFont="1" applyFill="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2" fillId="5" borderId="1"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129" xfId="0" applyFont="1" applyFill="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24" fillId="2" borderId="43" xfId="0" applyFont="1" applyFill="1" applyBorder="1" applyAlignment="1">
      <alignment horizontal="center" vertical="center" textRotation="255" wrapText="1"/>
    </xf>
    <xf numFmtId="0" fontId="24" fillId="2" borderId="44" xfId="0" applyFont="1" applyFill="1" applyBorder="1" applyAlignment="1">
      <alignment horizontal="center" vertical="center" textRotation="255"/>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19" xfId="0" applyNumberFormat="1" applyFont="1" applyFill="1" applyBorder="1" applyAlignment="1" applyProtection="1">
      <alignment horizontal="right" vertical="center"/>
      <protection locked="0"/>
    </xf>
    <xf numFmtId="0" fontId="31" fillId="2" borderId="4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30" xfId="0" applyFont="1" applyFill="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0" fontId="12" fillId="3" borderId="139"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8" xfId="0" applyFont="1" applyFill="1" applyBorder="1" applyAlignment="1">
      <alignment horizontal="center" vertical="center"/>
    </xf>
    <xf numFmtId="0" fontId="12" fillId="6" borderId="141" xfId="0" applyFont="1" applyFill="1" applyBorder="1" applyAlignment="1">
      <alignment horizontal="center" vertical="center"/>
    </xf>
    <xf numFmtId="0" fontId="12" fillId="6" borderId="65" xfId="0" applyFont="1" applyFill="1" applyBorder="1" applyAlignment="1">
      <alignment horizontal="center" vertical="center"/>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28"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40"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24" fillId="2" borderId="44"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45" xfId="0" applyFont="1" applyFill="1" applyBorder="1" applyAlignment="1">
      <alignment horizontal="center" vertical="center" textRotation="255" wrapText="1"/>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31" fillId="3" borderId="48"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50" xfId="0" applyFont="1" applyFill="1" applyBorder="1" applyAlignment="1">
      <alignment horizontal="center" vertical="center"/>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0" borderId="98"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31" fillId="2" borderId="48"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12" fillId="5" borderId="62"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12" fillId="2" borderId="33" xfId="0" applyFont="1" applyFill="1" applyBorder="1" applyAlignment="1">
      <alignment horizontal="center" vertical="center"/>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9" fillId="2" borderId="42" xfId="3" applyFont="1" applyFill="1" applyBorder="1" applyAlignment="1" applyProtection="1">
      <alignment horizontal="center" vertical="center" wrapText="1"/>
    </xf>
    <xf numFmtId="0" fontId="12" fillId="3" borderId="23"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24" fillId="2" borderId="40"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24"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21" fillId="0" borderId="61" xfId="0" applyFont="1" applyBorder="1" applyAlignment="1">
      <alignment horizontal="center" vertical="center"/>
    </xf>
    <xf numFmtId="0" fontId="12" fillId="5" borderId="92" xfId="0" applyFont="1" applyFill="1" applyBorder="1" applyAlignment="1" applyProtection="1">
      <alignment horizontal="center" vertical="center"/>
      <protection locked="0"/>
    </xf>
    <xf numFmtId="0" fontId="16" fillId="0" borderId="84" xfId="0" applyFont="1" applyBorder="1" applyAlignment="1" applyProtection="1">
      <alignment horizontal="center" vertical="center" wrapText="1"/>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49" fontId="12" fillId="0" borderId="122" xfId="0" applyNumberFormat="1" applyFont="1" applyFill="1" applyBorder="1" applyAlignment="1" applyProtection="1">
      <alignment horizontal="center" vertical="center" shrinkToFit="1"/>
      <protection locked="0"/>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28" fillId="2" borderId="39" xfId="0" applyFont="1" applyFill="1" applyBorder="1" applyAlignment="1">
      <alignment horizontal="center" vertical="center" wrapText="1"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30" fillId="0" borderId="23" xfId="0" applyFont="1" applyFill="1" applyBorder="1" applyAlignment="1" applyProtection="1">
      <alignment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12" fillId="2" borderId="131" xfId="0" applyFont="1" applyFill="1" applyBorder="1" applyAlignment="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3"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28" fillId="2" borderId="23" xfId="0" applyFont="1" applyFill="1" applyBorder="1" applyAlignment="1">
      <alignment horizontal="center" vertical="center" shrinkToFit="1"/>
    </xf>
    <xf numFmtId="0" fontId="12" fillId="0" borderId="101" xfId="0" applyFont="1" applyFill="1" applyBorder="1" applyAlignment="1">
      <alignment horizontal="center" vertical="center"/>
    </xf>
    <xf numFmtId="0" fontId="12" fillId="0" borderId="102" xfId="0" applyFont="1" applyBorder="1" applyAlignment="1">
      <alignment horizontal="center" vertical="center"/>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177" fontId="12" fillId="0" borderId="94" xfId="0" applyNumberFormat="1" applyFont="1" applyFill="1" applyBorder="1" applyAlignment="1" applyProtection="1">
      <alignment horizontal="right" vertical="center"/>
      <protection locked="0"/>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3" borderId="72" xfId="0" applyFont="1" applyFill="1" applyBorder="1" applyAlignment="1">
      <alignment horizontal="center" vertical="center"/>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32" fillId="5" borderId="107"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179" fontId="32" fillId="5" borderId="13" xfId="0" applyNumberFormat="1" applyFont="1" applyFill="1" applyBorder="1" applyAlignment="1" applyProtection="1">
      <alignment horizontal="center" vertical="center" wrapText="1"/>
      <protection locked="0"/>
    </xf>
    <xf numFmtId="0" fontId="32" fillId="5" borderId="71"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wrapText="1"/>
      <protection locked="0"/>
    </xf>
    <xf numFmtId="0" fontId="32" fillId="5" borderId="93"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left" vertical="center" wrapText="1"/>
      <protection locked="0"/>
    </xf>
    <xf numFmtId="0" fontId="12" fillId="5" borderId="143" xfId="0" applyFont="1" applyFill="1" applyBorder="1" applyAlignment="1" applyProtection="1">
      <alignment horizontal="left" vertical="center" wrapText="1"/>
      <protection locked="0"/>
    </xf>
    <xf numFmtId="0" fontId="12" fillId="5" borderId="124"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left" vertical="center" wrapText="1"/>
      <protection locked="0"/>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32" fillId="5" borderId="107"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71"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2" fillId="5" borderId="107"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right" vertical="center" wrapText="1"/>
      <protection locked="0"/>
    </xf>
    <xf numFmtId="0" fontId="32" fillId="5" borderId="73"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66" xfId="0" applyFont="1" applyFill="1" applyBorder="1" applyAlignment="1" applyProtection="1">
      <alignment horizontal="left" vertical="center" wrapText="1"/>
      <protection locked="0"/>
    </xf>
    <xf numFmtId="0" fontId="32" fillId="5" borderId="73"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right" vertical="center" wrapText="1"/>
      <protection locked="0"/>
    </xf>
    <xf numFmtId="179" fontId="32" fillId="5" borderId="19" xfId="0" applyNumberFormat="1" applyFont="1" applyFill="1" applyBorder="1" applyAlignment="1" applyProtection="1">
      <alignment horizontal="center" vertical="center" wrapText="1"/>
      <protection locked="0"/>
    </xf>
    <xf numFmtId="0" fontId="27" fillId="3" borderId="139" xfId="0" applyFont="1" applyFill="1" applyBorder="1" applyAlignment="1">
      <alignment horizontal="center" vertical="center" textRotation="255" wrapText="1"/>
    </xf>
    <xf numFmtId="0" fontId="27" fillId="3" borderId="138" xfId="0" applyFont="1" applyFill="1" applyBorder="1" applyAlignment="1">
      <alignment horizontal="center" vertical="center" textRotation="255" wrapText="1"/>
    </xf>
    <xf numFmtId="0" fontId="27" fillId="3" borderId="80" xfId="0" applyFont="1" applyFill="1" applyBorder="1" applyAlignment="1">
      <alignment horizontal="center" vertical="center" textRotation="255" wrapText="1"/>
    </xf>
    <xf numFmtId="0" fontId="27" fillId="3" borderId="3" xfId="0" applyFont="1" applyFill="1" applyBorder="1" applyAlignment="1">
      <alignment horizontal="center" vertical="center" textRotation="255" wrapText="1"/>
    </xf>
    <xf numFmtId="0" fontId="27"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107</xdr:row>
      <xdr:rowOff>0</xdr:rowOff>
    </xdr:from>
    <xdr:to>
      <xdr:col>49</xdr:col>
      <xdr:colOff>450236</xdr:colOff>
      <xdr:row>123</xdr:row>
      <xdr:rowOff>356907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48599912"/>
          <a:ext cx="9123589"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7"/>
  <sheetViews>
    <sheetView tabSelected="1" view="pageBreakPreview" zoomScale="85" zoomScaleNormal="75" zoomScaleSheetLayoutView="85"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138">
        <v>2021</v>
      </c>
      <c r="AE2" s="138"/>
      <c r="AF2" s="138"/>
      <c r="AG2" s="138"/>
      <c r="AH2" s="138"/>
      <c r="AI2" s="39" t="s">
        <v>264</v>
      </c>
      <c r="AJ2" s="138" t="s">
        <v>648</v>
      </c>
      <c r="AK2" s="138"/>
      <c r="AL2" s="138"/>
      <c r="AM2" s="138"/>
      <c r="AN2" s="39" t="s">
        <v>264</v>
      </c>
      <c r="AO2" s="138">
        <v>20</v>
      </c>
      <c r="AP2" s="138"/>
      <c r="AQ2" s="138"/>
      <c r="AR2" s="40" t="s">
        <v>561</v>
      </c>
      <c r="AS2" s="139">
        <v>154</v>
      </c>
      <c r="AT2" s="139"/>
      <c r="AU2" s="139"/>
      <c r="AV2" s="39" t="str">
        <f>IF(AW2="","","-")</f>
        <v/>
      </c>
      <c r="AW2" s="260"/>
      <c r="AX2" s="260"/>
    </row>
    <row r="3" spans="1:50" ht="21" customHeight="1" thickBot="1" x14ac:dyDescent="0.2">
      <c r="A3" s="294" t="s">
        <v>554</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41" t="s">
        <v>55</v>
      </c>
      <c r="AJ3" s="296" t="s">
        <v>610</v>
      </c>
      <c r="AK3" s="296"/>
      <c r="AL3" s="296"/>
      <c r="AM3" s="296"/>
      <c r="AN3" s="296"/>
      <c r="AO3" s="296"/>
      <c r="AP3" s="296"/>
      <c r="AQ3" s="296"/>
      <c r="AR3" s="296"/>
      <c r="AS3" s="296"/>
      <c r="AT3" s="296"/>
      <c r="AU3" s="296"/>
      <c r="AV3" s="296"/>
      <c r="AW3" s="296"/>
      <c r="AX3" s="42" t="s">
        <v>56</v>
      </c>
    </row>
    <row r="4" spans="1:50" ht="24.75" customHeight="1" x14ac:dyDescent="0.15">
      <c r="A4" s="517" t="s">
        <v>22</v>
      </c>
      <c r="B4" s="518"/>
      <c r="C4" s="518"/>
      <c r="D4" s="518"/>
      <c r="E4" s="518"/>
      <c r="F4" s="518"/>
      <c r="G4" s="493" t="s">
        <v>562</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563</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58</v>
      </c>
      <c r="B5" s="504"/>
      <c r="C5" s="504"/>
      <c r="D5" s="504"/>
      <c r="E5" s="504"/>
      <c r="F5" s="505"/>
      <c r="G5" s="311" t="s">
        <v>296</v>
      </c>
      <c r="H5" s="312"/>
      <c r="I5" s="312"/>
      <c r="J5" s="312"/>
      <c r="K5" s="312"/>
      <c r="L5" s="312"/>
      <c r="M5" s="313" t="s">
        <v>57</v>
      </c>
      <c r="N5" s="314"/>
      <c r="O5" s="314"/>
      <c r="P5" s="314"/>
      <c r="Q5" s="314"/>
      <c r="R5" s="315"/>
      <c r="S5" s="316" t="s">
        <v>61</v>
      </c>
      <c r="T5" s="312"/>
      <c r="U5" s="312"/>
      <c r="V5" s="312"/>
      <c r="W5" s="312"/>
      <c r="X5" s="317"/>
      <c r="Y5" s="509" t="s">
        <v>3</v>
      </c>
      <c r="Z5" s="510"/>
      <c r="AA5" s="510"/>
      <c r="AB5" s="510"/>
      <c r="AC5" s="510"/>
      <c r="AD5" s="511"/>
      <c r="AE5" s="512" t="s">
        <v>564</v>
      </c>
      <c r="AF5" s="512"/>
      <c r="AG5" s="512"/>
      <c r="AH5" s="512"/>
      <c r="AI5" s="512"/>
      <c r="AJ5" s="512"/>
      <c r="AK5" s="512"/>
      <c r="AL5" s="512"/>
      <c r="AM5" s="512"/>
      <c r="AN5" s="512"/>
      <c r="AO5" s="512"/>
      <c r="AP5" s="513"/>
      <c r="AQ5" s="514" t="s">
        <v>612</v>
      </c>
      <c r="AR5" s="515"/>
      <c r="AS5" s="515"/>
      <c r="AT5" s="515"/>
      <c r="AU5" s="515"/>
      <c r="AV5" s="515"/>
      <c r="AW5" s="515"/>
      <c r="AX5" s="516"/>
    </row>
    <row r="6" spans="1:50" ht="39" customHeight="1" x14ac:dyDescent="0.15">
      <c r="A6" s="519" t="s">
        <v>4</v>
      </c>
      <c r="B6" s="520"/>
      <c r="C6" s="520"/>
      <c r="D6" s="520"/>
      <c r="E6" s="520"/>
      <c r="F6" s="520"/>
      <c r="G6" s="619" t="str">
        <f>入力規則等!F39</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row>
    <row r="7" spans="1:50" ht="49.5" customHeight="1" x14ac:dyDescent="0.15">
      <c r="A7" s="596" t="s">
        <v>655</v>
      </c>
      <c r="B7" s="597"/>
      <c r="C7" s="597"/>
      <c r="D7" s="597"/>
      <c r="E7" s="597"/>
      <c r="F7" s="598"/>
      <c r="G7" s="599" t="s">
        <v>647</v>
      </c>
      <c r="H7" s="600"/>
      <c r="I7" s="600"/>
      <c r="J7" s="600"/>
      <c r="K7" s="600"/>
      <c r="L7" s="600"/>
      <c r="M7" s="600"/>
      <c r="N7" s="600"/>
      <c r="O7" s="600"/>
      <c r="P7" s="600"/>
      <c r="Q7" s="600"/>
      <c r="R7" s="600"/>
      <c r="S7" s="600"/>
      <c r="T7" s="600"/>
      <c r="U7" s="600"/>
      <c r="V7" s="600"/>
      <c r="W7" s="600"/>
      <c r="X7" s="601"/>
      <c r="Y7" s="252" t="s">
        <v>250</v>
      </c>
      <c r="Z7" s="253"/>
      <c r="AA7" s="253"/>
      <c r="AB7" s="253"/>
      <c r="AC7" s="253"/>
      <c r="AD7" s="254"/>
      <c r="AE7" s="234" t="s">
        <v>566</v>
      </c>
      <c r="AF7" s="235"/>
      <c r="AG7" s="235"/>
      <c r="AH7" s="235"/>
      <c r="AI7" s="235"/>
      <c r="AJ7" s="235"/>
      <c r="AK7" s="235"/>
      <c r="AL7" s="235"/>
      <c r="AM7" s="235"/>
      <c r="AN7" s="235"/>
      <c r="AO7" s="235"/>
      <c r="AP7" s="235"/>
      <c r="AQ7" s="235"/>
      <c r="AR7" s="235"/>
      <c r="AS7" s="235"/>
      <c r="AT7" s="235"/>
      <c r="AU7" s="235"/>
      <c r="AV7" s="235"/>
      <c r="AW7" s="235"/>
      <c r="AX7" s="236"/>
    </row>
    <row r="8" spans="1:50" ht="53.25" customHeight="1" x14ac:dyDescent="0.15">
      <c r="A8" s="596" t="s">
        <v>181</v>
      </c>
      <c r="B8" s="597"/>
      <c r="C8" s="597"/>
      <c r="D8" s="597"/>
      <c r="E8" s="597"/>
      <c r="F8" s="598"/>
      <c r="G8" s="143" t="str">
        <f>入力規則等!A27</f>
        <v>科学技術・イノベーション</v>
      </c>
      <c r="H8" s="144"/>
      <c r="I8" s="144"/>
      <c r="J8" s="144"/>
      <c r="K8" s="144"/>
      <c r="L8" s="144"/>
      <c r="M8" s="144"/>
      <c r="N8" s="144"/>
      <c r="O8" s="144"/>
      <c r="P8" s="144"/>
      <c r="Q8" s="144"/>
      <c r="R8" s="144"/>
      <c r="S8" s="144"/>
      <c r="T8" s="144"/>
      <c r="U8" s="144"/>
      <c r="V8" s="144"/>
      <c r="W8" s="144"/>
      <c r="X8" s="145"/>
      <c r="Y8" s="318" t="s">
        <v>182</v>
      </c>
      <c r="Z8" s="319"/>
      <c r="AA8" s="319"/>
      <c r="AB8" s="319"/>
      <c r="AC8" s="319"/>
      <c r="AD8" s="320"/>
      <c r="AE8" s="531" t="str">
        <f>入力規則等!K13</f>
        <v>その他の事項経費</v>
      </c>
      <c r="AF8" s="144"/>
      <c r="AG8" s="144"/>
      <c r="AH8" s="144"/>
      <c r="AI8" s="144"/>
      <c r="AJ8" s="144"/>
      <c r="AK8" s="144"/>
      <c r="AL8" s="144"/>
      <c r="AM8" s="144"/>
      <c r="AN8" s="144"/>
      <c r="AO8" s="144"/>
      <c r="AP8" s="144"/>
      <c r="AQ8" s="144"/>
      <c r="AR8" s="144"/>
      <c r="AS8" s="144"/>
      <c r="AT8" s="144"/>
      <c r="AU8" s="144"/>
      <c r="AV8" s="144"/>
      <c r="AW8" s="144"/>
      <c r="AX8" s="532"/>
    </row>
    <row r="9" spans="1:50" ht="58.5" customHeight="1" x14ac:dyDescent="0.15">
      <c r="A9" s="89" t="s">
        <v>656</v>
      </c>
      <c r="B9" s="90"/>
      <c r="C9" s="90"/>
      <c r="D9" s="90"/>
      <c r="E9" s="90"/>
      <c r="F9" s="90"/>
      <c r="G9" s="321" t="s">
        <v>567</v>
      </c>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3"/>
    </row>
    <row r="10" spans="1:50" ht="80.25" customHeight="1" x14ac:dyDescent="0.15">
      <c r="A10" s="533" t="s">
        <v>657</v>
      </c>
      <c r="B10" s="534"/>
      <c r="C10" s="534"/>
      <c r="D10" s="534"/>
      <c r="E10" s="534"/>
      <c r="F10" s="534"/>
      <c r="G10" s="465" t="s">
        <v>568</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50" ht="42" customHeight="1" x14ac:dyDescent="0.15">
      <c r="A11" s="533" t="s">
        <v>5</v>
      </c>
      <c r="B11" s="534"/>
      <c r="C11" s="534"/>
      <c r="D11" s="534"/>
      <c r="E11" s="534"/>
      <c r="F11" s="551"/>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83" t="s">
        <v>658</v>
      </c>
      <c r="B12" s="84"/>
      <c r="C12" s="84"/>
      <c r="D12" s="84"/>
      <c r="E12" s="84"/>
      <c r="F12" s="85"/>
      <c r="G12" s="473"/>
      <c r="H12" s="474"/>
      <c r="I12" s="474"/>
      <c r="J12" s="474"/>
      <c r="K12" s="474"/>
      <c r="L12" s="474"/>
      <c r="M12" s="474"/>
      <c r="N12" s="474"/>
      <c r="O12" s="474"/>
      <c r="P12" s="255" t="s">
        <v>251</v>
      </c>
      <c r="Q12" s="256"/>
      <c r="R12" s="256"/>
      <c r="S12" s="256"/>
      <c r="T12" s="256"/>
      <c r="U12" s="256"/>
      <c r="V12" s="257"/>
      <c r="W12" s="255" t="s">
        <v>268</v>
      </c>
      <c r="X12" s="256"/>
      <c r="Y12" s="256"/>
      <c r="Z12" s="256"/>
      <c r="AA12" s="256"/>
      <c r="AB12" s="256"/>
      <c r="AC12" s="257"/>
      <c r="AD12" s="255" t="s">
        <v>552</v>
      </c>
      <c r="AE12" s="256"/>
      <c r="AF12" s="256"/>
      <c r="AG12" s="256"/>
      <c r="AH12" s="256"/>
      <c r="AI12" s="256"/>
      <c r="AJ12" s="257"/>
      <c r="AK12" s="255" t="s">
        <v>555</v>
      </c>
      <c r="AL12" s="256"/>
      <c r="AM12" s="256"/>
      <c r="AN12" s="256"/>
      <c r="AO12" s="256"/>
      <c r="AP12" s="256"/>
      <c r="AQ12" s="257"/>
      <c r="AR12" s="255" t="s">
        <v>556</v>
      </c>
      <c r="AS12" s="256"/>
      <c r="AT12" s="256"/>
      <c r="AU12" s="256"/>
      <c r="AV12" s="256"/>
      <c r="AW12" s="256"/>
      <c r="AX12" s="535"/>
    </row>
    <row r="13" spans="1:50" ht="21" customHeight="1" x14ac:dyDescent="0.15">
      <c r="A13" s="86"/>
      <c r="B13" s="87"/>
      <c r="C13" s="87"/>
      <c r="D13" s="87"/>
      <c r="E13" s="87"/>
      <c r="F13" s="88"/>
      <c r="G13" s="536" t="s">
        <v>6</v>
      </c>
      <c r="H13" s="537"/>
      <c r="I13" s="425" t="s">
        <v>7</v>
      </c>
      <c r="J13" s="426"/>
      <c r="K13" s="426"/>
      <c r="L13" s="426"/>
      <c r="M13" s="426"/>
      <c r="N13" s="426"/>
      <c r="O13" s="427"/>
      <c r="P13" s="126">
        <v>8.1999999999999993</v>
      </c>
      <c r="Q13" s="127"/>
      <c r="R13" s="127"/>
      <c r="S13" s="127"/>
      <c r="T13" s="127"/>
      <c r="U13" s="127"/>
      <c r="V13" s="128"/>
      <c r="W13" s="126">
        <v>8.1999999999999993</v>
      </c>
      <c r="X13" s="127"/>
      <c r="Y13" s="127"/>
      <c r="Z13" s="127"/>
      <c r="AA13" s="127"/>
      <c r="AB13" s="127"/>
      <c r="AC13" s="128"/>
      <c r="AD13" s="126">
        <v>7.7</v>
      </c>
      <c r="AE13" s="127"/>
      <c r="AF13" s="127"/>
      <c r="AG13" s="127"/>
      <c r="AH13" s="127"/>
      <c r="AI13" s="127"/>
      <c r="AJ13" s="128"/>
      <c r="AK13" s="126">
        <v>7.5</v>
      </c>
      <c r="AL13" s="127"/>
      <c r="AM13" s="127"/>
      <c r="AN13" s="127"/>
      <c r="AO13" s="127"/>
      <c r="AP13" s="127"/>
      <c r="AQ13" s="128"/>
      <c r="AR13" s="123">
        <v>7.4</v>
      </c>
      <c r="AS13" s="124"/>
      <c r="AT13" s="124"/>
      <c r="AU13" s="124"/>
      <c r="AV13" s="124"/>
      <c r="AW13" s="124"/>
      <c r="AX13" s="251"/>
    </row>
    <row r="14" spans="1:50" ht="21" customHeight="1" x14ac:dyDescent="0.15">
      <c r="A14" s="86"/>
      <c r="B14" s="87"/>
      <c r="C14" s="87"/>
      <c r="D14" s="87"/>
      <c r="E14" s="87"/>
      <c r="F14" s="88"/>
      <c r="G14" s="538"/>
      <c r="H14" s="539"/>
      <c r="I14" s="324" t="s">
        <v>8</v>
      </c>
      <c r="J14" s="423"/>
      <c r="K14" s="423"/>
      <c r="L14" s="423"/>
      <c r="M14" s="423"/>
      <c r="N14" s="423"/>
      <c r="O14" s="424"/>
      <c r="P14" s="126" t="s">
        <v>569</v>
      </c>
      <c r="Q14" s="127"/>
      <c r="R14" s="127"/>
      <c r="S14" s="127"/>
      <c r="T14" s="127"/>
      <c r="U14" s="127"/>
      <c r="V14" s="128"/>
      <c r="W14" s="126" t="s">
        <v>569</v>
      </c>
      <c r="X14" s="127"/>
      <c r="Y14" s="127"/>
      <c r="Z14" s="127"/>
      <c r="AA14" s="127"/>
      <c r="AB14" s="127"/>
      <c r="AC14" s="128"/>
      <c r="AD14" s="126" t="s">
        <v>569</v>
      </c>
      <c r="AE14" s="127"/>
      <c r="AF14" s="127"/>
      <c r="AG14" s="127"/>
      <c r="AH14" s="127"/>
      <c r="AI14" s="127"/>
      <c r="AJ14" s="128"/>
      <c r="AK14" s="126" t="s">
        <v>569</v>
      </c>
      <c r="AL14" s="127"/>
      <c r="AM14" s="127"/>
      <c r="AN14" s="127"/>
      <c r="AO14" s="127"/>
      <c r="AP14" s="127"/>
      <c r="AQ14" s="128"/>
      <c r="AR14" s="455"/>
      <c r="AS14" s="455"/>
      <c r="AT14" s="455"/>
      <c r="AU14" s="455"/>
      <c r="AV14" s="455"/>
      <c r="AW14" s="455"/>
      <c r="AX14" s="456"/>
    </row>
    <row r="15" spans="1:50" ht="21" customHeight="1" x14ac:dyDescent="0.15">
      <c r="A15" s="86"/>
      <c r="B15" s="87"/>
      <c r="C15" s="87"/>
      <c r="D15" s="87"/>
      <c r="E15" s="87"/>
      <c r="F15" s="88"/>
      <c r="G15" s="538"/>
      <c r="H15" s="539"/>
      <c r="I15" s="324" t="s">
        <v>45</v>
      </c>
      <c r="J15" s="325"/>
      <c r="K15" s="325"/>
      <c r="L15" s="325"/>
      <c r="M15" s="325"/>
      <c r="N15" s="325"/>
      <c r="O15" s="326"/>
      <c r="P15" s="126" t="s">
        <v>569</v>
      </c>
      <c r="Q15" s="127"/>
      <c r="R15" s="127"/>
      <c r="S15" s="127"/>
      <c r="T15" s="127"/>
      <c r="U15" s="127"/>
      <c r="V15" s="128"/>
      <c r="W15" s="126" t="s">
        <v>569</v>
      </c>
      <c r="X15" s="127"/>
      <c r="Y15" s="127"/>
      <c r="Z15" s="127"/>
      <c r="AA15" s="127"/>
      <c r="AB15" s="127"/>
      <c r="AC15" s="128"/>
      <c r="AD15" s="126" t="s">
        <v>569</v>
      </c>
      <c r="AE15" s="127"/>
      <c r="AF15" s="127"/>
      <c r="AG15" s="127"/>
      <c r="AH15" s="127"/>
      <c r="AI15" s="127"/>
      <c r="AJ15" s="128"/>
      <c r="AK15" s="126" t="s">
        <v>569</v>
      </c>
      <c r="AL15" s="127"/>
      <c r="AM15" s="127"/>
      <c r="AN15" s="127"/>
      <c r="AO15" s="127"/>
      <c r="AP15" s="127"/>
      <c r="AQ15" s="128"/>
      <c r="AR15" s="126" t="s">
        <v>651</v>
      </c>
      <c r="AS15" s="127"/>
      <c r="AT15" s="127"/>
      <c r="AU15" s="127"/>
      <c r="AV15" s="127"/>
      <c r="AW15" s="127"/>
      <c r="AX15" s="422"/>
    </row>
    <row r="16" spans="1:50" ht="21" customHeight="1" x14ac:dyDescent="0.15">
      <c r="A16" s="86"/>
      <c r="B16" s="87"/>
      <c r="C16" s="87"/>
      <c r="D16" s="87"/>
      <c r="E16" s="87"/>
      <c r="F16" s="88"/>
      <c r="G16" s="538"/>
      <c r="H16" s="539"/>
      <c r="I16" s="324" t="s">
        <v>46</v>
      </c>
      <c r="J16" s="325"/>
      <c r="K16" s="325"/>
      <c r="L16" s="325"/>
      <c r="M16" s="325"/>
      <c r="N16" s="325"/>
      <c r="O16" s="326"/>
      <c r="P16" s="126" t="s">
        <v>569</v>
      </c>
      <c r="Q16" s="127"/>
      <c r="R16" s="127"/>
      <c r="S16" s="127"/>
      <c r="T16" s="127"/>
      <c r="U16" s="127"/>
      <c r="V16" s="128"/>
      <c r="W16" s="126" t="s">
        <v>569</v>
      </c>
      <c r="X16" s="127"/>
      <c r="Y16" s="127"/>
      <c r="Z16" s="127"/>
      <c r="AA16" s="127"/>
      <c r="AB16" s="127"/>
      <c r="AC16" s="128"/>
      <c r="AD16" s="126" t="s">
        <v>569</v>
      </c>
      <c r="AE16" s="127"/>
      <c r="AF16" s="127"/>
      <c r="AG16" s="127"/>
      <c r="AH16" s="127"/>
      <c r="AI16" s="127"/>
      <c r="AJ16" s="128"/>
      <c r="AK16" s="126" t="s">
        <v>569</v>
      </c>
      <c r="AL16" s="127"/>
      <c r="AM16" s="127"/>
      <c r="AN16" s="127"/>
      <c r="AO16" s="127"/>
      <c r="AP16" s="127"/>
      <c r="AQ16" s="128"/>
      <c r="AR16" s="468"/>
      <c r="AS16" s="469"/>
      <c r="AT16" s="469"/>
      <c r="AU16" s="469"/>
      <c r="AV16" s="469"/>
      <c r="AW16" s="469"/>
      <c r="AX16" s="470"/>
    </row>
    <row r="17" spans="1:50" ht="24.75" customHeight="1" x14ac:dyDescent="0.15">
      <c r="A17" s="86"/>
      <c r="B17" s="87"/>
      <c r="C17" s="87"/>
      <c r="D17" s="87"/>
      <c r="E17" s="87"/>
      <c r="F17" s="88"/>
      <c r="G17" s="538"/>
      <c r="H17" s="539"/>
      <c r="I17" s="324" t="s">
        <v>44</v>
      </c>
      <c r="J17" s="423"/>
      <c r="K17" s="423"/>
      <c r="L17" s="423"/>
      <c r="M17" s="423"/>
      <c r="N17" s="423"/>
      <c r="O17" s="424"/>
      <c r="P17" s="126" t="s">
        <v>569</v>
      </c>
      <c r="Q17" s="127"/>
      <c r="R17" s="127"/>
      <c r="S17" s="127"/>
      <c r="T17" s="127"/>
      <c r="U17" s="127"/>
      <c r="V17" s="128"/>
      <c r="W17" s="126" t="s">
        <v>569</v>
      </c>
      <c r="X17" s="127"/>
      <c r="Y17" s="127"/>
      <c r="Z17" s="127"/>
      <c r="AA17" s="127"/>
      <c r="AB17" s="127"/>
      <c r="AC17" s="128"/>
      <c r="AD17" s="126" t="s">
        <v>569</v>
      </c>
      <c r="AE17" s="127"/>
      <c r="AF17" s="127"/>
      <c r="AG17" s="127"/>
      <c r="AH17" s="127"/>
      <c r="AI17" s="127"/>
      <c r="AJ17" s="128"/>
      <c r="AK17" s="126" t="s">
        <v>569</v>
      </c>
      <c r="AL17" s="127"/>
      <c r="AM17" s="127"/>
      <c r="AN17" s="127"/>
      <c r="AO17" s="127"/>
      <c r="AP17" s="127"/>
      <c r="AQ17" s="128"/>
      <c r="AR17" s="249"/>
      <c r="AS17" s="249"/>
      <c r="AT17" s="249"/>
      <c r="AU17" s="249"/>
      <c r="AV17" s="249"/>
      <c r="AW17" s="249"/>
      <c r="AX17" s="250"/>
    </row>
    <row r="18" spans="1:50" ht="24.75" customHeight="1" x14ac:dyDescent="0.15">
      <c r="A18" s="86"/>
      <c r="B18" s="87"/>
      <c r="C18" s="87"/>
      <c r="D18" s="87"/>
      <c r="E18" s="87"/>
      <c r="F18" s="88"/>
      <c r="G18" s="540"/>
      <c r="H18" s="541"/>
      <c r="I18" s="528" t="s">
        <v>20</v>
      </c>
      <c r="J18" s="529"/>
      <c r="K18" s="529"/>
      <c r="L18" s="529"/>
      <c r="M18" s="529"/>
      <c r="N18" s="529"/>
      <c r="O18" s="530"/>
      <c r="P18" s="129">
        <f>SUM(P13:V17)</f>
        <v>8.1999999999999993</v>
      </c>
      <c r="Q18" s="130"/>
      <c r="R18" s="130"/>
      <c r="S18" s="130"/>
      <c r="T18" s="130"/>
      <c r="U18" s="130"/>
      <c r="V18" s="131"/>
      <c r="W18" s="129">
        <f>SUM(W13:AC17)</f>
        <v>8.1999999999999993</v>
      </c>
      <c r="X18" s="130"/>
      <c r="Y18" s="130"/>
      <c r="Z18" s="130"/>
      <c r="AA18" s="130"/>
      <c r="AB18" s="130"/>
      <c r="AC18" s="131"/>
      <c r="AD18" s="129">
        <f>SUM(AD13:AJ17)</f>
        <v>7.7</v>
      </c>
      <c r="AE18" s="130"/>
      <c r="AF18" s="130"/>
      <c r="AG18" s="130"/>
      <c r="AH18" s="130"/>
      <c r="AI18" s="130"/>
      <c r="AJ18" s="131"/>
      <c r="AK18" s="129">
        <f>SUM(AK13:AQ17)</f>
        <v>7.5</v>
      </c>
      <c r="AL18" s="130"/>
      <c r="AM18" s="130"/>
      <c r="AN18" s="130"/>
      <c r="AO18" s="130"/>
      <c r="AP18" s="130"/>
      <c r="AQ18" s="131"/>
      <c r="AR18" s="129">
        <f>SUM(AR13:AX17)</f>
        <v>7.4</v>
      </c>
      <c r="AS18" s="130"/>
      <c r="AT18" s="130"/>
      <c r="AU18" s="130"/>
      <c r="AV18" s="130"/>
      <c r="AW18" s="130"/>
      <c r="AX18" s="308"/>
    </row>
    <row r="19" spans="1:50" ht="24.75" customHeight="1" x14ac:dyDescent="0.15">
      <c r="A19" s="86"/>
      <c r="B19" s="87"/>
      <c r="C19" s="87"/>
      <c r="D19" s="87"/>
      <c r="E19" s="87"/>
      <c r="F19" s="88"/>
      <c r="G19" s="306" t="s">
        <v>9</v>
      </c>
      <c r="H19" s="307"/>
      <c r="I19" s="307"/>
      <c r="J19" s="307"/>
      <c r="K19" s="307"/>
      <c r="L19" s="307"/>
      <c r="M19" s="307"/>
      <c r="N19" s="307"/>
      <c r="O19" s="307"/>
      <c r="P19" s="126">
        <v>6.3</v>
      </c>
      <c r="Q19" s="127"/>
      <c r="R19" s="127"/>
      <c r="S19" s="127"/>
      <c r="T19" s="127"/>
      <c r="U19" s="127"/>
      <c r="V19" s="128"/>
      <c r="W19" s="126">
        <v>5.4</v>
      </c>
      <c r="X19" s="127"/>
      <c r="Y19" s="127"/>
      <c r="Z19" s="127"/>
      <c r="AA19" s="127"/>
      <c r="AB19" s="127"/>
      <c r="AC19" s="128"/>
      <c r="AD19" s="126">
        <v>3</v>
      </c>
      <c r="AE19" s="127"/>
      <c r="AF19" s="127"/>
      <c r="AG19" s="127"/>
      <c r="AH19" s="127"/>
      <c r="AI19" s="127"/>
      <c r="AJ19" s="128"/>
      <c r="AK19" s="280"/>
      <c r="AL19" s="280"/>
      <c r="AM19" s="280"/>
      <c r="AN19" s="280"/>
      <c r="AO19" s="280"/>
      <c r="AP19" s="280"/>
      <c r="AQ19" s="280"/>
      <c r="AR19" s="280"/>
      <c r="AS19" s="280"/>
      <c r="AT19" s="280"/>
      <c r="AU19" s="280"/>
      <c r="AV19" s="280"/>
      <c r="AW19" s="280"/>
      <c r="AX19" s="309"/>
    </row>
    <row r="20" spans="1:50" ht="24.75" customHeight="1" x14ac:dyDescent="0.15">
      <c r="A20" s="86"/>
      <c r="B20" s="87"/>
      <c r="C20" s="87"/>
      <c r="D20" s="87"/>
      <c r="E20" s="87"/>
      <c r="F20" s="88"/>
      <c r="G20" s="306" t="s">
        <v>10</v>
      </c>
      <c r="H20" s="307"/>
      <c r="I20" s="307"/>
      <c r="J20" s="307"/>
      <c r="K20" s="307"/>
      <c r="L20" s="307"/>
      <c r="M20" s="307"/>
      <c r="N20" s="307"/>
      <c r="O20" s="307"/>
      <c r="P20" s="310">
        <f>IF(P18=0, "-", SUM(P19)/P18)</f>
        <v>0.76829268292682928</v>
      </c>
      <c r="Q20" s="310"/>
      <c r="R20" s="310"/>
      <c r="S20" s="310"/>
      <c r="T20" s="310"/>
      <c r="U20" s="310"/>
      <c r="V20" s="310"/>
      <c r="W20" s="310">
        <f t="shared" ref="W20" si="0">IF(W18=0, "-", SUM(W19)/W18)</f>
        <v>0.6585365853658538</v>
      </c>
      <c r="X20" s="310"/>
      <c r="Y20" s="310"/>
      <c r="Z20" s="310"/>
      <c r="AA20" s="310"/>
      <c r="AB20" s="310"/>
      <c r="AC20" s="310"/>
      <c r="AD20" s="310">
        <f t="shared" ref="AD20" si="1">IF(AD18=0, "-", SUM(AD19)/AD18)</f>
        <v>0.38961038961038963</v>
      </c>
      <c r="AE20" s="310"/>
      <c r="AF20" s="310"/>
      <c r="AG20" s="310"/>
      <c r="AH20" s="310"/>
      <c r="AI20" s="310"/>
      <c r="AJ20" s="310"/>
      <c r="AK20" s="280"/>
      <c r="AL20" s="280"/>
      <c r="AM20" s="280"/>
      <c r="AN20" s="280"/>
      <c r="AO20" s="280"/>
      <c r="AP20" s="280"/>
      <c r="AQ20" s="281"/>
      <c r="AR20" s="281"/>
      <c r="AS20" s="281"/>
      <c r="AT20" s="281"/>
      <c r="AU20" s="280"/>
      <c r="AV20" s="280"/>
      <c r="AW20" s="280"/>
      <c r="AX20" s="309"/>
    </row>
    <row r="21" spans="1:50" ht="25.5" customHeight="1" x14ac:dyDescent="0.15">
      <c r="A21" s="89"/>
      <c r="B21" s="90"/>
      <c r="C21" s="90"/>
      <c r="D21" s="90"/>
      <c r="E21" s="90"/>
      <c r="F21" s="91"/>
      <c r="G21" s="658" t="s">
        <v>227</v>
      </c>
      <c r="H21" s="659"/>
      <c r="I21" s="659"/>
      <c r="J21" s="659"/>
      <c r="K21" s="659"/>
      <c r="L21" s="659"/>
      <c r="M21" s="659"/>
      <c r="N21" s="659"/>
      <c r="O21" s="659"/>
      <c r="P21" s="310">
        <f>IF(P19=0, "-", SUM(P19)/SUM(P13,P14))</f>
        <v>0.76829268292682928</v>
      </c>
      <c r="Q21" s="310"/>
      <c r="R21" s="310"/>
      <c r="S21" s="310"/>
      <c r="T21" s="310"/>
      <c r="U21" s="310"/>
      <c r="V21" s="310"/>
      <c r="W21" s="310">
        <f t="shared" ref="W21" si="2">IF(W19=0, "-", SUM(W19)/SUM(W13,W14))</f>
        <v>0.6585365853658538</v>
      </c>
      <c r="X21" s="310"/>
      <c r="Y21" s="310"/>
      <c r="Z21" s="310"/>
      <c r="AA21" s="310"/>
      <c r="AB21" s="310"/>
      <c r="AC21" s="310"/>
      <c r="AD21" s="310">
        <f t="shared" ref="AD21" si="3">IF(AD19=0, "-", SUM(AD19)/SUM(AD13,AD14))</f>
        <v>0.38961038961038963</v>
      </c>
      <c r="AE21" s="310"/>
      <c r="AF21" s="310"/>
      <c r="AG21" s="310"/>
      <c r="AH21" s="310"/>
      <c r="AI21" s="310"/>
      <c r="AJ21" s="310"/>
      <c r="AK21" s="280"/>
      <c r="AL21" s="280"/>
      <c r="AM21" s="280"/>
      <c r="AN21" s="280"/>
      <c r="AO21" s="280"/>
      <c r="AP21" s="280"/>
      <c r="AQ21" s="281"/>
      <c r="AR21" s="281"/>
      <c r="AS21" s="281"/>
      <c r="AT21" s="281"/>
      <c r="AU21" s="280"/>
      <c r="AV21" s="280"/>
      <c r="AW21" s="280"/>
      <c r="AX21" s="309"/>
    </row>
    <row r="22" spans="1:50" ht="18.75" customHeight="1" x14ac:dyDescent="0.15">
      <c r="A22" s="101" t="s">
        <v>559</v>
      </c>
      <c r="B22" s="102"/>
      <c r="C22" s="102"/>
      <c r="D22" s="102"/>
      <c r="E22" s="102"/>
      <c r="F22" s="103"/>
      <c r="G22" s="92" t="s">
        <v>213</v>
      </c>
      <c r="H22" s="93"/>
      <c r="I22" s="93"/>
      <c r="J22" s="93"/>
      <c r="K22" s="93"/>
      <c r="L22" s="93"/>
      <c r="M22" s="93"/>
      <c r="N22" s="93"/>
      <c r="O22" s="94"/>
      <c r="P22" s="110" t="s">
        <v>557</v>
      </c>
      <c r="Q22" s="93"/>
      <c r="R22" s="93"/>
      <c r="S22" s="93"/>
      <c r="T22" s="93"/>
      <c r="U22" s="93"/>
      <c r="V22" s="94"/>
      <c r="W22" s="110" t="s">
        <v>558</v>
      </c>
      <c r="X22" s="93"/>
      <c r="Y22" s="93"/>
      <c r="Z22" s="93"/>
      <c r="AA22" s="93"/>
      <c r="AB22" s="93"/>
      <c r="AC22" s="94"/>
      <c r="AD22" s="110" t="s">
        <v>212</v>
      </c>
      <c r="AE22" s="93"/>
      <c r="AF22" s="93"/>
      <c r="AG22" s="93"/>
      <c r="AH22" s="93"/>
      <c r="AI22" s="93"/>
      <c r="AJ22" s="93"/>
      <c r="AK22" s="93"/>
      <c r="AL22" s="93"/>
      <c r="AM22" s="93"/>
      <c r="AN22" s="93"/>
      <c r="AO22" s="93"/>
      <c r="AP22" s="93"/>
      <c r="AQ22" s="93"/>
      <c r="AR22" s="93"/>
      <c r="AS22" s="93"/>
      <c r="AT22" s="93"/>
      <c r="AU22" s="93"/>
      <c r="AV22" s="93"/>
      <c r="AW22" s="93"/>
      <c r="AX22" s="111"/>
    </row>
    <row r="23" spans="1:50" ht="25.5" customHeight="1" x14ac:dyDescent="0.15">
      <c r="A23" s="104"/>
      <c r="B23" s="105"/>
      <c r="C23" s="105"/>
      <c r="D23" s="105"/>
      <c r="E23" s="105"/>
      <c r="F23" s="106"/>
      <c r="G23" s="95" t="s">
        <v>571</v>
      </c>
      <c r="H23" s="96"/>
      <c r="I23" s="96"/>
      <c r="J23" s="96"/>
      <c r="K23" s="96"/>
      <c r="L23" s="96"/>
      <c r="M23" s="96"/>
      <c r="N23" s="96"/>
      <c r="O23" s="97"/>
      <c r="P23" s="123">
        <v>2.5</v>
      </c>
      <c r="Q23" s="124"/>
      <c r="R23" s="124"/>
      <c r="S23" s="124"/>
      <c r="T23" s="124"/>
      <c r="U23" s="124"/>
      <c r="V23" s="125"/>
      <c r="W23" s="123">
        <v>2.5</v>
      </c>
      <c r="X23" s="124"/>
      <c r="Y23" s="124"/>
      <c r="Z23" s="124"/>
      <c r="AA23" s="124"/>
      <c r="AB23" s="124"/>
      <c r="AC23" s="125"/>
      <c r="AD23" s="112" t="s">
        <v>652</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x14ac:dyDescent="0.15">
      <c r="A24" s="104"/>
      <c r="B24" s="105"/>
      <c r="C24" s="105"/>
      <c r="D24" s="105"/>
      <c r="E24" s="105"/>
      <c r="F24" s="106"/>
      <c r="G24" s="98" t="s">
        <v>570</v>
      </c>
      <c r="H24" s="99"/>
      <c r="I24" s="99"/>
      <c r="J24" s="99"/>
      <c r="K24" s="99"/>
      <c r="L24" s="99"/>
      <c r="M24" s="99"/>
      <c r="N24" s="99"/>
      <c r="O24" s="100"/>
      <c r="P24" s="126">
        <v>2.2999999999999998</v>
      </c>
      <c r="Q24" s="127"/>
      <c r="R24" s="127"/>
      <c r="S24" s="127"/>
      <c r="T24" s="127"/>
      <c r="U24" s="127"/>
      <c r="V24" s="128"/>
      <c r="W24" s="126">
        <v>2.2999999999999998</v>
      </c>
      <c r="X24" s="127"/>
      <c r="Y24" s="127"/>
      <c r="Z24" s="127"/>
      <c r="AA24" s="127"/>
      <c r="AB24" s="127"/>
      <c r="AC24" s="128"/>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x14ac:dyDescent="0.15">
      <c r="A25" s="104"/>
      <c r="B25" s="105"/>
      <c r="C25" s="105"/>
      <c r="D25" s="105"/>
      <c r="E25" s="105"/>
      <c r="F25" s="106"/>
      <c r="G25" s="98" t="s">
        <v>572</v>
      </c>
      <c r="H25" s="99"/>
      <c r="I25" s="99"/>
      <c r="J25" s="99"/>
      <c r="K25" s="99"/>
      <c r="L25" s="99"/>
      <c r="M25" s="99"/>
      <c r="N25" s="99"/>
      <c r="O25" s="100"/>
      <c r="P25" s="126">
        <v>1</v>
      </c>
      <c r="Q25" s="127"/>
      <c r="R25" s="127"/>
      <c r="S25" s="127"/>
      <c r="T25" s="127"/>
      <c r="U25" s="127"/>
      <c r="V25" s="128"/>
      <c r="W25" s="126">
        <v>1</v>
      </c>
      <c r="X25" s="127"/>
      <c r="Y25" s="127"/>
      <c r="Z25" s="127"/>
      <c r="AA25" s="127"/>
      <c r="AB25" s="127"/>
      <c r="AC25" s="128"/>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x14ac:dyDescent="0.15">
      <c r="A26" s="104"/>
      <c r="B26" s="105"/>
      <c r="C26" s="105"/>
      <c r="D26" s="105"/>
      <c r="E26" s="105"/>
      <c r="F26" s="106"/>
      <c r="G26" s="98" t="s">
        <v>573</v>
      </c>
      <c r="H26" s="99"/>
      <c r="I26" s="99"/>
      <c r="J26" s="99"/>
      <c r="K26" s="99"/>
      <c r="L26" s="99"/>
      <c r="M26" s="99"/>
      <c r="N26" s="99"/>
      <c r="O26" s="100"/>
      <c r="P26" s="126">
        <v>0.8</v>
      </c>
      <c r="Q26" s="127"/>
      <c r="R26" s="127"/>
      <c r="S26" s="127"/>
      <c r="T26" s="127"/>
      <c r="U26" s="127"/>
      <c r="V26" s="128"/>
      <c r="W26" s="126">
        <v>0.8</v>
      </c>
      <c r="X26" s="127"/>
      <c r="Y26" s="127"/>
      <c r="Z26" s="127"/>
      <c r="AA26" s="127"/>
      <c r="AB26" s="127"/>
      <c r="AC26" s="128"/>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x14ac:dyDescent="0.15">
      <c r="A27" s="104"/>
      <c r="B27" s="105"/>
      <c r="C27" s="105"/>
      <c r="D27" s="105"/>
      <c r="E27" s="105"/>
      <c r="F27" s="106"/>
      <c r="G27" s="98" t="s">
        <v>574</v>
      </c>
      <c r="H27" s="99"/>
      <c r="I27" s="99"/>
      <c r="J27" s="99"/>
      <c r="K27" s="99"/>
      <c r="L27" s="99"/>
      <c r="M27" s="99"/>
      <c r="N27" s="99"/>
      <c r="O27" s="100"/>
      <c r="P27" s="126">
        <v>0.7</v>
      </c>
      <c r="Q27" s="127"/>
      <c r="R27" s="127"/>
      <c r="S27" s="127"/>
      <c r="T27" s="127"/>
      <c r="U27" s="127"/>
      <c r="V27" s="128"/>
      <c r="W27" s="126">
        <v>0.7</v>
      </c>
      <c r="X27" s="127"/>
      <c r="Y27" s="127"/>
      <c r="Z27" s="127"/>
      <c r="AA27" s="127"/>
      <c r="AB27" s="127"/>
      <c r="AC27" s="128"/>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x14ac:dyDescent="0.15">
      <c r="A28" s="104"/>
      <c r="B28" s="105"/>
      <c r="C28" s="105"/>
      <c r="D28" s="105"/>
      <c r="E28" s="105"/>
      <c r="F28" s="106"/>
      <c r="G28" s="146" t="s">
        <v>217</v>
      </c>
      <c r="H28" s="147"/>
      <c r="I28" s="147"/>
      <c r="J28" s="147"/>
      <c r="K28" s="147"/>
      <c r="L28" s="147"/>
      <c r="M28" s="147"/>
      <c r="N28" s="147"/>
      <c r="O28" s="148"/>
      <c r="P28" s="129">
        <f>P29-SUM(P23:P27)</f>
        <v>0.20000000000000018</v>
      </c>
      <c r="Q28" s="130"/>
      <c r="R28" s="130"/>
      <c r="S28" s="130"/>
      <c r="T28" s="130"/>
      <c r="U28" s="130"/>
      <c r="V28" s="131"/>
      <c r="W28" s="129">
        <f>W29-SUM(W23:W27)</f>
        <v>0.10000000000000053</v>
      </c>
      <c r="X28" s="130"/>
      <c r="Y28" s="130"/>
      <c r="Z28" s="130"/>
      <c r="AA28" s="130"/>
      <c r="AB28" s="130"/>
      <c r="AC28" s="131"/>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thickBot="1" x14ac:dyDescent="0.2">
      <c r="A29" s="107"/>
      <c r="B29" s="108"/>
      <c r="C29" s="108"/>
      <c r="D29" s="108"/>
      <c r="E29" s="108"/>
      <c r="F29" s="109"/>
      <c r="G29" s="149" t="s">
        <v>214</v>
      </c>
      <c r="H29" s="150"/>
      <c r="I29" s="150"/>
      <c r="J29" s="150"/>
      <c r="K29" s="150"/>
      <c r="L29" s="150"/>
      <c r="M29" s="150"/>
      <c r="N29" s="150"/>
      <c r="O29" s="151"/>
      <c r="P29" s="126">
        <f>AK13</f>
        <v>7.5</v>
      </c>
      <c r="Q29" s="127"/>
      <c r="R29" s="127"/>
      <c r="S29" s="127"/>
      <c r="T29" s="127"/>
      <c r="U29" s="127"/>
      <c r="V29" s="128"/>
      <c r="W29" s="140">
        <f>AR13</f>
        <v>7.4</v>
      </c>
      <c r="X29" s="141"/>
      <c r="Y29" s="141"/>
      <c r="Z29" s="141"/>
      <c r="AA29" s="141"/>
      <c r="AB29" s="141"/>
      <c r="AC29" s="142"/>
      <c r="AD29" s="118"/>
      <c r="AE29" s="118"/>
      <c r="AF29" s="118"/>
      <c r="AG29" s="118"/>
      <c r="AH29" s="118"/>
      <c r="AI29" s="118"/>
      <c r="AJ29" s="118"/>
      <c r="AK29" s="118"/>
      <c r="AL29" s="118"/>
      <c r="AM29" s="118"/>
      <c r="AN29" s="118"/>
      <c r="AO29" s="118"/>
      <c r="AP29" s="118"/>
      <c r="AQ29" s="118"/>
      <c r="AR29" s="118"/>
      <c r="AS29" s="118"/>
      <c r="AT29" s="118"/>
      <c r="AU29" s="118"/>
      <c r="AV29" s="118"/>
      <c r="AW29" s="118"/>
      <c r="AX29" s="119"/>
    </row>
    <row r="30" spans="1:50" ht="18.75" customHeight="1" x14ac:dyDescent="0.15">
      <c r="A30" s="283" t="s">
        <v>224</v>
      </c>
      <c r="B30" s="284"/>
      <c r="C30" s="284"/>
      <c r="D30" s="284"/>
      <c r="E30" s="284"/>
      <c r="F30" s="285"/>
      <c r="G30" s="431" t="s">
        <v>135</v>
      </c>
      <c r="H30" s="245"/>
      <c r="I30" s="245"/>
      <c r="J30" s="245"/>
      <c r="K30" s="245"/>
      <c r="L30" s="245"/>
      <c r="M30" s="245"/>
      <c r="N30" s="245"/>
      <c r="O30" s="334"/>
      <c r="P30" s="333" t="s">
        <v>53</v>
      </c>
      <c r="Q30" s="245"/>
      <c r="R30" s="245"/>
      <c r="S30" s="245"/>
      <c r="T30" s="245"/>
      <c r="U30" s="245"/>
      <c r="V30" s="245"/>
      <c r="W30" s="245"/>
      <c r="X30" s="334"/>
      <c r="Y30" s="277"/>
      <c r="Z30" s="278"/>
      <c r="AA30" s="279"/>
      <c r="AB30" s="237" t="s">
        <v>11</v>
      </c>
      <c r="AC30" s="238"/>
      <c r="AD30" s="239"/>
      <c r="AE30" s="237" t="s">
        <v>251</v>
      </c>
      <c r="AF30" s="238"/>
      <c r="AG30" s="238"/>
      <c r="AH30" s="239"/>
      <c r="AI30" s="243" t="s">
        <v>268</v>
      </c>
      <c r="AJ30" s="243"/>
      <c r="AK30" s="243"/>
      <c r="AL30" s="237"/>
      <c r="AM30" s="243" t="s">
        <v>365</v>
      </c>
      <c r="AN30" s="243"/>
      <c r="AO30" s="243"/>
      <c r="AP30" s="237"/>
      <c r="AQ30" s="428" t="s">
        <v>165</v>
      </c>
      <c r="AR30" s="429"/>
      <c r="AS30" s="429"/>
      <c r="AT30" s="430"/>
      <c r="AU30" s="245" t="s">
        <v>125</v>
      </c>
      <c r="AV30" s="245"/>
      <c r="AW30" s="245"/>
      <c r="AX30" s="246"/>
    </row>
    <row r="31" spans="1:50" ht="18.75" customHeight="1" x14ac:dyDescent="0.15">
      <c r="A31" s="286"/>
      <c r="B31" s="287"/>
      <c r="C31" s="287"/>
      <c r="D31" s="287"/>
      <c r="E31" s="287"/>
      <c r="F31" s="288"/>
      <c r="G31" s="432"/>
      <c r="H31" s="231"/>
      <c r="I31" s="231"/>
      <c r="J31" s="231"/>
      <c r="K31" s="231"/>
      <c r="L31" s="231"/>
      <c r="M31" s="231"/>
      <c r="N31" s="231"/>
      <c r="O31" s="336"/>
      <c r="P31" s="335"/>
      <c r="Q31" s="231"/>
      <c r="R31" s="231"/>
      <c r="S31" s="231"/>
      <c r="T31" s="231"/>
      <c r="U31" s="231"/>
      <c r="V31" s="231"/>
      <c r="W31" s="231"/>
      <c r="X31" s="336"/>
      <c r="Y31" s="327"/>
      <c r="Z31" s="328"/>
      <c r="AA31" s="329"/>
      <c r="AB31" s="240"/>
      <c r="AC31" s="241"/>
      <c r="AD31" s="242"/>
      <c r="AE31" s="240"/>
      <c r="AF31" s="241"/>
      <c r="AG31" s="241"/>
      <c r="AH31" s="242"/>
      <c r="AI31" s="244"/>
      <c r="AJ31" s="244"/>
      <c r="AK31" s="244"/>
      <c r="AL31" s="240"/>
      <c r="AM31" s="244"/>
      <c r="AN31" s="244"/>
      <c r="AO31" s="244"/>
      <c r="AP31" s="240"/>
      <c r="AQ31" s="258"/>
      <c r="AR31" s="259"/>
      <c r="AS31" s="175" t="s">
        <v>166</v>
      </c>
      <c r="AT31" s="176"/>
      <c r="AU31" s="233">
        <v>3</v>
      </c>
      <c r="AV31" s="233"/>
      <c r="AW31" s="231" t="s">
        <v>162</v>
      </c>
      <c r="AX31" s="232"/>
    </row>
    <row r="32" spans="1:50" ht="23.25" customHeight="1" x14ac:dyDescent="0.15">
      <c r="A32" s="289"/>
      <c r="B32" s="287"/>
      <c r="C32" s="287"/>
      <c r="D32" s="287"/>
      <c r="E32" s="287"/>
      <c r="F32" s="288"/>
      <c r="G32" s="542" t="s">
        <v>575</v>
      </c>
      <c r="H32" s="543"/>
      <c r="I32" s="543"/>
      <c r="J32" s="543"/>
      <c r="K32" s="543"/>
      <c r="L32" s="543"/>
      <c r="M32" s="543"/>
      <c r="N32" s="543"/>
      <c r="O32" s="544"/>
      <c r="P32" s="156" t="s">
        <v>576</v>
      </c>
      <c r="Q32" s="156"/>
      <c r="R32" s="156"/>
      <c r="S32" s="156"/>
      <c r="T32" s="156"/>
      <c r="U32" s="156"/>
      <c r="V32" s="156"/>
      <c r="W32" s="156"/>
      <c r="X32" s="178"/>
      <c r="Y32" s="330" t="s">
        <v>12</v>
      </c>
      <c r="Z32" s="331"/>
      <c r="AA32" s="332"/>
      <c r="AB32" s="337" t="s">
        <v>577</v>
      </c>
      <c r="AC32" s="337"/>
      <c r="AD32" s="337"/>
      <c r="AE32" s="225">
        <v>127</v>
      </c>
      <c r="AF32" s="226"/>
      <c r="AG32" s="226"/>
      <c r="AH32" s="226"/>
      <c r="AI32" s="225">
        <v>137.5</v>
      </c>
      <c r="AJ32" s="226"/>
      <c r="AK32" s="226"/>
      <c r="AL32" s="226"/>
      <c r="AM32" s="225">
        <v>164.5</v>
      </c>
      <c r="AN32" s="226"/>
      <c r="AO32" s="226"/>
      <c r="AP32" s="226"/>
      <c r="AQ32" s="247" t="s">
        <v>641</v>
      </c>
      <c r="AR32" s="213"/>
      <c r="AS32" s="213"/>
      <c r="AT32" s="248"/>
      <c r="AU32" s="226" t="s">
        <v>641</v>
      </c>
      <c r="AV32" s="226"/>
      <c r="AW32" s="226"/>
      <c r="AX32" s="227"/>
    </row>
    <row r="33" spans="1:51" ht="23.25" customHeight="1" x14ac:dyDescent="0.15">
      <c r="A33" s="290"/>
      <c r="B33" s="291"/>
      <c r="C33" s="291"/>
      <c r="D33" s="291"/>
      <c r="E33" s="291"/>
      <c r="F33" s="292"/>
      <c r="G33" s="545"/>
      <c r="H33" s="546"/>
      <c r="I33" s="546"/>
      <c r="J33" s="546"/>
      <c r="K33" s="546"/>
      <c r="L33" s="546"/>
      <c r="M33" s="546"/>
      <c r="N33" s="546"/>
      <c r="O33" s="547"/>
      <c r="P33" s="471"/>
      <c r="Q33" s="471"/>
      <c r="R33" s="471"/>
      <c r="S33" s="471"/>
      <c r="T33" s="471"/>
      <c r="U33" s="471"/>
      <c r="V33" s="471"/>
      <c r="W33" s="471"/>
      <c r="X33" s="472"/>
      <c r="Y33" s="255" t="s">
        <v>48</v>
      </c>
      <c r="Z33" s="256"/>
      <c r="AA33" s="257"/>
      <c r="AB33" s="293" t="s">
        <v>577</v>
      </c>
      <c r="AC33" s="293"/>
      <c r="AD33" s="293"/>
      <c r="AE33" s="225">
        <v>100</v>
      </c>
      <c r="AF33" s="226"/>
      <c r="AG33" s="226"/>
      <c r="AH33" s="226"/>
      <c r="AI33" s="225">
        <v>100</v>
      </c>
      <c r="AJ33" s="226"/>
      <c r="AK33" s="226"/>
      <c r="AL33" s="226"/>
      <c r="AM33" s="225">
        <v>100</v>
      </c>
      <c r="AN33" s="226"/>
      <c r="AO33" s="226"/>
      <c r="AP33" s="226"/>
      <c r="AQ33" s="247" t="s">
        <v>641</v>
      </c>
      <c r="AR33" s="213"/>
      <c r="AS33" s="213"/>
      <c r="AT33" s="248"/>
      <c r="AU33" s="226">
        <v>100</v>
      </c>
      <c r="AV33" s="226"/>
      <c r="AW33" s="226"/>
      <c r="AX33" s="227"/>
    </row>
    <row r="34" spans="1:51" ht="75" customHeight="1" x14ac:dyDescent="0.15">
      <c r="A34" s="289"/>
      <c r="B34" s="287"/>
      <c r="C34" s="287"/>
      <c r="D34" s="287"/>
      <c r="E34" s="287"/>
      <c r="F34" s="288"/>
      <c r="G34" s="548"/>
      <c r="H34" s="549"/>
      <c r="I34" s="549"/>
      <c r="J34" s="549"/>
      <c r="K34" s="549"/>
      <c r="L34" s="549"/>
      <c r="M34" s="549"/>
      <c r="N34" s="549"/>
      <c r="O34" s="550"/>
      <c r="P34" s="180"/>
      <c r="Q34" s="180"/>
      <c r="R34" s="180"/>
      <c r="S34" s="180"/>
      <c r="T34" s="180"/>
      <c r="U34" s="180"/>
      <c r="V34" s="180"/>
      <c r="W34" s="180"/>
      <c r="X34" s="181"/>
      <c r="Y34" s="255" t="s">
        <v>13</v>
      </c>
      <c r="Z34" s="256"/>
      <c r="AA34" s="257"/>
      <c r="AB34" s="268" t="s">
        <v>163</v>
      </c>
      <c r="AC34" s="268"/>
      <c r="AD34" s="268"/>
      <c r="AE34" s="225">
        <v>127</v>
      </c>
      <c r="AF34" s="226"/>
      <c r="AG34" s="226"/>
      <c r="AH34" s="226"/>
      <c r="AI34" s="225">
        <v>137.5</v>
      </c>
      <c r="AJ34" s="226"/>
      <c r="AK34" s="226"/>
      <c r="AL34" s="226"/>
      <c r="AM34" s="225">
        <v>164.5</v>
      </c>
      <c r="AN34" s="226"/>
      <c r="AO34" s="226"/>
      <c r="AP34" s="226"/>
      <c r="AQ34" s="247" t="s">
        <v>641</v>
      </c>
      <c r="AR34" s="213"/>
      <c r="AS34" s="213"/>
      <c r="AT34" s="248"/>
      <c r="AU34" s="226" t="s">
        <v>641</v>
      </c>
      <c r="AV34" s="226"/>
      <c r="AW34" s="226"/>
      <c r="AX34" s="227"/>
    </row>
    <row r="35" spans="1:51" ht="23.25" customHeight="1" x14ac:dyDescent="0.15">
      <c r="A35" s="639" t="s">
        <v>244</v>
      </c>
      <c r="B35" s="640"/>
      <c r="C35" s="640"/>
      <c r="D35" s="640"/>
      <c r="E35" s="640"/>
      <c r="F35" s="641"/>
      <c r="G35" s="542" t="s">
        <v>578</v>
      </c>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645"/>
    </row>
    <row r="36" spans="1:51" ht="23.25" customHeight="1" thickBot="1" x14ac:dyDescent="0.2">
      <c r="A36" s="642"/>
      <c r="B36" s="643"/>
      <c r="C36" s="643"/>
      <c r="D36" s="643"/>
      <c r="E36" s="643"/>
      <c r="F36" s="644"/>
      <c r="G36" s="548"/>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6"/>
      <c r="AF36" s="546"/>
      <c r="AG36" s="546"/>
      <c r="AH36" s="546"/>
      <c r="AI36" s="546"/>
      <c r="AJ36" s="546"/>
      <c r="AK36" s="546"/>
      <c r="AL36" s="546"/>
      <c r="AM36" s="546"/>
      <c r="AN36" s="546"/>
      <c r="AO36" s="546"/>
      <c r="AP36" s="546"/>
      <c r="AQ36" s="549"/>
      <c r="AR36" s="549"/>
      <c r="AS36" s="549"/>
      <c r="AT36" s="549"/>
      <c r="AU36" s="549"/>
      <c r="AV36" s="549"/>
      <c r="AW36" s="549"/>
      <c r="AX36" s="646"/>
    </row>
    <row r="37" spans="1:51" ht="31.5" customHeight="1" x14ac:dyDescent="0.15">
      <c r="A37" s="602" t="s">
        <v>225</v>
      </c>
      <c r="B37" s="603"/>
      <c r="C37" s="603"/>
      <c r="D37" s="603"/>
      <c r="E37" s="603"/>
      <c r="F37" s="604"/>
      <c r="G37" s="611" t="s">
        <v>54</v>
      </c>
      <c r="H37" s="611"/>
      <c r="I37" s="611"/>
      <c r="J37" s="611"/>
      <c r="K37" s="611"/>
      <c r="L37" s="611"/>
      <c r="M37" s="611"/>
      <c r="N37" s="611"/>
      <c r="O37" s="611"/>
      <c r="P37" s="611"/>
      <c r="Q37" s="611"/>
      <c r="R37" s="611"/>
      <c r="S37" s="611"/>
      <c r="T37" s="611"/>
      <c r="U37" s="611"/>
      <c r="V37" s="611"/>
      <c r="W37" s="611"/>
      <c r="X37" s="612"/>
      <c r="Y37" s="277"/>
      <c r="Z37" s="278"/>
      <c r="AA37" s="279"/>
      <c r="AB37" s="618" t="s">
        <v>11</v>
      </c>
      <c r="AC37" s="618"/>
      <c r="AD37" s="618"/>
      <c r="AE37" s="593" t="s">
        <v>251</v>
      </c>
      <c r="AF37" s="594"/>
      <c r="AG37" s="594"/>
      <c r="AH37" s="595"/>
      <c r="AI37" s="593" t="s">
        <v>268</v>
      </c>
      <c r="AJ37" s="594"/>
      <c r="AK37" s="594"/>
      <c r="AL37" s="595"/>
      <c r="AM37" s="593" t="s">
        <v>365</v>
      </c>
      <c r="AN37" s="594"/>
      <c r="AO37" s="594"/>
      <c r="AP37" s="595"/>
      <c r="AQ37" s="660" t="s">
        <v>273</v>
      </c>
      <c r="AR37" s="661"/>
      <c r="AS37" s="661"/>
      <c r="AT37" s="662"/>
      <c r="AU37" s="660" t="s">
        <v>397</v>
      </c>
      <c r="AV37" s="661"/>
      <c r="AW37" s="661"/>
      <c r="AX37" s="663"/>
    </row>
    <row r="38" spans="1:51" ht="23.25" customHeight="1" x14ac:dyDescent="0.15">
      <c r="A38" s="605"/>
      <c r="B38" s="606"/>
      <c r="C38" s="606"/>
      <c r="D38" s="606"/>
      <c r="E38" s="606"/>
      <c r="F38" s="607"/>
      <c r="G38" s="156" t="s">
        <v>579</v>
      </c>
      <c r="H38" s="156"/>
      <c r="I38" s="156"/>
      <c r="J38" s="156"/>
      <c r="K38" s="156"/>
      <c r="L38" s="156"/>
      <c r="M38" s="156"/>
      <c r="N38" s="156"/>
      <c r="O38" s="156"/>
      <c r="P38" s="156"/>
      <c r="Q38" s="156"/>
      <c r="R38" s="156"/>
      <c r="S38" s="156"/>
      <c r="T38" s="156"/>
      <c r="U38" s="156"/>
      <c r="V38" s="156"/>
      <c r="W38" s="156"/>
      <c r="X38" s="178"/>
      <c r="Y38" s="589" t="s">
        <v>49</v>
      </c>
      <c r="Z38" s="510"/>
      <c r="AA38" s="511"/>
      <c r="AB38" s="337" t="s">
        <v>580</v>
      </c>
      <c r="AC38" s="337"/>
      <c r="AD38" s="337"/>
      <c r="AE38" s="282">
        <v>9</v>
      </c>
      <c r="AF38" s="282"/>
      <c r="AG38" s="282"/>
      <c r="AH38" s="282"/>
      <c r="AI38" s="282">
        <v>6</v>
      </c>
      <c r="AJ38" s="282"/>
      <c r="AK38" s="282"/>
      <c r="AL38" s="282"/>
      <c r="AM38" s="282">
        <v>6</v>
      </c>
      <c r="AN38" s="282"/>
      <c r="AO38" s="282"/>
      <c r="AP38" s="282"/>
      <c r="AQ38" s="282" t="s">
        <v>569</v>
      </c>
      <c r="AR38" s="282"/>
      <c r="AS38" s="282"/>
      <c r="AT38" s="282"/>
      <c r="AU38" s="225" t="s">
        <v>569</v>
      </c>
      <c r="AV38" s="226"/>
      <c r="AW38" s="226"/>
      <c r="AX38" s="227"/>
    </row>
    <row r="39" spans="1:51" ht="23.25" customHeight="1" x14ac:dyDescent="0.15">
      <c r="A39" s="608"/>
      <c r="B39" s="609"/>
      <c r="C39" s="609"/>
      <c r="D39" s="609"/>
      <c r="E39" s="609"/>
      <c r="F39" s="610"/>
      <c r="G39" s="180"/>
      <c r="H39" s="180"/>
      <c r="I39" s="180"/>
      <c r="J39" s="180"/>
      <c r="K39" s="180"/>
      <c r="L39" s="180"/>
      <c r="M39" s="180"/>
      <c r="N39" s="180"/>
      <c r="O39" s="180"/>
      <c r="P39" s="180"/>
      <c r="Q39" s="180"/>
      <c r="R39" s="180"/>
      <c r="S39" s="180"/>
      <c r="T39" s="180"/>
      <c r="U39" s="180"/>
      <c r="V39" s="180"/>
      <c r="W39" s="180"/>
      <c r="X39" s="181"/>
      <c r="Y39" s="629" t="s">
        <v>50</v>
      </c>
      <c r="Z39" s="613"/>
      <c r="AA39" s="614"/>
      <c r="AB39" s="337" t="s">
        <v>580</v>
      </c>
      <c r="AC39" s="337"/>
      <c r="AD39" s="337"/>
      <c r="AE39" s="282">
        <v>9</v>
      </c>
      <c r="AF39" s="282"/>
      <c r="AG39" s="282"/>
      <c r="AH39" s="282"/>
      <c r="AI39" s="282">
        <v>7</v>
      </c>
      <c r="AJ39" s="282"/>
      <c r="AK39" s="282"/>
      <c r="AL39" s="282"/>
      <c r="AM39" s="282">
        <v>9</v>
      </c>
      <c r="AN39" s="282"/>
      <c r="AO39" s="282"/>
      <c r="AP39" s="282"/>
      <c r="AQ39" s="282">
        <v>8</v>
      </c>
      <c r="AR39" s="282"/>
      <c r="AS39" s="282"/>
      <c r="AT39" s="282"/>
      <c r="AU39" s="664" t="s">
        <v>569</v>
      </c>
      <c r="AV39" s="665"/>
      <c r="AW39" s="665"/>
      <c r="AX39" s="666"/>
    </row>
    <row r="40" spans="1:51" ht="23.25" customHeight="1" x14ac:dyDescent="0.15">
      <c r="A40" s="622" t="s">
        <v>15</v>
      </c>
      <c r="B40" s="360"/>
      <c r="C40" s="360"/>
      <c r="D40" s="360"/>
      <c r="E40" s="360"/>
      <c r="F40" s="623"/>
      <c r="G40" s="256" t="s">
        <v>16</v>
      </c>
      <c r="H40" s="256"/>
      <c r="I40" s="256"/>
      <c r="J40" s="256"/>
      <c r="K40" s="256"/>
      <c r="L40" s="256"/>
      <c r="M40" s="256"/>
      <c r="N40" s="256"/>
      <c r="O40" s="256"/>
      <c r="P40" s="256"/>
      <c r="Q40" s="256"/>
      <c r="R40" s="256"/>
      <c r="S40" s="256"/>
      <c r="T40" s="256"/>
      <c r="U40" s="256"/>
      <c r="V40" s="256"/>
      <c r="W40" s="256"/>
      <c r="X40" s="257"/>
      <c r="Y40" s="439"/>
      <c r="Z40" s="440"/>
      <c r="AA40" s="441"/>
      <c r="AB40" s="255" t="s">
        <v>11</v>
      </c>
      <c r="AC40" s="256"/>
      <c r="AD40" s="257"/>
      <c r="AE40" s="206" t="s">
        <v>251</v>
      </c>
      <c r="AF40" s="206"/>
      <c r="AG40" s="206"/>
      <c r="AH40" s="206"/>
      <c r="AI40" s="206" t="s">
        <v>268</v>
      </c>
      <c r="AJ40" s="206"/>
      <c r="AK40" s="206"/>
      <c r="AL40" s="206"/>
      <c r="AM40" s="206" t="s">
        <v>365</v>
      </c>
      <c r="AN40" s="206"/>
      <c r="AO40" s="206"/>
      <c r="AP40" s="206"/>
      <c r="AQ40" s="582" t="s">
        <v>398</v>
      </c>
      <c r="AR40" s="583"/>
      <c r="AS40" s="583"/>
      <c r="AT40" s="583"/>
      <c r="AU40" s="583"/>
      <c r="AV40" s="583"/>
      <c r="AW40" s="583"/>
      <c r="AX40" s="584"/>
    </row>
    <row r="41" spans="1:51" ht="23.25" customHeight="1" x14ac:dyDescent="0.15">
      <c r="A41" s="624"/>
      <c r="B41" s="625"/>
      <c r="C41" s="625"/>
      <c r="D41" s="625"/>
      <c r="E41" s="625"/>
      <c r="F41" s="626"/>
      <c r="G41" s="442" t="s">
        <v>581</v>
      </c>
      <c r="H41" s="442"/>
      <c r="I41" s="442"/>
      <c r="J41" s="442"/>
      <c r="K41" s="442"/>
      <c r="L41" s="442"/>
      <c r="M41" s="442"/>
      <c r="N41" s="442"/>
      <c r="O41" s="442"/>
      <c r="P41" s="442"/>
      <c r="Q41" s="442"/>
      <c r="R41" s="442"/>
      <c r="S41" s="442"/>
      <c r="T41" s="442"/>
      <c r="U41" s="442"/>
      <c r="V41" s="442"/>
      <c r="W41" s="442"/>
      <c r="X41" s="442"/>
      <c r="Y41" s="444" t="s">
        <v>15</v>
      </c>
      <c r="Z41" s="445"/>
      <c r="AA41" s="446"/>
      <c r="AB41" s="590" t="s">
        <v>582</v>
      </c>
      <c r="AC41" s="591"/>
      <c r="AD41" s="592"/>
      <c r="AE41" s="282">
        <v>696</v>
      </c>
      <c r="AF41" s="282"/>
      <c r="AG41" s="282"/>
      <c r="AH41" s="282"/>
      <c r="AI41" s="282">
        <v>893.5</v>
      </c>
      <c r="AJ41" s="282"/>
      <c r="AK41" s="282"/>
      <c r="AL41" s="282"/>
      <c r="AM41" s="282">
        <v>483.8</v>
      </c>
      <c r="AN41" s="282"/>
      <c r="AO41" s="282"/>
      <c r="AP41" s="282"/>
      <c r="AQ41" s="225" t="s">
        <v>641</v>
      </c>
      <c r="AR41" s="226"/>
      <c r="AS41" s="226"/>
      <c r="AT41" s="226"/>
      <c r="AU41" s="226"/>
      <c r="AV41" s="226"/>
      <c r="AW41" s="226"/>
      <c r="AX41" s="227"/>
    </row>
    <row r="42" spans="1:51" ht="46.5" customHeight="1" thickBot="1" x14ac:dyDescent="0.2">
      <c r="A42" s="627"/>
      <c r="B42" s="253"/>
      <c r="C42" s="253"/>
      <c r="D42" s="253"/>
      <c r="E42" s="253"/>
      <c r="F42" s="628"/>
      <c r="G42" s="443"/>
      <c r="H42" s="443"/>
      <c r="I42" s="443"/>
      <c r="J42" s="443"/>
      <c r="K42" s="443"/>
      <c r="L42" s="443"/>
      <c r="M42" s="443"/>
      <c r="N42" s="443"/>
      <c r="O42" s="443"/>
      <c r="P42" s="443"/>
      <c r="Q42" s="443"/>
      <c r="R42" s="443"/>
      <c r="S42" s="443"/>
      <c r="T42" s="443"/>
      <c r="U42" s="443"/>
      <c r="V42" s="443"/>
      <c r="W42" s="443"/>
      <c r="X42" s="443"/>
      <c r="Y42" s="330" t="s">
        <v>43</v>
      </c>
      <c r="Z42" s="613"/>
      <c r="AA42" s="614"/>
      <c r="AB42" s="615" t="s">
        <v>583</v>
      </c>
      <c r="AC42" s="616"/>
      <c r="AD42" s="617"/>
      <c r="AE42" s="276" t="s">
        <v>584</v>
      </c>
      <c r="AF42" s="276"/>
      <c r="AG42" s="276"/>
      <c r="AH42" s="276"/>
      <c r="AI42" s="276" t="s">
        <v>585</v>
      </c>
      <c r="AJ42" s="276"/>
      <c r="AK42" s="276"/>
      <c r="AL42" s="276"/>
      <c r="AM42" s="276" t="s">
        <v>611</v>
      </c>
      <c r="AN42" s="276"/>
      <c r="AO42" s="276"/>
      <c r="AP42" s="276"/>
      <c r="AQ42" s="276" t="s">
        <v>264</v>
      </c>
      <c r="AR42" s="276"/>
      <c r="AS42" s="276"/>
      <c r="AT42" s="276"/>
      <c r="AU42" s="276"/>
      <c r="AV42" s="276"/>
      <c r="AW42" s="276"/>
      <c r="AX42" s="581"/>
    </row>
    <row r="43" spans="1:51" ht="45" customHeight="1" x14ac:dyDescent="0.15">
      <c r="A43" s="682" t="s">
        <v>263</v>
      </c>
      <c r="B43" s="681"/>
      <c r="C43" s="680" t="s">
        <v>167</v>
      </c>
      <c r="D43" s="681"/>
      <c r="E43" s="186" t="s">
        <v>187</v>
      </c>
      <c r="F43" s="187"/>
      <c r="G43" s="188" t="s">
        <v>644</v>
      </c>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0"/>
      <c r="AY43" s="34">
        <f>COUNTA($G$43)</f>
        <v>1</v>
      </c>
    </row>
    <row r="44" spans="1:51" ht="45" customHeight="1" x14ac:dyDescent="0.15">
      <c r="A44" s="683"/>
      <c r="B44" s="162"/>
      <c r="C44" s="161"/>
      <c r="D44" s="162"/>
      <c r="E44" s="182" t="s">
        <v>186</v>
      </c>
      <c r="F44" s="183"/>
      <c r="G44" s="179" t="s">
        <v>644</v>
      </c>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5"/>
      <c r="AY44" s="34">
        <f>$AY$43</f>
        <v>1</v>
      </c>
    </row>
    <row r="45" spans="1:51" ht="18.75" customHeight="1" x14ac:dyDescent="0.15">
      <c r="A45" s="683"/>
      <c r="B45" s="162"/>
      <c r="C45" s="161"/>
      <c r="D45" s="162"/>
      <c r="E45" s="191" t="s">
        <v>168</v>
      </c>
      <c r="F45" s="192"/>
      <c r="G45" s="270" t="s">
        <v>172</v>
      </c>
      <c r="H45" s="221"/>
      <c r="I45" s="221"/>
      <c r="J45" s="221"/>
      <c r="K45" s="221"/>
      <c r="L45" s="221"/>
      <c r="M45" s="221"/>
      <c r="N45" s="221"/>
      <c r="O45" s="221"/>
      <c r="P45" s="221"/>
      <c r="Q45" s="221"/>
      <c r="R45" s="221"/>
      <c r="S45" s="221"/>
      <c r="T45" s="221"/>
      <c r="U45" s="221"/>
      <c r="V45" s="221"/>
      <c r="W45" s="221"/>
      <c r="X45" s="222"/>
      <c r="Y45" s="214"/>
      <c r="Z45" s="215"/>
      <c r="AA45" s="216"/>
      <c r="AB45" s="220" t="s">
        <v>11</v>
      </c>
      <c r="AC45" s="221"/>
      <c r="AD45" s="222"/>
      <c r="AE45" s="230" t="s">
        <v>251</v>
      </c>
      <c r="AF45" s="172"/>
      <c r="AG45" s="172"/>
      <c r="AH45" s="173"/>
      <c r="AI45" s="230" t="s">
        <v>268</v>
      </c>
      <c r="AJ45" s="172"/>
      <c r="AK45" s="172"/>
      <c r="AL45" s="173"/>
      <c r="AM45" s="230" t="s">
        <v>552</v>
      </c>
      <c r="AN45" s="172"/>
      <c r="AO45" s="172"/>
      <c r="AP45" s="173"/>
      <c r="AQ45" s="220" t="s">
        <v>165</v>
      </c>
      <c r="AR45" s="221"/>
      <c r="AS45" s="221"/>
      <c r="AT45" s="222"/>
      <c r="AU45" s="228" t="s">
        <v>174</v>
      </c>
      <c r="AV45" s="228"/>
      <c r="AW45" s="228"/>
      <c r="AX45" s="229"/>
      <c r="AY45" s="34">
        <f>COUNTA($G$47)</f>
        <v>1</v>
      </c>
    </row>
    <row r="46" spans="1:51" ht="18.75" customHeight="1" x14ac:dyDescent="0.15">
      <c r="A46" s="683"/>
      <c r="B46" s="162"/>
      <c r="C46" s="161"/>
      <c r="D46" s="162"/>
      <c r="E46" s="161"/>
      <c r="F46" s="193"/>
      <c r="G46" s="271"/>
      <c r="H46" s="175"/>
      <c r="I46" s="175"/>
      <c r="J46" s="175"/>
      <c r="K46" s="175"/>
      <c r="L46" s="175"/>
      <c r="M46" s="175"/>
      <c r="N46" s="175"/>
      <c r="O46" s="175"/>
      <c r="P46" s="175"/>
      <c r="Q46" s="175"/>
      <c r="R46" s="175"/>
      <c r="S46" s="175"/>
      <c r="T46" s="175"/>
      <c r="U46" s="175"/>
      <c r="V46" s="175"/>
      <c r="W46" s="175"/>
      <c r="X46" s="176"/>
      <c r="Y46" s="217"/>
      <c r="Z46" s="218"/>
      <c r="AA46" s="219"/>
      <c r="AB46" s="223"/>
      <c r="AC46" s="175"/>
      <c r="AD46" s="176"/>
      <c r="AE46" s="223"/>
      <c r="AF46" s="175"/>
      <c r="AG46" s="175"/>
      <c r="AH46" s="176"/>
      <c r="AI46" s="223"/>
      <c r="AJ46" s="175"/>
      <c r="AK46" s="175"/>
      <c r="AL46" s="176"/>
      <c r="AM46" s="223"/>
      <c r="AN46" s="175"/>
      <c r="AO46" s="175"/>
      <c r="AP46" s="176"/>
      <c r="AQ46" s="269"/>
      <c r="AR46" s="233"/>
      <c r="AS46" s="175" t="s">
        <v>166</v>
      </c>
      <c r="AT46" s="176"/>
      <c r="AU46" s="259">
        <v>3</v>
      </c>
      <c r="AV46" s="259"/>
      <c r="AW46" s="175" t="s">
        <v>162</v>
      </c>
      <c r="AX46" s="224"/>
      <c r="AY46" s="34">
        <f>$AY$45</f>
        <v>1</v>
      </c>
    </row>
    <row r="47" spans="1:51" ht="39.75" customHeight="1" x14ac:dyDescent="0.15">
      <c r="A47" s="683"/>
      <c r="B47" s="162"/>
      <c r="C47" s="161"/>
      <c r="D47" s="162"/>
      <c r="E47" s="161"/>
      <c r="F47" s="193"/>
      <c r="G47" s="177" t="s">
        <v>586</v>
      </c>
      <c r="H47" s="156"/>
      <c r="I47" s="156"/>
      <c r="J47" s="156"/>
      <c r="K47" s="156"/>
      <c r="L47" s="156"/>
      <c r="M47" s="156"/>
      <c r="N47" s="156"/>
      <c r="O47" s="156"/>
      <c r="P47" s="156"/>
      <c r="Q47" s="156"/>
      <c r="R47" s="156"/>
      <c r="S47" s="156"/>
      <c r="T47" s="156"/>
      <c r="U47" s="156"/>
      <c r="V47" s="156"/>
      <c r="W47" s="156"/>
      <c r="X47" s="178"/>
      <c r="Y47" s="207" t="s">
        <v>173</v>
      </c>
      <c r="Z47" s="208"/>
      <c r="AA47" s="209"/>
      <c r="AB47" s="210" t="s">
        <v>14</v>
      </c>
      <c r="AC47" s="211"/>
      <c r="AD47" s="211"/>
      <c r="AE47" s="212">
        <v>92</v>
      </c>
      <c r="AF47" s="213"/>
      <c r="AG47" s="213"/>
      <c r="AH47" s="213"/>
      <c r="AI47" s="212">
        <v>89</v>
      </c>
      <c r="AJ47" s="213"/>
      <c r="AK47" s="213"/>
      <c r="AL47" s="213"/>
      <c r="AM47" s="212">
        <v>91</v>
      </c>
      <c r="AN47" s="213"/>
      <c r="AO47" s="213"/>
      <c r="AP47" s="213"/>
      <c r="AQ47" s="212" t="s">
        <v>569</v>
      </c>
      <c r="AR47" s="213"/>
      <c r="AS47" s="213"/>
      <c r="AT47" s="213"/>
      <c r="AU47" s="212" t="s">
        <v>569</v>
      </c>
      <c r="AV47" s="213"/>
      <c r="AW47" s="213"/>
      <c r="AX47" s="369"/>
      <c r="AY47" s="34">
        <f t="shared" ref="AY47:AY48" si="4">$AY$45</f>
        <v>1</v>
      </c>
    </row>
    <row r="48" spans="1:51" ht="39.75" customHeight="1" x14ac:dyDescent="0.15">
      <c r="A48" s="683"/>
      <c r="B48" s="162"/>
      <c r="C48" s="161"/>
      <c r="D48" s="162"/>
      <c r="E48" s="161"/>
      <c r="F48" s="193"/>
      <c r="G48" s="179"/>
      <c r="H48" s="180"/>
      <c r="I48" s="180"/>
      <c r="J48" s="180"/>
      <c r="K48" s="180"/>
      <c r="L48" s="180"/>
      <c r="M48" s="180"/>
      <c r="N48" s="180"/>
      <c r="O48" s="180"/>
      <c r="P48" s="180"/>
      <c r="Q48" s="180"/>
      <c r="R48" s="180"/>
      <c r="S48" s="180"/>
      <c r="T48" s="180"/>
      <c r="U48" s="180"/>
      <c r="V48" s="180"/>
      <c r="W48" s="180"/>
      <c r="X48" s="181"/>
      <c r="Y48" s="552" t="s">
        <v>48</v>
      </c>
      <c r="Z48" s="121"/>
      <c r="AA48" s="122"/>
      <c r="AB48" s="553" t="s">
        <v>14</v>
      </c>
      <c r="AC48" s="554"/>
      <c r="AD48" s="554"/>
      <c r="AE48" s="212">
        <v>85</v>
      </c>
      <c r="AF48" s="213"/>
      <c r="AG48" s="213"/>
      <c r="AH48" s="213"/>
      <c r="AI48" s="212">
        <v>85</v>
      </c>
      <c r="AJ48" s="213"/>
      <c r="AK48" s="213"/>
      <c r="AL48" s="213"/>
      <c r="AM48" s="212">
        <v>85</v>
      </c>
      <c r="AN48" s="213"/>
      <c r="AO48" s="213"/>
      <c r="AP48" s="213"/>
      <c r="AQ48" s="212" t="s">
        <v>569</v>
      </c>
      <c r="AR48" s="213"/>
      <c r="AS48" s="213"/>
      <c r="AT48" s="213"/>
      <c r="AU48" s="212">
        <v>85</v>
      </c>
      <c r="AV48" s="213"/>
      <c r="AW48" s="213"/>
      <c r="AX48" s="369"/>
      <c r="AY48" s="34">
        <f t="shared" si="4"/>
        <v>1</v>
      </c>
    </row>
    <row r="49" spans="1:51" ht="22.5" customHeight="1" x14ac:dyDescent="0.15">
      <c r="A49" s="683"/>
      <c r="B49" s="162"/>
      <c r="C49" s="161"/>
      <c r="D49" s="162"/>
      <c r="E49" s="161"/>
      <c r="F49" s="193"/>
      <c r="G49" s="638" t="s">
        <v>175</v>
      </c>
      <c r="H49" s="172"/>
      <c r="I49" s="172"/>
      <c r="J49" s="172"/>
      <c r="K49" s="172"/>
      <c r="L49" s="172"/>
      <c r="M49" s="172"/>
      <c r="N49" s="172"/>
      <c r="O49" s="172"/>
      <c r="P49" s="173"/>
      <c r="Q49" s="230" t="s">
        <v>215</v>
      </c>
      <c r="R49" s="172"/>
      <c r="S49" s="172"/>
      <c r="T49" s="172"/>
      <c r="U49" s="172"/>
      <c r="V49" s="172"/>
      <c r="W49" s="172"/>
      <c r="X49" s="172"/>
      <c r="Y49" s="172"/>
      <c r="Z49" s="172"/>
      <c r="AA49" s="172"/>
      <c r="AB49" s="171" t="s">
        <v>216</v>
      </c>
      <c r="AC49" s="172"/>
      <c r="AD49" s="173"/>
      <c r="AE49" s="230" t="s">
        <v>176</v>
      </c>
      <c r="AF49" s="172"/>
      <c r="AG49" s="172"/>
      <c r="AH49" s="172"/>
      <c r="AI49" s="172"/>
      <c r="AJ49" s="172"/>
      <c r="AK49" s="172"/>
      <c r="AL49" s="172"/>
      <c r="AM49" s="172"/>
      <c r="AN49" s="172"/>
      <c r="AO49" s="172"/>
      <c r="AP49" s="172"/>
      <c r="AQ49" s="172"/>
      <c r="AR49" s="172"/>
      <c r="AS49" s="172"/>
      <c r="AT49" s="172"/>
      <c r="AU49" s="172"/>
      <c r="AV49" s="172"/>
      <c r="AW49" s="172"/>
      <c r="AX49" s="370"/>
      <c r="AY49" s="34">
        <f>COUNTA($G$51)</f>
        <v>1</v>
      </c>
    </row>
    <row r="50" spans="1:51" ht="22.5" customHeight="1" x14ac:dyDescent="0.15">
      <c r="A50" s="683"/>
      <c r="B50" s="162"/>
      <c r="C50" s="161"/>
      <c r="D50" s="162"/>
      <c r="E50" s="161"/>
      <c r="F50" s="193"/>
      <c r="G50" s="271"/>
      <c r="H50" s="175"/>
      <c r="I50" s="175"/>
      <c r="J50" s="175"/>
      <c r="K50" s="175"/>
      <c r="L50" s="175"/>
      <c r="M50" s="175"/>
      <c r="N50" s="175"/>
      <c r="O50" s="175"/>
      <c r="P50" s="176"/>
      <c r="Q50" s="223"/>
      <c r="R50" s="175"/>
      <c r="S50" s="175"/>
      <c r="T50" s="175"/>
      <c r="U50" s="175"/>
      <c r="V50" s="175"/>
      <c r="W50" s="175"/>
      <c r="X50" s="175"/>
      <c r="Y50" s="175"/>
      <c r="Z50" s="175"/>
      <c r="AA50" s="175"/>
      <c r="AB50" s="174"/>
      <c r="AC50" s="175"/>
      <c r="AD50" s="176"/>
      <c r="AE50" s="223"/>
      <c r="AF50" s="175"/>
      <c r="AG50" s="175"/>
      <c r="AH50" s="175"/>
      <c r="AI50" s="175"/>
      <c r="AJ50" s="175"/>
      <c r="AK50" s="175"/>
      <c r="AL50" s="175"/>
      <c r="AM50" s="175"/>
      <c r="AN50" s="175"/>
      <c r="AO50" s="175"/>
      <c r="AP50" s="175"/>
      <c r="AQ50" s="175"/>
      <c r="AR50" s="175"/>
      <c r="AS50" s="175"/>
      <c r="AT50" s="175"/>
      <c r="AU50" s="175"/>
      <c r="AV50" s="175"/>
      <c r="AW50" s="175"/>
      <c r="AX50" s="224"/>
      <c r="AY50" s="34">
        <f>$AY$49</f>
        <v>1</v>
      </c>
    </row>
    <row r="51" spans="1:51" ht="22.5" customHeight="1" x14ac:dyDescent="0.15">
      <c r="A51" s="683"/>
      <c r="B51" s="162"/>
      <c r="C51" s="161"/>
      <c r="D51" s="162"/>
      <c r="E51" s="161"/>
      <c r="F51" s="193"/>
      <c r="G51" s="177" t="s">
        <v>642</v>
      </c>
      <c r="H51" s="156"/>
      <c r="I51" s="156"/>
      <c r="J51" s="156"/>
      <c r="K51" s="156"/>
      <c r="L51" s="156"/>
      <c r="M51" s="156"/>
      <c r="N51" s="156"/>
      <c r="O51" s="156"/>
      <c r="P51" s="178"/>
      <c r="Q51" s="155" t="s">
        <v>642</v>
      </c>
      <c r="R51" s="156"/>
      <c r="S51" s="156"/>
      <c r="T51" s="156"/>
      <c r="U51" s="156"/>
      <c r="V51" s="156"/>
      <c r="W51" s="156"/>
      <c r="X51" s="156"/>
      <c r="Y51" s="156"/>
      <c r="Z51" s="156"/>
      <c r="AA51" s="655"/>
      <c r="AB51" s="165" t="s">
        <v>642</v>
      </c>
      <c r="AC51" s="166"/>
      <c r="AD51" s="166"/>
      <c r="AE51" s="198" t="s">
        <v>642</v>
      </c>
      <c r="AF51" s="198"/>
      <c r="AG51" s="198"/>
      <c r="AH51" s="198"/>
      <c r="AI51" s="198"/>
      <c r="AJ51" s="198"/>
      <c r="AK51" s="198"/>
      <c r="AL51" s="198"/>
      <c r="AM51" s="198"/>
      <c r="AN51" s="198"/>
      <c r="AO51" s="198"/>
      <c r="AP51" s="198"/>
      <c r="AQ51" s="198"/>
      <c r="AR51" s="198"/>
      <c r="AS51" s="198"/>
      <c r="AT51" s="198"/>
      <c r="AU51" s="198"/>
      <c r="AV51" s="198"/>
      <c r="AW51" s="198"/>
      <c r="AX51" s="199"/>
      <c r="AY51" s="34">
        <f t="shared" ref="AY51:AY55" si="5">$AY$49</f>
        <v>1</v>
      </c>
    </row>
    <row r="52" spans="1:51" ht="22.5" customHeight="1" x14ac:dyDescent="0.15">
      <c r="A52" s="683"/>
      <c r="B52" s="162"/>
      <c r="C52" s="161"/>
      <c r="D52" s="162"/>
      <c r="E52" s="161"/>
      <c r="F52" s="193"/>
      <c r="G52" s="654"/>
      <c r="H52" s="471"/>
      <c r="I52" s="471"/>
      <c r="J52" s="471"/>
      <c r="K52" s="471"/>
      <c r="L52" s="471"/>
      <c r="M52" s="471"/>
      <c r="N52" s="471"/>
      <c r="O52" s="471"/>
      <c r="P52" s="472"/>
      <c r="Q52" s="521"/>
      <c r="R52" s="471"/>
      <c r="S52" s="471"/>
      <c r="T52" s="471"/>
      <c r="U52" s="471"/>
      <c r="V52" s="471"/>
      <c r="W52" s="471"/>
      <c r="X52" s="471"/>
      <c r="Y52" s="471"/>
      <c r="Z52" s="471"/>
      <c r="AA52" s="656"/>
      <c r="AB52" s="167"/>
      <c r="AC52" s="168"/>
      <c r="AD52" s="168"/>
      <c r="AE52" s="198"/>
      <c r="AF52" s="198"/>
      <c r="AG52" s="198"/>
      <c r="AH52" s="198"/>
      <c r="AI52" s="198"/>
      <c r="AJ52" s="198"/>
      <c r="AK52" s="198"/>
      <c r="AL52" s="198"/>
      <c r="AM52" s="198"/>
      <c r="AN52" s="198"/>
      <c r="AO52" s="198"/>
      <c r="AP52" s="198"/>
      <c r="AQ52" s="198"/>
      <c r="AR52" s="198"/>
      <c r="AS52" s="198"/>
      <c r="AT52" s="198"/>
      <c r="AU52" s="198"/>
      <c r="AV52" s="198"/>
      <c r="AW52" s="198"/>
      <c r="AX52" s="199"/>
      <c r="AY52" s="34">
        <f t="shared" si="5"/>
        <v>1</v>
      </c>
    </row>
    <row r="53" spans="1:51" ht="25.5" customHeight="1" x14ac:dyDescent="0.15">
      <c r="A53" s="683"/>
      <c r="B53" s="162"/>
      <c r="C53" s="161"/>
      <c r="D53" s="162"/>
      <c r="E53" s="161"/>
      <c r="F53" s="193"/>
      <c r="G53" s="654"/>
      <c r="H53" s="471"/>
      <c r="I53" s="471"/>
      <c r="J53" s="471"/>
      <c r="K53" s="471"/>
      <c r="L53" s="471"/>
      <c r="M53" s="471"/>
      <c r="N53" s="471"/>
      <c r="O53" s="471"/>
      <c r="P53" s="472"/>
      <c r="Q53" s="521"/>
      <c r="R53" s="471"/>
      <c r="S53" s="471"/>
      <c r="T53" s="471"/>
      <c r="U53" s="471"/>
      <c r="V53" s="471"/>
      <c r="W53" s="471"/>
      <c r="X53" s="471"/>
      <c r="Y53" s="471"/>
      <c r="Z53" s="471"/>
      <c r="AA53" s="656"/>
      <c r="AB53" s="167"/>
      <c r="AC53" s="168"/>
      <c r="AD53" s="168"/>
      <c r="AE53" s="267" t="s">
        <v>177</v>
      </c>
      <c r="AF53" s="267"/>
      <c r="AG53" s="267"/>
      <c r="AH53" s="267"/>
      <c r="AI53" s="267"/>
      <c r="AJ53" s="267"/>
      <c r="AK53" s="267"/>
      <c r="AL53" s="267"/>
      <c r="AM53" s="267"/>
      <c r="AN53" s="267"/>
      <c r="AO53" s="267"/>
      <c r="AP53" s="267"/>
      <c r="AQ53" s="267"/>
      <c r="AR53" s="267"/>
      <c r="AS53" s="267"/>
      <c r="AT53" s="267"/>
      <c r="AU53" s="267"/>
      <c r="AV53" s="267"/>
      <c r="AW53" s="267"/>
      <c r="AX53" s="275"/>
      <c r="AY53" s="34">
        <f t="shared" si="5"/>
        <v>1</v>
      </c>
    </row>
    <row r="54" spans="1:51" ht="22.5" customHeight="1" x14ac:dyDescent="0.15">
      <c r="A54" s="683"/>
      <c r="B54" s="162"/>
      <c r="C54" s="161"/>
      <c r="D54" s="162"/>
      <c r="E54" s="161"/>
      <c r="F54" s="193"/>
      <c r="G54" s="654"/>
      <c r="H54" s="471"/>
      <c r="I54" s="471"/>
      <c r="J54" s="471"/>
      <c r="K54" s="471"/>
      <c r="L54" s="471"/>
      <c r="M54" s="471"/>
      <c r="N54" s="471"/>
      <c r="O54" s="471"/>
      <c r="P54" s="472"/>
      <c r="Q54" s="521"/>
      <c r="R54" s="471"/>
      <c r="S54" s="471"/>
      <c r="T54" s="471"/>
      <c r="U54" s="471"/>
      <c r="V54" s="471"/>
      <c r="W54" s="471"/>
      <c r="X54" s="471"/>
      <c r="Y54" s="471"/>
      <c r="Z54" s="471"/>
      <c r="AA54" s="656"/>
      <c r="AB54" s="167"/>
      <c r="AC54" s="168"/>
      <c r="AD54" s="168"/>
      <c r="AE54" s="155" t="s">
        <v>642</v>
      </c>
      <c r="AF54" s="156"/>
      <c r="AG54" s="156"/>
      <c r="AH54" s="156"/>
      <c r="AI54" s="156"/>
      <c r="AJ54" s="156"/>
      <c r="AK54" s="156"/>
      <c r="AL54" s="156"/>
      <c r="AM54" s="156"/>
      <c r="AN54" s="156"/>
      <c r="AO54" s="156"/>
      <c r="AP54" s="156"/>
      <c r="AQ54" s="156"/>
      <c r="AR54" s="156"/>
      <c r="AS54" s="156"/>
      <c r="AT54" s="156"/>
      <c r="AU54" s="156"/>
      <c r="AV54" s="156"/>
      <c r="AW54" s="156"/>
      <c r="AX54" s="157"/>
      <c r="AY54" s="34">
        <f t="shared" si="5"/>
        <v>1</v>
      </c>
    </row>
    <row r="55" spans="1:51" ht="22.5" customHeight="1" x14ac:dyDescent="0.15">
      <c r="A55" s="683"/>
      <c r="B55" s="162"/>
      <c r="C55" s="161"/>
      <c r="D55" s="162"/>
      <c r="E55" s="161"/>
      <c r="F55" s="193"/>
      <c r="G55" s="179"/>
      <c r="H55" s="180"/>
      <c r="I55" s="180"/>
      <c r="J55" s="180"/>
      <c r="K55" s="180"/>
      <c r="L55" s="180"/>
      <c r="M55" s="180"/>
      <c r="N55" s="180"/>
      <c r="O55" s="180"/>
      <c r="P55" s="181"/>
      <c r="Q55" s="200"/>
      <c r="R55" s="180"/>
      <c r="S55" s="180"/>
      <c r="T55" s="180"/>
      <c r="U55" s="180"/>
      <c r="V55" s="180"/>
      <c r="W55" s="180"/>
      <c r="X55" s="180"/>
      <c r="Y55" s="180"/>
      <c r="Z55" s="180"/>
      <c r="AA55" s="657"/>
      <c r="AB55" s="169"/>
      <c r="AC55" s="170"/>
      <c r="AD55" s="170"/>
      <c r="AE55" s="200"/>
      <c r="AF55" s="180"/>
      <c r="AG55" s="180"/>
      <c r="AH55" s="180"/>
      <c r="AI55" s="180"/>
      <c r="AJ55" s="180"/>
      <c r="AK55" s="180"/>
      <c r="AL55" s="180"/>
      <c r="AM55" s="180"/>
      <c r="AN55" s="180"/>
      <c r="AO55" s="180"/>
      <c r="AP55" s="180"/>
      <c r="AQ55" s="180"/>
      <c r="AR55" s="180"/>
      <c r="AS55" s="180"/>
      <c r="AT55" s="180"/>
      <c r="AU55" s="180"/>
      <c r="AV55" s="180"/>
      <c r="AW55" s="180"/>
      <c r="AX55" s="201"/>
      <c r="AY55" s="34">
        <f t="shared" si="5"/>
        <v>1</v>
      </c>
    </row>
    <row r="56" spans="1:51" ht="23.85" customHeight="1" x14ac:dyDescent="0.15">
      <c r="A56" s="683"/>
      <c r="B56" s="162"/>
      <c r="C56" s="161"/>
      <c r="D56" s="162"/>
      <c r="E56" s="152" t="s">
        <v>654</v>
      </c>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c r="AY56" s="34">
        <f>COUNTA($E$57)</f>
        <v>1</v>
      </c>
    </row>
    <row r="57" spans="1:51" ht="24.75" customHeight="1" x14ac:dyDescent="0.15">
      <c r="A57" s="683"/>
      <c r="B57" s="162"/>
      <c r="C57" s="161"/>
      <c r="D57" s="162"/>
      <c r="E57" s="155" t="s">
        <v>643</v>
      </c>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c r="AY57" s="34">
        <f>$AY$56</f>
        <v>1</v>
      </c>
    </row>
    <row r="58" spans="1:51" ht="24.75" customHeight="1" thickBot="1" x14ac:dyDescent="0.2">
      <c r="A58" s="684"/>
      <c r="B58" s="164"/>
      <c r="C58" s="163"/>
      <c r="D58" s="164"/>
      <c r="E58" s="158"/>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60"/>
      <c r="AY58" s="34">
        <f>$AY$56</f>
        <v>1</v>
      </c>
    </row>
    <row r="59" spans="1:51" ht="27" customHeight="1" x14ac:dyDescent="0.15">
      <c r="A59" s="272" t="s">
        <v>41</v>
      </c>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4"/>
    </row>
    <row r="60" spans="1:51" ht="27" customHeight="1" x14ac:dyDescent="0.15">
      <c r="A60" s="43"/>
      <c r="B60" s="44"/>
      <c r="C60" s="630" t="s">
        <v>26</v>
      </c>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631"/>
      <c r="AD60" s="394" t="s">
        <v>30</v>
      </c>
      <c r="AE60" s="394"/>
      <c r="AF60" s="394"/>
      <c r="AG60" s="393" t="s">
        <v>25</v>
      </c>
      <c r="AH60" s="394"/>
      <c r="AI60" s="394"/>
      <c r="AJ60" s="394"/>
      <c r="AK60" s="394"/>
      <c r="AL60" s="394"/>
      <c r="AM60" s="394"/>
      <c r="AN60" s="394"/>
      <c r="AO60" s="394"/>
      <c r="AP60" s="394"/>
      <c r="AQ60" s="394"/>
      <c r="AR60" s="394"/>
      <c r="AS60" s="394"/>
      <c r="AT60" s="394"/>
      <c r="AU60" s="394"/>
      <c r="AV60" s="394"/>
      <c r="AW60" s="394"/>
      <c r="AX60" s="395"/>
    </row>
    <row r="61" spans="1:51" ht="73.150000000000006" customHeight="1" x14ac:dyDescent="0.15">
      <c r="A61" s="300" t="s">
        <v>130</v>
      </c>
      <c r="B61" s="301"/>
      <c r="C61" s="523" t="s">
        <v>131</v>
      </c>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5"/>
      <c r="AD61" s="636" t="s">
        <v>565</v>
      </c>
      <c r="AE61" s="637"/>
      <c r="AF61" s="637"/>
      <c r="AG61" s="632" t="s">
        <v>587</v>
      </c>
      <c r="AH61" s="633"/>
      <c r="AI61" s="633"/>
      <c r="AJ61" s="633"/>
      <c r="AK61" s="633"/>
      <c r="AL61" s="633"/>
      <c r="AM61" s="633"/>
      <c r="AN61" s="633"/>
      <c r="AO61" s="633"/>
      <c r="AP61" s="633"/>
      <c r="AQ61" s="633"/>
      <c r="AR61" s="633"/>
      <c r="AS61" s="633"/>
      <c r="AT61" s="633"/>
      <c r="AU61" s="633"/>
      <c r="AV61" s="633"/>
      <c r="AW61" s="633"/>
      <c r="AX61" s="634"/>
    </row>
    <row r="62" spans="1:51" ht="86.45" customHeight="1" x14ac:dyDescent="0.15">
      <c r="A62" s="302"/>
      <c r="B62" s="303"/>
      <c r="C62" s="384" t="s">
        <v>31</v>
      </c>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72"/>
      <c r="AD62" s="135" t="s">
        <v>565</v>
      </c>
      <c r="AE62" s="136"/>
      <c r="AF62" s="136"/>
      <c r="AG62" s="457" t="s">
        <v>588</v>
      </c>
      <c r="AH62" s="458"/>
      <c r="AI62" s="458"/>
      <c r="AJ62" s="458"/>
      <c r="AK62" s="458"/>
      <c r="AL62" s="458"/>
      <c r="AM62" s="458"/>
      <c r="AN62" s="458"/>
      <c r="AO62" s="458"/>
      <c r="AP62" s="458"/>
      <c r="AQ62" s="458"/>
      <c r="AR62" s="458"/>
      <c r="AS62" s="458"/>
      <c r="AT62" s="458"/>
      <c r="AU62" s="458"/>
      <c r="AV62" s="458"/>
      <c r="AW62" s="458"/>
      <c r="AX62" s="459"/>
    </row>
    <row r="63" spans="1:51" ht="147.6" customHeight="1" x14ac:dyDescent="0.15">
      <c r="A63" s="304"/>
      <c r="B63" s="305"/>
      <c r="C63" s="386" t="s">
        <v>132</v>
      </c>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8"/>
      <c r="AD63" s="352" t="s">
        <v>565</v>
      </c>
      <c r="AE63" s="353"/>
      <c r="AF63" s="353"/>
      <c r="AG63" s="521" t="s">
        <v>589</v>
      </c>
      <c r="AH63" s="471"/>
      <c r="AI63" s="471"/>
      <c r="AJ63" s="471"/>
      <c r="AK63" s="471"/>
      <c r="AL63" s="471"/>
      <c r="AM63" s="471"/>
      <c r="AN63" s="471"/>
      <c r="AO63" s="471"/>
      <c r="AP63" s="471"/>
      <c r="AQ63" s="471"/>
      <c r="AR63" s="471"/>
      <c r="AS63" s="471"/>
      <c r="AT63" s="471"/>
      <c r="AU63" s="471"/>
      <c r="AV63" s="471"/>
      <c r="AW63" s="471"/>
      <c r="AX63" s="522"/>
    </row>
    <row r="64" spans="1:51" ht="27" customHeight="1" x14ac:dyDescent="0.15">
      <c r="A64" s="412" t="s">
        <v>33</v>
      </c>
      <c r="B64" s="565"/>
      <c r="C64" s="389" t="s">
        <v>35</v>
      </c>
      <c r="D64" s="390"/>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2"/>
      <c r="AD64" s="526" t="s">
        <v>565</v>
      </c>
      <c r="AE64" s="527"/>
      <c r="AF64" s="527"/>
      <c r="AG64" s="155" t="s">
        <v>591</v>
      </c>
      <c r="AH64" s="156"/>
      <c r="AI64" s="156"/>
      <c r="AJ64" s="156"/>
      <c r="AK64" s="156"/>
      <c r="AL64" s="156"/>
      <c r="AM64" s="156"/>
      <c r="AN64" s="156"/>
      <c r="AO64" s="156"/>
      <c r="AP64" s="156"/>
      <c r="AQ64" s="156"/>
      <c r="AR64" s="156"/>
      <c r="AS64" s="156"/>
      <c r="AT64" s="156"/>
      <c r="AU64" s="156"/>
      <c r="AV64" s="156"/>
      <c r="AW64" s="156"/>
      <c r="AX64" s="157"/>
    </row>
    <row r="65" spans="1:50" ht="35.25" customHeight="1" x14ac:dyDescent="0.15">
      <c r="A65" s="448"/>
      <c r="B65" s="566"/>
      <c r="C65" s="402"/>
      <c r="D65" s="403"/>
      <c r="E65" s="478" t="s">
        <v>245</v>
      </c>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80"/>
      <c r="AD65" s="135" t="s">
        <v>590</v>
      </c>
      <c r="AE65" s="136"/>
      <c r="AF65" s="137"/>
      <c r="AG65" s="521"/>
      <c r="AH65" s="471"/>
      <c r="AI65" s="471"/>
      <c r="AJ65" s="471"/>
      <c r="AK65" s="471"/>
      <c r="AL65" s="471"/>
      <c r="AM65" s="471"/>
      <c r="AN65" s="471"/>
      <c r="AO65" s="471"/>
      <c r="AP65" s="471"/>
      <c r="AQ65" s="471"/>
      <c r="AR65" s="471"/>
      <c r="AS65" s="471"/>
      <c r="AT65" s="471"/>
      <c r="AU65" s="471"/>
      <c r="AV65" s="471"/>
      <c r="AW65" s="471"/>
      <c r="AX65" s="522"/>
    </row>
    <row r="66" spans="1:50" ht="26.25" customHeight="1" x14ac:dyDescent="0.15">
      <c r="A66" s="448"/>
      <c r="B66" s="566"/>
      <c r="C66" s="404"/>
      <c r="D66" s="405"/>
      <c r="E66" s="481" t="s">
        <v>206</v>
      </c>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3"/>
      <c r="AD66" s="350" t="s">
        <v>590</v>
      </c>
      <c r="AE66" s="351"/>
      <c r="AF66" s="351"/>
      <c r="AG66" s="521"/>
      <c r="AH66" s="471"/>
      <c r="AI66" s="471"/>
      <c r="AJ66" s="471"/>
      <c r="AK66" s="471"/>
      <c r="AL66" s="471"/>
      <c r="AM66" s="471"/>
      <c r="AN66" s="471"/>
      <c r="AO66" s="471"/>
      <c r="AP66" s="471"/>
      <c r="AQ66" s="471"/>
      <c r="AR66" s="471"/>
      <c r="AS66" s="471"/>
      <c r="AT66" s="471"/>
      <c r="AU66" s="471"/>
      <c r="AV66" s="471"/>
      <c r="AW66" s="471"/>
      <c r="AX66" s="522"/>
    </row>
    <row r="67" spans="1:50" ht="26.25" customHeight="1" x14ac:dyDescent="0.15">
      <c r="A67" s="448"/>
      <c r="B67" s="449"/>
      <c r="C67" s="380" t="s">
        <v>36</v>
      </c>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460" t="s">
        <v>592</v>
      </c>
      <c r="AE67" s="461"/>
      <c r="AF67" s="461"/>
      <c r="AG67" s="297"/>
      <c r="AH67" s="298"/>
      <c r="AI67" s="298"/>
      <c r="AJ67" s="298"/>
      <c r="AK67" s="298"/>
      <c r="AL67" s="298"/>
      <c r="AM67" s="298"/>
      <c r="AN67" s="298"/>
      <c r="AO67" s="298"/>
      <c r="AP67" s="298"/>
      <c r="AQ67" s="298"/>
      <c r="AR67" s="298"/>
      <c r="AS67" s="298"/>
      <c r="AT67" s="298"/>
      <c r="AU67" s="298"/>
      <c r="AV67" s="298"/>
      <c r="AW67" s="298"/>
      <c r="AX67" s="299"/>
    </row>
    <row r="68" spans="1:50" ht="83.45" customHeight="1" x14ac:dyDescent="0.15">
      <c r="A68" s="448"/>
      <c r="B68" s="449"/>
      <c r="C68" s="371" t="s">
        <v>133</v>
      </c>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135" t="s">
        <v>565</v>
      </c>
      <c r="AE68" s="136"/>
      <c r="AF68" s="136"/>
      <c r="AG68" s="457" t="s">
        <v>593</v>
      </c>
      <c r="AH68" s="458"/>
      <c r="AI68" s="458"/>
      <c r="AJ68" s="458"/>
      <c r="AK68" s="458"/>
      <c r="AL68" s="458"/>
      <c r="AM68" s="458"/>
      <c r="AN68" s="458"/>
      <c r="AO68" s="458"/>
      <c r="AP68" s="458"/>
      <c r="AQ68" s="458"/>
      <c r="AR68" s="458"/>
      <c r="AS68" s="458"/>
      <c r="AT68" s="458"/>
      <c r="AU68" s="458"/>
      <c r="AV68" s="458"/>
      <c r="AW68" s="458"/>
      <c r="AX68" s="459"/>
    </row>
    <row r="69" spans="1:50" ht="26.25" customHeight="1" x14ac:dyDescent="0.15">
      <c r="A69" s="448"/>
      <c r="B69" s="449"/>
      <c r="C69" s="371" t="s">
        <v>32</v>
      </c>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135" t="s">
        <v>592</v>
      </c>
      <c r="AE69" s="136"/>
      <c r="AF69" s="136"/>
      <c r="AG69" s="457"/>
      <c r="AH69" s="458"/>
      <c r="AI69" s="458"/>
      <c r="AJ69" s="458"/>
      <c r="AK69" s="458"/>
      <c r="AL69" s="458"/>
      <c r="AM69" s="458"/>
      <c r="AN69" s="458"/>
      <c r="AO69" s="458"/>
      <c r="AP69" s="458"/>
      <c r="AQ69" s="458"/>
      <c r="AR69" s="458"/>
      <c r="AS69" s="458"/>
      <c r="AT69" s="458"/>
      <c r="AU69" s="458"/>
      <c r="AV69" s="458"/>
      <c r="AW69" s="458"/>
      <c r="AX69" s="459"/>
    </row>
    <row r="70" spans="1:50" ht="76.150000000000006" customHeight="1" x14ac:dyDescent="0.15">
      <c r="A70" s="448"/>
      <c r="B70" s="449"/>
      <c r="C70" s="371" t="s">
        <v>37</v>
      </c>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3"/>
      <c r="AD70" s="135" t="s">
        <v>565</v>
      </c>
      <c r="AE70" s="136"/>
      <c r="AF70" s="136"/>
      <c r="AG70" s="457" t="s">
        <v>594</v>
      </c>
      <c r="AH70" s="458"/>
      <c r="AI70" s="458"/>
      <c r="AJ70" s="458"/>
      <c r="AK70" s="458"/>
      <c r="AL70" s="458"/>
      <c r="AM70" s="458"/>
      <c r="AN70" s="458"/>
      <c r="AO70" s="458"/>
      <c r="AP70" s="458"/>
      <c r="AQ70" s="458"/>
      <c r="AR70" s="458"/>
      <c r="AS70" s="458"/>
      <c r="AT70" s="458"/>
      <c r="AU70" s="458"/>
      <c r="AV70" s="458"/>
      <c r="AW70" s="458"/>
      <c r="AX70" s="459"/>
    </row>
    <row r="71" spans="1:50" ht="64.900000000000006" customHeight="1" x14ac:dyDescent="0.15">
      <c r="A71" s="448"/>
      <c r="B71" s="449"/>
      <c r="C71" s="371" t="s">
        <v>222</v>
      </c>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3"/>
      <c r="AD71" s="352" t="s">
        <v>592</v>
      </c>
      <c r="AE71" s="353"/>
      <c r="AF71" s="353"/>
      <c r="AG71" s="377" t="s">
        <v>599</v>
      </c>
      <c r="AH71" s="378"/>
      <c r="AI71" s="378"/>
      <c r="AJ71" s="378"/>
      <c r="AK71" s="378"/>
      <c r="AL71" s="378"/>
      <c r="AM71" s="378"/>
      <c r="AN71" s="378"/>
      <c r="AO71" s="378"/>
      <c r="AP71" s="378"/>
      <c r="AQ71" s="378"/>
      <c r="AR71" s="378"/>
      <c r="AS71" s="378"/>
      <c r="AT71" s="378"/>
      <c r="AU71" s="378"/>
      <c r="AV71" s="378"/>
      <c r="AW71" s="378"/>
      <c r="AX71" s="379"/>
    </row>
    <row r="72" spans="1:50" ht="26.25" customHeight="1" x14ac:dyDescent="0.15">
      <c r="A72" s="448"/>
      <c r="B72" s="449"/>
      <c r="C72" s="132" t="s">
        <v>223</v>
      </c>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4"/>
      <c r="AD72" s="135" t="s">
        <v>592</v>
      </c>
      <c r="AE72" s="136"/>
      <c r="AF72" s="137"/>
      <c r="AG72" s="457"/>
      <c r="AH72" s="458"/>
      <c r="AI72" s="458"/>
      <c r="AJ72" s="458"/>
      <c r="AK72" s="458"/>
      <c r="AL72" s="458"/>
      <c r="AM72" s="458"/>
      <c r="AN72" s="458"/>
      <c r="AO72" s="458"/>
      <c r="AP72" s="458"/>
      <c r="AQ72" s="458"/>
      <c r="AR72" s="458"/>
      <c r="AS72" s="458"/>
      <c r="AT72" s="458"/>
      <c r="AU72" s="458"/>
      <c r="AV72" s="458"/>
      <c r="AW72" s="458"/>
      <c r="AX72" s="459"/>
    </row>
    <row r="73" spans="1:50" ht="43.9" customHeight="1" x14ac:dyDescent="0.15">
      <c r="A73" s="450"/>
      <c r="B73" s="451"/>
      <c r="C73" s="567" t="s">
        <v>208</v>
      </c>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9"/>
      <c r="AD73" s="374" t="s">
        <v>565</v>
      </c>
      <c r="AE73" s="375"/>
      <c r="AF73" s="376"/>
      <c r="AG73" s="484" t="s">
        <v>595</v>
      </c>
      <c r="AH73" s="485"/>
      <c r="AI73" s="485"/>
      <c r="AJ73" s="485"/>
      <c r="AK73" s="485"/>
      <c r="AL73" s="485"/>
      <c r="AM73" s="485"/>
      <c r="AN73" s="485"/>
      <c r="AO73" s="485"/>
      <c r="AP73" s="485"/>
      <c r="AQ73" s="485"/>
      <c r="AR73" s="485"/>
      <c r="AS73" s="485"/>
      <c r="AT73" s="485"/>
      <c r="AU73" s="485"/>
      <c r="AV73" s="485"/>
      <c r="AW73" s="485"/>
      <c r="AX73" s="486"/>
    </row>
    <row r="74" spans="1:50" ht="63" customHeight="1" x14ac:dyDescent="0.15">
      <c r="A74" s="412" t="s">
        <v>34</v>
      </c>
      <c r="B74" s="447"/>
      <c r="C74" s="452" t="s">
        <v>209</v>
      </c>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4"/>
      <c r="AD74" s="460" t="s">
        <v>565</v>
      </c>
      <c r="AE74" s="461"/>
      <c r="AF74" s="574"/>
      <c r="AG74" s="297" t="s">
        <v>598</v>
      </c>
      <c r="AH74" s="298"/>
      <c r="AI74" s="298"/>
      <c r="AJ74" s="298"/>
      <c r="AK74" s="298"/>
      <c r="AL74" s="298"/>
      <c r="AM74" s="298"/>
      <c r="AN74" s="298"/>
      <c r="AO74" s="298"/>
      <c r="AP74" s="298"/>
      <c r="AQ74" s="298"/>
      <c r="AR74" s="298"/>
      <c r="AS74" s="298"/>
      <c r="AT74" s="298"/>
      <c r="AU74" s="298"/>
      <c r="AV74" s="298"/>
      <c r="AW74" s="298"/>
      <c r="AX74" s="299"/>
    </row>
    <row r="75" spans="1:50" ht="115.9" customHeight="1" x14ac:dyDescent="0.15">
      <c r="A75" s="448"/>
      <c r="B75" s="449"/>
      <c r="C75" s="576" t="s">
        <v>39</v>
      </c>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8"/>
      <c r="AD75" s="555" t="s">
        <v>565</v>
      </c>
      <c r="AE75" s="556"/>
      <c r="AF75" s="556"/>
      <c r="AG75" s="457" t="s">
        <v>596</v>
      </c>
      <c r="AH75" s="458"/>
      <c r="AI75" s="458"/>
      <c r="AJ75" s="458"/>
      <c r="AK75" s="458"/>
      <c r="AL75" s="458"/>
      <c r="AM75" s="458"/>
      <c r="AN75" s="458"/>
      <c r="AO75" s="458"/>
      <c r="AP75" s="458"/>
      <c r="AQ75" s="458"/>
      <c r="AR75" s="458"/>
      <c r="AS75" s="458"/>
      <c r="AT75" s="458"/>
      <c r="AU75" s="458"/>
      <c r="AV75" s="458"/>
      <c r="AW75" s="458"/>
      <c r="AX75" s="459"/>
    </row>
    <row r="76" spans="1:50" ht="49.9" customHeight="1" x14ac:dyDescent="0.15">
      <c r="A76" s="448"/>
      <c r="B76" s="449"/>
      <c r="C76" s="371" t="s">
        <v>169</v>
      </c>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135" t="s">
        <v>565</v>
      </c>
      <c r="AE76" s="136"/>
      <c r="AF76" s="136"/>
      <c r="AG76" s="457" t="s">
        <v>645</v>
      </c>
      <c r="AH76" s="458"/>
      <c r="AI76" s="458"/>
      <c r="AJ76" s="458"/>
      <c r="AK76" s="458"/>
      <c r="AL76" s="458"/>
      <c r="AM76" s="458"/>
      <c r="AN76" s="458"/>
      <c r="AO76" s="458"/>
      <c r="AP76" s="458"/>
      <c r="AQ76" s="458"/>
      <c r="AR76" s="458"/>
      <c r="AS76" s="458"/>
      <c r="AT76" s="458"/>
      <c r="AU76" s="458"/>
      <c r="AV76" s="458"/>
      <c r="AW76" s="458"/>
      <c r="AX76" s="459"/>
    </row>
    <row r="77" spans="1:50" ht="52.15" customHeight="1" x14ac:dyDescent="0.15">
      <c r="A77" s="450"/>
      <c r="B77" s="451"/>
      <c r="C77" s="371" t="s">
        <v>38</v>
      </c>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135" t="s">
        <v>565</v>
      </c>
      <c r="AE77" s="136"/>
      <c r="AF77" s="136"/>
      <c r="AG77" s="200" t="s">
        <v>597</v>
      </c>
      <c r="AH77" s="180"/>
      <c r="AI77" s="180"/>
      <c r="AJ77" s="180"/>
      <c r="AK77" s="180"/>
      <c r="AL77" s="180"/>
      <c r="AM77" s="180"/>
      <c r="AN77" s="180"/>
      <c r="AO77" s="180"/>
      <c r="AP77" s="180"/>
      <c r="AQ77" s="180"/>
      <c r="AR77" s="180"/>
      <c r="AS77" s="180"/>
      <c r="AT77" s="180"/>
      <c r="AU77" s="180"/>
      <c r="AV77" s="180"/>
      <c r="AW77" s="180"/>
      <c r="AX77" s="201"/>
    </row>
    <row r="78" spans="1:50" ht="41.25" customHeight="1" x14ac:dyDescent="0.15">
      <c r="A78" s="433" t="s">
        <v>52</v>
      </c>
      <c r="B78" s="434"/>
      <c r="C78" s="579" t="s">
        <v>134</v>
      </c>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391"/>
      <c r="AD78" s="460" t="s">
        <v>592</v>
      </c>
      <c r="AE78" s="461"/>
      <c r="AF78" s="461"/>
      <c r="AG78" s="155"/>
      <c r="AH78" s="156"/>
      <c r="AI78" s="156"/>
      <c r="AJ78" s="156"/>
      <c r="AK78" s="156"/>
      <c r="AL78" s="156"/>
      <c r="AM78" s="156"/>
      <c r="AN78" s="156"/>
      <c r="AO78" s="156"/>
      <c r="AP78" s="156"/>
      <c r="AQ78" s="156"/>
      <c r="AR78" s="156"/>
      <c r="AS78" s="156"/>
      <c r="AT78" s="156"/>
      <c r="AU78" s="156"/>
      <c r="AV78" s="156"/>
      <c r="AW78" s="156"/>
      <c r="AX78" s="157"/>
    </row>
    <row r="79" spans="1:50" ht="19.7" customHeight="1" x14ac:dyDescent="0.15">
      <c r="A79" s="435"/>
      <c r="B79" s="436"/>
      <c r="C79" s="670" t="s">
        <v>219</v>
      </c>
      <c r="D79" s="668"/>
      <c r="E79" s="668"/>
      <c r="F79" s="671"/>
      <c r="G79" s="667" t="s">
        <v>220</v>
      </c>
      <c r="H79" s="668"/>
      <c r="I79" s="668"/>
      <c r="J79" s="668"/>
      <c r="K79" s="668"/>
      <c r="L79" s="668"/>
      <c r="M79" s="668"/>
      <c r="N79" s="667" t="s">
        <v>221</v>
      </c>
      <c r="O79" s="668"/>
      <c r="P79" s="668"/>
      <c r="Q79" s="668"/>
      <c r="R79" s="668"/>
      <c r="S79" s="668"/>
      <c r="T79" s="668"/>
      <c r="U79" s="668"/>
      <c r="V79" s="668"/>
      <c r="W79" s="668"/>
      <c r="X79" s="668"/>
      <c r="Y79" s="668"/>
      <c r="Z79" s="668"/>
      <c r="AA79" s="668"/>
      <c r="AB79" s="668"/>
      <c r="AC79" s="668"/>
      <c r="AD79" s="668"/>
      <c r="AE79" s="668"/>
      <c r="AF79" s="669"/>
      <c r="AG79" s="521"/>
      <c r="AH79" s="471"/>
      <c r="AI79" s="471"/>
      <c r="AJ79" s="471"/>
      <c r="AK79" s="471"/>
      <c r="AL79" s="471"/>
      <c r="AM79" s="471"/>
      <c r="AN79" s="471"/>
      <c r="AO79" s="471"/>
      <c r="AP79" s="471"/>
      <c r="AQ79" s="471"/>
      <c r="AR79" s="471"/>
      <c r="AS79" s="471"/>
      <c r="AT79" s="471"/>
      <c r="AU79" s="471"/>
      <c r="AV79" s="471"/>
      <c r="AW79" s="471"/>
      <c r="AX79" s="522"/>
    </row>
    <row r="80" spans="1:50" ht="24.75" customHeight="1" x14ac:dyDescent="0.15">
      <c r="A80" s="435"/>
      <c r="B80" s="436"/>
      <c r="C80" s="651"/>
      <c r="D80" s="652"/>
      <c r="E80" s="652"/>
      <c r="F80" s="653"/>
      <c r="G80" s="672"/>
      <c r="H80" s="673"/>
      <c r="I80" s="45" t="str">
        <f>IF(OR(G80="　", G80=""), "", "-")</f>
        <v/>
      </c>
      <c r="J80" s="650"/>
      <c r="K80" s="650"/>
      <c r="L80" s="45" t="str">
        <f>IF(M80="","","-")</f>
        <v/>
      </c>
      <c r="M80" s="46"/>
      <c r="N80" s="647"/>
      <c r="O80" s="648"/>
      <c r="P80" s="648"/>
      <c r="Q80" s="648"/>
      <c r="R80" s="648"/>
      <c r="S80" s="648"/>
      <c r="T80" s="648"/>
      <c r="U80" s="648"/>
      <c r="V80" s="648"/>
      <c r="W80" s="648"/>
      <c r="X80" s="648"/>
      <c r="Y80" s="648"/>
      <c r="Z80" s="648"/>
      <c r="AA80" s="648"/>
      <c r="AB80" s="648"/>
      <c r="AC80" s="648"/>
      <c r="AD80" s="648"/>
      <c r="AE80" s="648"/>
      <c r="AF80" s="649"/>
      <c r="AG80" s="521"/>
      <c r="AH80" s="471"/>
      <c r="AI80" s="471"/>
      <c r="AJ80" s="471"/>
      <c r="AK80" s="471"/>
      <c r="AL80" s="471"/>
      <c r="AM80" s="471"/>
      <c r="AN80" s="471"/>
      <c r="AO80" s="471"/>
      <c r="AP80" s="471"/>
      <c r="AQ80" s="471"/>
      <c r="AR80" s="471"/>
      <c r="AS80" s="471"/>
      <c r="AT80" s="471"/>
      <c r="AU80" s="471"/>
      <c r="AV80" s="471"/>
      <c r="AW80" s="471"/>
      <c r="AX80" s="522"/>
    </row>
    <row r="81" spans="1:52" ht="24.75" customHeight="1" x14ac:dyDescent="0.15">
      <c r="A81" s="435"/>
      <c r="B81" s="436"/>
      <c r="C81" s="651"/>
      <c r="D81" s="652"/>
      <c r="E81" s="652"/>
      <c r="F81" s="653"/>
      <c r="G81" s="672"/>
      <c r="H81" s="673"/>
      <c r="I81" s="45" t="str">
        <f t="shared" ref="I81:I84" si="6">IF(OR(G81="　", G81=""), "", "-")</f>
        <v/>
      </c>
      <c r="J81" s="650"/>
      <c r="K81" s="650"/>
      <c r="L81" s="45" t="str">
        <f t="shared" ref="L81:L84" si="7">IF(M81="","","-")</f>
        <v/>
      </c>
      <c r="M81" s="46"/>
      <c r="N81" s="647"/>
      <c r="O81" s="648"/>
      <c r="P81" s="648"/>
      <c r="Q81" s="648"/>
      <c r="R81" s="648"/>
      <c r="S81" s="648"/>
      <c r="T81" s="648"/>
      <c r="U81" s="648"/>
      <c r="V81" s="648"/>
      <c r="W81" s="648"/>
      <c r="X81" s="648"/>
      <c r="Y81" s="648"/>
      <c r="Z81" s="648"/>
      <c r="AA81" s="648"/>
      <c r="AB81" s="648"/>
      <c r="AC81" s="648"/>
      <c r="AD81" s="648"/>
      <c r="AE81" s="648"/>
      <c r="AF81" s="649"/>
      <c r="AG81" s="521"/>
      <c r="AH81" s="471"/>
      <c r="AI81" s="471"/>
      <c r="AJ81" s="471"/>
      <c r="AK81" s="471"/>
      <c r="AL81" s="471"/>
      <c r="AM81" s="471"/>
      <c r="AN81" s="471"/>
      <c r="AO81" s="471"/>
      <c r="AP81" s="471"/>
      <c r="AQ81" s="471"/>
      <c r="AR81" s="471"/>
      <c r="AS81" s="471"/>
      <c r="AT81" s="471"/>
      <c r="AU81" s="471"/>
      <c r="AV81" s="471"/>
      <c r="AW81" s="471"/>
      <c r="AX81" s="522"/>
    </row>
    <row r="82" spans="1:52" ht="24.75" customHeight="1" x14ac:dyDescent="0.15">
      <c r="A82" s="435"/>
      <c r="B82" s="436"/>
      <c r="C82" s="651"/>
      <c r="D82" s="652"/>
      <c r="E82" s="652"/>
      <c r="F82" s="653"/>
      <c r="G82" s="672"/>
      <c r="H82" s="673"/>
      <c r="I82" s="45" t="str">
        <f t="shared" si="6"/>
        <v/>
      </c>
      <c r="J82" s="650"/>
      <c r="K82" s="650"/>
      <c r="L82" s="45" t="str">
        <f t="shared" si="7"/>
        <v/>
      </c>
      <c r="M82" s="46"/>
      <c r="N82" s="647"/>
      <c r="O82" s="648"/>
      <c r="P82" s="648"/>
      <c r="Q82" s="648"/>
      <c r="R82" s="648"/>
      <c r="S82" s="648"/>
      <c r="T82" s="648"/>
      <c r="U82" s="648"/>
      <c r="V82" s="648"/>
      <c r="W82" s="648"/>
      <c r="X82" s="648"/>
      <c r="Y82" s="648"/>
      <c r="Z82" s="648"/>
      <c r="AA82" s="648"/>
      <c r="AB82" s="648"/>
      <c r="AC82" s="648"/>
      <c r="AD82" s="648"/>
      <c r="AE82" s="648"/>
      <c r="AF82" s="649"/>
      <c r="AG82" s="521"/>
      <c r="AH82" s="471"/>
      <c r="AI82" s="471"/>
      <c r="AJ82" s="471"/>
      <c r="AK82" s="471"/>
      <c r="AL82" s="471"/>
      <c r="AM82" s="471"/>
      <c r="AN82" s="471"/>
      <c r="AO82" s="471"/>
      <c r="AP82" s="471"/>
      <c r="AQ82" s="471"/>
      <c r="AR82" s="471"/>
      <c r="AS82" s="471"/>
      <c r="AT82" s="471"/>
      <c r="AU82" s="471"/>
      <c r="AV82" s="471"/>
      <c r="AW82" s="471"/>
      <c r="AX82" s="522"/>
    </row>
    <row r="83" spans="1:52" ht="24.75" customHeight="1" x14ac:dyDescent="0.15">
      <c r="A83" s="435"/>
      <c r="B83" s="436"/>
      <c r="C83" s="651"/>
      <c r="D83" s="652"/>
      <c r="E83" s="652"/>
      <c r="F83" s="653"/>
      <c r="G83" s="672"/>
      <c r="H83" s="673"/>
      <c r="I83" s="45" t="str">
        <f t="shared" si="6"/>
        <v/>
      </c>
      <c r="J83" s="650"/>
      <c r="K83" s="650"/>
      <c r="L83" s="45" t="str">
        <f t="shared" si="7"/>
        <v/>
      </c>
      <c r="M83" s="46"/>
      <c r="N83" s="647"/>
      <c r="O83" s="648"/>
      <c r="P83" s="648"/>
      <c r="Q83" s="648"/>
      <c r="R83" s="648"/>
      <c r="S83" s="648"/>
      <c r="T83" s="648"/>
      <c r="U83" s="648"/>
      <c r="V83" s="648"/>
      <c r="W83" s="648"/>
      <c r="X83" s="648"/>
      <c r="Y83" s="648"/>
      <c r="Z83" s="648"/>
      <c r="AA83" s="648"/>
      <c r="AB83" s="648"/>
      <c r="AC83" s="648"/>
      <c r="AD83" s="648"/>
      <c r="AE83" s="648"/>
      <c r="AF83" s="649"/>
      <c r="AG83" s="521"/>
      <c r="AH83" s="471"/>
      <c r="AI83" s="471"/>
      <c r="AJ83" s="471"/>
      <c r="AK83" s="471"/>
      <c r="AL83" s="471"/>
      <c r="AM83" s="471"/>
      <c r="AN83" s="471"/>
      <c r="AO83" s="471"/>
      <c r="AP83" s="471"/>
      <c r="AQ83" s="471"/>
      <c r="AR83" s="471"/>
      <c r="AS83" s="471"/>
      <c r="AT83" s="471"/>
      <c r="AU83" s="471"/>
      <c r="AV83" s="471"/>
      <c r="AW83" s="471"/>
      <c r="AX83" s="522"/>
    </row>
    <row r="84" spans="1:52" ht="24.75" customHeight="1" x14ac:dyDescent="0.15">
      <c r="A84" s="437"/>
      <c r="B84" s="438"/>
      <c r="C84" s="651"/>
      <c r="D84" s="652"/>
      <c r="E84" s="652"/>
      <c r="F84" s="653"/>
      <c r="G84" s="677"/>
      <c r="H84" s="678"/>
      <c r="I84" s="47" t="str">
        <f t="shared" si="6"/>
        <v/>
      </c>
      <c r="J84" s="679"/>
      <c r="K84" s="679"/>
      <c r="L84" s="47" t="str">
        <f t="shared" si="7"/>
        <v/>
      </c>
      <c r="M84" s="48"/>
      <c r="N84" s="674"/>
      <c r="O84" s="675"/>
      <c r="P84" s="675"/>
      <c r="Q84" s="675"/>
      <c r="R84" s="675"/>
      <c r="S84" s="675"/>
      <c r="T84" s="675"/>
      <c r="U84" s="675"/>
      <c r="V84" s="675"/>
      <c r="W84" s="675"/>
      <c r="X84" s="675"/>
      <c r="Y84" s="675"/>
      <c r="Z84" s="675"/>
      <c r="AA84" s="675"/>
      <c r="AB84" s="675"/>
      <c r="AC84" s="675"/>
      <c r="AD84" s="675"/>
      <c r="AE84" s="675"/>
      <c r="AF84" s="676"/>
      <c r="AG84" s="200"/>
      <c r="AH84" s="180"/>
      <c r="AI84" s="180"/>
      <c r="AJ84" s="180"/>
      <c r="AK84" s="180"/>
      <c r="AL84" s="180"/>
      <c r="AM84" s="180"/>
      <c r="AN84" s="180"/>
      <c r="AO84" s="180"/>
      <c r="AP84" s="180"/>
      <c r="AQ84" s="180"/>
      <c r="AR84" s="180"/>
      <c r="AS84" s="180"/>
      <c r="AT84" s="180"/>
      <c r="AU84" s="180"/>
      <c r="AV84" s="180"/>
      <c r="AW84" s="180"/>
      <c r="AX84" s="201"/>
    </row>
    <row r="85" spans="1:52" ht="187.9" customHeight="1" x14ac:dyDescent="0.15">
      <c r="A85" s="412" t="s">
        <v>42</v>
      </c>
      <c r="B85" s="413"/>
      <c r="C85" s="347" t="s">
        <v>47</v>
      </c>
      <c r="D85" s="348"/>
      <c r="E85" s="348"/>
      <c r="F85" s="349"/>
      <c r="G85" s="587" t="s">
        <v>646</v>
      </c>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8"/>
    </row>
    <row r="86" spans="1:52" ht="67.5" customHeight="1" thickBot="1" x14ac:dyDescent="0.2">
      <c r="A86" s="414"/>
      <c r="B86" s="415"/>
      <c r="C86" s="490" t="s">
        <v>51</v>
      </c>
      <c r="D86" s="491"/>
      <c r="E86" s="491"/>
      <c r="F86" s="492"/>
      <c r="G86" s="585" t="s">
        <v>600</v>
      </c>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6"/>
    </row>
    <row r="87" spans="1:52" ht="24" customHeight="1" x14ac:dyDescent="0.15">
      <c r="A87" s="487" t="s">
        <v>27</v>
      </c>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9"/>
    </row>
    <row r="88" spans="1:52" ht="67.5" customHeight="1" thickBot="1" x14ac:dyDescent="0.2">
      <c r="A88" s="563" t="s">
        <v>653</v>
      </c>
      <c r="B88" s="476"/>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7"/>
    </row>
    <row r="89" spans="1:52" ht="24.75" customHeight="1" x14ac:dyDescent="0.15">
      <c r="A89" s="419" t="s">
        <v>28</v>
      </c>
      <c r="B89" s="420"/>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1"/>
    </row>
    <row r="90" spans="1:52" ht="67.5" customHeight="1" thickBot="1" x14ac:dyDescent="0.2">
      <c r="A90" s="409" t="s">
        <v>129</v>
      </c>
      <c r="B90" s="410"/>
      <c r="C90" s="410"/>
      <c r="D90" s="410"/>
      <c r="E90" s="411"/>
      <c r="F90" s="475" t="s">
        <v>649</v>
      </c>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7"/>
    </row>
    <row r="91" spans="1:52" ht="24.75" customHeight="1" x14ac:dyDescent="0.15">
      <c r="A91" s="419" t="s">
        <v>40</v>
      </c>
      <c r="B91" s="420"/>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1"/>
    </row>
    <row r="92" spans="1:52" ht="66" customHeight="1" thickBot="1" x14ac:dyDescent="0.2">
      <c r="A92" s="409" t="s">
        <v>129</v>
      </c>
      <c r="B92" s="410"/>
      <c r="C92" s="410"/>
      <c r="D92" s="410"/>
      <c r="E92" s="411"/>
      <c r="F92" s="564" t="s">
        <v>650</v>
      </c>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6"/>
      <c r="AO92" s="476"/>
      <c r="AP92" s="476"/>
      <c r="AQ92" s="476"/>
      <c r="AR92" s="476"/>
      <c r="AS92" s="476"/>
      <c r="AT92" s="476"/>
      <c r="AU92" s="476"/>
      <c r="AV92" s="476"/>
      <c r="AW92" s="476"/>
      <c r="AX92" s="477"/>
    </row>
    <row r="93" spans="1:52" ht="24.75" customHeight="1" x14ac:dyDescent="0.15">
      <c r="A93" s="462" t="s">
        <v>29</v>
      </c>
      <c r="B93" s="463"/>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3"/>
      <c r="AV93" s="463"/>
      <c r="AW93" s="463"/>
      <c r="AX93" s="464"/>
    </row>
    <row r="94" spans="1:52" ht="67.5" customHeight="1" thickBot="1" x14ac:dyDescent="0.2">
      <c r="A94" s="396" t="s">
        <v>601</v>
      </c>
      <c r="B94" s="397"/>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8"/>
    </row>
    <row r="95" spans="1:52" ht="24.75" customHeight="1" x14ac:dyDescent="0.15">
      <c r="A95" s="570" t="s">
        <v>226</v>
      </c>
      <c r="B95" s="571"/>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c r="AR95" s="571"/>
      <c r="AS95" s="571"/>
      <c r="AT95" s="571"/>
      <c r="AU95" s="571"/>
      <c r="AV95" s="571"/>
      <c r="AW95" s="571"/>
      <c r="AX95" s="572"/>
      <c r="AZ95" s="49"/>
    </row>
    <row r="96" spans="1:52" ht="24.75" customHeight="1" x14ac:dyDescent="0.15">
      <c r="A96" s="120" t="s">
        <v>525</v>
      </c>
      <c r="B96" s="121"/>
      <c r="C96" s="121"/>
      <c r="D96" s="122"/>
      <c r="E96" s="71" t="s">
        <v>602</v>
      </c>
      <c r="F96" s="72"/>
      <c r="G96" s="72"/>
      <c r="H96" s="72"/>
      <c r="I96" s="72"/>
      <c r="J96" s="72"/>
      <c r="K96" s="72"/>
      <c r="L96" s="72"/>
      <c r="M96" s="72"/>
      <c r="N96" s="72"/>
      <c r="O96" s="72"/>
      <c r="P96" s="73"/>
      <c r="Q96" s="71"/>
      <c r="R96" s="72"/>
      <c r="S96" s="72"/>
      <c r="T96" s="72"/>
      <c r="U96" s="72"/>
      <c r="V96" s="72"/>
      <c r="W96" s="72"/>
      <c r="X96" s="72"/>
      <c r="Y96" s="72"/>
      <c r="Z96" s="72"/>
      <c r="AA96" s="72"/>
      <c r="AB96" s="73"/>
      <c r="AC96" s="71"/>
      <c r="AD96" s="72"/>
      <c r="AE96" s="72"/>
      <c r="AF96" s="72"/>
      <c r="AG96" s="72"/>
      <c r="AH96" s="72"/>
      <c r="AI96" s="72"/>
      <c r="AJ96" s="72"/>
      <c r="AK96" s="72"/>
      <c r="AL96" s="72"/>
      <c r="AM96" s="72"/>
      <c r="AN96" s="73"/>
      <c r="AO96" s="71"/>
      <c r="AP96" s="72"/>
      <c r="AQ96" s="72"/>
      <c r="AR96" s="72"/>
      <c r="AS96" s="72"/>
      <c r="AT96" s="72"/>
      <c r="AU96" s="72"/>
      <c r="AV96" s="72"/>
      <c r="AW96" s="72"/>
      <c r="AX96" s="74"/>
      <c r="AY96" s="50"/>
    </row>
    <row r="97" spans="1:50" ht="24.75" customHeight="1" x14ac:dyDescent="0.15">
      <c r="A97" s="75" t="s">
        <v>258</v>
      </c>
      <c r="B97" s="75"/>
      <c r="C97" s="75"/>
      <c r="D97" s="75"/>
      <c r="E97" s="71" t="s">
        <v>603</v>
      </c>
      <c r="F97" s="72"/>
      <c r="G97" s="72"/>
      <c r="H97" s="72"/>
      <c r="I97" s="72"/>
      <c r="J97" s="72"/>
      <c r="K97" s="72"/>
      <c r="L97" s="72"/>
      <c r="M97" s="72"/>
      <c r="N97" s="72"/>
      <c r="O97" s="72"/>
      <c r="P97" s="73"/>
      <c r="Q97" s="71"/>
      <c r="R97" s="72"/>
      <c r="S97" s="72"/>
      <c r="T97" s="72"/>
      <c r="U97" s="72"/>
      <c r="V97" s="72"/>
      <c r="W97" s="72"/>
      <c r="X97" s="72"/>
      <c r="Y97" s="72"/>
      <c r="Z97" s="72"/>
      <c r="AA97" s="72"/>
      <c r="AB97" s="73"/>
      <c r="AC97" s="71"/>
      <c r="AD97" s="72"/>
      <c r="AE97" s="72"/>
      <c r="AF97" s="72"/>
      <c r="AG97" s="72"/>
      <c r="AH97" s="72"/>
      <c r="AI97" s="72"/>
      <c r="AJ97" s="72"/>
      <c r="AK97" s="72"/>
      <c r="AL97" s="72"/>
      <c r="AM97" s="72"/>
      <c r="AN97" s="73"/>
      <c r="AO97" s="71"/>
      <c r="AP97" s="72"/>
      <c r="AQ97" s="72"/>
      <c r="AR97" s="72"/>
      <c r="AS97" s="72"/>
      <c r="AT97" s="72"/>
      <c r="AU97" s="72"/>
      <c r="AV97" s="72"/>
      <c r="AW97" s="72"/>
      <c r="AX97" s="74"/>
    </row>
    <row r="98" spans="1:50" ht="24.75" customHeight="1" x14ac:dyDescent="0.15">
      <c r="A98" s="75" t="s">
        <v>257</v>
      </c>
      <c r="B98" s="75"/>
      <c r="C98" s="75"/>
      <c r="D98" s="75"/>
      <c r="E98" s="71" t="s">
        <v>604</v>
      </c>
      <c r="F98" s="72"/>
      <c r="G98" s="72"/>
      <c r="H98" s="72"/>
      <c r="I98" s="72"/>
      <c r="J98" s="72"/>
      <c r="K98" s="72"/>
      <c r="L98" s="72"/>
      <c r="M98" s="72"/>
      <c r="N98" s="72"/>
      <c r="O98" s="72"/>
      <c r="P98" s="73"/>
      <c r="Q98" s="71"/>
      <c r="R98" s="72"/>
      <c r="S98" s="72"/>
      <c r="T98" s="72"/>
      <c r="U98" s="72"/>
      <c r="V98" s="72"/>
      <c r="W98" s="72"/>
      <c r="X98" s="72"/>
      <c r="Y98" s="72"/>
      <c r="Z98" s="72"/>
      <c r="AA98" s="72"/>
      <c r="AB98" s="73"/>
      <c r="AC98" s="71"/>
      <c r="AD98" s="72"/>
      <c r="AE98" s="72"/>
      <c r="AF98" s="72"/>
      <c r="AG98" s="72"/>
      <c r="AH98" s="72"/>
      <c r="AI98" s="72"/>
      <c r="AJ98" s="72"/>
      <c r="AK98" s="72"/>
      <c r="AL98" s="72"/>
      <c r="AM98" s="72"/>
      <c r="AN98" s="73"/>
      <c r="AO98" s="71"/>
      <c r="AP98" s="72"/>
      <c r="AQ98" s="72"/>
      <c r="AR98" s="72"/>
      <c r="AS98" s="72"/>
      <c r="AT98" s="72"/>
      <c r="AU98" s="72"/>
      <c r="AV98" s="72"/>
      <c r="AW98" s="72"/>
      <c r="AX98" s="74"/>
    </row>
    <row r="99" spans="1:50" ht="24.75" customHeight="1" x14ac:dyDescent="0.15">
      <c r="A99" s="75" t="s">
        <v>256</v>
      </c>
      <c r="B99" s="75"/>
      <c r="C99" s="75"/>
      <c r="D99" s="75"/>
      <c r="E99" s="71" t="s">
        <v>605</v>
      </c>
      <c r="F99" s="72"/>
      <c r="G99" s="72"/>
      <c r="H99" s="72"/>
      <c r="I99" s="72"/>
      <c r="J99" s="72"/>
      <c r="K99" s="72"/>
      <c r="L99" s="72"/>
      <c r="M99" s="72"/>
      <c r="N99" s="72"/>
      <c r="O99" s="72"/>
      <c r="P99" s="73"/>
      <c r="Q99" s="71"/>
      <c r="R99" s="72"/>
      <c r="S99" s="72"/>
      <c r="T99" s="72"/>
      <c r="U99" s="72"/>
      <c r="V99" s="72"/>
      <c r="W99" s="72"/>
      <c r="X99" s="72"/>
      <c r="Y99" s="72"/>
      <c r="Z99" s="72"/>
      <c r="AA99" s="72"/>
      <c r="AB99" s="73"/>
      <c r="AC99" s="71"/>
      <c r="AD99" s="72"/>
      <c r="AE99" s="72"/>
      <c r="AF99" s="72"/>
      <c r="AG99" s="72"/>
      <c r="AH99" s="72"/>
      <c r="AI99" s="72"/>
      <c r="AJ99" s="72"/>
      <c r="AK99" s="72"/>
      <c r="AL99" s="72"/>
      <c r="AM99" s="72"/>
      <c r="AN99" s="73"/>
      <c r="AO99" s="71"/>
      <c r="AP99" s="72"/>
      <c r="AQ99" s="72"/>
      <c r="AR99" s="72"/>
      <c r="AS99" s="72"/>
      <c r="AT99" s="72"/>
      <c r="AU99" s="72"/>
      <c r="AV99" s="72"/>
      <c r="AW99" s="72"/>
      <c r="AX99" s="74"/>
    </row>
    <row r="100" spans="1:50" ht="24.75" customHeight="1" x14ac:dyDescent="0.15">
      <c r="A100" s="75" t="s">
        <v>255</v>
      </c>
      <c r="B100" s="75"/>
      <c r="C100" s="75"/>
      <c r="D100" s="75"/>
      <c r="E100" s="71" t="s">
        <v>606</v>
      </c>
      <c r="F100" s="72"/>
      <c r="G100" s="72"/>
      <c r="H100" s="72"/>
      <c r="I100" s="72"/>
      <c r="J100" s="72"/>
      <c r="K100" s="72"/>
      <c r="L100" s="72"/>
      <c r="M100" s="72"/>
      <c r="N100" s="72"/>
      <c r="O100" s="72"/>
      <c r="P100" s="73"/>
      <c r="Q100" s="71"/>
      <c r="R100" s="72"/>
      <c r="S100" s="72"/>
      <c r="T100" s="72"/>
      <c r="U100" s="72"/>
      <c r="V100" s="72"/>
      <c r="W100" s="72"/>
      <c r="X100" s="72"/>
      <c r="Y100" s="72"/>
      <c r="Z100" s="72"/>
      <c r="AA100" s="72"/>
      <c r="AB100" s="73"/>
      <c r="AC100" s="71"/>
      <c r="AD100" s="72"/>
      <c r="AE100" s="72"/>
      <c r="AF100" s="72"/>
      <c r="AG100" s="72"/>
      <c r="AH100" s="72"/>
      <c r="AI100" s="72"/>
      <c r="AJ100" s="72"/>
      <c r="AK100" s="72"/>
      <c r="AL100" s="72"/>
      <c r="AM100" s="72"/>
      <c r="AN100" s="73"/>
      <c r="AO100" s="71"/>
      <c r="AP100" s="72"/>
      <c r="AQ100" s="72"/>
      <c r="AR100" s="72"/>
      <c r="AS100" s="72"/>
      <c r="AT100" s="72"/>
      <c r="AU100" s="72"/>
      <c r="AV100" s="72"/>
      <c r="AW100" s="72"/>
      <c r="AX100" s="74"/>
    </row>
    <row r="101" spans="1:50" ht="24.75" customHeight="1" x14ac:dyDescent="0.15">
      <c r="A101" s="75" t="s">
        <v>254</v>
      </c>
      <c r="B101" s="75"/>
      <c r="C101" s="75"/>
      <c r="D101" s="75"/>
      <c r="E101" s="71" t="s">
        <v>607</v>
      </c>
      <c r="F101" s="72"/>
      <c r="G101" s="72"/>
      <c r="H101" s="72"/>
      <c r="I101" s="72"/>
      <c r="J101" s="72"/>
      <c r="K101" s="72"/>
      <c r="L101" s="72"/>
      <c r="M101" s="72"/>
      <c r="N101" s="72"/>
      <c r="O101" s="72"/>
      <c r="P101" s="73"/>
      <c r="Q101" s="71"/>
      <c r="R101" s="72"/>
      <c r="S101" s="72"/>
      <c r="T101" s="72"/>
      <c r="U101" s="72"/>
      <c r="V101" s="72"/>
      <c r="W101" s="72"/>
      <c r="X101" s="72"/>
      <c r="Y101" s="72"/>
      <c r="Z101" s="72"/>
      <c r="AA101" s="72"/>
      <c r="AB101" s="73"/>
      <c r="AC101" s="71"/>
      <c r="AD101" s="72"/>
      <c r="AE101" s="72"/>
      <c r="AF101" s="72"/>
      <c r="AG101" s="72"/>
      <c r="AH101" s="72"/>
      <c r="AI101" s="72"/>
      <c r="AJ101" s="72"/>
      <c r="AK101" s="72"/>
      <c r="AL101" s="72"/>
      <c r="AM101" s="72"/>
      <c r="AN101" s="73"/>
      <c r="AO101" s="71"/>
      <c r="AP101" s="72"/>
      <c r="AQ101" s="72"/>
      <c r="AR101" s="72"/>
      <c r="AS101" s="72"/>
      <c r="AT101" s="72"/>
      <c r="AU101" s="72"/>
      <c r="AV101" s="72"/>
      <c r="AW101" s="72"/>
      <c r="AX101" s="74"/>
    </row>
    <row r="102" spans="1:50" ht="24.75" customHeight="1" x14ac:dyDescent="0.15">
      <c r="A102" s="75" t="s">
        <v>253</v>
      </c>
      <c r="B102" s="75"/>
      <c r="C102" s="75"/>
      <c r="D102" s="75"/>
      <c r="E102" s="71" t="s">
        <v>608</v>
      </c>
      <c r="F102" s="72"/>
      <c r="G102" s="72"/>
      <c r="H102" s="72"/>
      <c r="I102" s="72"/>
      <c r="J102" s="72"/>
      <c r="K102" s="72"/>
      <c r="L102" s="72"/>
      <c r="M102" s="72"/>
      <c r="N102" s="72"/>
      <c r="O102" s="72"/>
      <c r="P102" s="73"/>
      <c r="Q102" s="71"/>
      <c r="R102" s="72"/>
      <c r="S102" s="72"/>
      <c r="T102" s="72"/>
      <c r="U102" s="72"/>
      <c r="V102" s="72"/>
      <c r="W102" s="72"/>
      <c r="X102" s="72"/>
      <c r="Y102" s="72"/>
      <c r="Z102" s="72"/>
      <c r="AA102" s="72"/>
      <c r="AB102" s="73"/>
      <c r="AC102" s="71"/>
      <c r="AD102" s="72"/>
      <c r="AE102" s="72"/>
      <c r="AF102" s="72"/>
      <c r="AG102" s="72"/>
      <c r="AH102" s="72"/>
      <c r="AI102" s="72"/>
      <c r="AJ102" s="72"/>
      <c r="AK102" s="72"/>
      <c r="AL102" s="72"/>
      <c r="AM102" s="72"/>
      <c r="AN102" s="73"/>
      <c r="AO102" s="71"/>
      <c r="AP102" s="72"/>
      <c r="AQ102" s="72"/>
      <c r="AR102" s="72"/>
      <c r="AS102" s="72"/>
      <c r="AT102" s="72"/>
      <c r="AU102" s="72"/>
      <c r="AV102" s="72"/>
      <c r="AW102" s="72"/>
      <c r="AX102" s="74"/>
    </row>
    <row r="103" spans="1:50" ht="24.75" customHeight="1" x14ac:dyDescent="0.15">
      <c r="A103" s="75" t="s">
        <v>252</v>
      </c>
      <c r="B103" s="75"/>
      <c r="C103" s="75"/>
      <c r="D103" s="75"/>
      <c r="E103" s="71" t="s">
        <v>607</v>
      </c>
      <c r="F103" s="72"/>
      <c r="G103" s="72"/>
      <c r="H103" s="72"/>
      <c r="I103" s="72"/>
      <c r="J103" s="72"/>
      <c r="K103" s="72"/>
      <c r="L103" s="72"/>
      <c r="M103" s="72"/>
      <c r="N103" s="72"/>
      <c r="O103" s="72"/>
      <c r="P103" s="73"/>
      <c r="Q103" s="71"/>
      <c r="R103" s="72"/>
      <c r="S103" s="72"/>
      <c r="T103" s="72"/>
      <c r="U103" s="72"/>
      <c r="V103" s="72"/>
      <c r="W103" s="72"/>
      <c r="X103" s="72"/>
      <c r="Y103" s="72"/>
      <c r="Z103" s="72"/>
      <c r="AA103" s="72"/>
      <c r="AB103" s="73"/>
      <c r="AC103" s="71"/>
      <c r="AD103" s="72"/>
      <c r="AE103" s="72"/>
      <c r="AF103" s="72"/>
      <c r="AG103" s="72"/>
      <c r="AH103" s="72"/>
      <c r="AI103" s="72"/>
      <c r="AJ103" s="72"/>
      <c r="AK103" s="72"/>
      <c r="AL103" s="72"/>
      <c r="AM103" s="72"/>
      <c r="AN103" s="73"/>
      <c r="AO103" s="71"/>
      <c r="AP103" s="72"/>
      <c r="AQ103" s="72"/>
      <c r="AR103" s="72"/>
      <c r="AS103" s="72"/>
      <c r="AT103" s="72"/>
      <c r="AU103" s="72"/>
      <c r="AV103" s="72"/>
      <c r="AW103" s="72"/>
      <c r="AX103" s="74"/>
    </row>
    <row r="104" spans="1:50" ht="24.75" customHeight="1" x14ac:dyDescent="0.15">
      <c r="A104" s="75" t="s">
        <v>251</v>
      </c>
      <c r="B104" s="75"/>
      <c r="C104" s="75"/>
      <c r="D104" s="75"/>
      <c r="E104" s="80" t="s">
        <v>609</v>
      </c>
      <c r="F104" s="81"/>
      <c r="G104" s="81"/>
      <c r="H104" s="81"/>
      <c r="I104" s="81"/>
      <c r="J104" s="81"/>
      <c r="K104" s="81"/>
      <c r="L104" s="81"/>
      <c r="M104" s="81"/>
      <c r="N104" s="81"/>
      <c r="O104" s="81"/>
      <c r="P104" s="82"/>
      <c r="Q104" s="80"/>
      <c r="R104" s="81"/>
      <c r="S104" s="81"/>
      <c r="T104" s="81"/>
      <c r="U104" s="81"/>
      <c r="V104" s="81"/>
      <c r="W104" s="81"/>
      <c r="X104" s="81"/>
      <c r="Y104" s="81"/>
      <c r="Z104" s="81"/>
      <c r="AA104" s="81"/>
      <c r="AB104" s="82"/>
      <c r="AC104" s="80"/>
      <c r="AD104" s="81"/>
      <c r="AE104" s="81"/>
      <c r="AF104" s="81"/>
      <c r="AG104" s="81"/>
      <c r="AH104" s="81"/>
      <c r="AI104" s="81"/>
      <c r="AJ104" s="81"/>
      <c r="AK104" s="81"/>
      <c r="AL104" s="81"/>
      <c r="AM104" s="81"/>
      <c r="AN104" s="82"/>
      <c r="AO104" s="71"/>
      <c r="AP104" s="72"/>
      <c r="AQ104" s="72"/>
      <c r="AR104" s="72"/>
      <c r="AS104" s="72"/>
      <c r="AT104" s="72"/>
      <c r="AU104" s="72"/>
      <c r="AV104" s="72"/>
      <c r="AW104" s="72"/>
      <c r="AX104" s="74"/>
    </row>
    <row r="105" spans="1:50" ht="24.75" customHeight="1" x14ac:dyDescent="0.15">
      <c r="A105" s="75" t="s">
        <v>399</v>
      </c>
      <c r="B105" s="75"/>
      <c r="C105" s="75"/>
      <c r="D105" s="75"/>
      <c r="E105" s="78" t="s">
        <v>610</v>
      </c>
      <c r="F105" s="79"/>
      <c r="G105" s="79"/>
      <c r="H105" s="51" t="str">
        <f>IF(E105="","","-")</f>
        <v>-</v>
      </c>
      <c r="I105" s="79"/>
      <c r="J105" s="79"/>
      <c r="K105" s="51" t="str">
        <f>IF(I105="","","-")</f>
        <v/>
      </c>
      <c r="L105" s="70">
        <v>136</v>
      </c>
      <c r="M105" s="70"/>
      <c r="N105" s="51" t="str">
        <f>IF(O105="","","-")</f>
        <v/>
      </c>
      <c r="O105" s="76"/>
      <c r="P105" s="77"/>
      <c r="Q105" s="78"/>
      <c r="R105" s="79"/>
      <c r="S105" s="79"/>
      <c r="T105" s="51" t="str">
        <f>IF(Q105="","","-")</f>
        <v/>
      </c>
      <c r="U105" s="79"/>
      <c r="V105" s="79"/>
      <c r="W105" s="51" t="str">
        <f>IF(U105="","","-")</f>
        <v/>
      </c>
      <c r="X105" s="70"/>
      <c r="Y105" s="70"/>
      <c r="Z105" s="51" t="str">
        <f>IF(AA105="","","-")</f>
        <v/>
      </c>
      <c r="AA105" s="76"/>
      <c r="AB105" s="77"/>
      <c r="AC105" s="78"/>
      <c r="AD105" s="79"/>
      <c r="AE105" s="79"/>
      <c r="AF105" s="51" t="str">
        <f>IF(AC105="","","-")</f>
        <v/>
      </c>
      <c r="AG105" s="79"/>
      <c r="AH105" s="79"/>
      <c r="AI105" s="51" t="str">
        <f>IF(AG105="","","-")</f>
        <v/>
      </c>
      <c r="AJ105" s="70"/>
      <c r="AK105" s="70"/>
      <c r="AL105" s="51" t="str">
        <f>IF(AM105="","","-")</f>
        <v/>
      </c>
      <c r="AM105" s="76"/>
      <c r="AN105" s="77"/>
      <c r="AO105" s="78"/>
      <c r="AP105" s="79"/>
      <c r="AQ105" s="51" t="str">
        <f>IF(AO105="","","-")</f>
        <v/>
      </c>
      <c r="AR105" s="79"/>
      <c r="AS105" s="79"/>
      <c r="AT105" s="51" t="str">
        <f>IF(AR105="","","-")</f>
        <v/>
      </c>
      <c r="AU105" s="70"/>
      <c r="AV105" s="70"/>
      <c r="AW105" s="51" t="str">
        <f>IF(AX105="","","-")</f>
        <v/>
      </c>
      <c r="AX105" s="52"/>
    </row>
    <row r="106" spans="1:50" ht="24.75" customHeight="1" x14ac:dyDescent="0.15">
      <c r="A106" s="75" t="s">
        <v>365</v>
      </c>
      <c r="B106" s="75"/>
      <c r="C106" s="75"/>
      <c r="D106" s="75"/>
      <c r="E106" s="78" t="s">
        <v>610</v>
      </c>
      <c r="F106" s="79"/>
      <c r="G106" s="79"/>
      <c r="H106" s="51" t="str">
        <f>IF(E106="","","-")</f>
        <v>-</v>
      </c>
      <c r="I106" s="79"/>
      <c r="J106" s="79"/>
      <c r="K106" s="51" t="str">
        <f>IF(I106="","","-")</f>
        <v/>
      </c>
      <c r="L106" s="70">
        <v>137</v>
      </c>
      <c r="M106" s="70"/>
      <c r="N106" s="51" t="str">
        <f>IF(O106="","","-")</f>
        <v/>
      </c>
      <c r="O106" s="76"/>
      <c r="P106" s="77"/>
      <c r="Q106" s="78"/>
      <c r="R106" s="79"/>
      <c r="S106" s="79"/>
      <c r="T106" s="51" t="str">
        <f>IF(Q106="","","-")</f>
        <v/>
      </c>
      <c r="U106" s="79"/>
      <c r="V106" s="79"/>
      <c r="W106" s="51" t="str">
        <f>IF(U106="","","-")</f>
        <v/>
      </c>
      <c r="X106" s="70"/>
      <c r="Y106" s="70"/>
      <c r="Z106" s="51" t="str">
        <f>IF(AA106="","","-")</f>
        <v/>
      </c>
      <c r="AA106" s="76"/>
      <c r="AB106" s="77"/>
      <c r="AC106" s="78"/>
      <c r="AD106" s="79"/>
      <c r="AE106" s="79"/>
      <c r="AF106" s="51" t="str">
        <f>IF(AC106="","","-")</f>
        <v/>
      </c>
      <c r="AG106" s="79"/>
      <c r="AH106" s="79"/>
      <c r="AI106" s="51" t="str">
        <f>IF(AG106="","","-")</f>
        <v/>
      </c>
      <c r="AJ106" s="70"/>
      <c r="AK106" s="70"/>
      <c r="AL106" s="51" t="str">
        <f>IF(AM106="","","-")</f>
        <v/>
      </c>
      <c r="AM106" s="76"/>
      <c r="AN106" s="77"/>
      <c r="AO106" s="78"/>
      <c r="AP106" s="79"/>
      <c r="AQ106" s="51" t="str">
        <f>IF(AO106="","","-")</f>
        <v/>
      </c>
      <c r="AR106" s="79"/>
      <c r="AS106" s="79"/>
      <c r="AT106" s="51" t="str">
        <f>IF(AR106="","","-")</f>
        <v/>
      </c>
      <c r="AU106" s="70"/>
      <c r="AV106" s="70"/>
      <c r="AW106" s="51" t="str">
        <f>IF(AX106="","","-")</f>
        <v/>
      </c>
      <c r="AX106" s="52"/>
    </row>
    <row r="107" spans="1:50" ht="28.35" customHeight="1" x14ac:dyDescent="0.15">
      <c r="A107" s="86" t="s">
        <v>659</v>
      </c>
      <c r="B107" s="87"/>
      <c r="C107" s="87"/>
      <c r="D107" s="87"/>
      <c r="E107" s="87"/>
      <c r="F107" s="88"/>
      <c r="G107" s="53" t="s">
        <v>560</v>
      </c>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5"/>
    </row>
    <row r="108" spans="1:50" ht="28.35" customHeight="1" x14ac:dyDescent="0.15">
      <c r="A108" s="86"/>
      <c r="B108" s="87"/>
      <c r="C108" s="87"/>
      <c r="D108" s="87"/>
      <c r="E108" s="87"/>
      <c r="F108" s="88"/>
      <c r="G108" s="56"/>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5"/>
    </row>
    <row r="109" spans="1:50" ht="28.35" customHeight="1" x14ac:dyDescent="0.15">
      <c r="A109" s="86"/>
      <c r="B109" s="87"/>
      <c r="C109" s="87"/>
      <c r="D109" s="87"/>
      <c r="E109" s="87"/>
      <c r="F109" s="88"/>
      <c r="G109" s="56"/>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5"/>
    </row>
    <row r="110" spans="1:50" ht="28.35" customHeight="1" x14ac:dyDescent="0.15">
      <c r="A110" s="86"/>
      <c r="B110" s="87"/>
      <c r="C110" s="87"/>
      <c r="D110" s="87"/>
      <c r="E110" s="87"/>
      <c r="F110" s="88"/>
      <c r="G110" s="56"/>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5"/>
    </row>
    <row r="111" spans="1:50" ht="27.75" customHeight="1" x14ac:dyDescent="0.15">
      <c r="A111" s="86"/>
      <c r="B111" s="87"/>
      <c r="C111" s="87"/>
      <c r="D111" s="87"/>
      <c r="E111" s="87"/>
      <c r="F111" s="88"/>
      <c r="G111" s="56"/>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5"/>
    </row>
    <row r="112" spans="1:50" ht="28.35" customHeight="1" x14ac:dyDescent="0.15">
      <c r="A112" s="86"/>
      <c r="B112" s="87"/>
      <c r="C112" s="87"/>
      <c r="D112" s="87"/>
      <c r="E112" s="87"/>
      <c r="F112" s="88"/>
      <c r="G112" s="56"/>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5"/>
    </row>
    <row r="113" spans="1:50" ht="28.35" customHeight="1" x14ac:dyDescent="0.15">
      <c r="A113" s="86"/>
      <c r="B113" s="87"/>
      <c r="C113" s="87"/>
      <c r="D113" s="87"/>
      <c r="E113" s="87"/>
      <c r="F113" s="88"/>
      <c r="G113" s="56"/>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5"/>
    </row>
    <row r="114" spans="1:50" ht="27.75" customHeight="1" x14ac:dyDescent="0.15">
      <c r="A114" s="86"/>
      <c r="B114" s="87"/>
      <c r="C114" s="87"/>
      <c r="D114" s="87"/>
      <c r="E114" s="87"/>
      <c r="F114" s="88"/>
      <c r="G114" s="56"/>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5"/>
    </row>
    <row r="115" spans="1:50" ht="28.35" customHeight="1" x14ac:dyDescent="0.15">
      <c r="A115" s="86"/>
      <c r="B115" s="87"/>
      <c r="C115" s="87"/>
      <c r="D115" s="87"/>
      <c r="E115" s="87"/>
      <c r="F115" s="88"/>
      <c r="G115" s="56"/>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5"/>
    </row>
    <row r="116" spans="1:50" ht="28.35" customHeight="1" x14ac:dyDescent="0.15">
      <c r="A116" s="86"/>
      <c r="B116" s="87"/>
      <c r="C116" s="87"/>
      <c r="D116" s="87"/>
      <c r="E116" s="87"/>
      <c r="F116" s="88"/>
      <c r="G116" s="56"/>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5"/>
    </row>
    <row r="117" spans="1:50" ht="28.35" customHeight="1" x14ac:dyDescent="0.15">
      <c r="A117" s="86"/>
      <c r="B117" s="87"/>
      <c r="C117" s="87"/>
      <c r="D117" s="87"/>
      <c r="E117" s="87"/>
      <c r="F117" s="88"/>
      <c r="G117" s="56"/>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5"/>
    </row>
    <row r="118" spans="1:50" ht="28.35" customHeight="1" x14ac:dyDescent="0.15">
      <c r="A118" s="86"/>
      <c r="B118" s="87"/>
      <c r="C118" s="87"/>
      <c r="D118" s="87"/>
      <c r="E118" s="87"/>
      <c r="F118" s="88"/>
      <c r="G118" s="56"/>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5"/>
    </row>
    <row r="119" spans="1:50" ht="28.35" customHeight="1" x14ac:dyDescent="0.15">
      <c r="A119" s="86"/>
      <c r="B119" s="87"/>
      <c r="C119" s="87"/>
      <c r="D119" s="87"/>
      <c r="E119" s="87"/>
      <c r="F119" s="88"/>
      <c r="G119" s="56"/>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5"/>
    </row>
    <row r="120" spans="1:50" ht="27.75" customHeight="1" x14ac:dyDescent="0.15">
      <c r="A120" s="86"/>
      <c r="B120" s="87"/>
      <c r="C120" s="87"/>
      <c r="D120" s="87"/>
      <c r="E120" s="87"/>
      <c r="F120" s="88"/>
      <c r="G120" s="56"/>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5"/>
    </row>
    <row r="121" spans="1:50" ht="28.35" customHeight="1" x14ac:dyDescent="0.15">
      <c r="A121" s="86"/>
      <c r="B121" s="87"/>
      <c r="C121" s="87"/>
      <c r="D121" s="87"/>
      <c r="E121" s="87"/>
      <c r="F121" s="88"/>
      <c r="G121" s="56"/>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5"/>
    </row>
    <row r="122" spans="1:50" ht="28.35" customHeight="1" x14ac:dyDescent="0.15">
      <c r="A122" s="86"/>
      <c r="B122" s="87"/>
      <c r="C122" s="87"/>
      <c r="D122" s="87"/>
      <c r="E122" s="87"/>
      <c r="F122" s="88"/>
      <c r="G122" s="56"/>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5"/>
    </row>
    <row r="123" spans="1:50" ht="28.35" customHeight="1" x14ac:dyDescent="0.15">
      <c r="A123" s="86"/>
      <c r="B123" s="87"/>
      <c r="C123" s="87"/>
      <c r="D123" s="87"/>
      <c r="E123" s="87"/>
      <c r="F123" s="88"/>
      <c r="G123" s="56"/>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5"/>
    </row>
    <row r="124" spans="1:50" ht="52.5" customHeight="1" thickBot="1" x14ac:dyDescent="0.2">
      <c r="A124" s="86"/>
      <c r="B124" s="87"/>
      <c r="C124" s="87"/>
      <c r="D124" s="87"/>
      <c r="E124" s="87"/>
      <c r="F124" s="88"/>
      <c r="G124" s="56"/>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5"/>
    </row>
    <row r="125" spans="1:50" ht="24.75" customHeight="1" x14ac:dyDescent="0.15">
      <c r="A125" s="557" t="s">
        <v>660</v>
      </c>
      <c r="B125" s="558"/>
      <c r="C125" s="558"/>
      <c r="D125" s="558"/>
      <c r="E125" s="558"/>
      <c r="F125" s="559"/>
      <c r="G125" s="399" t="s">
        <v>230</v>
      </c>
      <c r="H125" s="400"/>
      <c r="I125" s="400"/>
      <c r="J125" s="400"/>
      <c r="K125" s="400"/>
      <c r="L125" s="400"/>
      <c r="M125" s="400"/>
      <c r="N125" s="400"/>
      <c r="O125" s="400"/>
      <c r="P125" s="400"/>
      <c r="Q125" s="400"/>
      <c r="R125" s="400"/>
      <c r="S125" s="400"/>
      <c r="T125" s="400"/>
      <c r="U125" s="400"/>
      <c r="V125" s="400"/>
      <c r="W125" s="400"/>
      <c r="X125" s="400"/>
      <c r="Y125" s="400"/>
      <c r="Z125" s="400"/>
      <c r="AA125" s="400"/>
      <c r="AB125" s="575"/>
      <c r="AC125" s="399" t="s">
        <v>231</v>
      </c>
      <c r="AD125" s="400"/>
      <c r="AE125" s="400"/>
      <c r="AF125" s="400"/>
      <c r="AG125" s="400"/>
      <c r="AH125" s="400"/>
      <c r="AI125" s="400"/>
      <c r="AJ125" s="400"/>
      <c r="AK125" s="400"/>
      <c r="AL125" s="400"/>
      <c r="AM125" s="400"/>
      <c r="AN125" s="400"/>
      <c r="AO125" s="400"/>
      <c r="AP125" s="400"/>
      <c r="AQ125" s="400"/>
      <c r="AR125" s="400"/>
      <c r="AS125" s="400"/>
      <c r="AT125" s="400"/>
      <c r="AU125" s="400"/>
      <c r="AV125" s="400"/>
      <c r="AW125" s="400"/>
      <c r="AX125" s="401"/>
    </row>
    <row r="126" spans="1:50" ht="24.75" customHeight="1" x14ac:dyDescent="0.15">
      <c r="A126" s="560"/>
      <c r="B126" s="561"/>
      <c r="C126" s="561"/>
      <c r="D126" s="561"/>
      <c r="E126" s="561"/>
      <c r="F126" s="562"/>
      <c r="G126" s="347" t="s">
        <v>17</v>
      </c>
      <c r="H126" s="360"/>
      <c r="I126" s="360"/>
      <c r="J126" s="360"/>
      <c r="K126" s="360"/>
      <c r="L126" s="382" t="s">
        <v>18</v>
      </c>
      <c r="M126" s="360"/>
      <c r="N126" s="360"/>
      <c r="O126" s="360"/>
      <c r="P126" s="360"/>
      <c r="Q126" s="360"/>
      <c r="R126" s="360"/>
      <c r="S126" s="360"/>
      <c r="T126" s="360"/>
      <c r="U126" s="360"/>
      <c r="V126" s="360"/>
      <c r="W126" s="360"/>
      <c r="X126" s="383"/>
      <c r="Y126" s="406" t="s">
        <v>19</v>
      </c>
      <c r="Z126" s="407"/>
      <c r="AA126" s="407"/>
      <c r="AB126" s="408"/>
      <c r="AC126" s="347" t="s">
        <v>17</v>
      </c>
      <c r="AD126" s="360"/>
      <c r="AE126" s="360"/>
      <c r="AF126" s="360"/>
      <c r="AG126" s="360"/>
      <c r="AH126" s="382" t="s">
        <v>18</v>
      </c>
      <c r="AI126" s="360"/>
      <c r="AJ126" s="360"/>
      <c r="AK126" s="360"/>
      <c r="AL126" s="360"/>
      <c r="AM126" s="360"/>
      <c r="AN126" s="360"/>
      <c r="AO126" s="360"/>
      <c r="AP126" s="360"/>
      <c r="AQ126" s="360"/>
      <c r="AR126" s="360"/>
      <c r="AS126" s="360"/>
      <c r="AT126" s="383"/>
      <c r="AU126" s="406" t="s">
        <v>19</v>
      </c>
      <c r="AV126" s="407"/>
      <c r="AW126" s="407"/>
      <c r="AX126" s="573"/>
    </row>
    <row r="127" spans="1:50" ht="24.75" customHeight="1" x14ac:dyDescent="0.15">
      <c r="A127" s="560"/>
      <c r="B127" s="561"/>
      <c r="C127" s="561"/>
      <c r="D127" s="561"/>
      <c r="E127" s="561"/>
      <c r="F127" s="562"/>
      <c r="G127" s="354"/>
      <c r="H127" s="355"/>
      <c r="I127" s="355"/>
      <c r="J127" s="355"/>
      <c r="K127" s="356"/>
      <c r="L127" s="357"/>
      <c r="M127" s="358"/>
      <c r="N127" s="358"/>
      <c r="O127" s="358"/>
      <c r="P127" s="358"/>
      <c r="Q127" s="358"/>
      <c r="R127" s="358"/>
      <c r="S127" s="358"/>
      <c r="T127" s="358"/>
      <c r="U127" s="358"/>
      <c r="V127" s="358"/>
      <c r="W127" s="358"/>
      <c r="X127" s="359"/>
      <c r="Y127" s="416"/>
      <c r="Z127" s="417"/>
      <c r="AA127" s="417"/>
      <c r="AB127" s="418"/>
      <c r="AC127" s="354"/>
      <c r="AD127" s="355"/>
      <c r="AE127" s="355"/>
      <c r="AF127" s="355"/>
      <c r="AG127" s="356"/>
      <c r="AH127" s="357"/>
      <c r="AI127" s="358"/>
      <c r="AJ127" s="358"/>
      <c r="AK127" s="358"/>
      <c r="AL127" s="358"/>
      <c r="AM127" s="358"/>
      <c r="AN127" s="358"/>
      <c r="AO127" s="358"/>
      <c r="AP127" s="358"/>
      <c r="AQ127" s="358"/>
      <c r="AR127" s="358"/>
      <c r="AS127" s="358"/>
      <c r="AT127" s="359"/>
      <c r="AU127" s="416"/>
      <c r="AV127" s="417"/>
      <c r="AW127" s="417"/>
      <c r="AX127" s="635"/>
    </row>
    <row r="128" spans="1:50" ht="24.75" customHeight="1" x14ac:dyDescent="0.15">
      <c r="A128" s="560"/>
      <c r="B128" s="561"/>
      <c r="C128" s="561"/>
      <c r="D128" s="561"/>
      <c r="E128" s="561"/>
      <c r="F128" s="562"/>
      <c r="G128" s="341"/>
      <c r="H128" s="342"/>
      <c r="I128" s="342"/>
      <c r="J128" s="342"/>
      <c r="K128" s="343"/>
      <c r="L128" s="344"/>
      <c r="M128" s="345"/>
      <c r="N128" s="345"/>
      <c r="O128" s="345"/>
      <c r="P128" s="345"/>
      <c r="Q128" s="345"/>
      <c r="R128" s="345"/>
      <c r="S128" s="345"/>
      <c r="T128" s="345"/>
      <c r="U128" s="345"/>
      <c r="V128" s="345"/>
      <c r="W128" s="345"/>
      <c r="X128" s="346"/>
      <c r="Y128" s="338"/>
      <c r="Z128" s="339"/>
      <c r="AA128" s="339"/>
      <c r="AB128" s="340"/>
      <c r="AC128" s="341"/>
      <c r="AD128" s="342"/>
      <c r="AE128" s="342"/>
      <c r="AF128" s="342"/>
      <c r="AG128" s="343"/>
      <c r="AH128" s="344"/>
      <c r="AI128" s="345"/>
      <c r="AJ128" s="345"/>
      <c r="AK128" s="345"/>
      <c r="AL128" s="345"/>
      <c r="AM128" s="345"/>
      <c r="AN128" s="345"/>
      <c r="AO128" s="345"/>
      <c r="AP128" s="345"/>
      <c r="AQ128" s="345"/>
      <c r="AR128" s="345"/>
      <c r="AS128" s="345"/>
      <c r="AT128" s="346"/>
      <c r="AU128" s="338"/>
      <c r="AV128" s="339"/>
      <c r="AW128" s="339"/>
      <c r="AX128" s="368"/>
    </row>
    <row r="129" spans="1:51" ht="24.75" customHeight="1" x14ac:dyDescent="0.15">
      <c r="A129" s="560"/>
      <c r="B129" s="561"/>
      <c r="C129" s="561"/>
      <c r="D129" s="561"/>
      <c r="E129" s="561"/>
      <c r="F129" s="562"/>
      <c r="G129" s="341"/>
      <c r="H129" s="342"/>
      <c r="I129" s="342"/>
      <c r="J129" s="342"/>
      <c r="K129" s="343"/>
      <c r="L129" s="344"/>
      <c r="M129" s="345"/>
      <c r="N129" s="345"/>
      <c r="O129" s="345"/>
      <c r="P129" s="345"/>
      <c r="Q129" s="345"/>
      <c r="R129" s="345"/>
      <c r="S129" s="345"/>
      <c r="T129" s="345"/>
      <c r="U129" s="345"/>
      <c r="V129" s="345"/>
      <c r="W129" s="345"/>
      <c r="X129" s="346"/>
      <c r="Y129" s="338"/>
      <c r="Z129" s="339"/>
      <c r="AA129" s="339"/>
      <c r="AB129" s="340"/>
      <c r="AC129" s="341"/>
      <c r="AD129" s="342"/>
      <c r="AE129" s="342"/>
      <c r="AF129" s="342"/>
      <c r="AG129" s="343"/>
      <c r="AH129" s="344"/>
      <c r="AI129" s="345"/>
      <c r="AJ129" s="345"/>
      <c r="AK129" s="345"/>
      <c r="AL129" s="345"/>
      <c r="AM129" s="345"/>
      <c r="AN129" s="345"/>
      <c r="AO129" s="345"/>
      <c r="AP129" s="345"/>
      <c r="AQ129" s="345"/>
      <c r="AR129" s="345"/>
      <c r="AS129" s="345"/>
      <c r="AT129" s="346"/>
      <c r="AU129" s="338"/>
      <c r="AV129" s="339"/>
      <c r="AW129" s="339"/>
      <c r="AX129" s="368"/>
    </row>
    <row r="130" spans="1:51" ht="24.75" customHeight="1" x14ac:dyDescent="0.15">
      <c r="A130" s="560"/>
      <c r="B130" s="561"/>
      <c r="C130" s="561"/>
      <c r="D130" s="561"/>
      <c r="E130" s="561"/>
      <c r="F130" s="562"/>
      <c r="G130" s="341"/>
      <c r="H130" s="342"/>
      <c r="I130" s="342"/>
      <c r="J130" s="342"/>
      <c r="K130" s="343"/>
      <c r="L130" s="344"/>
      <c r="M130" s="345"/>
      <c r="N130" s="345"/>
      <c r="O130" s="345"/>
      <c r="P130" s="345"/>
      <c r="Q130" s="345"/>
      <c r="R130" s="345"/>
      <c r="S130" s="345"/>
      <c r="T130" s="345"/>
      <c r="U130" s="345"/>
      <c r="V130" s="345"/>
      <c r="W130" s="345"/>
      <c r="X130" s="346"/>
      <c r="Y130" s="338"/>
      <c r="Z130" s="339"/>
      <c r="AA130" s="339"/>
      <c r="AB130" s="340"/>
      <c r="AC130" s="341"/>
      <c r="AD130" s="342"/>
      <c r="AE130" s="342"/>
      <c r="AF130" s="342"/>
      <c r="AG130" s="343"/>
      <c r="AH130" s="344"/>
      <c r="AI130" s="345"/>
      <c r="AJ130" s="345"/>
      <c r="AK130" s="345"/>
      <c r="AL130" s="345"/>
      <c r="AM130" s="345"/>
      <c r="AN130" s="345"/>
      <c r="AO130" s="345"/>
      <c r="AP130" s="345"/>
      <c r="AQ130" s="345"/>
      <c r="AR130" s="345"/>
      <c r="AS130" s="345"/>
      <c r="AT130" s="346"/>
      <c r="AU130" s="338"/>
      <c r="AV130" s="339"/>
      <c r="AW130" s="339"/>
      <c r="AX130" s="368"/>
    </row>
    <row r="131" spans="1:51" ht="24.75" customHeight="1" x14ac:dyDescent="0.15">
      <c r="A131" s="560"/>
      <c r="B131" s="561"/>
      <c r="C131" s="561"/>
      <c r="D131" s="561"/>
      <c r="E131" s="561"/>
      <c r="F131" s="562"/>
      <c r="G131" s="341"/>
      <c r="H131" s="342"/>
      <c r="I131" s="342"/>
      <c r="J131" s="342"/>
      <c r="K131" s="343"/>
      <c r="L131" s="344"/>
      <c r="M131" s="345"/>
      <c r="N131" s="345"/>
      <c r="O131" s="345"/>
      <c r="P131" s="345"/>
      <c r="Q131" s="345"/>
      <c r="R131" s="345"/>
      <c r="S131" s="345"/>
      <c r="T131" s="345"/>
      <c r="U131" s="345"/>
      <c r="V131" s="345"/>
      <c r="W131" s="345"/>
      <c r="X131" s="346"/>
      <c r="Y131" s="338"/>
      <c r="Z131" s="339"/>
      <c r="AA131" s="339"/>
      <c r="AB131" s="340"/>
      <c r="AC131" s="341"/>
      <c r="AD131" s="342"/>
      <c r="AE131" s="342"/>
      <c r="AF131" s="342"/>
      <c r="AG131" s="343"/>
      <c r="AH131" s="344"/>
      <c r="AI131" s="345"/>
      <c r="AJ131" s="345"/>
      <c r="AK131" s="345"/>
      <c r="AL131" s="345"/>
      <c r="AM131" s="345"/>
      <c r="AN131" s="345"/>
      <c r="AO131" s="345"/>
      <c r="AP131" s="345"/>
      <c r="AQ131" s="345"/>
      <c r="AR131" s="345"/>
      <c r="AS131" s="345"/>
      <c r="AT131" s="346"/>
      <c r="AU131" s="338"/>
      <c r="AV131" s="339"/>
      <c r="AW131" s="339"/>
      <c r="AX131" s="368"/>
    </row>
    <row r="132" spans="1:51" ht="24.75" customHeight="1" x14ac:dyDescent="0.15">
      <c r="A132" s="560"/>
      <c r="B132" s="561"/>
      <c r="C132" s="561"/>
      <c r="D132" s="561"/>
      <c r="E132" s="561"/>
      <c r="F132" s="562"/>
      <c r="G132" s="341"/>
      <c r="H132" s="342"/>
      <c r="I132" s="342"/>
      <c r="J132" s="342"/>
      <c r="K132" s="343"/>
      <c r="L132" s="344"/>
      <c r="M132" s="345"/>
      <c r="N132" s="345"/>
      <c r="O132" s="345"/>
      <c r="P132" s="345"/>
      <c r="Q132" s="345"/>
      <c r="R132" s="345"/>
      <c r="S132" s="345"/>
      <c r="T132" s="345"/>
      <c r="U132" s="345"/>
      <c r="V132" s="345"/>
      <c r="W132" s="345"/>
      <c r="X132" s="346"/>
      <c r="Y132" s="338"/>
      <c r="Z132" s="339"/>
      <c r="AA132" s="339"/>
      <c r="AB132" s="340"/>
      <c r="AC132" s="341"/>
      <c r="AD132" s="342"/>
      <c r="AE132" s="342"/>
      <c r="AF132" s="342"/>
      <c r="AG132" s="343"/>
      <c r="AH132" s="344"/>
      <c r="AI132" s="345"/>
      <c r="AJ132" s="345"/>
      <c r="AK132" s="345"/>
      <c r="AL132" s="345"/>
      <c r="AM132" s="345"/>
      <c r="AN132" s="345"/>
      <c r="AO132" s="345"/>
      <c r="AP132" s="345"/>
      <c r="AQ132" s="345"/>
      <c r="AR132" s="345"/>
      <c r="AS132" s="345"/>
      <c r="AT132" s="346"/>
      <c r="AU132" s="338"/>
      <c r="AV132" s="339"/>
      <c r="AW132" s="339"/>
      <c r="AX132" s="368"/>
    </row>
    <row r="133" spans="1:51" ht="24.75" customHeight="1" x14ac:dyDescent="0.15">
      <c r="A133" s="560"/>
      <c r="B133" s="561"/>
      <c r="C133" s="561"/>
      <c r="D133" s="561"/>
      <c r="E133" s="561"/>
      <c r="F133" s="562"/>
      <c r="G133" s="341"/>
      <c r="H133" s="342"/>
      <c r="I133" s="342"/>
      <c r="J133" s="342"/>
      <c r="K133" s="343"/>
      <c r="L133" s="344"/>
      <c r="M133" s="345"/>
      <c r="N133" s="345"/>
      <c r="O133" s="345"/>
      <c r="P133" s="345"/>
      <c r="Q133" s="345"/>
      <c r="R133" s="345"/>
      <c r="S133" s="345"/>
      <c r="T133" s="345"/>
      <c r="U133" s="345"/>
      <c r="V133" s="345"/>
      <c r="W133" s="345"/>
      <c r="X133" s="346"/>
      <c r="Y133" s="338"/>
      <c r="Z133" s="339"/>
      <c r="AA133" s="339"/>
      <c r="AB133" s="340"/>
      <c r="AC133" s="341"/>
      <c r="AD133" s="342"/>
      <c r="AE133" s="342"/>
      <c r="AF133" s="342"/>
      <c r="AG133" s="343"/>
      <c r="AH133" s="344"/>
      <c r="AI133" s="345"/>
      <c r="AJ133" s="345"/>
      <c r="AK133" s="345"/>
      <c r="AL133" s="345"/>
      <c r="AM133" s="345"/>
      <c r="AN133" s="345"/>
      <c r="AO133" s="345"/>
      <c r="AP133" s="345"/>
      <c r="AQ133" s="345"/>
      <c r="AR133" s="345"/>
      <c r="AS133" s="345"/>
      <c r="AT133" s="346"/>
      <c r="AU133" s="338"/>
      <c r="AV133" s="339"/>
      <c r="AW133" s="339"/>
      <c r="AX133" s="368"/>
    </row>
    <row r="134" spans="1:51" ht="24.75" customHeight="1" x14ac:dyDescent="0.15">
      <c r="A134" s="560"/>
      <c r="B134" s="561"/>
      <c r="C134" s="561"/>
      <c r="D134" s="561"/>
      <c r="E134" s="561"/>
      <c r="F134" s="562"/>
      <c r="G134" s="341"/>
      <c r="H134" s="342"/>
      <c r="I134" s="342"/>
      <c r="J134" s="342"/>
      <c r="K134" s="343"/>
      <c r="L134" s="344"/>
      <c r="M134" s="345"/>
      <c r="N134" s="345"/>
      <c r="O134" s="345"/>
      <c r="P134" s="345"/>
      <c r="Q134" s="345"/>
      <c r="R134" s="345"/>
      <c r="S134" s="345"/>
      <c r="T134" s="345"/>
      <c r="U134" s="345"/>
      <c r="V134" s="345"/>
      <c r="W134" s="345"/>
      <c r="X134" s="346"/>
      <c r="Y134" s="338"/>
      <c r="Z134" s="339"/>
      <c r="AA134" s="339"/>
      <c r="AB134" s="340"/>
      <c r="AC134" s="341"/>
      <c r="AD134" s="342"/>
      <c r="AE134" s="342"/>
      <c r="AF134" s="342"/>
      <c r="AG134" s="343"/>
      <c r="AH134" s="344"/>
      <c r="AI134" s="345"/>
      <c r="AJ134" s="345"/>
      <c r="AK134" s="345"/>
      <c r="AL134" s="345"/>
      <c r="AM134" s="345"/>
      <c r="AN134" s="345"/>
      <c r="AO134" s="345"/>
      <c r="AP134" s="345"/>
      <c r="AQ134" s="345"/>
      <c r="AR134" s="345"/>
      <c r="AS134" s="345"/>
      <c r="AT134" s="346"/>
      <c r="AU134" s="338"/>
      <c r="AV134" s="339"/>
      <c r="AW134" s="339"/>
      <c r="AX134" s="368"/>
    </row>
    <row r="135" spans="1:51" ht="24.75" customHeight="1" x14ac:dyDescent="0.15">
      <c r="A135" s="560"/>
      <c r="B135" s="561"/>
      <c r="C135" s="561"/>
      <c r="D135" s="561"/>
      <c r="E135" s="561"/>
      <c r="F135" s="562"/>
      <c r="G135" s="341"/>
      <c r="H135" s="342"/>
      <c r="I135" s="342"/>
      <c r="J135" s="342"/>
      <c r="K135" s="343"/>
      <c r="L135" s="344"/>
      <c r="M135" s="345"/>
      <c r="N135" s="345"/>
      <c r="O135" s="345"/>
      <c r="P135" s="345"/>
      <c r="Q135" s="345"/>
      <c r="R135" s="345"/>
      <c r="S135" s="345"/>
      <c r="T135" s="345"/>
      <c r="U135" s="345"/>
      <c r="V135" s="345"/>
      <c r="W135" s="345"/>
      <c r="X135" s="346"/>
      <c r="Y135" s="338"/>
      <c r="Z135" s="339"/>
      <c r="AA135" s="339"/>
      <c r="AB135" s="340"/>
      <c r="AC135" s="341"/>
      <c r="AD135" s="342"/>
      <c r="AE135" s="342"/>
      <c r="AF135" s="342"/>
      <c r="AG135" s="343"/>
      <c r="AH135" s="344"/>
      <c r="AI135" s="345"/>
      <c r="AJ135" s="345"/>
      <c r="AK135" s="345"/>
      <c r="AL135" s="345"/>
      <c r="AM135" s="345"/>
      <c r="AN135" s="345"/>
      <c r="AO135" s="345"/>
      <c r="AP135" s="345"/>
      <c r="AQ135" s="345"/>
      <c r="AR135" s="345"/>
      <c r="AS135" s="345"/>
      <c r="AT135" s="346"/>
      <c r="AU135" s="338"/>
      <c r="AV135" s="339"/>
      <c r="AW135" s="339"/>
      <c r="AX135" s="368"/>
    </row>
    <row r="136" spans="1:51" ht="24.75" customHeight="1" x14ac:dyDescent="0.15">
      <c r="A136" s="560"/>
      <c r="B136" s="561"/>
      <c r="C136" s="561"/>
      <c r="D136" s="561"/>
      <c r="E136" s="561"/>
      <c r="F136" s="562"/>
      <c r="G136" s="341"/>
      <c r="H136" s="342"/>
      <c r="I136" s="342"/>
      <c r="J136" s="342"/>
      <c r="K136" s="343"/>
      <c r="L136" s="344"/>
      <c r="M136" s="345"/>
      <c r="N136" s="345"/>
      <c r="O136" s="345"/>
      <c r="P136" s="345"/>
      <c r="Q136" s="345"/>
      <c r="R136" s="345"/>
      <c r="S136" s="345"/>
      <c r="T136" s="345"/>
      <c r="U136" s="345"/>
      <c r="V136" s="345"/>
      <c r="W136" s="345"/>
      <c r="X136" s="346"/>
      <c r="Y136" s="338"/>
      <c r="Z136" s="339"/>
      <c r="AA136" s="339"/>
      <c r="AB136" s="340"/>
      <c r="AC136" s="341"/>
      <c r="AD136" s="342"/>
      <c r="AE136" s="342"/>
      <c r="AF136" s="342"/>
      <c r="AG136" s="343"/>
      <c r="AH136" s="344"/>
      <c r="AI136" s="345"/>
      <c r="AJ136" s="345"/>
      <c r="AK136" s="345"/>
      <c r="AL136" s="345"/>
      <c r="AM136" s="345"/>
      <c r="AN136" s="345"/>
      <c r="AO136" s="345"/>
      <c r="AP136" s="345"/>
      <c r="AQ136" s="345"/>
      <c r="AR136" s="345"/>
      <c r="AS136" s="345"/>
      <c r="AT136" s="346"/>
      <c r="AU136" s="338"/>
      <c r="AV136" s="339"/>
      <c r="AW136" s="339"/>
      <c r="AX136" s="368"/>
    </row>
    <row r="137" spans="1:51" ht="24.75" customHeight="1" x14ac:dyDescent="0.15">
      <c r="A137" s="560"/>
      <c r="B137" s="561"/>
      <c r="C137" s="561"/>
      <c r="D137" s="561"/>
      <c r="E137" s="561"/>
      <c r="F137" s="562"/>
      <c r="G137" s="361" t="s">
        <v>20</v>
      </c>
      <c r="H137" s="362"/>
      <c r="I137" s="362"/>
      <c r="J137" s="362"/>
      <c r="K137" s="362"/>
      <c r="L137" s="363"/>
      <c r="M137" s="328"/>
      <c r="N137" s="328"/>
      <c r="O137" s="328"/>
      <c r="P137" s="328"/>
      <c r="Q137" s="328"/>
      <c r="R137" s="328"/>
      <c r="S137" s="328"/>
      <c r="T137" s="328"/>
      <c r="U137" s="328"/>
      <c r="V137" s="328"/>
      <c r="W137" s="328"/>
      <c r="X137" s="329"/>
      <c r="Y137" s="364">
        <f>SUM(Y127:AB136)</f>
        <v>0</v>
      </c>
      <c r="Z137" s="365"/>
      <c r="AA137" s="365"/>
      <c r="AB137" s="366"/>
      <c r="AC137" s="361" t="s">
        <v>20</v>
      </c>
      <c r="AD137" s="362"/>
      <c r="AE137" s="362"/>
      <c r="AF137" s="362"/>
      <c r="AG137" s="362"/>
      <c r="AH137" s="363"/>
      <c r="AI137" s="328"/>
      <c r="AJ137" s="328"/>
      <c r="AK137" s="328"/>
      <c r="AL137" s="328"/>
      <c r="AM137" s="328"/>
      <c r="AN137" s="328"/>
      <c r="AO137" s="328"/>
      <c r="AP137" s="328"/>
      <c r="AQ137" s="328"/>
      <c r="AR137" s="328"/>
      <c r="AS137" s="328"/>
      <c r="AT137" s="329"/>
      <c r="AU137" s="364">
        <f>SUM(AU127:AX136)</f>
        <v>0</v>
      </c>
      <c r="AV137" s="365"/>
      <c r="AW137" s="365"/>
      <c r="AX137" s="367"/>
    </row>
    <row r="138" spans="1:51" ht="24.75" customHeight="1" x14ac:dyDescent="0.15">
      <c r="A138" s="57"/>
      <c r="B138" s="57"/>
      <c r="C138" s="57"/>
      <c r="D138" s="57"/>
      <c r="E138" s="57"/>
      <c r="F138" s="57"/>
      <c r="G138" s="58"/>
      <c r="H138" s="58"/>
      <c r="I138" s="58"/>
      <c r="J138" s="58"/>
      <c r="K138" s="58"/>
      <c r="L138" s="59"/>
      <c r="M138" s="58"/>
      <c r="N138" s="58"/>
      <c r="O138" s="58"/>
      <c r="P138" s="58"/>
      <c r="Q138" s="58"/>
      <c r="R138" s="58"/>
      <c r="S138" s="58"/>
      <c r="T138" s="58"/>
      <c r="U138" s="58"/>
      <c r="V138" s="58"/>
      <c r="W138" s="58"/>
      <c r="X138" s="58"/>
      <c r="Y138" s="60"/>
      <c r="Z138" s="60"/>
      <c r="AA138" s="60"/>
      <c r="AB138" s="60"/>
      <c r="AC138" s="58"/>
      <c r="AD138" s="58"/>
      <c r="AE138" s="58"/>
      <c r="AF138" s="58"/>
      <c r="AG138" s="58"/>
      <c r="AH138" s="59"/>
      <c r="AI138" s="58"/>
      <c r="AJ138" s="58"/>
      <c r="AK138" s="58"/>
      <c r="AL138" s="58"/>
      <c r="AM138" s="58"/>
      <c r="AN138" s="58"/>
      <c r="AO138" s="58"/>
      <c r="AP138" s="58"/>
      <c r="AQ138" s="58"/>
      <c r="AR138" s="58"/>
      <c r="AS138" s="58"/>
      <c r="AT138" s="58"/>
      <c r="AU138" s="60"/>
      <c r="AV138" s="60"/>
      <c r="AW138" s="60"/>
      <c r="AX138" s="60"/>
    </row>
    <row r="139" spans="1:51" ht="24.75" customHeight="1" x14ac:dyDescent="0.15"/>
    <row r="140" spans="1:51" ht="24.75" customHeight="1" x14ac:dyDescent="0.15">
      <c r="B140" s="61" t="s">
        <v>24</v>
      </c>
    </row>
    <row r="141" spans="1:51" ht="24.75" customHeight="1" x14ac:dyDescent="0.15">
      <c r="B141" s="62" t="s">
        <v>230</v>
      </c>
    </row>
    <row r="142" spans="1:51" ht="59.25" customHeight="1" x14ac:dyDescent="0.15">
      <c r="A142" s="206"/>
      <c r="B142" s="206"/>
      <c r="C142" s="206" t="s">
        <v>23</v>
      </c>
      <c r="D142" s="206"/>
      <c r="E142" s="206"/>
      <c r="F142" s="206"/>
      <c r="G142" s="206"/>
      <c r="H142" s="206"/>
      <c r="I142" s="206"/>
      <c r="J142" s="267" t="s">
        <v>189</v>
      </c>
      <c r="K142" s="75"/>
      <c r="L142" s="75"/>
      <c r="M142" s="75"/>
      <c r="N142" s="75"/>
      <c r="O142" s="75"/>
      <c r="P142" s="206" t="s">
        <v>170</v>
      </c>
      <c r="Q142" s="206"/>
      <c r="R142" s="206"/>
      <c r="S142" s="206"/>
      <c r="T142" s="206"/>
      <c r="U142" s="206"/>
      <c r="V142" s="206"/>
      <c r="W142" s="206"/>
      <c r="X142" s="206"/>
      <c r="Y142" s="205" t="s">
        <v>188</v>
      </c>
      <c r="Z142" s="205"/>
      <c r="AA142" s="205"/>
      <c r="AB142" s="205"/>
      <c r="AC142" s="267" t="s">
        <v>218</v>
      </c>
      <c r="AD142" s="267"/>
      <c r="AE142" s="267"/>
      <c r="AF142" s="267"/>
      <c r="AG142" s="267"/>
      <c r="AH142" s="205" t="s">
        <v>661</v>
      </c>
      <c r="AI142" s="206"/>
      <c r="AJ142" s="206"/>
      <c r="AK142" s="206"/>
      <c r="AL142" s="206" t="s">
        <v>21</v>
      </c>
      <c r="AM142" s="206"/>
      <c r="AN142" s="206"/>
      <c r="AO142" s="268"/>
      <c r="AP142" s="267" t="s">
        <v>190</v>
      </c>
      <c r="AQ142" s="267"/>
      <c r="AR142" s="267"/>
      <c r="AS142" s="267"/>
      <c r="AT142" s="267"/>
      <c r="AU142" s="267"/>
      <c r="AV142" s="267"/>
      <c r="AW142" s="267"/>
      <c r="AX142" s="267"/>
    </row>
    <row r="143" spans="1:51" ht="30" customHeight="1" x14ac:dyDescent="0.15">
      <c r="A143" s="261">
        <v>1</v>
      </c>
      <c r="B143" s="261">
        <v>1</v>
      </c>
      <c r="C143" s="262" t="s">
        <v>613</v>
      </c>
      <c r="D143" s="262"/>
      <c r="E143" s="262"/>
      <c r="F143" s="262"/>
      <c r="G143" s="262"/>
      <c r="H143" s="262"/>
      <c r="I143" s="262"/>
      <c r="J143" s="263">
        <v>5470001002266</v>
      </c>
      <c r="K143" s="263"/>
      <c r="L143" s="263"/>
      <c r="M143" s="263"/>
      <c r="N143" s="263"/>
      <c r="O143" s="263"/>
      <c r="P143" s="194" t="s">
        <v>622</v>
      </c>
      <c r="Q143" s="194"/>
      <c r="R143" s="194"/>
      <c r="S143" s="194"/>
      <c r="T143" s="194"/>
      <c r="U143" s="194"/>
      <c r="V143" s="194"/>
      <c r="W143" s="194"/>
      <c r="X143" s="194"/>
      <c r="Y143" s="195">
        <v>0.3</v>
      </c>
      <c r="Z143" s="196"/>
      <c r="AA143" s="196"/>
      <c r="AB143" s="197"/>
      <c r="AC143" s="202" t="s">
        <v>242</v>
      </c>
      <c r="AD143" s="203"/>
      <c r="AE143" s="203"/>
      <c r="AF143" s="203"/>
      <c r="AG143" s="203"/>
      <c r="AH143" s="204" t="s">
        <v>621</v>
      </c>
      <c r="AI143" s="204"/>
      <c r="AJ143" s="204"/>
      <c r="AK143" s="204"/>
      <c r="AL143" s="204" t="s">
        <v>621</v>
      </c>
      <c r="AM143" s="204"/>
      <c r="AN143" s="204"/>
      <c r="AO143" s="204"/>
      <c r="AP143" s="198"/>
      <c r="AQ143" s="198"/>
      <c r="AR143" s="198"/>
      <c r="AS143" s="198"/>
      <c r="AT143" s="198"/>
      <c r="AU143" s="198"/>
      <c r="AV143" s="198"/>
      <c r="AW143" s="198"/>
      <c r="AX143" s="198"/>
    </row>
    <row r="144" spans="1:51" ht="50.25" customHeight="1" x14ac:dyDescent="0.15">
      <c r="A144" s="261">
        <v>2</v>
      </c>
      <c r="B144" s="261">
        <v>1</v>
      </c>
      <c r="C144" s="262" t="s">
        <v>615</v>
      </c>
      <c r="D144" s="262"/>
      <c r="E144" s="262"/>
      <c r="F144" s="262"/>
      <c r="G144" s="262"/>
      <c r="H144" s="262"/>
      <c r="I144" s="262"/>
      <c r="J144" s="263">
        <v>3180005003424</v>
      </c>
      <c r="K144" s="263"/>
      <c r="L144" s="263"/>
      <c r="M144" s="263"/>
      <c r="N144" s="263"/>
      <c r="O144" s="263"/>
      <c r="P144" s="194" t="s">
        <v>623</v>
      </c>
      <c r="Q144" s="194"/>
      <c r="R144" s="194"/>
      <c r="S144" s="194"/>
      <c r="T144" s="194"/>
      <c r="U144" s="194"/>
      <c r="V144" s="194"/>
      <c r="W144" s="194"/>
      <c r="X144" s="194"/>
      <c r="Y144" s="195">
        <v>0.2</v>
      </c>
      <c r="Z144" s="196"/>
      <c r="AA144" s="196"/>
      <c r="AB144" s="197"/>
      <c r="AC144" s="202" t="s">
        <v>242</v>
      </c>
      <c r="AD144" s="203"/>
      <c r="AE144" s="203"/>
      <c r="AF144" s="203"/>
      <c r="AG144" s="203"/>
      <c r="AH144" s="204" t="s">
        <v>621</v>
      </c>
      <c r="AI144" s="204"/>
      <c r="AJ144" s="204"/>
      <c r="AK144" s="204"/>
      <c r="AL144" s="204" t="s">
        <v>621</v>
      </c>
      <c r="AM144" s="204"/>
      <c r="AN144" s="204"/>
      <c r="AO144" s="204"/>
      <c r="AP144" s="198"/>
      <c r="AQ144" s="198"/>
      <c r="AR144" s="198"/>
      <c r="AS144" s="198"/>
      <c r="AT144" s="198"/>
      <c r="AU144" s="198"/>
      <c r="AV144" s="198"/>
      <c r="AW144" s="198"/>
      <c r="AX144" s="198"/>
      <c r="AY144" s="34">
        <f>COUNTA($C$144)</f>
        <v>1</v>
      </c>
    </row>
    <row r="145" spans="1:51" ht="60" customHeight="1" x14ac:dyDescent="0.15">
      <c r="A145" s="261">
        <v>3</v>
      </c>
      <c r="B145" s="261">
        <v>1</v>
      </c>
      <c r="C145" s="262" t="s">
        <v>614</v>
      </c>
      <c r="D145" s="262"/>
      <c r="E145" s="262"/>
      <c r="F145" s="262"/>
      <c r="G145" s="262"/>
      <c r="H145" s="262"/>
      <c r="I145" s="262"/>
      <c r="J145" s="263">
        <v>6130001001301</v>
      </c>
      <c r="K145" s="263"/>
      <c r="L145" s="263"/>
      <c r="M145" s="263"/>
      <c r="N145" s="263"/>
      <c r="O145" s="263"/>
      <c r="P145" s="194" t="s">
        <v>624</v>
      </c>
      <c r="Q145" s="194"/>
      <c r="R145" s="194"/>
      <c r="S145" s="194"/>
      <c r="T145" s="194"/>
      <c r="U145" s="194"/>
      <c r="V145" s="194"/>
      <c r="W145" s="194"/>
      <c r="X145" s="194"/>
      <c r="Y145" s="195">
        <v>0.2</v>
      </c>
      <c r="Z145" s="196"/>
      <c r="AA145" s="196"/>
      <c r="AB145" s="197"/>
      <c r="AC145" s="202" t="s">
        <v>242</v>
      </c>
      <c r="AD145" s="203"/>
      <c r="AE145" s="203"/>
      <c r="AF145" s="203"/>
      <c r="AG145" s="203"/>
      <c r="AH145" s="204" t="s">
        <v>621</v>
      </c>
      <c r="AI145" s="204"/>
      <c r="AJ145" s="204"/>
      <c r="AK145" s="204"/>
      <c r="AL145" s="204" t="s">
        <v>621</v>
      </c>
      <c r="AM145" s="204"/>
      <c r="AN145" s="204"/>
      <c r="AO145" s="204"/>
      <c r="AP145" s="198"/>
      <c r="AQ145" s="198"/>
      <c r="AR145" s="198"/>
      <c r="AS145" s="198"/>
      <c r="AT145" s="198"/>
      <c r="AU145" s="198"/>
      <c r="AV145" s="198"/>
      <c r="AW145" s="198"/>
      <c r="AX145" s="198"/>
      <c r="AY145" s="34">
        <f>COUNTA($C$145)</f>
        <v>1</v>
      </c>
    </row>
    <row r="146" spans="1:51" ht="50.25" customHeight="1" x14ac:dyDescent="0.15">
      <c r="A146" s="261">
        <v>4</v>
      </c>
      <c r="B146" s="261">
        <v>1</v>
      </c>
      <c r="C146" s="262" t="s">
        <v>616</v>
      </c>
      <c r="D146" s="262"/>
      <c r="E146" s="262"/>
      <c r="F146" s="262"/>
      <c r="G146" s="262"/>
      <c r="H146" s="262"/>
      <c r="I146" s="262"/>
      <c r="J146" s="263">
        <v>2290001080399</v>
      </c>
      <c r="K146" s="263"/>
      <c r="L146" s="263"/>
      <c r="M146" s="263"/>
      <c r="N146" s="263"/>
      <c r="O146" s="263"/>
      <c r="P146" s="194" t="s">
        <v>625</v>
      </c>
      <c r="Q146" s="194"/>
      <c r="R146" s="194"/>
      <c r="S146" s="194"/>
      <c r="T146" s="194"/>
      <c r="U146" s="194"/>
      <c r="V146" s="194"/>
      <c r="W146" s="194"/>
      <c r="X146" s="194"/>
      <c r="Y146" s="195">
        <v>0.2</v>
      </c>
      <c r="Z146" s="196"/>
      <c r="AA146" s="196"/>
      <c r="AB146" s="197"/>
      <c r="AC146" s="202" t="s">
        <v>242</v>
      </c>
      <c r="AD146" s="203"/>
      <c r="AE146" s="203"/>
      <c r="AF146" s="203"/>
      <c r="AG146" s="203"/>
      <c r="AH146" s="204" t="s">
        <v>621</v>
      </c>
      <c r="AI146" s="204"/>
      <c r="AJ146" s="204"/>
      <c r="AK146" s="204"/>
      <c r="AL146" s="204" t="s">
        <v>621</v>
      </c>
      <c r="AM146" s="204"/>
      <c r="AN146" s="204"/>
      <c r="AO146" s="204"/>
      <c r="AP146" s="198"/>
      <c r="AQ146" s="198"/>
      <c r="AR146" s="198"/>
      <c r="AS146" s="198"/>
      <c r="AT146" s="198"/>
      <c r="AU146" s="198"/>
      <c r="AV146" s="198"/>
      <c r="AW146" s="198"/>
      <c r="AX146" s="198"/>
      <c r="AY146" s="34">
        <f>COUNTA($C$146)</f>
        <v>1</v>
      </c>
    </row>
    <row r="147" spans="1:51" ht="50.25" customHeight="1" x14ac:dyDescent="0.15">
      <c r="A147" s="261">
        <v>5</v>
      </c>
      <c r="B147" s="261">
        <v>1</v>
      </c>
      <c r="C147" s="262" t="s">
        <v>617</v>
      </c>
      <c r="D147" s="262"/>
      <c r="E147" s="262"/>
      <c r="F147" s="262"/>
      <c r="G147" s="262"/>
      <c r="H147" s="262"/>
      <c r="I147" s="262"/>
      <c r="J147" s="263">
        <v>8010401037161</v>
      </c>
      <c r="K147" s="263"/>
      <c r="L147" s="263"/>
      <c r="M147" s="263"/>
      <c r="N147" s="263"/>
      <c r="O147" s="263"/>
      <c r="P147" s="194" t="s">
        <v>622</v>
      </c>
      <c r="Q147" s="194"/>
      <c r="R147" s="194"/>
      <c r="S147" s="194"/>
      <c r="T147" s="194"/>
      <c r="U147" s="194"/>
      <c r="V147" s="194"/>
      <c r="W147" s="194"/>
      <c r="X147" s="194"/>
      <c r="Y147" s="195">
        <v>0.1</v>
      </c>
      <c r="Z147" s="196"/>
      <c r="AA147" s="196"/>
      <c r="AB147" s="197"/>
      <c r="AC147" s="202" t="s">
        <v>242</v>
      </c>
      <c r="AD147" s="203"/>
      <c r="AE147" s="203"/>
      <c r="AF147" s="203"/>
      <c r="AG147" s="203"/>
      <c r="AH147" s="204" t="s">
        <v>621</v>
      </c>
      <c r="AI147" s="204"/>
      <c r="AJ147" s="204"/>
      <c r="AK147" s="204"/>
      <c r="AL147" s="204" t="s">
        <v>621</v>
      </c>
      <c r="AM147" s="204"/>
      <c r="AN147" s="204"/>
      <c r="AO147" s="204"/>
      <c r="AP147" s="198"/>
      <c r="AQ147" s="198"/>
      <c r="AR147" s="198"/>
      <c r="AS147" s="198"/>
      <c r="AT147" s="198"/>
      <c r="AU147" s="198"/>
      <c r="AV147" s="198"/>
      <c r="AW147" s="198"/>
      <c r="AX147" s="198"/>
      <c r="AY147" s="34">
        <f>COUNTA($C$147)</f>
        <v>1</v>
      </c>
    </row>
    <row r="148" spans="1:51" ht="50.25" customHeight="1" x14ac:dyDescent="0.15">
      <c r="A148" s="261">
        <v>6</v>
      </c>
      <c r="B148" s="261">
        <v>1</v>
      </c>
      <c r="C148" s="262" t="s">
        <v>618</v>
      </c>
      <c r="D148" s="262"/>
      <c r="E148" s="262"/>
      <c r="F148" s="262"/>
      <c r="G148" s="262"/>
      <c r="H148" s="262"/>
      <c r="I148" s="262"/>
      <c r="J148" s="263">
        <v>2430001013328</v>
      </c>
      <c r="K148" s="263"/>
      <c r="L148" s="263"/>
      <c r="M148" s="263"/>
      <c r="N148" s="263"/>
      <c r="O148" s="263"/>
      <c r="P148" s="194" t="s">
        <v>623</v>
      </c>
      <c r="Q148" s="194"/>
      <c r="R148" s="194"/>
      <c r="S148" s="194"/>
      <c r="T148" s="194"/>
      <c r="U148" s="194"/>
      <c r="V148" s="194"/>
      <c r="W148" s="194"/>
      <c r="X148" s="194"/>
      <c r="Y148" s="195">
        <v>0.1</v>
      </c>
      <c r="Z148" s="196"/>
      <c r="AA148" s="196"/>
      <c r="AB148" s="197"/>
      <c r="AC148" s="202" t="s">
        <v>242</v>
      </c>
      <c r="AD148" s="203"/>
      <c r="AE148" s="203"/>
      <c r="AF148" s="203"/>
      <c r="AG148" s="203"/>
      <c r="AH148" s="204" t="s">
        <v>621</v>
      </c>
      <c r="AI148" s="204"/>
      <c r="AJ148" s="204"/>
      <c r="AK148" s="204"/>
      <c r="AL148" s="204" t="s">
        <v>621</v>
      </c>
      <c r="AM148" s="204"/>
      <c r="AN148" s="204"/>
      <c r="AO148" s="204"/>
      <c r="AP148" s="198"/>
      <c r="AQ148" s="198"/>
      <c r="AR148" s="198"/>
      <c r="AS148" s="198"/>
      <c r="AT148" s="198"/>
      <c r="AU148" s="198"/>
      <c r="AV148" s="198"/>
      <c r="AW148" s="198"/>
      <c r="AX148" s="198"/>
      <c r="AY148" s="34">
        <f>COUNTA($C$148)</f>
        <v>1</v>
      </c>
    </row>
    <row r="149" spans="1:51" ht="50.25" customHeight="1" x14ac:dyDescent="0.15">
      <c r="A149" s="261">
        <v>7</v>
      </c>
      <c r="B149" s="261">
        <v>1</v>
      </c>
      <c r="C149" s="262" t="s">
        <v>619</v>
      </c>
      <c r="D149" s="262"/>
      <c r="E149" s="262"/>
      <c r="F149" s="262"/>
      <c r="G149" s="262"/>
      <c r="H149" s="262"/>
      <c r="I149" s="262"/>
      <c r="J149" s="263">
        <v>4290001027043</v>
      </c>
      <c r="K149" s="263"/>
      <c r="L149" s="263"/>
      <c r="M149" s="263"/>
      <c r="N149" s="263"/>
      <c r="O149" s="263"/>
      <c r="P149" s="194" t="s">
        <v>626</v>
      </c>
      <c r="Q149" s="194"/>
      <c r="R149" s="194"/>
      <c r="S149" s="194"/>
      <c r="T149" s="194"/>
      <c r="U149" s="194"/>
      <c r="V149" s="194"/>
      <c r="W149" s="194"/>
      <c r="X149" s="194"/>
      <c r="Y149" s="195">
        <v>0.1</v>
      </c>
      <c r="Z149" s="196"/>
      <c r="AA149" s="196"/>
      <c r="AB149" s="197"/>
      <c r="AC149" s="202" t="s">
        <v>242</v>
      </c>
      <c r="AD149" s="203"/>
      <c r="AE149" s="203"/>
      <c r="AF149" s="203"/>
      <c r="AG149" s="203"/>
      <c r="AH149" s="204" t="s">
        <v>621</v>
      </c>
      <c r="AI149" s="204"/>
      <c r="AJ149" s="204"/>
      <c r="AK149" s="204"/>
      <c r="AL149" s="204" t="s">
        <v>621</v>
      </c>
      <c r="AM149" s="204"/>
      <c r="AN149" s="204"/>
      <c r="AO149" s="204"/>
      <c r="AP149" s="198"/>
      <c r="AQ149" s="198"/>
      <c r="AR149" s="198"/>
      <c r="AS149" s="198"/>
      <c r="AT149" s="198"/>
      <c r="AU149" s="198"/>
      <c r="AV149" s="198"/>
      <c r="AW149" s="198"/>
      <c r="AX149" s="198"/>
      <c r="AY149" s="34">
        <f>COUNTA($C$149)</f>
        <v>1</v>
      </c>
    </row>
    <row r="150" spans="1:51" ht="50.25" customHeight="1" x14ac:dyDescent="0.15">
      <c r="A150" s="261">
        <v>8</v>
      </c>
      <c r="B150" s="261">
        <v>1</v>
      </c>
      <c r="C150" s="262" t="s">
        <v>620</v>
      </c>
      <c r="D150" s="262"/>
      <c r="E150" s="262"/>
      <c r="F150" s="262"/>
      <c r="G150" s="262"/>
      <c r="H150" s="262"/>
      <c r="I150" s="262"/>
      <c r="J150" s="263">
        <v>1240001008323</v>
      </c>
      <c r="K150" s="263"/>
      <c r="L150" s="263"/>
      <c r="M150" s="263"/>
      <c r="N150" s="263"/>
      <c r="O150" s="263"/>
      <c r="P150" s="194" t="s">
        <v>627</v>
      </c>
      <c r="Q150" s="194"/>
      <c r="R150" s="194"/>
      <c r="S150" s="194"/>
      <c r="T150" s="194"/>
      <c r="U150" s="194"/>
      <c r="V150" s="194"/>
      <c r="W150" s="194"/>
      <c r="X150" s="194"/>
      <c r="Y150" s="195">
        <v>0.1</v>
      </c>
      <c r="Z150" s="196"/>
      <c r="AA150" s="196"/>
      <c r="AB150" s="197"/>
      <c r="AC150" s="202" t="s">
        <v>242</v>
      </c>
      <c r="AD150" s="203"/>
      <c r="AE150" s="203"/>
      <c r="AF150" s="203"/>
      <c r="AG150" s="203"/>
      <c r="AH150" s="204" t="s">
        <v>621</v>
      </c>
      <c r="AI150" s="204"/>
      <c r="AJ150" s="204"/>
      <c r="AK150" s="204"/>
      <c r="AL150" s="204" t="s">
        <v>621</v>
      </c>
      <c r="AM150" s="204"/>
      <c r="AN150" s="204"/>
      <c r="AO150" s="204"/>
      <c r="AP150" s="198"/>
      <c r="AQ150" s="198"/>
      <c r="AR150" s="198"/>
      <c r="AS150" s="198"/>
      <c r="AT150" s="198"/>
      <c r="AU150" s="198"/>
      <c r="AV150" s="198"/>
      <c r="AW150" s="198"/>
      <c r="AX150" s="198"/>
      <c r="AY150" s="34">
        <f>COUNTA($C$150)</f>
        <v>1</v>
      </c>
    </row>
    <row r="151" spans="1:51" ht="24.75" customHeight="1" x14ac:dyDescent="0.15">
      <c r="A151" s="63"/>
      <c r="B151" s="63"/>
      <c r="C151" s="63"/>
      <c r="D151" s="63"/>
      <c r="E151" s="63"/>
      <c r="F151" s="63"/>
      <c r="G151" s="63"/>
      <c r="H151" s="63"/>
      <c r="I151" s="63"/>
      <c r="J151" s="64"/>
      <c r="K151" s="64"/>
      <c r="L151" s="64"/>
      <c r="M151" s="64"/>
      <c r="N151" s="64"/>
      <c r="O151" s="64"/>
      <c r="P151" s="65"/>
      <c r="Q151" s="65"/>
      <c r="R151" s="65"/>
      <c r="S151" s="65"/>
      <c r="T151" s="65"/>
      <c r="U151" s="65"/>
      <c r="V151" s="65"/>
      <c r="W151" s="65"/>
      <c r="X151" s="65"/>
      <c r="Y151" s="66"/>
      <c r="Z151" s="66"/>
      <c r="AA151" s="66"/>
      <c r="AB151" s="66"/>
      <c r="AC151" s="66"/>
      <c r="AD151" s="66"/>
      <c r="AE151" s="66"/>
      <c r="AF151" s="66"/>
      <c r="AG151" s="66"/>
      <c r="AH151" s="66"/>
      <c r="AI151" s="66"/>
      <c r="AJ151" s="66"/>
      <c r="AK151" s="66"/>
      <c r="AL151" s="66"/>
      <c r="AM151" s="66"/>
      <c r="AN151" s="66"/>
      <c r="AO151" s="66"/>
      <c r="AP151" s="65"/>
      <c r="AQ151" s="65"/>
      <c r="AR151" s="65"/>
      <c r="AS151" s="65"/>
      <c r="AT151" s="65"/>
      <c r="AU151" s="65"/>
      <c r="AV151" s="65"/>
      <c r="AW151" s="65"/>
      <c r="AX151" s="65"/>
      <c r="AY151" s="34">
        <f>COUNTA($C$154)</f>
        <v>1</v>
      </c>
    </row>
    <row r="152" spans="1:51" ht="24.75" customHeight="1" x14ac:dyDescent="0.15">
      <c r="A152" s="63"/>
      <c r="B152" s="67" t="s">
        <v>164</v>
      </c>
      <c r="C152" s="63"/>
      <c r="D152" s="63"/>
      <c r="E152" s="63"/>
      <c r="F152" s="63"/>
      <c r="G152" s="63"/>
      <c r="H152" s="63"/>
      <c r="I152" s="63"/>
      <c r="J152" s="63"/>
      <c r="K152" s="63"/>
      <c r="L152" s="63"/>
      <c r="M152" s="63"/>
      <c r="N152" s="63"/>
      <c r="O152" s="63"/>
      <c r="P152" s="68"/>
      <c r="Q152" s="68"/>
      <c r="R152" s="68"/>
      <c r="S152" s="68"/>
      <c r="T152" s="68"/>
      <c r="U152" s="68"/>
      <c r="V152" s="68"/>
      <c r="W152" s="68"/>
      <c r="X152" s="68"/>
      <c r="Y152" s="69"/>
      <c r="Z152" s="69"/>
      <c r="AA152" s="69"/>
      <c r="AB152" s="69"/>
      <c r="AC152" s="69"/>
      <c r="AD152" s="69"/>
      <c r="AE152" s="69"/>
      <c r="AF152" s="69"/>
      <c r="AG152" s="69"/>
      <c r="AH152" s="69"/>
      <c r="AI152" s="69"/>
      <c r="AJ152" s="69"/>
      <c r="AK152" s="69"/>
      <c r="AL152" s="69"/>
      <c r="AM152" s="69"/>
      <c r="AN152" s="69"/>
      <c r="AO152" s="69"/>
      <c r="AP152" s="68"/>
      <c r="AQ152" s="68"/>
      <c r="AR152" s="68"/>
      <c r="AS152" s="68"/>
      <c r="AT152" s="68"/>
      <c r="AU152" s="68"/>
      <c r="AV152" s="68"/>
      <c r="AW152" s="68"/>
      <c r="AX152" s="68"/>
      <c r="AY152" s="34">
        <f>$AY$151</f>
        <v>1</v>
      </c>
    </row>
    <row r="153" spans="1:51" ht="59.25" customHeight="1" x14ac:dyDescent="0.15">
      <c r="A153" s="206"/>
      <c r="B153" s="206"/>
      <c r="C153" s="206" t="s">
        <v>23</v>
      </c>
      <c r="D153" s="206"/>
      <c r="E153" s="206"/>
      <c r="F153" s="206"/>
      <c r="G153" s="206"/>
      <c r="H153" s="206"/>
      <c r="I153" s="206"/>
      <c r="J153" s="267" t="s">
        <v>189</v>
      </c>
      <c r="K153" s="75"/>
      <c r="L153" s="75"/>
      <c r="M153" s="75"/>
      <c r="N153" s="75"/>
      <c r="O153" s="75"/>
      <c r="P153" s="206" t="s">
        <v>170</v>
      </c>
      <c r="Q153" s="206"/>
      <c r="R153" s="206"/>
      <c r="S153" s="206"/>
      <c r="T153" s="206"/>
      <c r="U153" s="206"/>
      <c r="V153" s="206"/>
      <c r="W153" s="206"/>
      <c r="X153" s="206"/>
      <c r="Y153" s="205" t="s">
        <v>188</v>
      </c>
      <c r="Z153" s="205"/>
      <c r="AA153" s="205"/>
      <c r="AB153" s="205"/>
      <c r="AC153" s="267" t="s">
        <v>218</v>
      </c>
      <c r="AD153" s="267"/>
      <c r="AE153" s="267"/>
      <c r="AF153" s="267"/>
      <c r="AG153" s="267"/>
      <c r="AH153" s="205" t="s">
        <v>661</v>
      </c>
      <c r="AI153" s="206"/>
      <c r="AJ153" s="206"/>
      <c r="AK153" s="206"/>
      <c r="AL153" s="206" t="s">
        <v>21</v>
      </c>
      <c r="AM153" s="206"/>
      <c r="AN153" s="206"/>
      <c r="AO153" s="268"/>
      <c r="AP153" s="267" t="s">
        <v>190</v>
      </c>
      <c r="AQ153" s="267"/>
      <c r="AR153" s="267"/>
      <c r="AS153" s="267"/>
      <c r="AT153" s="267"/>
      <c r="AU153" s="267"/>
      <c r="AV153" s="267"/>
      <c r="AW153" s="267"/>
      <c r="AX153" s="267"/>
      <c r="AY153" s="34">
        <f t="shared" ref="AY153:AY154" si="8">$AY$151</f>
        <v>1</v>
      </c>
    </row>
    <row r="154" spans="1:51" ht="55.5" customHeight="1" x14ac:dyDescent="0.15">
      <c r="A154" s="261">
        <v>1</v>
      </c>
      <c r="B154" s="261">
        <v>1</v>
      </c>
      <c r="C154" s="262" t="s">
        <v>628</v>
      </c>
      <c r="D154" s="262"/>
      <c r="E154" s="262"/>
      <c r="F154" s="262"/>
      <c r="G154" s="262"/>
      <c r="H154" s="262"/>
      <c r="I154" s="262"/>
      <c r="J154" s="263">
        <v>3130005005532</v>
      </c>
      <c r="K154" s="263"/>
      <c r="L154" s="263"/>
      <c r="M154" s="263"/>
      <c r="N154" s="263"/>
      <c r="O154" s="263"/>
      <c r="P154" s="194" t="s">
        <v>629</v>
      </c>
      <c r="Q154" s="194"/>
      <c r="R154" s="194"/>
      <c r="S154" s="194"/>
      <c r="T154" s="194"/>
      <c r="U154" s="194"/>
      <c r="V154" s="194"/>
      <c r="W154" s="194"/>
      <c r="X154" s="194"/>
      <c r="Y154" s="195">
        <v>0.1</v>
      </c>
      <c r="Z154" s="196"/>
      <c r="AA154" s="196"/>
      <c r="AB154" s="197"/>
      <c r="AC154" s="202" t="s">
        <v>242</v>
      </c>
      <c r="AD154" s="203"/>
      <c r="AE154" s="203"/>
      <c r="AF154" s="203"/>
      <c r="AG154" s="203"/>
      <c r="AH154" s="204" t="s">
        <v>621</v>
      </c>
      <c r="AI154" s="204"/>
      <c r="AJ154" s="204"/>
      <c r="AK154" s="204"/>
      <c r="AL154" s="264" t="s">
        <v>621</v>
      </c>
      <c r="AM154" s="265"/>
      <c r="AN154" s="265"/>
      <c r="AO154" s="266"/>
      <c r="AP154" s="198"/>
      <c r="AQ154" s="198"/>
      <c r="AR154" s="198"/>
      <c r="AS154" s="198"/>
      <c r="AT154" s="198"/>
      <c r="AU154" s="198"/>
      <c r="AV154" s="198"/>
      <c r="AW154" s="198"/>
      <c r="AX154" s="198"/>
      <c r="AY154" s="34">
        <f t="shared" si="8"/>
        <v>1</v>
      </c>
    </row>
    <row r="155" spans="1:51" ht="24.75" customHeight="1" x14ac:dyDescent="0.15">
      <c r="A155" s="63"/>
      <c r="B155" s="63"/>
      <c r="C155" s="63"/>
      <c r="D155" s="63"/>
      <c r="E155" s="63"/>
      <c r="F155" s="63"/>
      <c r="G155" s="63"/>
      <c r="H155" s="63"/>
      <c r="I155" s="63"/>
      <c r="J155" s="63"/>
      <c r="K155" s="63"/>
      <c r="L155" s="63"/>
      <c r="M155" s="63"/>
      <c r="N155" s="63"/>
      <c r="O155" s="63"/>
      <c r="P155" s="68"/>
      <c r="Q155" s="68"/>
      <c r="R155" s="68"/>
      <c r="S155" s="68"/>
      <c r="T155" s="68"/>
      <c r="U155" s="68"/>
      <c r="V155" s="68"/>
      <c r="W155" s="68"/>
      <c r="X155" s="68"/>
      <c r="Y155" s="69"/>
      <c r="Z155" s="69"/>
      <c r="AA155" s="69"/>
      <c r="AB155" s="69"/>
      <c r="AC155" s="69"/>
      <c r="AD155" s="69"/>
      <c r="AE155" s="69"/>
      <c r="AF155" s="69"/>
      <c r="AG155" s="69"/>
      <c r="AH155" s="69"/>
      <c r="AI155" s="69"/>
      <c r="AJ155" s="69"/>
      <c r="AK155" s="69"/>
      <c r="AL155" s="69"/>
      <c r="AM155" s="69"/>
      <c r="AN155" s="69"/>
      <c r="AO155" s="69"/>
      <c r="AP155" s="68"/>
      <c r="AQ155" s="68"/>
      <c r="AR155" s="68"/>
      <c r="AS155" s="68"/>
      <c r="AT155" s="68"/>
      <c r="AU155" s="68"/>
      <c r="AV155" s="68"/>
      <c r="AW155" s="68"/>
      <c r="AX155" s="68"/>
      <c r="AY155" s="34">
        <f>COUNTA($C$158)</f>
        <v>1</v>
      </c>
    </row>
    <row r="156" spans="1:51" ht="24.75" customHeight="1" x14ac:dyDescent="0.15">
      <c r="A156" s="63"/>
      <c r="B156" s="67" t="s">
        <v>207</v>
      </c>
      <c r="C156" s="63"/>
      <c r="D156" s="63"/>
      <c r="E156" s="63"/>
      <c r="F156" s="63"/>
      <c r="G156" s="63"/>
      <c r="H156" s="63"/>
      <c r="I156" s="63"/>
      <c r="J156" s="63"/>
      <c r="K156" s="63"/>
      <c r="L156" s="63"/>
      <c r="M156" s="63"/>
      <c r="N156" s="63"/>
      <c r="O156" s="63"/>
      <c r="P156" s="68"/>
      <c r="Q156" s="68"/>
      <c r="R156" s="68"/>
      <c r="S156" s="68"/>
      <c r="T156" s="68"/>
      <c r="U156" s="68"/>
      <c r="V156" s="68"/>
      <c r="W156" s="68"/>
      <c r="X156" s="68"/>
      <c r="Y156" s="69"/>
      <c r="Z156" s="69"/>
      <c r="AA156" s="69"/>
      <c r="AB156" s="69"/>
      <c r="AC156" s="69"/>
      <c r="AD156" s="69"/>
      <c r="AE156" s="69"/>
      <c r="AF156" s="69"/>
      <c r="AG156" s="69"/>
      <c r="AH156" s="69"/>
      <c r="AI156" s="69"/>
      <c r="AJ156" s="69"/>
      <c r="AK156" s="69"/>
      <c r="AL156" s="69"/>
      <c r="AM156" s="69"/>
      <c r="AN156" s="69"/>
      <c r="AO156" s="69"/>
      <c r="AP156" s="68"/>
      <c r="AQ156" s="68"/>
      <c r="AR156" s="68"/>
      <c r="AS156" s="68"/>
      <c r="AT156" s="68"/>
      <c r="AU156" s="68"/>
      <c r="AV156" s="68"/>
      <c r="AW156" s="68"/>
      <c r="AX156" s="68"/>
      <c r="AY156" s="34">
        <f>$AY$155</f>
        <v>1</v>
      </c>
    </row>
    <row r="157" spans="1:51" ht="59.25" customHeight="1" x14ac:dyDescent="0.15">
      <c r="A157" s="206"/>
      <c r="B157" s="206"/>
      <c r="C157" s="206" t="s">
        <v>23</v>
      </c>
      <c r="D157" s="206"/>
      <c r="E157" s="206"/>
      <c r="F157" s="206"/>
      <c r="G157" s="206"/>
      <c r="H157" s="206"/>
      <c r="I157" s="206"/>
      <c r="J157" s="267" t="s">
        <v>189</v>
      </c>
      <c r="K157" s="75"/>
      <c r="L157" s="75"/>
      <c r="M157" s="75"/>
      <c r="N157" s="75"/>
      <c r="O157" s="75"/>
      <c r="P157" s="206" t="s">
        <v>170</v>
      </c>
      <c r="Q157" s="206"/>
      <c r="R157" s="206"/>
      <c r="S157" s="206"/>
      <c r="T157" s="206"/>
      <c r="U157" s="206"/>
      <c r="V157" s="206"/>
      <c r="W157" s="206"/>
      <c r="X157" s="206"/>
      <c r="Y157" s="205" t="s">
        <v>188</v>
      </c>
      <c r="Z157" s="205"/>
      <c r="AA157" s="205"/>
      <c r="AB157" s="205"/>
      <c r="AC157" s="267" t="s">
        <v>218</v>
      </c>
      <c r="AD157" s="267"/>
      <c r="AE157" s="267"/>
      <c r="AF157" s="267"/>
      <c r="AG157" s="267"/>
      <c r="AH157" s="205" t="s">
        <v>661</v>
      </c>
      <c r="AI157" s="206"/>
      <c r="AJ157" s="206"/>
      <c r="AK157" s="206"/>
      <c r="AL157" s="206" t="s">
        <v>21</v>
      </c>
      <c r="AM157" s="206"/>
      <c r="AN157" s="206"/>
      <c r="AO157" s="268"/>
      <c r="AP157" s="267" t="s">
        <v>190</v>
      </c>
      <c r="AQ157" s="267"/>
      <c r="AR157" s="267"/>
      <c r="AS157" s="267"/>
      <c r="AT157" s="267"/>
      <c r="AU157" s="267"/>
      <c r="AV157" s="267"/>
      <c r="AW157" s="267"/>
      <c r="AX157" s="267"/>
      <c r="AY157" s="34">
        <f t="shared" ref="AY157:AY158" si="9">$AY$155</f>
        <v>1</v>
      </c>
    </row>
    <row r="158" spans="1:51" ht="30" customHeight="1" x14ac:dyDescent="0.15">
      <c r="A158" s="261">
        <v>1</v>
      </c>
      <c r="B158" s="261">
        <v>1</v>
      </c>
      <c r="C158" s="262" t="s">
        <v>630</v>
      </c>
      <c r="D158" s="262"/>
      <c r="E158" s="262"/>
      <c r="F158" s="262"/>
      <c r="G158" s="262"/>
      <c r="H158" s="262"/>
      <c r="I158" s="262"/>
      <c r="J158" s="263" t="s">
        <v>621</v>
      </c>
      <c r="K158" s="263"/>
      <c r="L158" s="263"/>
      <c r="M158" s="263"/>
      <c r="N158" s="263"/>
      <c r="O158" s="263"/>
      <c r="P158" s="194" t="s">
        <v>640</v>
      </c>
      <c r="Q158" s="194"/>
      <c r="R158" s="194"/>
      <c r="S158" s="194"/>
      <c r="T158" s="194"/>
      <c r="U158" s="194"/>
      <c r="V158" s="194"/>
      <c r="W158" s="194"/>
      <c r="X158" s="194"/>
      <c r="Y158" s="195">
        <v>0</v>
      </c>
      <c r="Z158" s="196"/>
      <c r="AA158" s="196"/>
      <c r="AB158" s="197"/>
      <c r="AC158" s="202" t="s">
        <v>71</v>
      </c>
      <c r="AD158" s="203"/>
      <c r="AE158" s="203"/>
      <c r="AF158" s="203"/>
      <c r="AG158" s="203"/>
      <c r="AH158" s="204" t="s">
        <v>621</v>
      </c>
      <c r="AI158" s="204"/>
      <c r="AJ158" s="204"/>
      <c r="AK158" s="204"/>
      <c r="AL158" s="264" t="s">
        <v>621</v>
      </c>
      <c r="AM158" s="265"/>
      <c r="AN158" s="265"/>
      <c r="AO158" s="266"/>
      <c r="AP158" s="198"/>
      <c r="AQ158" s="198"/>
      <c r="AR158" s="198"/>
      <c r="AS158" s="198"/>
      <c r="AT158" s="198"/>
      <c r="AU158" s="198"/>
      <c r="AV158" s="198"/>
      <c r="AW158" s="198"/>
      <c r="AX158" s="198"/>
      <c r="AY158" s="34">
        <f t="shared" si="9"/>
        <v>1</v>
      </c>
    </row>
    <row r="159" spans="1:51" ht="30" customHeight="1" x14ac:dyDescent="0.15">
      <c r="A159" s="261">
        <v>2</v>
      </c>
      <c r="B159" s="261">
        <v>1</v>
      </c>
      <c r="C159" s="262" t="s">
        <v>631</v>
      </c>
      <c r="D159" s="262"/>
      <c r="E159" s="262"/>
      <c r="F159" s="262"/>
      <c r="G159" s="262"/>
      <c r="H159" s="262"/>
      <c r="I159" s="262"/>
      <c r="J159" s="263" t="s">
        <v>621</v>
      </c>
      <c r="K159" s="263"/>
      <c r="L159" s="263"/>
      <c r="M159" s="263"/>
      <c r="N159" s="263"/>
      <c r="O159" s="263"/>
      <c r="P159" s="194" t="s">
        <v>640</v>
      </c>
      <c r="Q159" s="194"/>
      <c r="R159" s="194"/>
      <c r="S159" s="194"/>
      <c r="T159" s="194"/>
      <c r="U159" s="194"/>
      <c r="V159" s="194"/>
      <c r="W159" s="194"/>
      <c r="X159" s="194"/>
      <c r="Y159" s="195">
        <v>0</v>
      </c>
      <c r="Z159" s="196"/>
      <c r="AA159" s="196"/>
      <c r="AB159" s="197"/>
      <c r="AC159" s="202" t="s">
        <v>71</v>
      </c>
      <c r="AD159" s="203"/>
      <c r="AE159" s="203"/>
      <c r="AF159" s="203"/>
      <c r="AG159" s="203"/>
      <c r="AH159" s="204" t="s">
        <v>621</v>
      </c>
      <c r="AI159" s="204"/>
      <c r="AJ159" s="204"/>
      <c r="AK159" s="204"/>
      <c r="AL159" s="264" t="s">
        <v>621</v>
      </c>
      <c r="AM159" s="265"/>
      <c r="AN159" s="265"/>
      <c r="AO159" s="266"/>
      <c r="AP159" s="198"/>
      <c r="AQ159" s="198"/>
      <c r="AR159" s="198"/>
      <c r="AS159" s="198"/>
      <c r="AT159" s="198"/>
      <c r="AU159" s="198"/>
      <c r="AV159" s="198"/>
      <c r="AW159" s="198"/>
      <c r="AX159" s="198"/>
      <c r="AY159" s="34">
        <f>COUNTA($C$159)</f>
        <v>1</v>
      </c>
    </row>
    <row r="160" spans="1:51" ht="30" customHeight="1" x14ac:dyDescent="0.15">
      <c r="A160" s="261">
        <v>3</v>
      </c>
      <c r="B160" s="261">
        <v>1</v>
      </c>
      <c r="C160" s="262" t="s">
        <v>632</v>
      </c>
      <c r="D160" s="262"/>
      <c r="E160" s="262"/>
      <c r="F160" s="262"/>
      <c r="G160" s="262"/>
      <c r="H160" s="262"/>
      <c r="I160" s="262"/>
      <c r="J160" s="263" t="s">
        <v>621</v>
      </c>
      <c r="K160" s="263"/>
      <c r="L160" s="263"/>
      <c r="M160" s="263"/>
      <c r="N160" s="263"/>
      <c r="O160" s="263"/>
      <c r="P160" s="194" t="s">
        <v>640</v>
      </c>
      <c r="Q160" s="194"/>
      <c r="R160" s="194"/>
      <c r="S160" s="194"/>
      <c r="T160" s="194"/>
      <c r="U160" s="194"/>
      <c r="V160" s="194"/>
      <c r="W160" s="194"/>
      <c r="X160" s="194"/>
      <c r="Y160" s="195">
        <v>0</v>
      </c>
      <c r="Z160" s="196"/>
      <c r="AA160" s="196"/>
      <c r="AB160" s="197"/>
      <c r="AC160" s="202" t="s">
        <v>71</v>
      </c>
      <c r="AD160" s="203"/>
      <c r="AE160" s="203"/>
      <c r="AF160" s="203"/>
      <c r="AG160" s="203"/>
      <c r="AH160" s="204" t="s">
        <v>621</v>
      </c>
      <c r="AI160" s="204"/>
      <c r="AJ160" s="204"/>
      <c r="AK160" s="204"/>
      <c r="AL160" s="264" t="s">
        <v>621</v>
      </c>
      <c r="AM160" s="265"/>
      <c r="AN160" s="265"/>
      <c r="AO160" s="266"/>
      <c r="AP160" s="198"/>
      <c r="AQ160" s="198"/>
      <c r="AR160" s="198"/>
      <c r="AS160" s="198"/>
      <c r="AT160" s="198"/>
      <c r="AU160" s="198"/>
      <c r="AV160" s="198"/>
      <c r="AW160" s="198"/>
      <c r="AX160" s="198"/>
      <c r="AY160" s="34">
        <f>COUNTA($C$160)</f>
        <v>1</v>
      </c>
    </row>
    <row r="161" spans="1:51" ht="30" customHeight="1" x14ac:dyDescent="0.15">
      <c r="A161" s="261">
        <v>4</v>
      </c>
      <c r="B161" s="261">
        <v>1</v>
      </c>
      <c r="C161" s="262" t="s">
        <v>633</v>
      </c>
      <c r="D161" s="262"/>
      <c r="E161" s="262"/>
      <c r="F161" s="262"/>
      <c r="G161" s="262"/>
      <c r="H161" s="262"/>
      <c r="I161" s="262"/>
      <c r="J161" s="263" t="s">
        <v>621</v>
      </c>
      <c r="K161" s="263"/>
      <c r="L161" s="263"/>
      <c r="M161" s="263"/>
      <c r="N161" s="263"/>
      <c r="O161" s="263"/>
      <c r="P161" s="194" t="s">
        <v>640</v>
      </c>
      <c r="Q161" s="194"/>
      <c r="R161" s="194"/>
      <c r="S161" s="194"/>
      <c r="T161" s="194"/>
      <c r="U161" s="194"/>
      <c r="V161" s="194"/>
      <c r="W161" s="194"/>
      <c r="X161" s="194"/>
      <c r="Y161" s="195">
        <v>0</v>
      </c>
      <c r="Z161" s="196"/>
      <c r="AA161" s="196"/>
      <c r="AB161" s="197"/>
      <c r="AC161" s="202" t="s">
        <v>71</v>
      </c>
      <c r="AD161" s="203"/>
      <c r="AE161" s="203"/>
      <c r="AF161" s="203"/>
      <c r="AG161" s="203"/>
      <c r="AH161" s="204" t="s">
        <v>621</v>
      </c>
      <c r="AI161" s="204"/>
      <c r="AJ161" s="204"/>
      <c r="AK161" s="204"/>
      <c r="AL161" s="264" t="s">
        <v>621</v>
      </c>
      <c r="AM161" s="265"/>
      <c r="AN161" s="265"/>
      <c r="AO161" s="266"/>
      <c r="AP161" s="198"/>
      <c r="AQ161" s="198"/>
      <c r="AR161" s="198"/>
      <c r="AS161" s="198"/>
      <c r="AT161" s="198"/>
      <c r="AU161" s="198"/>
      <c r="AV161" s="198"/>
      <c r="AW161" s="198"/>
      <c r="AX161" s="198"/>
      <c r="AY161" s="34">
        <f>COUNTA($C$161)</f>
        <v>1</v>
      </c>
    </row>
    <row r="162" spans="1:51" ht="30" customHeight="1" x14ac:dyDescent="0.15">
      <c r="A162" s="261">
        <v>5</v>
      </c>
      <c r="B162" s="261">
        <v>1</v>
      </c>
      <c r="C162" s="262" t="s">
        <v>634</v>
      </c>
      <c r="D162" s="262"/>
      <c r="E162" s="262"/>
      <c r="F162" s="262"/>
      <c r="G162" s="262"/>
      <c r="H162" s="262"/>
      <c r="I162" s="262"/>
      <c r="J162" s="263" t="s">
        <v>621</v>
      </c>
      <c r="K162" s="263"/>
      <c r="L162" s="263"/>
      <c r="M162" s="263"/>
      <c r="N162" s="263"/>
      <c r="O162" s="263"/>
      <c r="P162" s="194" t="s">
        <v>640</v>
      </c>
      <c r="Q162" s="194"/>
      <c r="R162" s="194"/>
      <c r="S162" s="194"/>
      <c r="T162" s="194"/>
      <c r="U162" s="194"/>
      <c r="V162" s="194"/>
      <c r="W162" s="194"/>
      <c r="X162" s="194"/>
      <c r="Y162" s="195">
        <v>0</v>
      </c>
      <c r="Z162" s="196"/>
      <c r="AA162" s="196"/>
      <c r="AB162" s="197"/>
      <c r="AC162" s="202" t="s">
        <v>71</v>
      </c>
      <c r="AD162" s="203"/>
      <c r="AE162" s="203"/>
      <c r="AF162" s="203"/>
      <c r="AG162" s="203"/>
      <c r="AH162" s="204" t="s">
        <v>621</v>
      </c>
      <c r="AI162" s="204"/>
      <c r="AJ162" s="204"/>
      <c r="AK162" s="204"/>
      <c r="AL162" s="264" t="s">
        <v>621</v>
      </c>
      <c r="AM162" s="265"/>
      <c r="AN162" s="265"/>
      <c r="AO162" s="266"/>
      <c r="AP162" s="198"/>
      <c r="AQ162" s="198"/>
      <c r="AR162" s="198"/>
      <c r="AS162" s="198"/>
      <c r="AT162" s="198"/>
      <c r="AU162" s="198"/>
      <c r="AV162" s="198"/>
      <c r="AW162" s="198"/>
      <c r="AX162" s="198"/>
      <c r="AY162" s="34">
        <f>COUNTA($C$162)</f>
        <v>1</v>
      </c>
    </row>
    <row r="163" spans="1:51" ht="30" customHeight="1" x14ac:dyDescent="0.15">
      <c r="A163" s="261">
        <v>6</v>
      </c>
      <c r="B163" s="261">
        <v>1</v>
      </c>
      <c r="C163" s="262" t="s">
        <v>635</v>
      </c>
      <c r="D163" s="262"/>
      <c r="E163" s="262"/>
      <c r="F163" s="262"/>
      <c r="G163" s="262"/>
      <c r="H163" s="262"/>
      <c r="I163" s="262"/>
      <c r="J163" s="263" t="s">
        <v>621</v>
      </c>
      <c r="K163" s="263"/>
      <c r="L163" s="263"/>
      <c r="M163" s="263"/>
      <c r="N163" s="263"/>
      <c r="O163" s="263"/>
      <c r="P163" s="194" t="s">
        <v>640</v>
      </c>
      <c r="Q163" s="194"/>
      <c r="R163" s="194"/>
      <c r="S163" s="194"/>
      <c r="T163" s="194"/>
      <c r="U163" s="194"/>
      <c r="V163" s="194"/>
      <c r="W163" s="194"/>
      <c r="X163" s="194"/>
      <c r="Y163" s="195">
        <v>0</v>
      </c>
      <c r="Z163" s="196"/>
      <c r="AA163" s="196"/>
      <c r="AB163" s="197"/>
      <c r="AC163" s="202" t="s">
        <v>71</v>
      </c>
      <c r="AD163" s="203"/>
      <c r="AE163" s="203"/>
      <c r="AF163" s="203"/>
      <c r="AG163" s="203"/>
      <c r="AH163" s="204" t="s">
        <v>621</v>
      </c>
      <c r="AI163" s="204"/>
      <c r="AJ163" s="204"/>
      <c r="AK163" s="204"/>
      <c r="AL163" s="264" t="s">
        <v>621</v>
      </c>
      <c r="AM163" s="265"/>
      <c r="AN163" s="265"/>
      <c r="AO163" s="266"/>
      <c r="AP163" s="198"/>
      <c r="AQ163" s="198"/>
      <c r="AR163" s="198"/>
      <c r="AS163" s="198"/>
      <c r="AT163" s="198"/>
      <c r="AU163" s="198"/>
      <c r="AV163" s="198"/>
      <c r="AW163" s="198"/>
      <c r="AX163" s="198"/>
      <c r="AY163" s="34">
        <f>COUNTA($C$163)</f>
        <v>1</v>
      </c>
    </row>
    <row r="164" spans="1:51" ht="30" customHeight="1" x14ac:dyDescent="0.15">
      <c r="A164" s="261">
        <v>7</v>
      </c>
      <c r="B164" s="261">
        <v>1</v>
      </c>
      <c r="C164" s="262" t="s">
        <v>636</v>
      </c>
      <c r="D164" s="262"/>
      <c r="E164" s="262"/>
      <c r="F164" s="262"/>
      <c r="G164" s="262"/>
      <c r="H164" s="262"/>
      <c r="I164" s="262"/>
      <c r="J164" s="263" t="s">
        <v>621</v>
      </c>
      <c r="K164" s="263"/>
      <c r="L164" s="263"/>
      <c r="M164" s="263"/>
      <c r="N164" s="263"/>
      <c r="O164" s="263"/>
      <c r="P164" s="194" t="s">
        <v>640</v>
      </c>
      <c r="Q164" s="194"/>
      <c r="R164" s="194"/>
      <c r="S164" s="194"/>
      <c r="T164" s="194"/>
      <c r="U164" s="194"/>
      <c r="V164" s="194"/>
      <c r="W164" s="194"/>
      <c r="X164" s="194"/>
      <c r="Y164" s="195">
        <v>0</v>
      </c>
      <c r="Z164" s="196"/>
      <c r="AA164" s="196"/>
      <c r="AB164" s="197"/>
      <c r="AC164" s="202" t="s">
        <v>71</v>
      </c>
      <c r="AD164" s="203"/>
      <c r="AE164" s="203"/>
      <c r="AF164" s="203"/>
      <c r="AG164" s="203"/>
      <c r="AH164" s="204" t="s">
        <v>621</v>
      </c>
      <c r="AI164" s="204"/>
      <c r="AJ164" s="204"/>
      <c r="AK164" s="204"/>
      <c r="AL164" s="264" t="s">
        <v>621</v>
      </c>
      <c r="AM164" s="265"/>
      <c r="AN164" s="265"/>
      <c r="AO164" s="266"/>
      <c r="AP164" s="198"/>
      <c r="AQ164" s="198"/>
      <c r="AR164" s="198"/>
      <c r="AS164" s="198"/>
      <c r="AT164" s="198"/>
      <c r="AU164" s="198"/>
      <c r="AV164" s="198"/>
      <c r="AW164" s="198"/>
      <c r="AX164" s="198"/>
      <c r="AY164" s="34">
        <f>COUNTA($C$164)</f>
        <v>1</v>
      </c>
    </row>
    <row r="165" spans="1:51" ht="30" customHeight="1" x14ac:dyDescent="0.15">
      <c r="A165" s="261">
        <v>8</v>
      </c>
      <c r="B165" s="261">
        <v>1</v>
      </c>
      <c r="C165" s="262" t="s">
        <v>637</v>
      </c>
      <c r="D165" s="262"/>
      <c r="E165" s="262"/>
      <c r="F165" s="262"/>
      <c r="G165" s="262"/>
      <c r="H165" s="262"/>
      <c r="I165" s="262"/>
      <c r="J165" s="263" t="s">
        <v>621</v>
      </c>
      <c r="K165" s="263"/>
      <c r="L165" s="263"/>
      <c r="M165" s="263"/>
      <c r="N165" s="263"/>
      <c r="O165" s="263"/>
      <c r="P165" s="194" t="s">
        <v>640</v>
      </c>
      <c r="Q165" s="194"/>
      <c r="R165" s="194"/>
      <c r="S165" s="194"/>
      <c r="T165" s="194"/>
      <c r="U165" s="194"/>
      <c r="V165" s="194"/>
      <c r="W165" s="194"/>
      <c r="X165" s="194"/>
      <c r="Y165" s="195">
        <v>0</v>
      </c>
      <c r="Z165" s="196"/>
      <c r="AA165" s="196"/>
      <c r="AB165" s="197"/>
      <c r="AC165" s="202" t="s">
        <v>71</v>
      </c>
      <c r="AD165" s="203"/>
      <c r="AE165" s="203"/>
      <c r="AF165" s="203"/>
      <c r="AG165" s="203"/>
      <c r="AH165" s="204" t="s">
        <v>621</v>
      </c>
      <c r="AI165" s="204"/>
      <c r="AJ165" s="204"/>
      <c r="AK165" s="204"/>
      <c r="AL165" s="264" t="s">
        <v>621</v>
      </c>
      <c r="AM165" s="265"/>
      <c r="AN165" s="265"/>
      <c r="AO165" s="266"/>
      <c r="AP165" s="198"/>
      <c r="AQ165" s="198"/>
      <c r="AR165" s="198"/>
      <c r="AS165" s="198"/>
      <c r="AT165" s="198"/>
      <c r="AU165" s="198"/>
      <c r="AV165" s="198"/>
      <c r="AW165" s="198"/>
      <c r="AX165" s="198"/>
      <c r="AY165" s="34">
        <f>COUNTA($C$165)</f>
        <v>1</v>
      </c>
    </row>
    <row r="166" spans="1:51" ht="30" customHeight="1" x14ac:dyDescent="0.15">
      <c r="A166" s="261">
        <v>9</v>
      </c>
      <c r="B166" s="261">
        <v>1</v>
      </c>
      <c r="C166" s="262" t="s">
        <v>638</v>
      </c>
      <c r="D166" s="262"/>
      <c r="E166" s="262"/>
      <c r="F166" s="262"/>
      <c r="G166" s="262"/>
      <c r="H166" s="262"/>
      <c r="I166" s="262"/>
      <c r="J166" s="263" t="s">
        <v>621</v>
      </c>
      <c r="K166" s="263"/>
      <c r="L166" s="263"/>
      <c r="M166" s="263"/>
      <c r="N166" s="263"/>
      <c r="O166" s="263"/>
      <c r="P166" s="194" t="s">
        <v>640</v>
      </c>
      <c r="Q166" s="194"/>
      <c r="R166" s="194"/>
      <c r="S166" s="194"/>
      <c r="T166" s="194"/>
      <c r="U166" s="194"/>
      <c r="V166" s="194"/>
      <c r="W166" s="194"/>
      <c r="X166" s="194"/>
      <c r="Y166" s="195">
        <v>0</v>
      </c>
      <c r="Z166" s="196"/>
      <c r="AA166" s="196"/>
      <c r="AB166" s="197"/>
      <c r="AC166" s="202" t="s">
        <v>71</v>
      </c>
      <c r="AD166" s="203"/>
      <c r="AE166" s="203"/>
      <c r="AF166" s="203"/>
      <c r="AG166" s="203"/>
      <c r="AH166" s="204" t="s">
        <v>621</v>
      </c>
      <c r="AI166" s="204"/>
      <c r="AJ166" s="204"/>
      <c r="AK166" s="204"/>
      <c r="AL166" s="264" t="s">
        <v>621</v>
      </c>
      <c r="AM166" s="265"/>
      <c r="AN166" s="265"/>
      <c r="AO166" s="266"/>
      <c r="AP166" s="198"/>
      <c r="AQ166" s="198"/>
      <c r="AR166" s="198"/>
      <c r="AS166" s="198"/>
      <c r="AT166" s="198"/>
      <c r="AU166" s="198"/>
      <c r="AV166" s="198"/>
      <c r="AW166" s="198"/>
      <c r="AX166" s="198"/>
      <c r="AY166" s="34">
        <f>COUNTA($C$166)</f>
        <v>1</v>
      </c>
    </row>
    <row r="167" spans="1:51" ht="30" customHeight="1" x14ac:dyDescent="0.15">
      <c r="A167" s="261">
        <v>10</v>
      </c>
      <c r="B167" s="261">
        <v>1</v>
      </c>
      <c r="C167" s="262" t="s">
        <v>639</v>
      </c>
      <c r="D167" s="262"/>
      <c r="E167" s="262"/>
      <c r="F167" s="262"/>
      <c r="G167" s="262"/>
      <c r="H167" s="262"/>
      <c r="I167" s="262"/>
      <c r="J167" s="263" t="s">
        <v>621</v>
      </c>
      <c r="K167" s="263"/>
      <c r="L167" s="263"/>
      <c r="M167" s="263"/>
      <c r="N167" s="263"/>
      <c r="O167" s="263"/>
      <c r="P167" s="194" t="s">
        <v>640</v>
      </c>
      <c r="Q167" s="194"/>
      <c r="R167" s="194"/>
      <c r="S167" s="194"/>
      <c r="T167" s="194"/>
      <c r="U167" s="194"/>
      <c r="V167" s="194"/>
      <c r="W167" s="194"/>
      <c r="X167" s="194"/>
      <c r="Y167" s="195">
        <v>0</v>
      </c>
      <c r="Z167" s="196"/>
      <c r="AA167" s="196"/>
      <c r="AB167" s="197"/>
      <c r="AC167" s="202" t="s">
        <v>71</v>
      </c>
      <c r="AD167" s="203"/>
      <c r="AE167" s="203"/>
      <c r="AF167" s="203"/>
      <c r="AG167" s="203"/>
      <c r="AH167" s="204" t="s">
        <v>621</v>
      </c>
      <c r="AI167" s="204"/>
      <c r="AJ167" s="204"/>
      <c r="AK167" s="204"/>
      <c r="AL167" s="264" t="s">
        <v>621</v>
      </c>
      <c r="AM167" s="265"/>
      <c r="AN167" s="265"/>
      <c r="AO167" s="266"/>
      <c r="AP167" s="198"/>
      <c r="AQ167" s="198"/>
      <c r="AR167" s="198"/>
      <c r="AS167" s="198"/>
      <c r="AT167" s="198"/>
      <c r="AU167" s="198"/>
      <c r="AV167" s="198"/>
      <c r="AW167" s="198"/>
      <c r="AX167" s="198"/>
      <c r="AY167" s="34">
        <f>COUNTA($C$167)</f>
        <v>1</v>
      </c>
    </row>
  </sheetData>
  <sheetProtection formatRows="0"/>
  <dataConsolidate/>
  <mergeCells count="706">
    <mergeCell ref="G84:H84"/>
    <mergeCell ref="J81:K81"/>
    <mergeCell ref="J82:K82"/>
    <mergeCell ref="J83:K83"/>
    <mergeCell ref="J84:K84"/>
    <mergeCell ref="C43:D55"/>
    <mergeCell ref="A43:B58"/>
    <mergeCell ref="AG72:AX72"/>
    <mergeCell ref="AQ37:AT37"/>
    <mergeCell ref="AU37:AX37"/>
    <mergeCell ref="AQ38:AT38"/>
    <mergeCell ref="AQ39:AT39"/>
    <mergeCell ref="AU38:AX38"/>
    <mergeCell ref="AU39:AX39"/>
    <mergeCell ref="C80:F80"/>
    <mergeCell ref="G79:M79"/>
    <mergeCell ref="N79:AF79"/>
    <mergeCell ref="C79:F79"/>
    <mergeCell ref="G80:H80"/>
    <mergeCell ref="C167:I167"/>
    <mergeCell ref="J167:O167"/>
    <mergeCell ref="P167:X167"/>
    <mergeCell ref="Y167:AB167"/>
    <mergeCell ref="AC167:AG167"/>
    <mergeCell ref="AH167:AK167"/>
    <mergeCell ref="AL167:AO167"/>
    <mergeCell ref="AP167:AX167"/>
    <mergeCell ref="AG62:AX62"/>
    <mergeCell ref="N80:AF80"/>
    <mergeCell ref="J80:K80"/>
    <mergeCell ref="C81:F81"/>
    <mergeCell ref="C82:F82"/>
    <mergeCell ref="C83:F83"/>
    <mergeCell ref="C84:F84"/>
    <mergeCell ref="AD70:AF70"/>
    <mergeCell ref="AG69:AX69"/>
    <mergeCell ref="N81:AF81"/>
    <mergeCell ref="N82:AF82"/>
    <mergeCell ref="N83:AF83"/>
    <mergeCell ref="N84:AF84"/>
    <mergeCell ref="G81:H81"/>
    <mergeCell ref="G82:H82"/>
    <mergeCell ref="G83:H83"/>
    <mergeCell ref="AH163:AK163"/>
    <mergeCell ref="AL163:AO163"/>
    <mergeCell ref="AP163:AX163"/>
    <mergeCell ref="C165:I165"/>
    <mergeCell ref="J165:O165"/>
    <mergeCell ref="P165:X165"/>
    <mergeCell ref="Y165:AB165"/>
    <mergeCell ref="AC165:AG165"/>
    <mergeCell ref="AH165:AK165"/>
    <mergeCell ref="AL165:AO165"/>
    <mergeCell ref="AP165:AX165"/>
    <mergeCell ref="AC160:AG160"/>
    <mergeCell ref="AH160:AK160"/>
    <mergeCell ref="AL160:AO160"/>
    <mergeCell ref="AP160:AX160"/>
    <mergeCell ref="C161:I161"/>
    <mergeCell ref="J161:O161"/>
    <mergeCell ref="P161:X161"/>
    <mergeCell ref="Y161:AB161"/>
    <mergeCell ref="AC161:AG161"/>
    <mergeCell ref="AH161:AK161"/>
    <mergeCell ref="AL161:AO161"/>
    <mergeCell ref="AP161:AX161"/>
    <mergeCell ref="AC157:AG157"/>
    <mergeCell ref="AH157:AK157"/>
    <mergeCell ref="AL157:AO157"/>
    <mergeCell ref="AP157:AX157"/>
    <mergeCell ref="C159:I159"/>
    <mergeCell ref="J159:O159"/>
    <mergeCell ref="P159:X159"/>
    <mergeCell ref="Y159:AB159"/>
    <mergeCell ref="AC159:AG159"/>
    <mergeCell ref="AH159:AK159"/>
    <mergeCell ref="AL159:AO159"/>
    <mergeCell ref="AP159:AX159"/>
    <mergeCell ref="C143:I143"/>
    <mergeCell ref="C144:I144"/>
    <mergeCell ref="C145:I145"/>
    <mergeCell ref="C146:I146"/>
    <mergeCell ref="C147:I147"/>
    <mergeCell ref="C148:I148"/>
    <mergeCell ref="C149:I149"/>
    <mergeCell ref="C150:I150"/>
    <mergeCell ref="C157:I157"/>
    <mergeCell ref="G6:AX6"/>
    <mergeCell ref="A40:F42"/>
    <mergeCell ref="G40:X40"/>
    <mergeCell ref="Y39:AA39"/>
    <mergeCell ref="AD60:AF60"/>
    <mergeCell ref="C60:AC60"/>
    <mergeCell ref="AG61:AX61"/>
    <mergeCell ref="AU48:AX48"/>
    <mergeCell ref="AU127:AX127"/>
    <mergeCell ref="AM48:AP48"/>
    <mergeCell ref="AQ48:AT48"/>
    <mergeCell ref="AD61:AF61"/>
    <mergeCell ref="AK21:AQ21"/>
    <mergeCell ref="AR21:AX21"/>
    <mergeCell ref="Q49:AA50"/>
    <mergeCell ref="G49:P50"/>
    <mergeCell ref="A35:F36"/>
    <mergeCell ref="G35:AX36"/>
    <mergeCell ref="G51:P55"/>
    <mergeCell ref="Q51:AA55"/>
    <mergeCell ref="G21:O21"/>
    <mergeCell ref="P21:V21"/>
    <mergeCell ref="W21:AC21"/>
    <mergeCell ref="AD21:AJ21"/>
    <mergeCell ref="AE37:AH37"/>
    <mergeCell ref="AI37:AL37"/>
    <mergeCell ref="AM37:AP37"/>
    <mergeCell ref="A7:F7"/>
    <mergeCell ref="G7:X7"/>
    <mergeCell ref="A8:F8"/>
    <mergeCell ref="A37:F39"/>
    <mergeCell ref="G37:X37"/>
    <mergeCell ref="AB38:AD38"/>
    <mergeCell ref="AB37:AD37"/>
    <mergeCell ref="AD76:AF76"/>
    <mergeCell ref="G129:K129"/>
    <mergeCell ref="AD68:AF68"/>
    <mergeCell ref="AB39:AD39"/>
    <mergeCell ref="AI42:AL42"/>
    <mergeCell ref="AQ42:AX42"/>
    <mergeCell ref="AQ40:AX40"/>
    <mergeCell ref="AE41:AH41"/>
    <mergeCell ref="AI41:AL41"/>
    <mergeCell ref="G86:AX86"/>
    <mergeCell ref="G85:AX85"/>
    <mergeCell ref="G38:X39"/>
    <mergeCell ref="AM41:AP41"/>
    <mergeCell ref="Y38:AA38"/>
    <mergeCell ref="AM40:AP40"/>
    <mergeCell ref="AB41:AD41"/>
    <mergeCell ref="AE38:AH38"/>
    <mergeCell ref="AI38:AL38"/>
    <mergeCell ref="AM38:AP38"/>
    <mergeCell ref="Y42:AA42"/>
    <mergeCell ref="AB42:AD42"/>
    <mergeCell ref="C76:AC76"/>
    <mergeCell ref="AE48:AH48"/>
    <mergeCell ref="AI48:AL48"/>
    <mergeCell ref="C69:AC69"/>
    <mergeCell ref="AU126:AX126"/>
    <mergeCell ref="AD74:AF74"/>
    <mergeCell ref="G125:AB125"/>
    <mergeCell ref="AH135:AT135"/>
    <mergeCell ref="AU135:AX135"/>
    <mergeCell ref="AH136:AT136"/>
    <mergeCell ref="AU136:AX136"/>
    <mergeCell ref="AD78:AF78"/>
    <mergeCell ref="AH134:AT134"/>
    <mergeCell ref="AU134:AX134"/>
    <mergeCell ref="AC130:AG130"/>
    <mergeCell ref="AH130:AT130"/>
    <mergeCell ref="AG77:AX77"/>
    <mergeCell ref="AC135:AG135"/>
    <mergeCell ref="L134:X134"/>
    <mergeCell ref="Y134:AB134"/>
    <mergeCell ref="AC134:AG134"/>
    <mergeCell ref="C71:AC71"/>
    <mergeCell ref="A107:F124"/>
    <mergeCell ref="AG78:AX84"/>
    <mergeCell ref="C75:AC75"/>
    <mergeCell ref="AG75:AX75"/>
    <mergeCell ref="C78:AC78"/>
    <mergeCell ref="L132:X132"/>
    <mergeCell ref="AU132:AX132"/>
    <mergeCell ref="AD75:AF75"/>
    <mergeCell ref="A125:F137"/>
    <mergeCell ref="G133:K133"/>
    <mergeCell ref="L133:X133"/>
    <mergeCell ref="Y133:AB133"/>
    <mergeCell ref="AH129:AT129"/>
    <mergeCell ref="G132:K132"/>
    <mergeCell ref="G131:K131"/>
    <mergeCell ref="L131:X131"/>
    <mergeCell ref="Y131:AB131"/>
    <mergeCell ref="AC131:AG131"/>
    <mergeCell ref="AH131:AT131"/>
    <mergeCell ref="G134:K134"/>
    <mergeCell ref="A88:AX88"/>
    <mergeCell ref="F92:AX92"/>
    <mergeCell ref="A95:AX95"/>
    <mergeCell ref="G135:K135"/>
    <mergeCell ref="L135:X135"/>
    <mergeCell ref="Y135:AB135"/>
    <mergeCell ref="AD77:AF77"/>
    <mergeCell ref="AU130:AX130"/>
    <mergeCell ref="G136:K136"/>
    <mergeCell ref="A10:F10"/>
    <mergeCell ref="AR12:AX12"/>
    <mergeCell ref="G13:H18"/>
    <mergeCell ref="W13:AC13"/>
    <mergeCell ref="G32:O34"/>
    <mergeCell ref="A11:F11"/>
    <mergeCell ref="AD65:AF65"/>
    <mergeCell ref="G128:K128"/>
    <mergeCell ref="L128:X128"/>
    <mergeCell ref="AH127:AT127"/>
    <mergeCell ref="Y128:AB128"/>
    <mergeCell ref="AC128:AG128"/>
    <mergeCell ref="AH126:AT126"/>
    <mergeCell ref="G127:K127"/>
    <mergeCell ref="A92:E92"/>
    <mergeCell ref="AM47:AP47"/>
    <mergeCell ref="AQ47:AT47"/>
    <mergeCell ref="Y48:AA48"/>
    <mergeCell ref="AB48:AD48"/>
    <mergeCell ref="P12:V12"/>
    <mergeCell ref="AB34:AD34"/>
    <mergeCell ref="A64:B73"/>
    <mergeCell ref="C73:AC73"/>
    <mergeCell ref="AG64:AX66"/>
    <mergeCell ref="C86:F86"/>
    <mergeCell ref="G4:X4"/>
    <mergeCell ref="Y4:AD4"/>
    <mergeCell ref="AE4:AP4"/>
    <mergeCell ref="AQ4:AX4"/>
    <mergeCell ref="A5:F5"/>
    <mergeCell ref="C68:AC68"/>
    <mergeCell ref="G11:AX11"/>
    <mergeCell ref="Y5:AD5"/>
    <mergeCell ref="AE5:AP5"/>
    <mergeCell ref="AQ5:AX5"/>
    <mergeCell ref="A4:F4"/>
    <mergeCell ref="A6:F6"/>
    <mergeCell ref="AK12:AQ12"/>
    <mergeCell ref="W14:AC14"/>
    <mergeCell ref="AG63:AX63"/>
    <mergeCell ref="AG68:AX68"/>
    <mergeCell ref="C61:AC61"/>
    <mergeCell ref="I16:O16"/>
    <mergeCell ref="P16:V16"/>
    <mergeCell ref="AD64:AF64"/>
    <mergeCell ref="I18:O18"/>
    <mergeCell ref="AD12:AJ12"/>
    <mergeCell ref="AE8:AX8"/>
    <mergeCell ref="A93:AX93"/>
    <mergeCell ref="AD69:AF69"/>
    <mergeCell ref="C77:AC77"/>
    <mergeCell ref="G10:AX10"/>
    <mergeCell ref="AD14:AJ14"/>
    <mergeCell ref="AK14:AQ14"/>
    <mergeCell ref="P13:V13"/>
    <mergeCell ref="P17:V17"/>
    <mergeCell ref="W17:AC17"/>
    <mergeCell ref="AD16:AJ16"/>
    <mergeCell ref="AR16:AX16"/>
    <mergeCell ref="AK16:AQ16"/>
    <mergeCell ref="P32:X34"/>
    <mergeCell ref="G12:O12"/>
    <mergeCell ref="P14:V14"/>
    <mergeCell ref="F90:AX90"/>
    <mergeCell ref="E65:AC65"/>
    <mergeCell ref="E66:AC66"/>
    <mergeCell ref="AG73:AX73"/>
    <mergeCell ref="A89:AX89"/>
    <mergeCell ref="AG74:AX74"/>
    <mergeCell ref="AD62:AF62"/>
    <mergeCell ref="AG70:AX70"/>
    <mergeCell ref="A87:AX87"/>
    <mergeCell ref="AH128:AT128"/>
    <mergeCell ref="A91:AX91"/>
    <mergeCell ref="AR15:AX15"/>
    <mergeCell ref="I14:O14"/>
    <mergeCell ref="I17:O17"/>
    <mergeCell ref="I13:O13"/>
    <mergeCell ref="AQ30:AT30"/>
    <mergeCell ref="G30:O31"/>
    <mergeCell ref="AD13:AJ13"/>
    <mergeCell ref="A78:B84"/>
    <mergeCell ref="AD71:AF71"/>
    <mergeCell ref="Y40:AA40"/>
    <mergeCell ref="AB40:AD40"/>
    <mergeCell ref="G41:X42"/>
    <mergeCell ref="Y41:AA41"/>
    <mergeCell ref="A74:B77"/>
    <mergeCell ref="C74:AC74"/>
    <mergeCell ref="AR14:AX14"/>
    <mergeCell ref="AK15:AQ15"/>
    <mergeCell ref="AG76:AX76"/>
    <mergeCell ref="AD67:AF67"/>
    <mergeCell ref="AR20:AX20"/>
    <mergeCell ref="AI45:AL46"/>
    <mergeCell ref="AM45:AP46"/>
    <mergeCell ref="AH150:AK150"/>
    <mergeCell ref="AL150:AO150"/>
    <mergeCell ref="A146:B146"/>
    <mergeCell ref="Y136:AB136"/>
    <mergeCell ref="AC136:AG136"/>
    <mergeCell ref="Y132:AB132"/>
    <mergeCell ref="AC132:AG132"/>
    <mergeCell ref="AH132:AT132"/>
    <mergeCell ref="C85:F85"/>
    <mergeCell ref="AH133:AT133"/>
    <mergeCell ref="AC127:AG127"/>
    <mergeCell ref="L127:X127"/>
    <mergeCell ref="AC126:AG126"/>
    <mergeCell ref="AC133:AG133"/>
    <mergeCell ref="L136:X136"/>
    <mergeCell ref="G137:K137"/>
    <mergeCell ref="L137:X137"/>
    <mergeCell ref="Y137:AB137"/>
    <mergeCell ref="AC137:AG137"/>
    <mergeCell ref="AH137:AT137"/>
    <mergeCell ref="G126:K126"/>
    <mergeCell ref="L126:X126"/>
    <mergeCell ref="Y130:AB130"/>
    <mergeCell ref="L129:X129"/>
    <mergeCell ref="A150:B150"/>
    <mergeCell ref="A149:B149"/>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H144:AK144"/>
    <mergeCell ref="AL144:AO144"/>
    <mergeCell ref="AC148:AG148"/>
    <mergeCell ref="AC149:AG149"/>
    <mergeCell ref="AP148:AX148"/>
    <mergeCell ref="A147:B147"/>
    <mergeCell ref="AH147:AK147"/>
    <mergeCell ref="AE42:AH42"/>
    <mergeCell ref="AI40:AL40"/>
    <mergeCell ref="AM42:AP42"/>
    <mergeCell ref="A148:B148"/>
    <mergeCell ref="A143:B143"/>
    <mergeCell ref="A142:B142"/>
    <mergeCell ref="Y37:AA37"/>
    <mergeCell ref="AK20:AQ20"/>
    <mergeCell ref="AE39:AH39"/>
    <mergeCell ref="AI39:AL39"/>
    <mergeCell ref="AM39:AP39"/>
    <mergeCell ref="A30:F34"/>
    <mergeCell ref="AB33:AD33"/>
    <mergeCell ref="AG67:AX67"/>
    <mergeCell ref="A61:B63"/>
    <mergeCell ref="G20:O20"/>
    <mergeCell ref="P20:V20"/>
    <mergeCell ref="W20:AC20"/>
    <mergeCell ref="AD20:AJ20"/>
    <mergeCell ref="AL147:AO147"/>
    <mergeCell ref="AD66:AF66"/>
    <mergeCell ref="AD63:AF63"/>
    <mergeCell ref="AU137:AX137"/>
    <mergeCell ref="AU131:AX131"/>
    <mergeCell ref="P147:X147"/>
    <mergeCell ref="P148:X148"/>
    <mergeCell ref="AI47:AL47"/>
    <mergeCell ref="AP147:AX147"/>
    <mergeCell ref="A59:AX59"/>
    <mergeCell ref="AH146:AK146"/>
    <mergeCell ref="AC142:AG142"/>
    <mergeCell ref="AC143:AG143"/>
    <mergeCell ref="J150:O150"/>
    <mergeCell ref="A144:B144"/>
    <mergeCell ref="A145:B145"/>
    <mergeCell ref="AH143:AK143"/>
    <mergeCell ref="AL143:AO143"/>
    <mergeCell ref="J142:O142"/>
    <mergeCell ref="J144:O144"/>
    <mergeCell ref="J143:O143"/>
    <mergeCell ref="Y143:AB143"/>
    <mergeCell ref="AE53:AX53"/>
    <mergeCell ref="AL149:AO149"/>
    <mergeCell ref="J145:O145"/>
    <mergeCell ref="J146:O146"/>
    <mergeCell ref="J147:O147"/>
    <mergeCell ref="J148:O148"/>
    <mergeCell ref="J149:O149"/>
    <mergeCell ref="AL145:AO145"/>
    <mergeCell ref="AP142:AX142"/>
    <mergeCell ref="AQ46:AR46"/>
    <mergeCell ref="AU46:AV46"/>
    <mergeCell ref="AP143:AX143"/>
    <mergeCell ref="AP144:AX144"/>
    <mergeCell ref="AP145:AX145"/>
    <mergeCell ref="AP146:AX146"/>
    <mergeCell ref="G45:X46"/>
    <mergeCell ref="P143:X143"/>
    <mergeCell ref="P144:X144"/>
    <mergeCell ref="P145:X145"/>
    <mergeCell ref="P146:X146"/>
    <mergeCell ref="AH142:AK142"/>
    <mergeCell ref="AL142:AO142"/>
    <mergeCell ref="AU47:AX47"/>
    <mergeCell ref="AE49:AX50"/>
    <mergeCell ref="C70:AC70"/>
    <mergeCell ref="AD73:AF73"/>
    <mergeCell ref="AG71:AX71"/>
    <mergeCell ref="C67:AC67"/>
    <mergeCell ref="C62:AC62"/>
    <mergeCell ref="C63:AC63"/>
    <mergeCell ref="C64:AC64"/>
    <mergeCell ref="AC158:AG158"/>
    <mergeCell ref="AH158:AK158"/>
    <mergeCell ref="AL158:AO158"/>
    <mergeCell ref="AP158:AX158"/>
    <mergeCell ref="A153:B153"/>
    <mergeCell ref="A154:B154"/>
    <mergeCell ref="C153:I153"/>
    <mergeCell ref="J153:O153"/>
    <mergeCell ref="P153:X153"/>
    <mergeCell ref="Y153:AB153"/>
    <mergeCell ref="AC153:AG153"/>
    <mergeCell ref="AH153:AK153"/>
    <mergeCell ref="AL153:AO153"/>
    <mergeCell ref="AP153:AX153"/>
    <mergeCell ref="C154:I154"/>
    <mergeCell ref="J154:O154"/>
    <mergeCell ref="P154:X154"/>
    <mergeCell ref="Y154:AB154"/>
    <mergeCell ref="AC154:AG154"/>
    <mergeCell ref="AH154:AK154"/>
    <mergeCell ref="AP154:AX154"/>
    <mergeCell ref="AL154:AO154"/>
    <mergeCell ref="J157:O157"/>
    <mergeCell ref="P157:X157"/>
    <mergeCell ref="A157:B157"/>
    <mergeCell ref="A160:B160"/>
    <mergeCell ref="A161:B161"/>
    <mergeCell ref="A158:B158"/>
    <mergeCell ref="A159:B159"/>
    <mergeCell ref="C158:I158"/>
    <mergeCell ref="J158:O158"/>
    <mergeCell ref="P158:X158"/>
    <mergeCell ref="Y158:AB158"/>
    <mergeCell ref="Y157:AB157"/>
    <mergeCell ref="C160:I160"/>
    <mergeCell ref="J160:O160"/>
    <mergeCell ref="P160:X160"/>
    <mergeCell ref="Y160:AB160"/>
    <mergeCell ref="AH162:AK162"/>
    <mergeCell ref="AL162:AO162"/>
    <mergeCell ref="AP162:AX162"/>
    <mergeCell ref="A166:B166"/>
    <mergeCell ref="A167:B167"/>
    <mergeCell ref="C166:I166"/>
    <mergeCell ref="J166:O166"/>
    <mergeCell ref="P166:X166"/>
    <mergeCell ref="Y166:AB166"/>
    <mergeCell ref="AC166:AG166"/>
    <mergeCell ref="AH166:AK166"/>
    <mergeCell ref="AL166:AO166"/>
    <mergeCell ref="AP166:AX166"/>
    <mergeCell ref="C164:I164"/>
    <mergeCell ref="J164:O164"/>
    <mergeCell ref="P164:X164"/>
    <mergeCell ref="Y164:AB164"/>
    <mergeCell ref="AC164:AG164"/>
    <mergeCell ref="AH164:AK164"/>
    <mergeCell ref="AL164:AO164"/>
    <mergeCell ref="AP164:AX164"/>
    <mergeCell ref="C163:I163"/>
    <mergeCell ref="J163:O163"/>
    <mergeCell ref="P163:X163"/>
    <mergeCell ref="A164:B164"/>
    <mergeCell ref="A165:B165"/>
    <mergeCell ref="A162:B162"/>
    <mergeCell ref="A163:B163"/>
    <mergeCell ref="C162:I162"/>
    <mergeCell ref="J162:O162"/>
    <mergeCell ref="P162:X162"/>
    <mergeCell ref="Y162:AB162"/>
    <mergeCell ref="AC162:AG162"/>
    <mergeCell ref="Y163:AB163"/>
    <mergeCell ref="AC163:AG163"/>
    <mergeCell ref="Y34:AA34"/>
    <mergeCell ref="AE32:AH32"/>
    <mergeCell ref="AQ31:AR31"/>
    <mergeCell ref="AE33:AH33"/>
    <mergeCell ref="AS31:AT31"/>
    <mergeCell ref="AW2:AX2"/>
    <mergeCell ref="AU32:AX32"/>
    <mergeCell ref="AU33:AX33"/>
    <mergeCell ref="AU34:AX34"/>
    <mergeCell ref="A3:AH3"/>
    <mergeCell ref="AJ3:AW3"/>
    <mergeCell ref="G19:O19"/>
    <mergeCell ref="AK19:AQ19"/>
    <mergeCell ref="P18:V18"/>
    <mergeCell ref="W18:AC18"/>
    <mergeCell ref="AD18:AJ18"/>
    <mergeCell ref="AK18:AQ18"/>
    <mergeCell ref="AR18:AX18"/>
    <mergeCell ref="AR19:AX19"/>
    <mergeCell ref="W19:AC19"/>
    <mergeCell ref="AD19:AJ19"/>
    <mergeCell ref="AD15:AJ15"/>
    <mergeCell ref="P19:V19"/>
    <mergeCell ref="W12:AC12"/>
    <mergeCell ref="AQ41:AX41"/>
    <mergeCell ref="AQ45:AT45"/>
    <mergeCell ref="AU45:AX45"/>
    <mergeCell ref="AE40:AH40"/>
    <mergeCell ref="AE45:AH46"/>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C142:I142"/>
    <mergeCell ref="P142:X142"/>
    <mergeCell ref="Y47:AA47"/>
    <mergeCell ref="AB47:AD47"/>
    <mergeCell ref="AE47:AH47"/>
    <mergeCell ref="Y45:AA46"/>
    <mergeCell ref="AB45:AD46"/>
    <mergeCell ref="AW46:AX46"/>
    <mergeCell ref="AS46:AT46"/>
    <mergeCell ref="AG60:AX60"/>
    <mergeCell ref="AU133:AX133"/>
    <mergeCell ref="Y129:AB129"/>
    <mergeCell ref="AC129:AG129"/>
    <mergeCell ref="AU129:AX129"/>
    <mergeCell ref="AU128:AX128"/>
    <mergeCell ref="A94:AX94"/>
    <mergeCell ref="G130:K130"/>
    <mergeCell ref="L130:X130"/>
    <mergeCell ref="AC125:AX125"/>
    <mergeCell ref="C65:D66"/>
    <mergeCell ref="Y126:AB126"/>
    <mergeCell ref="A90:E90"/>
    <mergeCell ref="A85:B86"/>
    <mergeCell ref="Y127:AB127"/>
    <mergeCell ref="P149:X149"/>
    <mergeCell ref="P150:X150"/>
    <mergeCell ref="Y148:AB148"/>
    <mergeCell ref="AE51:AX52"/>
    <mergeCell ref="AE54:AX55"/>
    <mergeCell ref="AP150:AX150"/>
    <mergeCell ref="AC150:AG150"/>
    <mergeCell ref="Y144:AB144"/>
    <mergeCell ref="Y145:AB145"/>
    <mergeCell ref="Y146:AB146"/>
    <mergeCell ref="Y150:AB150"/>
    <mergeCell ref="AP149:AX149"/>
    <mergeCell ref="Y149:AB149"/>
    <mergeCell ref="AC147:AG147"/>
    <mergeCell ref="Y147:AB147"/>
    <mergeCell ref="AC144:AG144"/>
    <mergeCell ref="AC145:AG145"/>
    <mergeCell ref="AC146:AG146"/>
    <mergeCell ref="AL146:AO146"/>
    <mergeCell ref="AH148:AK148"/>
    <mergeCell ref="AL148:AO148"/>
    <mergeCell ref="AH149:AK149"/>
    <mergeCell ref="Y142:AB142"/>
    <mergeCell ref="AH145:AK145"/>
    <mergeCell ref="E57:AX58"/>
    <mergeCell ref="C56:D58"/>
    <mergeCell ref="AB51:AD55"/>
    <mergeCell ref="AB49:AD50"/>
    <mergeCell ref="G47:X48"/>
    <mergeCell ref="E44:F44"/>
    <mergeCell ref="G44:AX44"/>
    <mergeCell ref="E43:F43"/>
    <mergeCell ref="G43:AX43"/>
    <mergeCell ref="E45:F55"/>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R17:AX17"/>
    <mergeCell ref="AK13:AQ13"/>
    <mergeCell ref="AR13:AX13"/>
    <mergeCell ref="Y7:AD7"/>
    <mergeCell ref="A98:D98"/>
    <mergeCell ref="E98:P98"/>
    <mergeCell ref="Q98:AB98"/>
    <mergeCell ref="AC98:AN98"/>
    <mergeCell ref="AO98:AX98"/>
    <mergeCell ref="W23:AC23"/>
    <mergeCell ref="W24:AC24"/>
    <mergeCell ref="W28:AC28"/>
    <mergeCell ref="AG106:AH106"/>
    <mergeCell ref="AJ106:AK106"/>
    <mergeCell ref="A101:D101"/>
    <mergeCell ref="A100:D100"/>
    <mergeCell ref="A106:D106"/>
    <mergeCell ref="E106:G106"/>
    <mergeCell ref="I106:J106"/>
    <mergeCell ref="L106:M106"/>
    <mergeCell ref="Q106:S106"/>
    <mergeCell ref="U106:V106"/>
    <mergeCell ref="X106:Y106"/>
    <mergeCell ref="AC106:AE106"/>
    <mergeCell ref="C72:AC72"/>
    <mergeCell ref="AD72:AF72"/>
    <mergeCell ref="W27:AC27"/>
    <mergeCell ref="E56:AX56"/>
    <mergeCell ref="A96:D96"/>
    <mergeCell ref="E96:P96"/>
    <mergeCell ref="Q96:AB96"/>
    <mergeCell ref="AC96:AN96"/>
    <mergeCell ref="AO96:AX96"/>
    <mergeCell ref="A97:D97"/>
    <mergeCell ref="E97:P97"/>
    <mergeCell ref="Q97:AB97"/>
    <mergeCell ref="AC97:AN97"/>
    <mergeCell ref="AO97:AX97"/>
    <mergeCell ref="A99:D99"/>
    <mergeCell ref="E99:P99"/>
    <mergeCell ref="Q99:AB99"/>
    <mergeCell ref="AC99:AN99"/>
    <mergeCell ref="AO99:AX99"/>
    <mergeCell ref="E100:P100"/>
    <mergeCell ref="Q100:AB100"/>
    <mergeCell ref="AC100:AN100"/>
    <mergeCell ref="AO100:AX100"/>
    <mergeCell ref="A12:F21"/>
    <mergeCell ref="G22:O22"/>
    <mergeCell ref="G23:O23"/>
    <mergeCell ref="G24:O24"/>
    <mergeCell ref="G25:O25"/>
    <mergeCell ref="A22:F29"/>
    <mergeCell ref="AD22:AX22"/>
    <mergeCell ref="AD23:AX29"/>
    <mergeCell ref="W22:AC22"/>
    <mergeCell ref="W16:AC16"/>
    <mergeCell ref="A102:D102"/>
    <mergeCell ref="O106:P106"/>
    <mergeCell ref="AA106:AB106"/>
    <mergeCell ref="AM106:AN106"/>
    <mergeCell ref="AO106:AP106"/>
    <mergeCell ref="AR106:AS106"/>
    <mergeCell ref="AU106:AV106"/>
    <mergeCell ref="A103:D103"/>
    <mergeCell ref="E103:P103"/>
    <mergeCell ref="Q103:AB103"/>
    <mergeCell ref="AC103:AN103"/>
    <mergeCell ref="AO103:AX103"/>
    <mergeCell ref="A104:D104"/>
    <mergeCell ref="E104:P104"/>
    <mergeCell ref="Q104:AB104"/>
    <mergeCell ref="AC104:AN104"/>
    <mergeCell ref="AO104:AX104"/>
    <mergeCell ref="A105:D105"/>
    <mergeCell ref="E105:G105"/>
    <mergeCell ref="I105:J105"/>
    <mergeCell ref="L105:M105"/>
    <mergeCell ref="O105:P105"/>
    <mergeCell ref="Q105:S105"/>
    <mergeCell ref="U105:V105"/>
    <mergeCell ref="AU105:AV105"/>
    <mergeCell ref="E101:P101"/>
    <mergeCell ref="Q101:AB101"/>
    <mergeCell ref="AC101:AN101"/>
    <mergeCell ref="AO101:AX101"/>
    <mergeCell ref="E102:P102"/>
    <mergeCell ref="Q102:AB102"/>
    <mergeCell ref="AC102:AN102"/>
    <mergeCell ref="AO102:AX102"/>
    <mergeCell ref="X105:Y105"/>
    <mergeCell ref="AA105:AB105"/>
    <mergeCell ref="AC105:AE105"/>
    <mergeCell ref="AG105:AH105"/>
    <mergeCell ref="AJ105:AK105"/>
    <mergeCell ref="AM105:AN105"/>
    <mergeCell ref="AO105:AP105"/>
    <mergeCell ref="AR105:AS105"/>
  </mergeCells>
  <phoneticPr fontId="5"/>
  <conditionalFormatting sqref="P14:AQ14">
    <cfRule type="expression" dxfId="109" priority="14011">
      <formula>IF(RIGHT(TEXT(P14,"0.#"),1)=".",FALSE,TRUE)</formula>
    </cfRule>
    <cfRule type="expression" dxfId="108" priority="14012">
      <formula>IF(RIGHT(TEXT(P14,"0.#"),1)=".",TRUE,FALSE)</formula>
    </cfRule>
  </conditionalFormatting>
  <conditionalFormatting sqref="AE32">
    <cfRule type="expression" dxfId="107" priority="14001">
      <formula>IF(RIGHT(TEXT(AE32,"0.#"),1)=".",FALSE,TRUE)</formula>
    </cfRule>
    <cfRule type="expression" dxfId="106" priority="14002">
      <formula>IF(RIGHT(TEXT(AE32,"0.#"),1)=".",TRUE,FALSE)</formula>
    </cfRule>
  </conditionalFormatting>
  <conditionalFormatting sqref="P18:AX18">
    <cfRule type="expression" dxfId="105" priority="13887">
      <formula>IF(RIGHT(TEXT(P18,"0.#"),1)=".",FALSE,TRUE)</formula>
    </cfRule>
    <cfRule type="expression" dxfId="104" priority="13888">
      <formula>IF(RIGHT(TEXT(P18,"0.#"),1)=".",TRUE,FALSE)</formula>
    </cfRule>
  </conditionalFormatting>
  <conditionalFormatting sqref="Y128">
    <cfRule type="expression" dxfId="103" priority="13883">
      <formula>IF(RIGHT(TEXT(Y128,"0.#"),1)=".",FALSE,TRUE)</formula>
    </cfRule>
    <cfRule type="expression" dxfId="102" priority="13884">
      <formula>IF(RIGHT(TEXT(Y128,"0.#"),1)=".",TRUE,FALSE)</formula>
    </cfRule>
  </conditionalFormatting>
  <conditionalFormatting sqref="Y137">
    <cfRule type="expression" dxfId="101" priority="13879">
      <formula>IF(RIGHT(TEXT(Y137,"0.#"),1)=".",FALSE,TRUE)</formula>
    </cfRule>
    <cfRule type="expression" dxfId="100" priority="13880">
      <formula>IF(RIGHT(TEXT(Y137,"0.#"),1)=".",TRUE,FALSE)</formula>
    </cfRule>
  </conditionalFormatting>
  <conditionalFormatting sqref="P16:AQ17 P15:AX15 P13:AX13">
    <cfRule type="expression" dxfId="99" priority="13709">
      <formula>IF(RIGHT(TEXT(P13,"0.#"),1)=".",FALSE,TRUE)</formula>
    </cfRule>
    <cfRule type="expression" dxfId="98" priority="13710">
      <formula>IF(RIGHT(TEXT(P13,"0.#"),1)=".",TRUE,FALSE)</formula>
    </cfRule>
  </conditionalFormatting>
  <conditionalFormatting sqref="P19:AJ19">
    <cfRule type="expression" dxfId="97" priority="13707">
      <formula>IF(RIGHT(TEXT(P19,"0.#"),1)=".",FALSE,TRUE)</formula>
    </cfRule>
    <cfRule type="expression" dxfId="96" priority="13708">
      <formula>IF(RIGHT(TEXT(P19,"0.#"),1)=".",TRUE,FALSE)</formula>
    </cfRule>
  </conditionalFormatting>
  <conditionalFormatting sqref="AE38 AQ38">
    <cfRule type="expression" dxfId="95" priority="13699">
      <formula>IF(RIGHT(TEXT(AE38,"0.#"),1)=".",FALSE,TRUE)</formula>
    </cfRule>
    <cfRule type="expression" dxfId="94" priority="13700">
      <formula>IF(RIGHT(TEXT(AE38,"0.#"),1)=".",TRUE,FALSE)</formula>
    </cfRule>
  </conditionalFormatting>
  <conditionalFormatting sqref="Y129:Y136 Y127">
    <cfRule type="expression" dxfId="93" priority="13685">
      <formula>IF(RIGHT(TEXT(Y127,"0.#"),1)=".",FALSE,TRUE)</formula>
    </cfRule>
    <cfRule type="expression" dxfId="92" priority="13686">
      <formula>IF(RIGHT(TEXT(Y127,"0.#"),1)=".",TRUE,FALSE)</formula>
    </cfRule>
  </conditionalFormatting>
  <conditionalFormatting sqref="AU128">
    <cfRule type="expression" dxfId="91" priority="13683">
      <formula>IF(RIGHT(TEXT(AU128,"0.#"),1)=".",FALSE,TRUE)</formula>
    </cfRule>
    <cfRule type="expression" dxfId="90" priority="13684">
      <formula>IF(RIGHT(TEXT(AU128,"0.#"),1)=".",TRUE,FALSE)</formula>
    </cfRule>
  </conditionalFormatting>
  <conditionalFormatting sqref="AU137">
    <cfRule type="expression" dxfId="89" priority="13681">
      <formula>IF(RIGHT(TEXT(AU137,"0.#"),1)=".",FALSE,TRUE)</formula>
    </cfRule>
    <cfRule type="expression" dxfId="88" priority="13682">
      <formula>IF(RIGHT(TEXT(AU137,"0.#"),1)=".",TRUE,FALSE)</formula>
    </cfRule>
  </conditionalFormatting>
  <conditionalFormatting sqref="AU129:AU136 AU127">
    <cfRule type="expression" dxfId="87" priority="13679">
      <formula>IF(RIGHT(TEXT(AU127,"0.#"),1)=".",FALSE,TRUE)</formula>
    </cfRule>
    <cfRule type="expression" dxfId="86" priority="13680">
      <formula>IF(RIGHT(TEXT(AU127,"0.#"),1)=".",TRUE,FALSE)</formula>
    </cfRule>
  </conditionalFormatting>
  <conditionalFormatting sqref="AM34">
    <cfRule type="expression" dxfId="85" priority="13455">
      <formula>IF(RIGHT(TEXT(AM34,"0.#"),1)=".",FALSE,TRUE)</formula>
    </cfRule>
    <cfRule type="expression" dxfId="84" priority="13456">
      <formula>IF(RIGHT(TEXT(AM34,"0.#"),1)=".",TRUE,FALSE)</formula>
    </cfRule>
  </conditionalFormatting>
  <conditionalFormatting sqref="AE33">
    <cfRule type="expression" dxfId="83" priority="13469">
      <formula>IF(RIGHT(TEXT(AE33,"0.#"),1)=".",FALSE,TRUE)</formula>
    </cfRule>
    <cfRule type="expression" dxfId="82" priority="13470">
      <formula>IF(RIGHT(TEXT(AE33,"0.#"),1)=".",TRUE,FALSE)</formula>
    </cfRule>
  </conditionalFormatting>
  <conditionalFormatting sqref="AE34">
    <cfRule type="expression" dxfId="81" priority="13467">
      <formula>IF(RIGHT(TEXT(AE34,"0.#"),1)=".",FALSE,TRUE)</formula>
    </cfRule>
    <cfRule type="expression" dxfId="80" priority="13468">
      <formula>IF(RIGHT(TEXT(AE34,"0.#"),1)=".",TRUE,FALSE)</formula>
    </cfRule>
  </conditionalFormatting>
  <conditionalFormatting sqref="AI34">
    <cfRule type="expression" dxfId="79" priority="13465">
      <formula>IF(RIGHT(TEXT(AI34,"0.#"),1)=".",FALSE,TRUE)</formula>
    </cfRule>
    <cfRule type="expression" dxfId="78" priority="13466">
      <formula>IF(RIGHT(TEXT(AI34,"0.#"),1)=".",TRUE,FALSE)</formula>
    </cfRule>
  </conditionalFormatting>
  <conditionalFormatting sqref="AI33">
    <cfRule type="expression" dxfId="77" priority="13463">
      <formula>IF(RIGHT(TEXT(AI33,"0.#"),1)=".",FALSE,TRUE)</formula>
    </cfRule>
    <cfRule type="expression" dxfId="76" priority="13464">
      <formula>IF(RIGHT(TEXT(AI33,"0.#"),1)=".",TRUE,FALSE)</formula>
    </cfRule>
  </conditionalFormatting>
  <conditionalFormatting sqref="AI32">
    <cfRule type="expression" dxfId="75" priority="13461">
      <formula>IF(RIGHT(TEXT(AI32,"0.#"),1)=".",FALSE,TRUE)</formula>
    </cfRule>
    <cfRule type="expression" dxfId="74" priority="13462">
      <formula>IF(RIGHT(TEXT(AI32,"0.#"),1)=".",TRUE,FALSE)</formula>
    </cfRule>
  </conditionalFormatting>
  <conditionalFormatting sqref="AM32">
    <cfRule type="expression" dxfId="73" priority="13459">
      <formula>IF(RIGHT(TEXT(AM32,"0.#"),1)=".",FALSE,TRUE)</formula>
    </cfRule>
    <cfRule type="expression" dxfId="72" priority="13460">
      <formula>IF(RIGHT(TEXT(AM32,"0.#"),1)=".",TRUE,FALSE)</formula>
    </cfRule>
  </conditionalFormatting>
  <conditionalFormatting sqref="AM33">
    <cfRule type="expression" dxfId="71" priority="13457">
      <formula>IF(RIGHT(TEXT(AM33,"0.#"),1)=".",FALSE,TRUE)</formula>
    </cfRule>
    <cfRule type="expression" dxfId="70" priority="13458">
      <formula>IF(RIGHT(TEXT(AM33,"0.#"),1)=".",TRUE,FALSE)</formula>
    </cfRule>
  </conditionalFormatting>
  <conditionalFormatting sqref="AQ32:AQ34">
    <cfRule type="expression" dxfId="69" priority="13449">
      <formula>IF(RIGHT(TEXT(AQ32,"0.#"),1)=".",FALSE,TRUE)</formula>
    </cfRule>
    <cfRule type="expression" dxfId="68" priority="13450">
      <formula>IF(RIGHT(TEXT(AQ32,"0.#"),1)=".",TRUE,FALSE)</formula>
    </cfRule>
  </conditionalFormatting>
  <conditionalFormatting sqref="AU32:AU34">
    <cfRule type="expression" dxfId="67" priority="13447">
      <formula>IF(RIGHT(TEXT(AU32,"0.#"),1)=".",FALSE,TRUE)</formula>
    </cfRule>
    <cfRule type="expression" dxfId="66" priority="13448">
      <formula>IF(RIGHT(TEXT(AU32,"0.#"),1)=".",TRUE,FALSE)</formula>
    </cfRule>
  </conditionalFormatting>
  <conditionalFormatting sqref="AI38">
    <cfRule type="expression" dxfId="65" priority="13231">
      <formula>IF(RIGHT(TEXT(AI38,"0.#"),1)=".",FALSE,TRUE)</formula>
    </cfRule>
    <cfRule type="expression" dxfId="64" priority="13232">
      <formula>IF(RIGHT(TEXT(AI38,"0.#"),1)=".",TRUE,FALSE)</formula>
    </cfRule>
  </conditionalFormatting>
  <conditionalFormatting sqref="AM38">
    <cfRule type="expression" dxfId="63" priority="13229">
      <formula>IF(RIGHT(TEXT(AM38,"0.#"),1)=".",FALSE,TRUE)</formula>
    </cfRule>
    <cfRule type="expression" dxfId="62" priority="13230">
      <formula>IF(RIGHT(TEXT(AM38,"0.#"),1)=".",TRUE,FALSE)</formula>
    </cfRule>
  </conditionalFormatting>
  <conditionalFormatting sqref="AE39">
    <cfRule type="expression" dxfId="61" priority="13227">
      <formula>IF(RIGHT(TEXT(AE39,"0.#"),1)=".",FALSE,TRUE)</formula>
    </cfRule>
    <cfRule type="expression" dxfId="60" priority="13228">
      <formula>IF(RIGHT(TEXT(AE39,"0.#"),1)=".",TRUE,FALSE)</formula>
    </cfRule>
  </conditionalFormatting>
  <conditionalFormatting sqref="AI39">
    <cfRule type="expression" dxfId="59" priority="13225">
      <formula>IF(RIGHT(TEXT(AI39,"0.#"),1)=".",FALSE,TRUE)</formula>
    </cfRule>
    <cfRule type="expression" dxfId="58" priority="13226">
      <formula>IF(RIGHT(TEXT(AI39,"0.#"),1)=".",TRUE,FALSE)</formula>
    </cfRule>
  </conditionalFormatting>
  <conditionalFormatting sqref="AM39">
    <cfRule type="expression" dxfId="57" priority="13223">
      <formula>IF(RIGHT(TEXT(AM39,"0.#"),1)=".",FALSE,TRUE)</formula>
    </cfRule>
    <cfRule type="expression" dxfId="56" priority="13224">
      <formula>IF(RIGHT(TEXT(AM39,"0.#"),1)=".",TRUE,FALSE)</formula>
    </cfRule>
  </conditionalFormatting>
  <conditionalFormatting sqref="AQ39">
    <cfRule type="expression" dxfId="55" priority="13221">
      <formula>IF(RIGHT(TEXT(AQ39,"0.#"),1)=".",FALSE,TRUE)</formula>
    </cfRule>
    <cfRule type="expression" dxfId="54" priority="13222">
      <formula>IF(RIGHT(TEXT(AQ39,"0.#"),1)=".",TRUE,FALSE)</formula>
    </cfRule>
  </conditionalFormatting>
  <conditionalFormatting sqref="AQ41">
    <cfRule type="expression" dxfId="53" priority="13163">
      <formula>IF(RIGHT(TEXT(AQ41,"0.#"),1)=".",FALSE,TRUE)</formula>
    </cfRule>
    <cfRule type="expression" dxfId="52" priority="13164">
      <formula>IF(RIGHT(TEXT(AQ41,"0.#"),1)=".",TRUE,FALSE)</formula>
    </cfRule>
  </conditionalFormatting>
  <conditionalFormatting sqref="AM41">
    <cfRule type="expression" dxfId="51" priority="13159">
      <formula>IF(RIGHT(TEXT(AM41,"0.#"),1)=".",FALSE,TRUE)</formula>
    </cfRule>
    <cfRule type="expression" dxfId="50" priority="13160">
      <formula>IF(RIGHT(TEXT(AM41,"0.#"),1)=".",TRUE,FALSE)</formula>
    </cfRule>
  </conditionalFormatting>
  <conditionalFormatting sqref="AM42">
    <cfRule type="expression" dxfId="49" priority="13157">
      <formula>IF(RIGHT(TEXT(AM42,"0.#"),1)=".",FALSE,TRUE)</formula>
    </cfRule>
    <cfRule type="expression" dxfId="48" priority="13158">
      <formula>IF(RIGHT(TEXT(AM42,"0.#"),1)=".",TRUE,FALSE)</formula>
    </cfRule>
  </conditionalFormatting>
  <conditionalFormatting sqref="AQ42">
    <cfRule type="expression" dxfId="47" priority="13151">
      <formula>IF(RIGHT(TEXT(AQ42,"0.#"),1)=".",FALSE,TRUE)</formula>
    </cfRule>
    <cfRule type="expression" dxfId="46" priority="13152">
      <formula>IF(RIGHT(TEXT(AQ42,"0.#"),1)=".",TRUE,FALSE)</formula>
    </cfRule>
  </conditionalFormatting>
  <conditionalFormatting sqref="AE47:AE48 AI47:AI48 AM47:AM48 AQ47:AQ48 AU47:AU48">
    <cfRule type="expression" dxfId="45" priority="13063">
      <formula>IF(RIGHT(TEXT(AE47,"0.#"),1)=".",FALSE,TRUE)</formula>
    </cfRule>
    <cfRule type="expression" dxfId="44" priority="13064">
      <formula>IF(RIGHT(TEXT(AE47,"0.#"),1)=".",TRUE,FALSE)</formula>
    </cfRule>
  </conditionalFormatting>
  <conditionalFormatting sqref="Y145:Y150">
    <cfRule type="expression" dxfId="43" priority="2961">
      <formula>IF(RIGHT(TEXT(Y145,"0.#"),1)=".",FALSE,TRUE)</formula>
    </cfRule>
    <cfRule type="expression" dxfId="42" priority="2962">
      <formula>IF(RIGHT(TEXT(Y145,"0.#"),1)=".",TRUE,FALSE)</formula>
    </cfRule>
  </conditionalFormatting>
  <conditionalFormatting sqref="Y143:Y144">
    <cfRule type="expression" dxfId="41" priority="2817">
      <formula>IF(RIGHT(TEXT(Y143,"0.#"),1)=".",FALSE,TRUE)</formula>
    </cfRule>
    <cfRule type="expression" dxfId="40" priority="2818">
      <formula>IF(RIGHT(TEXT(Y143,"0.#"),1)=".",TRUE,FALSE)</formula>
    </cfRule>
  </conditionalFormatting>
  <conditionalFormatting sqref="Y154">
    <cfRule type="expression" dxfId="39" priority="2071">
      <formula>IF(RIGHT(TEXT(Y154,"0.#"),1)=".",FALSE,TRUE)</formula>
    </cfRule>
    <cfRule type="expression" dxfId="38" priority="2072">
      <formula>IF(RIGHT(TEXT(Y154,"0.#"),1)=".",TRUE,FALSE)</formula>
    </cfRule>
  </conditionalFormatting>
  <conditionalFormatting sqref="Y160:Y167">
    <cfRule type="expression" dxfId="37" priority="2065">
      <formula>IF(RIGHT(TEXT(Y160,"0.#"),1)=".",FALSE,TRUE)</formula>
    </cfRule>
    <cfRule type="expression" dxfId="36" priority="2066">
      <formula>IF(RIGHT(TEXT(Y160,"0.#"),1)=".",TRUE,FALSE)</formula>
    </cfRule>
  </conditionalFormatting>
  <conditionalFormatting sqref="Y158:Y159">
    <cfRule type="expression" dxfId="35" priority="2059">
      <formula>IF(RIGHT(TEXT(Y158,"0.#"),1)=".",FALSE,TRUE)</formula>
    </cfRule>
    <cfRule type="expression" dxfId="34" priority="2060">
      <formula>IF(RIGHT(TEXT(Y158,"0.#"),1)=".",TRUE,FALSE)</formula>
    </cfRule>
  </conditionalFormatting>
  <conditionalFormatting sqref="W23">
    <cfRule type="expression" dxfId="33" priority="2313">
      <formula>IF(RIGHT(TEXT(W23,"0.#"),1)=".",FALSE,TRUE)</formula>
    </cfRule>
    <cfRule type="expression" dxfId="32" priority="2314">
      <formula>IF(RIGHT(TEXT(W23,"0.#"),1)=".",TRUE,FALSE)</formula>
    </cfRule>
  </conditionalFormatting>
  <conditionalFormatting sqref="W24:W27">
    <cfRule type="expression" dxfId="31" priority="2311">
      <formula>IF(RIGHT(TEXT(W24,"0.#"),1)=".",FALSE,TRUE)</formula>
    </cfRule>
    <cfRule type="expression" dxfId="30" priority="2312">
      <formula>IF(RIGHT(TEXT(W24,"0.#"),1)=".",TRUE,FALSE)</formula>
    </cfRule>
  </conditionalFormatting>
  <conditionalFormatting sqref="W28">
    <cfRule type="expression" dxfId="29" priority="2303">
      <formula>IF(RIGHT(TEXT(W28,"0.#"),1)=".",FALSE,TRUE)</formula>
    </cfRule>
    <cfRule type="expression" dxfId="28" priority="2304">
      <formula>IF(RIGHT(TEXT(W28,"0.#"),1)=".",TRUE,FALSE)</formula>
    </cfRule>
  </conditionalFormatting>
  <conditionalFormatting sqref="P23">
    <cfRule type="expression" dxfId="27" priority="2301">
      <formula>IF(RIGHT(TEXT(P23,"0.#"),1)=".",FALSE,TRUE)</formula>
    </cfRule>
    <cfRule type="expression" dxfId="26" priority="2302">
      <formula>IF(RIGHT(TEXT(P23,"0.#"),1)=".",TRUE,FALSE)</formula>
    </cfRule>
  </conditionalFormatting>
  <conditionalFormatting sqref="P24:P27">
    <cfRule type="expression" dxfId="25" priority="2299">
      <formula>IF(RIGHT(TEXT(P24,"0.#"),1)=".",FALSE,TRUE)</formula>
    </cfRule>
    <cfRule type="expression" dxfId="24" priority="2300">
      <formula>IF(RIGHT(TEXT(P24,"0.#"),1)=".",TRUE,FALSE)</formula>
    </cfRule>
  </conditionalFormatting>
  <conditionalFormatting sqref="P28">
    <cfRule type="expression" dxfId="23" priority="2297">
      <formula>IF(RIGHT(TEXT(P28,"0.#"),1)=".",FALSE,TRUE)</formula>
    </cfRule>
    <cfRule type="expression" dxfId="22" priority="2298">
      <formula>IF(RIGHT(TEXT(P28,"0.#"),1)=".",TRUE,FALSE)</formula>
    </cfRule>
  </conditionalFormatting>
  <conditionalFormatting sqref="AL154:AO154">
    <cfRule type="expression" dxfId="21" priority="2073">
      <formula>IF(AND(AL154&gt;=0, RIGHT(TEXT(AL154,"0.#"),1)&lt;&gt;"."),TRUE,FALSE)</formula>
    </cfRule>
    <cfRule type="expression" dxfId="20" priority="2074">
      <formula>IF(AND(AL154&gt;=0, RIGHT(TEXT(AL154,"0.#"),1)="."),TRUE,FALSE)</formula>
    </cfRule>
    <cfRule type="expression" dxfId="19" priority="2075">
      <formula>IF(AND(AL154&lt;0, RIGHT(TEXT(AL154,"0.#"),1)&lt;&gt;"."),TRUE,FALSE)</formula>
    </cfRule>
    <cfRule type="expression" dxfId="18" priority="2076">
      <formula>IF(AND(AL154&lt;0, RIGHT(TEXT(AL154,"0.#"),1)="."),TRUE,FALSE)</formula>
    </cfRule>
  </conditionalFormatting>
  <conditionalFormatting sqref="AL158:AO167">
    <cfRule type="expression" dxfId="17" priority="2061">
      <formula>IF(AND(AL158&gt;=0, RIGHT(TEXT(AL158,"0.#"),1)&lt;&gt;"."),TRUE,FALSE)</formula>
    </cfRule>
    <cfRule type="expression" dxfId="16" priority="2062">
      <formula>IF(AND(AL158&gt;=0, RIGHT(TEXT(AL158,"0.#"),1)="."),TRUE,FALSE)</formula>
    </cfRule>
    <cfRule type="expression" dxfId="15" priority="2063">
      <formula>IF(AND(AL158&lt;0, RIGHT(TEXT(AL158,"0.#"),1)&lt;&gt;"."),TRUE,FALSE)</formula>
    </cfRule>
    <cfRule type="expression" dxfId="14" priority="2064">
      <formula>IF(AND(AL158&lt;0, RIGHT(TEXT(AL158,"0.#"),1)="."),TRUE,FALSE)</formula>
    </cfRule>
  </conditionalFormatting>
  <conditionalFormatting sqref="AU38">
    <cfRule type="expression" dxfId="13" priority="465">
      <formula>IF(RIGHT(TEXT(AU38,"0.#"),1)=".",FALSE,TRUE)</formula>
    </cfRule>
    <cfRule type="expression" dxfId="12" priority="466">
      <formula>IF(RIGHT(TEXT(AU38,"0.#"),1)=".",TRUE,FALSE)</formula>
    </cfRule>
  </conditionalFormatting>
  <conditionalFormatting sqref="AU39">
    <cfRule type="expression" dxfId="11" priority="463">
      <formula>IF(RIGHT(TEXT(AU39,"0.#"),1)=".",FALSE,TRUE)</formula>
    </cfRule>
    <cfRule type="expression" dxfId="10" priority="464">
      <formula>IF(RIGHT(TEXT(AU39,"0.#"),1)=".",TRUE,FALSE)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41">
    <cfRule type="expression" dxfId="7" priority="7">
      <formula>IF(RIGHT(TEXT(AE41,"0.#"),1)=".",FALSE,TRUE)</formula>
    </cfRule>
    <cfRule type="expression" dxfId="6" priority="8">
      <formula>IF(RIGHT(TEXT(AE41,"0.#"),1)=".",TRUE,FALSE)</formula>
    </cfRule>
  </conditionalFormatting>
  <conditionalFormatting sqref="AI41">
    <cfRule type="expression" dxfId="5" priority="5">
      <formula>IF(RIGHT(TEXT(AI41,"0.#"),1)=".",FALSE,TRUE)</formula>
    </cfRule>
    <cfRule type="expression" dxfId="4" priority="6">
      <formula>IF(RIGHT(TEXT(AI41,"0.#"),1)=".",TRUE,FALSE)</formula>
    </cfRule>
  </conditionalFormatting>
  <conditionalFormatting sqref="AI42">
    <cfRule type="expression" dxfId="3" priority="3">
      <formula>IF(RIGHT(TEXT(AI42,"0.#"),1)=".",FALSE,TRUE)</formula>
    </cfRule>
    <cfRule type="expression" dxfId="2" priority="4">
      <formula>IF(RIGHT(TEXT(AI42,"0.#"),1)=".",TRUE,FALSE)</formula>
    </cfRule>
  </conditionalFormatting>
  <conditionalFormatting sqref="AE42">
    <cfRule type="expression" dxfId="1" priority="1">
      <formula>IF(RIGHT(TEXT(AE42,"0.#"),1)=".",FALSE,TRUE)</formula>
    </cfRule>
    <cfRule type="expression" dxfId="0" priority="2">
      <formula>IF(RIGHT(TEXT(AE42,"0.#"),1)=".",TRUE,FALSE)</formula>
    </cfRule>
  </conditionalFormatting>
  <dataValidations count="17">
    <dataValidation type="custom" imeMode="disabled" allowBlank="1" showInputMessage="1" showErrorMessage="1" sqref="AY23 AY46:AY48 J80:K84 P13:AX13 AR15:AX15 P14:AQ18 AR18:AX18 P19:AJ19 P23:AC29 AQ31:AR31 AU31:AX31 AE32:AX34 AE38:AX39 AE41:AX41 AQ46:AR46 AU46:AX46 AE47:AX48 Y127:AB136 AU127:AX136 Y143:AB150 AL143:AO150 Y154:AB154 AL154:AO154 Y158:AB167 AL158:AO167">
      <formula1>OR(ISNUMBER(J13), J13="-")</formula1>
    </dataValidation>
    <dataValidation type="list" allowBlank="1" showInputMessage="1" showErrorMessage="1" sqref="G80:H84">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sqref="A92:E92">
      <formula1>T所見を踏まえた改善点</formula1>
    </dataValidation>
    <dataValidation imeMode="disabled" allowBlank="1" showInputMessage="1" showErrorMessage="1" sqref="L80:L84"/>
    <dataValidation type="whole" imeMode="disabled" allowBlank="1" showInputMessage="1" showErrorMessage="1" sqref="M80:M84 AW2:AX2">
      <formula1>0</formula1>
      <formula2>99</formula2>
    </dataValidation>
    <dataValidation type="custom" imeMode="off" allowBlank="1" showInputMessage="1" showErrorMessage="1" sqref="J143:O150 J154:O154 J158:O167">
      <formula1>OR(ISNUMBER(J143), J143="-")</formula1>
    </dataValidation>
    <dataValidation type="custom" imeMode="disabled" allowBlank="1" showInputMessage="1" showErrorMessage="1" sqref="AH143:AK150 AH154:AK154 AH158:AK167">
      <formula1>OR(AND(MOD(IF(ISNUMBER(AH143), AH143, 0.5),1)=0, 0&lt;=AH143), AH143="-")</formula1>
    </dataValidation>
    <dataValidation type="list" allowBlank="1" showInputMessage="1" showErrorMessage="1" sqref="A90:E9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0:F84">
      <formula1>T省庁</formula1>
    </dataValidation>
    <dataValidation type="whole" imeMode="disabled" allowBlank="1" showInputMessage="1" showErrorMessage="1" sqref="AS2:AU2">
      <formula1>0</formula1>
      <formula2>9999</formula2>
    </dataValidation>
    <dataValidation type="whole" allowBlank="1" showInputMessage="1" showErrorMessage="1" sqref="L105:M105 L106:M106 X105:Y105 X106:Y106 AJ105:AK105 AJ106:AK106 AU105:AV105 AU106:AV106">
      <formula1>0</formula1>
      <formula2>9999</formula2>
    </dataValidation>
    <dataValidation type="whole" allowBlank="1" showInputMessage="1" showErrorMessage="1" sqref="O105:P105 O106:P106 AA105:AB105 AA106:AB106 AM105:AN105 AM106:AN106 AX105 AX10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58" max="16383" man="1"/>
    <brk id="77" max="16383" man="1"/>
    <brk id="94" max="16383" man="1"/>
    <brk id="139"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AO106 E105:G106 Q105:S106 AC105:AE106 AO105:AP105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AC143:AG150 AC154:AG154 AC158:AG167</xm:sqref>
        </x14:dataValidation>
        <x14:dataValidation type="list" allowBlank="1" showInputMessage="1" showErrorMessage="1">
          <x14:formula1>
            <xm:f>入力規則等!$U$37:$U$39</xm:f>
          </x14:formula1>
          <xm:sqref>I105:J105 U105:V105 AG105:AH105 AR105:AS105</xm:sqref>
        </x14:dataValidation>
        <x14:dataValidation type="list" allowBlank="1" showInputMessage="1" showErrorMessage="1">
          <x14:formula1>
            <xm:f>入力規則等!$U$7:$U$9</xm:f>
          </x14:formula1>
          <xm:sqref>I106:J106 U106:V106 AG106:AH106 AR106:AS106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400</v>
      </c>
      <c r="AA1" s="14" t="s">
        <v>73</v>
      </c>
      <c r="AB1" s="14" t="s">
        <v>401</v>
      </c>
      <c r="AC1" s="14" t="s">
        <v>28</v>
      </c>
      <c r="AD1" s="13"/>
      <c r="AE1" s="14" t="s">
        <v>40</v>
      </c>
      <c r="AF1" s="15"/>
      <c r="AG1" s="20" t="s">
        <v>171</v>
      </c>
      <c r="AI1" s="20" t="s">
        <v>179</v>
      </c>
      <c r="AK1" s="20" t="s">
        <v>183</v>
      </c>
      <c r="AM1" s="24"/>
      <c r="AN1" s="24"/>
      <c r="AP1" s="13" t="s">
        <v>228</v>
      </c>
    </row>
    <row r="2" spans="1:42" ht="13.5" customHeight="1" x14ac:dyDescent="0.15">
      <c r="A2" s="3" t="s">
        <v>76</v>
      </c>
      <c r="B2" s="4"/>
      <c r="C2" s="2" t="str">
        <f>IF(B2="","",A2)</f>
        <v/>
      </c>
      <c r="D2" s="2" t="str">
        <f>IF(C2="","",IF(D1&lt;&gt;"",CONCATENATE(D1,"、",C2),C2))</f>
        <v/>
      </c>
      <c r="F2" s="1" t="s">
        <v>63</v>
      </c>
      <c r="G2" s="6" t="s">
        <v>565</v>
      </c>
      <c r="H2" s="2" t="str">
        <f>IF(G2="","",F2)</f>
        <v>一般会計</v>
      </c>
      <c r="I2" s="2" t="str">
        <f>IF(H2="","",IF(I1&lt;&gt;"",CONCATENATE(I1,"、",H2),H2))</f>
        <v>一般会計</v>
      </c>
      <c r="K2" s="3" t="s">
        <v>94</v>
      </c>
      <c r="L2" s="4"/>
      <c r="M2" s="2" t="str">
        <f>IF(L2="","",K2)</f>
        <v/>
      </c>
      <c r="N2" s="2" t="str">
        <f>IF(M2="","",IF(N1&lt;&gt;"",CONCATENATE(N1,"、",M2),M2))</f>
        <v/>
      </c>
      <c r="O2" s="2"/>
      <c r="P2" s="1" t="s">
        <v>65</v>
      </c>
      <c r="Q2" s="6" t="s">
        <v>565</v>
      </c>
      <c r="R2" s="2" t="str">
        <f>IF(Q2="","",P2)</f>
        <v>直接実施</v>
      </c>
      <c r="S2" s="2" t="str">
        <f>IF(R2="","",IF(S1&lt;&gt;"",CONCATENATE(S1,"、",R2),R2))</f>
        <v>直接実施</v>
      </c>
      <c r="T2" s="2"/>
      <c r="U2" s="33">
        <v>20</v>
      </c>
      <c r="W2" s="17" t="s">
        <v>161</v>
      </c>
      <c r="Y2" s="17" t="s">
        <v>59</v>
      </c>
      <c r="Z2" s="17" t="s">
        <v>59</v>
      </c>
      <c r="AA2" s="31" t="s">
        <v>267</v>
      </c>
      <c r="AB2" s="31" t="s">
        <v>495</v>
      </c>
      <c r="AC2" s="32" t="s">
        <v>126</v>
      </c>
      <c r="AD2" s="13"/>
      <c r="AE2" s="19" t="s">
        <v>157</v>
      </c>
      <c r="AF2" s="15"/>
      <c r="AG2" s="21" t="s">
        <v>236</v>
      </c>
      <c r="AI2" s="20" t="s">
        <v>264</v>
      </c>
      <c r="AK2" s="20" t="s">
        <v>184</v>
      </c>
      <c r="AM2" s="24"/>
      <c r="AN2" s="24"/>
      <c r="AP2" s="21" t="s">
        <v>236</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c r="R3" s="2" t="str">
        <f t="shared" ref="R3:R8" si="3">IF(Q3="","",P3)</f>
        <v/>
      </c>
      <c r="S3" s="2" t="str">
        <f t="shared" ref="S3:S8" si="4">IF(R3="",S2,IF(S2&lt;&gt;"",CONCATENATE(S2,"、",R3),R3))</f>
        <v>直接実施</v>
      </c>
      <c r="T3" s="2"/>
      <c r="U3" s="17" t="s">
        <v>526</v>
      </c>
      <c r="W3" s="17" t="s">
        <v>136</v>
      </c>
      <c r="Y3" s="17" t="s">
        <v>60</v>
      </c>
      <c r="Z3" s="17" t="s">
        <v>402</v>
      </c>
      <c r="AA3" s="31" t="s">
        <v>367</v>
      </c>
      <c r="AB3" s="31" t="s">
        <v>496</v>
      </c>
      <c r="AC3" s="32" t="s">
        <v>127</v>
      </c>
      <c r="AD3" s="13"/>
      <c r="AE3" s="19" t="s">
        <v>158</v>
      </c>
      <c r="AF3" s="15"/>
      <c r="AG3" s="21" t="s">
        <v>237</v>
      </c>
      <c r="AI3" s="20" t="s">
        <v>178</v>
      </c>
      <c r="AK3" s="20" t="str">
        <f>CHAR(CODE(AK2)+1)</f>
        <v>B</v>
      </c>
      <c r="AM3" s="24"/>
      <c r="AN3" s="24"/>
      <c r="AP3" s="21" t="s">
        <v>237</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直接実施</v>
      </c>
      <c r="T4" s="2"/>
      <c r="U4" s="17" t="s">
        <v>527</v>
      </c>
      <c r="W4" s="17" t="s">
        <v>137</v>
      </c>
      <c r="Y4" s="17" t="s">
        <v>274</v>
      </c>
      <c r="Z4" s="17" t="s">
        <v>403</v>
      </c>
      <c r="AA4" s="31" t="s">
        <v>368</v>
      </c>
      <c r="AB4" s="31" t="s">
        <v>497</v>
      </c>
      <c r="AC4" s="31" t="s">
        <v>128</v>
      </c>
      <c r="AD4" s="13"/>
      <c r="AE4" s="19" t="s">
        <v>159</v>
      </c>
      <c r="AF4" s="15"/>
      <c r="AG4" s="21" t="s">
        <v>238</v>
      </c>
      <c r="AI4" s="20" t="s">
        <v>180</v>
      </c>
      <c r="AK4" s="20" t="str">
        <f t="shared" ref="AK4:AK49" si="7">CHAR(CODE(AK3)+1)</f>
        <v>C</v>
      </c>
      <c r="AM4" s="24"/>
      <c r="AN4" s="24"/>
      <c r="AP4" s="21" t="s">
        <v>238</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直接実施</v>
      </c>
      <c r="T5" s="2"/>
      <c r="W5" s="17" t="s">
        <v>551</v>
      </c>
      <c r="Y5" s="17" t="s">
        <v>275</v>
      </c>
      <c r="Z5" s="17" t="s">
        <v>404</v>
      </c>
      <c r="AA5" s="31" t="s">
        <v>369</v>
      </c>
      <c r="AB5" s="31" t="s">
        <v>498</v>
      </c>
      <c r="AC5" s="31" t="s">
        <v>160</v>
      </c>
      <c r="AD5" s="16"/>
      <c r="AE5" s="19" t="s">
        <v>247</v>
      </c>
      <c r="AF5" s="15"/>
      <c r="AG5" s="21" t="s">
        <v>239</v>
      </c>
      <c r="AI5" s="20" t="s">
        <v>271</v>
      </c>
      <c r="AK5" s="20" t="str">
        <f t="shared" si="7"/>
        <v>D</v>
      </c>
      <c r="AP5" s="21" t="s">
        <v>239</v>
      </c>
    </row>
    <row r="6" spans="1:42" ht="13.5" customHeight="1" x14ac:dyDescent="0.15">
      <c r="A6" s="3" t="s">
        <v>80</v>
      </c>
      <c r="B6" s="4" t="s">
        <v>565</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直接実施</v>
      </c>
      <c r="T6" s="2"/>
      <c r="U6" s="17" t="s">
        <v>248</v>
      </c>
      <c r="W6" s="17" t="s">
        <v>138</v>
      </c>
      <c r="Y6" s="17" t="s">
        <v>276</v>
      </c>
      <c r="Z6" s="17" t="s">
        <v>405</v>
      </c>
      <c r="AA6" s="31" t="s">
        <v>370</v>
      </c>
      <c r="AB6" s="31" t="s">
        <v>499</v>
      </c>
      <c r="AC6" s="31" t="s">
        <v>129</v>
      </c>
      <c r="AD6" s="16"/>
      <c r="AE6" s="19" t="s">
        <v>246</v>
      </c>
      <c r="AF6" s="15"/>
      <c r="AG6" s="21" t="s">
        <v>240</v>
      </c>
      <c r="AI6" s="20" t="s">
        <v>272</v>
      </c>
      <c r="AK6" s="20" t="str">
        <f>CHAR(CODE(AK5)+1)</f>
        <v>E</v>
      </c>
      <c r="AP6" s="21" t="s">
        <v>240</v>
      </c>
    </row>
    <row r="7" spans="1:42" ht="13.5" customHeight="1" x14ac:dyDescent="0.15">
      <c r="A7" s="3" t="s">
        <v>81</v>
      </c>
      <c r="B7" s="4"/>
      <c r="C7" s="2" t="str">
        <f t="shared" si="0"/>
        <v/>
      </c>
      <c r="D7" s="2" t="str">
        <f t="shared" si="8"/>
        <v>科学技術・イノベーション</v>
      </c>
      <c r="F7" s="7" t="s">
        <v>191</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直接実施</v>
      </c>
      <c r="T7" s="2"/>
      <c r="U7" s="17"/>
      <c r="W7" s="17" t="s">
        <v>139</v>
      </c>
      <c r="Y7" s="17" t="s">
        <v>277</v>
      </c>
      <c r="Z7" s="17" t="s">
        <v>406</v>
      </c>
      <c r="AA7" s="31" t="s">
        <v>371</v>
      </c>
      <c r="AB7" s="31" t="s">
        <v>500</v>
      </c>
      <c r="AC7" s="16"/>
      <c r="AD7" s="16"/>
      <c r="AE7" s="17" t="s">
        <v>129</v>
      </c>
      <c r="AF7" s="15"/>
      <c r="AG7" s="21" t="s">
        <v>241</v>
      </c>
      <c r="AH7" s="25"/>
      <c r="AI7" s="21" t="s">
        <v>260</v>
      </c>
      <c r="AK7" s="20" t="str">
        <f>CHAR(CODE(AK6)+1)</f>
        <v>F</v>
      </c>
      <c r="AP7" s="21" t="s">
        <v>241</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直接実施</v>
      </c>
      <c r="T8" s="2"/>
      <c r="U8" s="17" t="s">
        <v>269</v>
      </c>
      <c r="W8" s="17" t="s">
        <v>140</v>
      </c>
      <c r="Y8" s="17" t="s">
        <v>278</v>
      </c>
      <c r="Z8" s="17" t="s">
        <v>407</v>
      </c>
      <c r="AA8" s="31" t="s">
        <v>372</v>
      </c>
      <c r="AB8" s="31" t="s">
        <v>501</v>
      </c>
      <c r="AC8" s="16"/>
      <c r="AD8" s="16"/>
      <c r="AE8" s="16"/>
      <c r="AF8" s="15"/>
      <c r="AG8" s="21" t="s">
        <v>242</v>
      </c>
      <c r="AI8" s="20" t="s">
        <v>261</v>
      </c>
      <c r="AK8" s="20" t="str">
        <f t="shared" si="7"/>
        <v>G</v>
      </c>
      <c r="AP8" s="21" t="s">
        <v>242</v>
      </c>
    </row>
    <row r="9" spans="1:42" ht="13.5" customHeight="1" x14ac:dyDescent="0.15">
      <c r="A9" s="3" t="s">
        <v>83</v>
      </c>
      <c r="B9" s="4"/>
      <c r="C9" s="2" t="str">
        <f t="shared" si="0"/>
        <v/>
      </c>
      <c r="D9" s="2" t="str">
        <f t="shared" si="8"/>
        <v>科学技術・イノベーション</v>
      </c>
      <c r="F9" s="7" t="s">
        <v>192</v>
      </c>
      <c r="G9" s="6"/>
      <c r="H9" s="2" t="str">
        <f t="shared" si="1"/>
        <v/>
      </c>
      <c r="I9" s="2" t="str">
        <f t="shared" si="5"/>
        <v>一般会計</v>
      </c>
      <c r="K9" s="3" t="s">
        <v>101</v>
      </c>
      <c r="L9" s="4"/>
      <c r="M9" s="2" t="str">
        <f t="shared" si="2"/>
        <v/>
      </c>
      <c r="N9" s="2" t="str">
        <f t="shared" si="6"/>
        <v/>
      </c>
      <c r="O9" s="2"/>
      <c r="P9" s="2"/>
      <c r="Q9" s="8"/>
      <c r="T9" s="2"/>
      <c r="U9" s="17" t="s">
        <v>270</v>
      </c>
      <c r="W9" s="17" t="s">
        <v>141</v>
      </c>
      <c r="Y9" s="17" t="s">
        <v>279</v>
      </c>
      <c r="Z9" s="17" t="s">
        <v>408</v>
      </c>
      <c r="AA9" s="31" t="s">
        <v>373</v>
      </c>
      <c r="AB9" s="31" t="s">
        <v>502</v>
      </c>
      <c r="AC9" s="16"/>
      <c r="AD9" s="16"/>
      <c r="AE9" s="16"/>
      <c r="AF9" s="15"/>
      <c r="AG9" s="21" t="s">
        <v>243</v>
      </c>
      <c r="AI9" s="23"/>
      <c r="AK9" s="20" t="str">
        <f t="shared" si="7"/>
        <v>H</v>
      </c>
      <c r="AP9" s="21" t="s">
        <v>243</v>
      </c>
    </row>
    <row r="10" spans="1:42" ht="13.5" customHeight="1" x14ac:dyDescent="0.15">
      <c r="A10" s="3" t="s">
        <v>210</v>
      </c>
      <c r="B10" s="4"/>
      <c r="C10" s="2" t="str">
        <f t="shared" si="0"/>
        <v/>
      </c>
      <c r="D10" s="2" t="str">
        <f t="shared" si="8"/>
        <v>科学技術・イノベーション</v>
      </c>
      <c r="F10" s="7" t="s">
        <v>108</v>
      </c>
      <c r="G10" s="6"/>
      <c r="H10" s="2" t="str">
        <f t="shared" si="1"/>
        <v/>
      </c>
      <c r="I10" s="2" t="str">
        <f t="shared" si="5"/>
        <v>一般会計</v>
      </c>
      <c r="K10" s="3" t="s">
        <v>211</v>
      </c>
      <c r="L10" s="4"/>
      <c r="M10" s="2" t="str">
        <f t="shared" si="2"/>
        <v/>
      </c>
      <c r="N10" s="2" t="str">
        <f t="shared" si="6"/>
        <v/>
      </c>
      <c r="O10" s="2"/>
      <c r="P10" s="2" t="str">
        <f>S8</f>
        <v>直接実施</v>
      </c>
      <c r="Q10" s="8"/>
      <c r="T10" s="2"/>
      <c r="W10" s="17" t="s">
        <v>142</v>
      </c>
      <c r="Y10" s="17" t="s">
        <v>280</v>
      </c>
      <c r="Z10" s="17" t="s">
        <v>409</v>
      </c>
      <c r="AA10" s="31" t="s">
        <v>374</v>
      </c>
      <c r="AB10" s="31" t="s">
        <v>503</v>
      </c>
      <c r="AC10" s="16"/>
      <c r="AD10" s="16"/>
      <c r="AE10" s="16"/>
      <c r="AF10" s="15"/>
      <c r="AG10" s="21" t="s">
        <v>232</v>
      </c>
      <c r="AK10" s="20" t="str">
        <f t="shared" si="7"/>
        <v>I</v>
      </c>
      <c r="AP10" s="20" t="s">
        <v>229</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565</v>
      </c>
      <c r="M11" s="2" t="str">
        <f t="shared" si="2"/>
        <v>その他の事項経費</v>
      </c>
      <c r="N11" s="2" t="str">
        <f t="shared" si="6"/>
        <v>その他の事項経費</v>
      </c>
      <c r="O11" s="2"/>
      <c r="P11" s="2"/>
      <c r="Q11" s="8"/>
      <c r="T11" s="2"/>
      <c r="W11" s="17" t="s">
        <v>143</v>
      </c>
      <c r="Y11" s="17" t="s">
        <v>281</v>
      </c>
      <c r="Z11" s="17" t="s">
        <v>410</v>
      </c>
      <c r="AA11" s="31" t="s">
        <v>375</v>
      </c>
      <c r="AB11" s="31" t="s">
        <v>504</v>
      </c>
      <c r="AC11" s="16"/>
      <c r="AD11" s="16"/>
      <c r="AE11" s="16"/>
      <c r="AF11" s="15"/>
      <c r="AG11" s="20" t="s">
        <v>235</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528</v>
      </c>
      <c r="W12" s="17" t="s">
        <v>144</v>
      </c>
      <c r="Y12" s="17" t="s">
        <v>282</v>
      </c>
      <c r="Z12" s="17" t="s">
        <v>411</v>
      </c>
      <c r="AA12" s="31" t="s">
        <v>376</v>
      </c>
      <c r="AB12" s="31" t="s">
        <v>505</v>
      </c>
      <c r="AC12" s="16"/>
      <c r="AD12" s="16"/>
      <c r="AE12" s="16"/>
      <c r="AF12" s="15"/>
      <c r="AG12" s="20" t="s">
        <v>233</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161</v>
      </c>
      <c r="W13" s="17" t="s">
        <v>145</v>
      </c>
      <c r="Y13" s="17" t="s">
        <v>283</v>
      </c>
      <c r="Z13" s="17" t="s">
        <v>412</v>
      </c>
      <c r="AA13" s="31" t="s">
        <v>377</v>
      </c>
      <c r="AB13" s="31" t="s">
        <v>506</v>
      </c>
      <c r="AC13" s="16"/>
      <c r="AD13" s="16"/>
      <c r="AE13" s="16"/>
      <c r="AF13" s="15"/>
      <c r="AG13" s="20" t="s">
        <v>234</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529</v>
      </c>
      <c r="W14" s="17" t="s">
        <v>146</v>
      </c>
      <c r="Y14" s="17" t="s">
        <v>284</v>
      </c>
      <c r="Z14" s="17" t="s">
        <v>413</v>
      </c>
      <c r="AA14" s="31" t="s">
        <v>378</v>
      </c>
      <c r="AB14" s="31" t="s">
        <v>507</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530</v>
      </c>
      <c r="W15" s="17" t="s">
        <v>147</v>
      </c>
      <c r="Y15" s="17" t="s">
        <v>285</v>
      </c>
      <c r="Z15" s="17" t="s">
        <v>414</v>
      </c>
      <c r="AA15" s="31" t="s">
        <v>379</v>
      </c>
      <c r="AB15" s="31" t="s">
        <v>508</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531</v>
      </c>
      <c r="W16" s="17" t="s">
        <v>148</v>
      </c>
      <c r="Y16" s="17" t="s">
        <v>286</v>
      </c>
      <c r="Z16" s="17" t="s">
        <v>415</v>
      </c>
      <c r="AA16" s="31" t="s">
        <v>380</v>
      </c>
      <c r="AB16" s="31" t="s">
        <v>509</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532</v>
      </c>
      <c r="W17" s="17" t="s">
        <v>149</v>
      </c>
      <c r="Y17" s="17" t="s">
        <v>287</v>
      </c>
      <c r="Z17" s="17" t="s">
        <v>416</v>
      </c>
      <c r="AA17" s="31" t="s">
        <v>381</v>
      </c>
      <c r="AB17" s="31" t="s">
        <v>510</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533</v>
      </c>
      <c r="W18" s="17" t="s">
        <v>150</v>
      </c>
      <c r="Y18" s="17" t="s">
        <v>288</v>
      </c>
      <c r="Z18" s="17" t="s">
        <v>417</v>
      </c>
      <c r="AA18" s="31" t="s">
        <v>382</v>
      </c>
      <c r="AB18" s="31" t="s">
        <v>511</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534</v>
      </c>
      <c r="W19" s="17" t="s">
        <v>151</v>
      </c>
      <c r="Y19" s="17" t="s">
        <v>289</v>
      </c>
      <c r="Z19" s="17" t="s">
        <v>418</v>
      </c>
      <c r="AA19" s="31" t="s">
        <v>383</v>
      </c>
      <c r="AB19" s="31" t="s">
        <v>512</v>
      </c>
      <c r="AC19" s="16"/>
      <c r="AD19" s="16"/>
      <c r="AE19" s="16"/>
      <c r="AF19" s="15"/>
      <c r="AK19" s="20" t="str">
        <f t="shared" si="7"/>
        <v>R</v>
      </c>
    </row>
    <row r="20" spans="1:37" ht="13.5" customHeight="1" x14ac:dyDescent="0.15">
      <c r="A20" s="3" t="s">
        <v>202</v>
      </c>
      <c r="B20" s="4"/>
      <c r="C20" s="2" t="str">
        <f t="shared" si="9"/>
        <v/>
      </c>
      <c r="D20" s="2" t="str">
        <f t="shared" si="8"/>
        <v>科学技術・イノベーション</v>
      </c>
      <c r="F20" s="7" t="s">
        <v>201</v>
      </c>
      <c r="G20" s="6"/>
      <c r="H20" s="2" t="str">
        <f t="shared" si="1"/>
        <v/>
      </c>
      <c r="I20" s="2" t="str">
        <f t="shared" si="5"/>
        <v>一般会計</v>
      </c>
      <c r="K20" s="2"/>
      <c r="L20" s="2"/>
      <c r="O20" s="2"/>
      <c r="P20" s="2"/>
      <c r="Q20" s="8"/>
      <c r="T20" s="2"/>
      <c r="U20" s="17" t="s">
        <v>535</v>
      </c>
      <c r="W20" s="17" t="s">
        <v>152</v>
      </c>
      <c r="Y20" s="17" t="s">
        <v>290</v>
      </c>
      <c r="Z20" s="17" t="s">
        <v>419</v>
      </c>
      <c r="AA20" s="31" t="s">
        <v>384</v>
      </c>
      <c r="AB20" s="31" t="s">
        <v>513</v>
      </c>
      <c r="AC20" s="16"/>
      <c r="AD20" s="16"/>
      <c r="AE20" s="16"/>
      <c r="AF20" s="15"/>
      <c r="AK20" s="20" t="str">
        <f t="shared" si="7"/>
        <v>S</v>
      </c>
    </row>
    <row r="21" spans="1:37" ht="13.5" customHeight="1" x14ac:dyDescent="0.15">
      <c r="A21" s="3" t="s">
        <v>203</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536</v>
      </c>
      <c r="W21" s="17" t="s">
        <v>153</v>
      </c>
      <c r="Y21" s="17" t="s">
        <v>291</v>
      </c>
      <c r="Z21" s="17" t="s">
        <v>420</v>
      </c>
      <c r="AA21" s="31" t="s">
        <v>385</v>
      </c>
      <c r="AB21" s="31" t="s">
        <v>514</v>
      </c>
      <c r="AC21" s="16"/>
      <c r="AD21" s="16"/>
      <c r="AE21" s="16"/>
      <c r="AF21" s="15"/>
      <c r="AK21" s="20" t="str">
        <f t="shared" si="7"/>
        <v>T</v>
      </c>
    </row>
    <row r="22" spans="1:37" ht="13.5" customHeight="1" x14ac:dyDescent="0.15">
      <c r="A22" s="3" t="s">
        <v>204</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537</v>
      </c>
      <c r="W22" s="17" t="s">
        <v>154</v>
      </c>
      <c r="Y22" s="17" t="s">
        <v>292</v>
      </c>
      <c r="Z22" s="17" t="s">
        <v>421</v>
      </c>
      <c r="AA22" s="31" t="s">
        <v>386</v>
      </c>
      <c r="AB22" s="31" t="s">
        <v>515</v>
      </c>
      <c r="AC22" s="16"/>
      <c r="AD22" s="16"/>
      <c r="AE22" s="16"/>
      <c r="AF22" s="15"/>
      <c r="AK22" s="20" t="str">
        <f t="shared" si="7"/>
        <v>U</v>
      </c>
    </row>
    <row r="23" spans="1:37" ht="13.5" customHeight="1" x14ac:dyDescent="0.15">
      <c r="A23" s="3" t="s">
        <v>205</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538</v>
      </c>
      <c r="W23" s="17" t="s">
        <v>553</v>
      </c>
      <c r="Y23" s="17" t="s">
        <v>293</v>
      </c>
      <c r="Z23" s="17" t="s">
        <v>422</v>
      </c>
      <c r="AA23" s="31" t="s">
        <v>387</v>
      </c>
      <c r="AB23" s="31" t="s">
        <v>516</v>
      </c>
      <c r="AC23" s="16"/>
      <c r="AD23" s="16"/>
      <c r="AE23" s="16"/>
      <c r="AF23" s="15"/>
      <c r="AK23" s="20" t="str">
        <f t="shared" si="7"/>
        <v>V</v>
      </c>
    </row>
    <row r="24" spans="1:37" ht="13.5" customHeight="1" x14ac:dyDescent="0.15">
      <c r="A24" s="28" t="s">
        <v>262</v>
      </c>
      <c r="B24" s="4"/>
      <c r="C24" s="2" t="str">
        <f t="shared" si="9"/>
        <v/>
      </c>
      <c r="D24" s="2" t="str">
        <f>IF(C24="",D23,IF(D23&lt;&gt;"",CONCATENATE(D23,"、",C24),C24))</f>
        <v>科学技術・イノベーション</v>
      </c>
      <c r="F24" s="7" t="s">
        <v>265</v>
      </c>
      <c r="G24" s="6"/>
      <c r="H24" s="2" t="str">
        <f t="shared" si="1"/>
        <v/>
      </c>
      <c r="I24" s="2" t="str">
        <f t="shared" si="5"/>
        <v>一般会計</v>
      </c>
      <c r="K24" s="2"/>
      <c r="L24" s="2"/>
      <c r="O24" s="2"/>
      <c r="P24" s="2"/>
      <c r="Q24" s="8"/>
      <c r="T24" s="2"/>
      <c r="U24" s="17" t="s">
        <v>539</v>
      </c>
      <c r="Y24" s="17" t="s">
        <v>294</v>
      </c>
      <c r="Z24" s="17" t="s">
        <v>423</v>
      </c>
      <c r="AA24" s="31" t="s">
        <v>388</v>
      </c>
      <c r="AB24" s="31" t="s">
        <v>517</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540</v>
      </c>
      <c r="Y25" s="17" t="s">
        <v>295</v>
      </c>
      <c r="Z25" s="17" t="s">
        <v>424</v>
      </c>
      <c r="AA25" s="31" t="s">
        <v>389</v>
      </c>
      <c r="AB25" s="31" t="s">
        <v>518</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541</v>
      </c>
      <c r="Y26" s="17" t="s">
        <v>296</v>
      </c>
      <c r="Z26" s="17" t="s">
        <v>425</v>
      </c>
      <c r="AA26" s="31" t="s">
        <v>390</v>
      </c>
      <c r="AB26" s="31" t="s">
        <v>519</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542</v>
      </c>
      <c r="Y27" s="17" t="s">
        <v>297</v>
      </c>
      <c r="Z27" s="17" t="s">
        <v>426</v>
      </c>
      <c r="AA27" s="31" t="s">
        <v>391</v>
      </c>
      <c r="AB27" s="31" t="s">
        <v>520</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543</v>
      </c>
      <c r="Y28" s="17" t="s">
        <v>298</v>
      </c>
      <c r="Z28" s="17" t="s">
        <v>427</v>
      </c>
      <c r="AA28" s="31" t="s">
        <v>392</v>
      </c>
      <c r="AB28" s="31" t="s">
        <v>521</v>
      </c>
      <c r="AC28" s="16"/>
      <c r="AD28" s="16"/>
      <c r="AE28" s="16"/>
      <c r="AF28" s="15"/>
      <c r="AK28" s="20" t="s">
        <v>185</v>
      </c>
    </row>
    <row r="29" spans="1:37" ht="13.5" customHeight="1" x14ac:dyDescent="0.15">
      <c r="A29" s="2"/>
      <c r="B29" s="2"/>
      <c r="F29" s="7" t="s">
        <v>193</v>
      </c>
      <c r="G29" s="6"/>
      <c r="H29" s="2" t="str">
        <f t="shared" si="1"/>
        <v/>
      </c>
      <c r="I29" s="2" t="str">
        <f t="shared" si="5"/>
        <v>一般会計</v>
      </c>
      <c r="K29" s="2"/>
      <c r="L29" s="2"/>
      <c r="O29" s="2"/>
      <c r="P29" s="2"/>
      <c r="Q29" s="8"/>
      <c r="T29" s="2"/>
      <c r="U29" s="17" t="s">
        <v>544</v>
      </c>
      <c r="Y29" s="17" t="s">
        <v>299</v>
      </c>
      <c r="Z29" s="17" t="s">
        <v>428</v>
      </c>
      <c r="AA29" s="31" t="s">
        <v>393</v>
      </c>
      <c r="AB29" s="31" t="s">
        <v>522</v>
      </c>
      <c r="AC29" s="16"/>
      <c r="AD29" s="16"/>
      <c r="AE29" s="16"/>
      <c r="AF29" s="15"/>
      <c r="AK29" s="20" t="str">
        <f t="shared" si="7"/>
        <v>b</v>
      </c>
    </row>
    <row r="30" spans="1:37" ht="13.5" customHeight="1" x14ac:dyDescent="0.15">
      <c r="A30" s="2"/>
      <c r="B30" s="2"/>
      <c r="F30" s="7" t="s">
        <v>194</v>
      </c>
      <c r="G30" s="6"/>
      <c r="H30" s="2" t="str">
        <f t="shared" si="1"/>
        <v/>
      </c>
      <c r="I30" s="2" t="str">
        <f t="shared" si="5"/>
        <v>一般会計</v>
      </c>
      <c r="K30" s="2"/>
      <c r="L30" s="2"/>
      <c r="O30" s="2"/>
      <c r="P30" s="2"/>
      <c r="Q30" s="8"/>
      <c r="T30" s="2"/>
      <c r="U30" s="17" t="s">
        <v>545</v>
      </c>
      <c r="Y30" s="17" t="s">
        <v>300</v>
      </c>
      <c r="Z30" s="17" t="s">
        <v>429</v>
      </c>
      <c r="AA30" s="31" t="s">
        <v>394</v>
      </c>
      <c r="AB30" s="31" t="s">
        <v>523</v>
      </c>
      <c r="AC30" s="16"/>
      <c r="AD30" s="16"/>
      <c r="AE30" s="16"/>
      <c r="AF30" s="15"/>
      <c r="AK30" s="20" t="str">
        <f t="shared" si="7"/>
        <v>c</v>
      </c>
    </row>
    <row r="31" spans="1:37" ht="13.5" customHeight="1" x14ac:dyDescent="0.15">
      <c r="A31" s="2"/>
      <c r="B31" s="2"/>
      <c r="F31" s="7" t="s">
        <v>195</v>
      </c>
      <c r="G31" s="6"/>
      <c r="H31" s="2" t="str">
        <f t="shared" si="1"/>
        <v/>
      </c>
      <c r="I31" s="2" t="str">
        <f t="shared" si="5"/>
        <v>一般会計</v>
      </c>
      <c r="K31" s="2"/>
      <c r="L31" s="2"/>
      <c r="O31" s="2"/>
      <c r="P31" s="2"/>
      <c r="Q31" s="8"/>
      <c r="T31" s="2"/>
      <c r="U31" s="17" t="s">
        <v>546</v>
      </c>
      <c r="Y31" s="17" t="s">
        <v>301</v>
      </c>
      <c r="Z31" s="17" t="s">
        <v>430</v>
      </c>
      <c r="AA31" s="31" t="s">
        <v>395</v>
      </c>
      <c r="AB31" s="31" t="s">
        <v>524</v>
      </c>
      <c r="AC31" s="16"/>
      <c r="AD31" s="16"/>
      <c r="AE31" s="16"/>
      <c r="AF31" s="15"/>
      <c r="AK31" s="20" t="str">
        <f t="shared" si="7"/>
        <v>d</v>
      </c>
    </row>
    <row r="32" spans="1:37" ht="13.5" customHeight="1" x14ac:dyDescent="0.15">
      <c r="A32" s="2"/>
      <c r="B32" s="2"/>
      <c r="F32" s="7" t="s">
        <v>196</v>
      </c>
      <c r="G32" s="6"/>
      <c r="H32" s="2" t="str">
        <f t="shared" si="1"/>
        <v/>
      </c>
      <c r="I32" s="2" t="str">
        <f t="shared" si="5"/>
        <v>一般会計</v>
      </c>
      <c r="K32" s="2"/>
      <c r="L32" s="2"/>
      <c r="O32" s="2"/>
      <c r="P32" s="2"/>
      <c r="Q32" s="8"/>
      <c r="T32" s="2"/>
      <c r="U32" s="17" t="s">
        <v>547</v>
      </c>
      <c r="Y32" s="17" t="s">
        <v>302</v>
      </c>
      <c r="Z32" s="17" t="s">
        <v>431</v>
      </c>
      <c r="AA32" s="31" t="s">
        <v>61</v>
      </c>
      <c r="AB32" s="31" t="s">
        <v>61</v>
      </c>
      <c r="AC32" s="16"/>
      <c r="AD32" s="16"/>
      <c r="AE32" s="16"/>
      <c r="AF32" s="15"/>
      <c r="AK32" s="20" t="str">
        <f t="shared" si="7"/>
        <v>e</v>
      </c>
    </row>
    <row r="33" spans="1:37" ht="13.5" customHeight="1" x14ac:dyDescent="0.15">
      <c r="A33" s="2"/>
      <c r="B33" s="2"/>
      <c r="F33" s="7" t="s">
        <v>197</v>
      </c>
      <c r="G33" s="6"/>
      <c r="H33" s="2" t="str">
        <f t="shared" si="1"/>
        <v/>
      </c>
      <c r="I33" s="2" t="str">
        <f t="shared" si="5"/>
        <v>一般会計</v>
      </c>
      <c r="K33" s="2"/>
      <c r="L33" s="2"/>
      <c r="O33" s="2"/>
      <c r="P33" s="2"/>
      <c r="Q33" s="8"/>
      <c r="T33" s="2"/>
      <c r="U33" s="17" t="s">
        <v>548</v>
      </c>
      <c r="Y33" s="17" t="s">
        <v>303</v>
      </c>
      <c r="Z33" s="17" t="s">
        <v>432</v>
      </c>
      <c r="AA33" s="22"/>
      <c r="AB33" s="16"/>
      <c r="AC33" s="16"/>
      <c r="AD33" s="16"/>
      <c r="AE33" s="16"/>
      <c r="AF33" s="15"/>
      <c r="AK33" s="20" t="str">
        <f t="shared" si="7"/>
        <v>f</v>
      </c>
    </row>
    <row r="34" spans="1:37" ht="13.5" customHeight="1" x14ac:dyDescent="0.15">
      <c r="A34" s="2"/>
      <c r="B34" s="2"/>
      <c r="F34" s="7" t="s">
        <v>198</v>
      </c>
      <c r="G34" s="6"/>
      <c r="H34" s="2" t="str">
        <f t="shared" si="1"/>
        <v/>
      </c>
      <c r="I34" s="2" t="str">
        <f t="shared" si="5"/>
        <v>一般会計</v>
      </c>
      <c r="K34" s="2"/>
      <c r="L34" s="2"/>
      <c r="O34" s="2"/>
      <c r="P34" s="2"/>
      <c r="Q34" s="8"/>
      <c r="T34" s="2"/>
      <c r="U34" s="17" t="s">
        <v>549</v>
      </c>
      <c r="Y34" s="17" t="s">
        <v>304</v>
      </c>
      <c r="Z34" s="17" t="s">
        <v>433</v>
      </c>
      <c r="AB34" s="16"/>
      <c r="AC34" s="16"/>
      <c r="AD34" s="16"/>
      <c r="AE34" s="16"/>
      <c r="AF34" s="15"/>
      <c r="AK34" s="20" t="str">
        <f t="shared" si="7"/>
        <v>g</v>
      </c>
    </row>
    <row r="35" spans="1:37" ht="13.5" customHeight="1" x14ac:dyDescent="0.15">
      <c r="A35" s="2"/>
      <c r="B35" s="2"/>
      <c r="F35" s="7" t="s">
        <v>199</v>
      </c>
      <c r="G35" s="6"/>
      <c r="H35" s="2" t="str">
        <f t="shared" si="1"/>
        <v/>
      </c>
      <c r="I35" s="2" t="str">
        <f t="shared" si="5"/>
        <v>一般会計</v>
      </c>
      <c r="K35" s="2"/>
      <c r="L35" s="2"/>
      <c r="O35" s="2"/>
      <c r="P35" s="2"/>
      <c r="Q35" s="8"/>
      <c r="T35" s="2"/>
      <c r="Y35" s="17" t="s">
        <v>305</v>
      </c>
      <c r="Z35" s="17" t="s">
        <v>434</v>
      </c>
      <c r="AC35" s="16"/>
      <c r="AF35" s="15"/>
      <c r="AK35" s="20" t="str">
        <f t="shared" si="7"/>
        <v>h</v>
      </c>
    </row>
    <row r="36" spans="1:37" ht="13.5" customHeight="1" x14ac:dyDescent="0.15">
      <c r="A36" s="2"/>
      <c r="B36" s="2"/>
      <c r="F36" s="7" t="s">
        <v>200</v>
      </c>
      <c r="G36" s="6"/>
      <c r="H36" s="2" t="str">
        <f t="shared" si="1"/>
        <v/>
      </c>
      <c r="I36" s="2" t="str">
        <f t="shared" si="5"/>
        <v>一般会計</v>
      </c>
      <c r="K36" s="2"/>
      <c r="L36" s="2"/>
      <c r="O36" s="2"/>
      <c r="P36" s="2"/>
      <c r="Q36" s="8"/>
      <c r="T36" s="2"/>
      <c r="U36" s="17" t="s">
        <v>550</v>
      </c>
      <c r="Y36" s="17" t="s">
        <v>306</v>
      </c>
      <c r="Z36" s="17" t="s">
        <v>435</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307</v>
      </c>
      <c r="Z37" s="17" t="s">
        <v>436</v>
      </c>
      <c r="AF37" s="15"/>
      <c r="AK37" s="20" t="str">
        <f t="shared" si="7"/>
        <v>j</v>
      </c>
    </row>
    <row r="38" spans="1:37" x14ac:dyDescent="0.15">
      <c r="A38" s="2"/>
      <c r="B38" s="2"/>
      <c r="F38" s="2"/>
      <c r="G38" s="8"/>
      <c r="K38" s="2"/>
      <c r="L38" s="2"/>
      <c r="O38" s="2"/>
      <c r="P38" s="2"/>
      <c r="Q38" s="8"/>
      <c r="T38" s="2"/>
      <c r="U38" s="17" t="s">
        <v>249</v>
      </c>
      <c r="Y38" s="17" t="s">
        <v>308</v>
      </c>
      <c r="Z38" s="17" t="s">
        <v>437</v>
      </c>
      <c r="AF38" s="15"/>
      <c r="AK38" s="20" t="str">
        <f t="shared" si="7"/>
        <v>k</v>
      </c>
    </row>
    <row r="39" spans="1:37" x14ac:dyDescent="0.15">
      <c r="A39" s="2"/>
      <c r="B39" s="2"/>
      <c r="F39" s="2" t="str">
        <f>I37</f>
        <v>一般会計</v>
      </c>
      <c r="G39" s="8"/>
      <c r="K39" s="2"/>
      <c r="L39" s="2"/>
      <c r="O39" s="2"/>
      <c r="P39" s="2"/>
      <c r="Q39" s="8"/>
      <c r="T39" s="2"/>
      <c r="U39" s="17" t="s">
        <v>259</v>
      </c>
      <c r="Y39" s="17" t="s">
        <v>309</v>
      </c>
      <c r="Z39" s="17" t="s">
        <v>438</v>
      </c>
      <c r="AF39" s="15"/>
      <c r="AK39" s="20" t="str">
        <f t="shared" si="7"/>
        <v>l</v>
      </c>
    </row>
    <row r="40" spans="1:37" x14ac:dyDescent="0.15">
      <c r="A40" s="2"/>
      <c r="B40" s="2"/>
      <c r="F40" s="2"/>
      <c r="G40" s="8"/>
      <c r="K40" s="2"/>
      <c r="L40" s="2"/>
      <c r="O40" s="2"/>
      <c r="P40" s="2"/>
      <c r="Q40" s="8"/>
      <c r="T40" s="2"/>
      <c r="Y40" s="17" t="s">
        <v>310</v>
      </c>
      <c r="Z40" s="17" t="s">
        <v>439</v>
      </c>
      <c r="AF40" s="15"/>
      <c r="AK40" s="20" t="str">
        <f t="shared" si="7"/>
        <v>m</v>
      </c>
    </row>
    <row r="41" spans="1:37" x14ac:dyDescent="0.15">
      <c r="A41" s="2"/>
      <c r="B41" s="2"/>
      <c r="F41" s="2"/>
      <c r="G41" s="8"/>
      <c r="K41" s="2"/>
      <c r="L41" s="2"/>
      <c r="O41" s="2"/>
      <c r="P41" s="2"/>
      <c r="Q41" s="8"/>
      <c r="T41" s="2"/>
      <c r="Y41" s="17" t="s">
        <v>311</v>
      </c>
      <c r="Z41" s="17" t="s">
        <v>440</v>
      </c>
      <c r="AF41" s="15"/>
      <c r="AK41" s="20" t="str">
        <f t="shared" si="7"/>
        <v>n</v>
      </c>
    </row>
    <row r="42" spans="1:37" x14ac:dyDescent="0.15">
      <c r="A42" s="2"/>
      <c r="B42" s="2"/>
      <c r="F42" s="2"/>
      <c r="G42" s="8"/>
      <c r="K42" s="2"/>
      <c r="L42" s="2"/>
      <c r="O42" s="2"/>
      <c r="P42" s="2"/>
      <c r="Q42" s="8"/>
      <c r="T42" s="2"/>
      <c r="Y42" s="17" t="s">
        <v>312</v>
      </c>
      <c r="Z42" s="17" t="s">
        <v>441</v>
      </c>
      <c r="AF42" s="15"/>
      <c r="AK42" s="20" t="str">
        <f t="shared" si="7"/>
        <v>o</v>
      </c>
    </row>
    <row r="43" spans="1:37" x14ac:dyDescent="0.15">
      <c r="A43" s="2"/>
      <c r="B43" s="2"/>
      <c r="F43" s="2"/>
      <c r="G43" s="8"/>
      <c r="K43" s="2"/>
      <c r="L43" s="2"/>
      <c r="O43" s="2"/>
      <c r="P43" s="2"/>
      <c r="Q43" s="8"/>
      <c r="T43" s="2"/>
      <c r="Y43" s="17" t="s">
        <v>313</v>
      </c>
      <c r="Z43" s="17" t="s">
        <v>442</v>
      </c>
      <c r="AF43" s="15"/>
      <c r="AK43" s="20" t="str">
        <f t="shared" si="7"/>
        <v>p</v>
      </c>
    </row>
    <row r="44" spans="1:37" x14ac:dyDescent="0.15">
      <c r="A44" s="2"/>
      <c r="B44" s="2"/>
      <c r="F44" s="2"/>
      <c r="G44" s="8"/>
      <c r="K44" s="2"/>
      <c r="L44" s="2"/>
      <c r="O44" s="2"/>
      <c r="P44" s="2"/>
      <c r="Q44" s="8"/>
      <c r="T44" s="2"/>
      <c r="Y44" s="17" t="s">
        <v>314</v>
      </c>
      <c r="Z44" s="17" t="s">
        <v>443</v>
      </c>
      <c r="AF44" s="15"/>
      <c r="AK44" s="20" t="str">
        <f t="shared" si="7"/>
        <v>q</v>
      </c>
    </row>
    <row r="45" spans="1:37" x14ac:dyDescent="0.15">
      <c r="A45" s="2"/>
      <c r="B45" s="2"/>
      <c r="F45" s="2"/>
      <c r="G45" s="8"/>
      <c r="K45" s="2"/>
      <c r="L45" s="2"/>
      <c r="O45" s="2"/>
      <c r="P45" s="2"/>
      <c r="Q45" s="8"/>
      <c r="T45" s="2"/>
      <c r="Y45" s="17" t="s">
        <v>315</v>
      </c>
      <c r="Z45" s="17" t="s">
        <v>444</v>
      </c>
      <c r="AF45" s="15"/>
      <c r="AK45" s="20" t="str">
        <f t="shared" si="7"/>
        <v>r</v>
      </c>
    </row>
    <row r="46" spans="1:37" x14ac:dyDescent="0.15">
      <c r="A46" s="2"/>
      <c r="B46" s="2"/>
      <c r="F46" s="2"/>
      <c r="G46" s="8"/>
      <c r="K46" s="2"/>
      <c r="L46" s="2"/>
      <c r="O46" s="2"/>
      <c r="P46" s="2"/>
      <c r="Q46" s="8"/>
      <c r="T46" s="2"/>
      <c r="Y46" s="17" t="s">
        <v>316</v>
      </c>
      <c r="Z46" s="17" t="s">
        <v>445</v>
      </c>
      <c r="AF46" s="15"/>
      <c r="AK46" s="20" t="str">
        <f t="shared" si="7"/>
        <v>s</v>
      </c>
    </row>
    <row r="47" spans="1:37" x14ac:dyDescent="0.15">
      <c r="A47" s="2"/>
      <c r="B47" s="2"/>
      <c r="F47" s="2"/>
      <c r="G47" s="8"/>
      <c r="K47" s="2"/>
      <c r="L47" s="2"/>
      <c r="O47" s="2"/>
      <c r="P47" s="2"/>
      <c r="Q47" s="8"/>
      <c r="T47" s="2"/>
      <c r="Y47" s="17" t="s">
        <v>317</v>
      </c>
      <c r="Z47" s="17" t="s">
        <v>446</v>
      </c>
      <c r="AF47" s="15"/>
      <c r="AK47" s="20" t="str">
        <f t="shared" si="7"/>
        <v>t</v>
      </c>
    </row>
    <row r="48" spans="1:37" x14ac:dyDescent="0.15">
      <c r="A48" s="2"/>
      <c r="B48" s="2"/>
      <c r="F48" s="2"/>
      <c r="G48" s="8"/>
      <c r="K48" s="2"/>
      <c r="L48" s="2"/>
      <c r="O48" s="2"/>
      <c r="P48" s="2"/>
      <c r="Q48" s="8"/>
      <c r="T48" s="2"/>
      <c r="Y48" s="17" t="s">
        <v>318</v>
      </c>
      <c r="Z48" s="17" t="s">
        <v>447</v>
      </c>
      <c r="AF48" s="15"/>
      <c r="AK48" s="20" t="str">
        <f t="shared" si="7"/>
        <v>u</v>
      </c>
    </row>
    <row r="49" spans="1:37" x14ac:dyDescent="0.15">
      <c r="A49" s="2"/>
      <c r="B49" s="2"/>
      <c r="F49" s="2"/>
      <c r="G49" s="8"/>
      <c r="K49" s="2"/>
      <c r="L49" s="2"/>
      <c r="O49" s="2"/>
      <c r="P49" s="2"/>
      <c r="Q49" s="8"/>
      <c r="T49" s="2"/>
      <c r="Y49" s="17" t="s">
        <v>319</v>
      </c>
      <c r="Z49" s="17" t="s">
        <v>448</v>
      </c>
      <c r="AF49" s="15"/>
      <c r="AK49" s="20" t="str">
        <f t="shared" si="7"/>
        <v>v</v>
      </c>
    </row>
    <row r="50" spans="1:37" x14ac:dyDescent="0.15">
      <c r="A50" s="2"/>
      <c r="B50" s="2"/>
      <c r="F50" s="2"/>
      <c r="G50" s="8"/>
      <c r="K50" s="2"/>
      <c r="L50" s="2"/>
      <c r="O50" s="2"/>
      <c r="P50" s="2"/>
      <c r="Q50" s="8"/>
      <c r="T50" s="2"/>
      <c r="Y50" s="17" t="s">
        <v>320</v>
      </c>
      <c r="Z50" s="17" t="s">
        <v>449</v>
      </c>
      <c r="AF50" s="15"/>
    </row>
    <row r="51" spans="1:37" x14ac:dyDescent="0.15">
      <c r="A51" s="2"/>
      <c r="B51" s="2"/>
      <c r="F51" s="2"/>
      <c r="G51" s="8"/>
      <c r="K51" s="2"/>
      <c r="L51" s="2"/>
      <c r="O51" s="2"/>
      <c r="P51" s="2"/>
      <c r="Q51" s="8"/>
      <c r="T51" s="2"/>
      <c r="Y51" s="17" t="s">
        <v>321</v>
      </c>
      <c r="Z51" s="17" t="s">
        <v>450</v>
      </c>
      <c r="AF51" s="15"/>
    </row>
    <row r="52" spans="1:37" x14ac:dyDescent="0.15">
      <c r="A52" s="2"/>
      <c r="B52" s="2"/>
      <c r="F52" s="2"/>
      <c r="G52" s="8"/>
      <c r="K52" s="2"/>
      <c r="L52" s="2"/>
      <c r="O52" s="2"/>
      <c r="P52" s="2"/>
      <c r="Q52" s="8"/>
      <c r="T52" s="2"/>
      <c r="Y52" s="17" t="s">
        <v>322</v>
      </c>
      <c r="Z52" s="17" t="s">
        <v>451</v>
      </c>
      <c r="AF52" s="15"/>
    </row>
    <row r="53" spans="1:37" x14ac:dyDescent="0.15">
      <c r="A53" s="2"/>
      <c r="B53" s="2"/>
      <c r="F53" s="2"/>
      <c r="G53" s="8"/>
      <c r="K53" s="2"/>
      <c r="L53" s="2"/>
      <c r="O53" s="2"/>
      <c r="P53" s="2"/>
      <c r="Q53" s="8"/>
      <c r="T53" s="2"/>
      <c r="Y53" s="17" t="s">
        <v>323</v>
      </c>
      <c r="Z53" s="17" t="s">
        <v>452</v>
      </c>
      <c r="AF53" s="15"/>
    </row>
    <row r="54" spans="1:37" x14ac:dyDescent="0.15">
      <c r="A54" s="2"/>
      <c r="B54" s="2"/>
      <c r="F54" s="2"/>
      <c r="G54" s="8"/>
      <c r="K54" s="2"/>
      <c r="L54" s="2"/>
      <c r="O54" s="2"/>
      <c r="P54" s="9"/>
      <c r="Q54" s="8"/>
      <c r="T54" s="2"/>
      <c r="Y54" s="17" t="s">
        <v>324</v>
      </c>
      <c r="Z54" s="17" t="s">
        <v>453</v>
      </c>
      <c r="AF54" s="15"/>
    </row>
    <row r="55" spans="1:37" x14ac:dyDescent="0.15">
      <c r="A55" s="2"/>
      <c r="B55" s="2"/>
      <c r="F55" s="2"/>
      <c r="G55" s="8"/>
      <c r="K55" s="2"/>
      <c r="L55" s="2"/>
      <c r="O55" s="2"/>
      <c r="P55" s="2"/>
      <c r="Q55" s="8"/>
      <c r="T55" s="2"/>
      <c r="Y55" s="17" t="s">
        <v>325</v>
      </c>
      <c r="Z55" s="17" t="s">
        <v>454</v>
      </c>
      <c r="AF55" s="15"/>
    </row>
    <row r="56" spans="1:37" x14ac:dyDescent="0.15">
      <c r="A56" s="2"/>
      <c r="B56" s="2"/>
      <c r="F56" s="2"/>
      <c r="G56" s="8"/>
      <c r="K56" s="2"/>
      <c r="L56" s="2"/>
      <c r="O56" s="2"/>
      <c r="P56" s="2"/>
      <c r="Q56" s="8"/>
      <c r="T56" s="2"/>
      <c r="Y56" s="17" t="s">
        <v>326</v>
      </c>
      <c r="Z56" s="17" t="s">
        <v>455</v>
      </c>
      <c r="AF56" s="15"/>
    </row>
    <row r="57" spans="1:37" x14ac:dyDescent="0.15">
      <c r="A57" s="2"/>
      <c r="B57" s="2"/>
      <c r="F57" s="2"/>
      <c r="G57" s="8"/>
      <c r="K57" s="2"/>
      <c r="L57" s="2"/>
      <c r="O57" s="2"/>
      <c r="P57" s="2"/>
      <c r="Q57" s="8"/>
      <c r="T57" s="2"/>
      <c r="Y57" s="17" t="s">
        <v>327</v>
      </c>
      <c r="Z57" s="17" t="s">
        <v>456</v>
      </c>
      <c r="AF57" s="15"/>
    </row>
    <row r="58" spans="1:37" x14ac:dyDescent="0.15">
      <c r="A58" s="2"/>
      <c r="B58" s="2"/>
      <c r="F58" s="2"/>
      <c r="G58" s="8"/>
      <c r="K58" s="2"/>
      <c r="L58" s="2"/>
      <c r="O58" s="2"/>
      <c r="P58" s="2"/>
      <c r="Q58" s="8"/>
      <c r="T58" s="2"/>
      <c r="Y58" s="17" t="s">
        <v>328</v>
      </c>
      <c r="Z58" s="17" t="s">
        <v>457</v>
      </c>
      <c r="AF58" s="15"/>
    </row>
    <row r="59" spans="1:37" x14ac:dyDescent="0.15">
      <c r="A59" s="2"/>
      <c r="B59" s="2"/>
      <c r="F59" s="2"/>
      <c r="G59" s="8"/>
      <c r="K59" s="2"/>
      <c r="L59" s="2"/>
      <c r="O59" s="2"/>
      <c r="P59" s="2"/>
      <c r="Q59" s="8"/>
      <c r="T59" s="2"/>
      <c r="Y59" s="17" t="s">
        <v>329</v>
      </c>
      <c r="Z59" s="17" t="s">
        <v>458</v>
      </c>
      <c r="AF59" s="15"/>
    </row>
    <row r="60" spans="1:37" x14ac:dyDescent="0.15">
      <c r="A60" s="2"/>
      <c r="B60" s="2"/>
      <c r="F60" s="2"/>
      <c r="G60" s="8"/>
      <c r="K60" s="2"/>
      <c r="L60" s="2"/>
      <c r="O60" s="2"/>
      <c r="P60" s="2"/>
      <c r="Q60" s="8"/>
      <c r="T60" s="2"/>
      <c r="Y60" s="17" t="s">
        <v>330</v>
      </c>
      <c r="Z60" s="17" t="s">
        <v>459</v>
      </c>
      <c r="AF60" s="15"/>
    </row>
    <row r="61" spans="1:37" x14ac:dyDescent="0.15">
      <c r="A61" s="2"/>
      <c r="B61" s="2"/>
      <c r="F61" s="2"/>
      <c r="G61" s="8"/>
      <c r="K61" s="2"/>
      <c r="L61" s="2"/>
      <c r="O61" s="2"/>
      <c r="P61" s="2"/>
      <c r="Q61" s="8"/>
      <c r="T61" s="2"/>
      <c r="Y61" s="17" t="s">
        <v>331</v>
      </c>
      <c r="Z61" s="17" t="s">
        <v>460</v>
      </c>
      <c r="AF61" s="15"/>
    </row>
    <row r="62" spans="1:37" x14ac:dyDescent="0.15">
      <c r="A62" s="2"/>
      <c r="B62" s="2"/>
      <c r="F62" s="2"/>
      <c r="G62" s="8"/>
      <c r="K62" s="2"/>
      <c r="L62" s="2"/>
      <c r="O62" s="2"/>
      <c r="P62" s="2"/>
      <c r="Q62" s="8"/>
      <c r="T62" s="2"/>
      <c r="Y62" s="17" t="s">
        <v>332</v>
      </c>
      <c r="Z62" s="17" t="s">
        <v>461</v>
      </c>
      <c r="AF62" s="15"/>
    </row>
    <row r="63" spans="1:37" x14ac:dyDescent="0.15">
      <c r="A63" s="2"/>
      <c r="B63" s="2"/>
      <c r="F63" s="2"/>
      <c r="G63" s="8"/>
      <c r="K63" s="2"/>
      <c r="L63" s="2"/>
      <c r="O63" s="2"/>
      <c r="P63" s="2"/>
      <c r="Q63" s="8"/>
      <c r="T63" s="2"/>
      <c r="Y63" s="17" t="s">
        <v>333</v>
      </c>
      <c r="Z63" s="17" t="s">
        <v>462</v>
      </c>
      <c r="AF63" s="15"/>
    </row>
    <row r="64" spans="1:37" x14ac:dyDescent="0.15">
      <c r="A64" s="2"/>
      <c r="B64" s="2"/>
      <c r="F64" s="2"/>
      <c r="G64" s="8"/>
      <c r="K64" s="2"/>
      <c r="L64" s="2"/>
      <c r="O64" s="2"/>
      <c r="P64" s="2"/>
      <c r="Q64" s="8"/>
      <c r="T64" s="2"/>
      <c r="Y64" s="17" t="s">
        <v>334</v>
      </c>
      <c r="Z64" s="17" t="s">
        <v>463</v>
      </c>
      <c r="AF64" s="15"/>
    </row>
    <row r="65" spans="1:32" x14ac:dyDescent="0.15">
      <c r="A65" s="2"/>
      <c r="B65" s="2"/>
      <c r="F65" s="2"/>
      <c r="G65" s="8"/>
      <c r="K65" s="2"/>
      <c r="L65" s="2"/>
      <c r="O65" s="2"/>
      <c r="P65" s="2"/>
      <c r="Q65" s="8"/>
      <c r="T65" s="2"/>
      <c r="Y65" s="17" t="s">
        <v>335</v>
      </c>
      <c r="Z65" s="17" t="s">
        <v>464</v>
      </c>
      <c r="AF65" s="15"/>
    </row>
    <row r="66" spans="1:32" x14ac:dyDescent="0.15">
      <c r="A66" s="2"/>
      <c r="B66" s="2"/>
      <c r="F66" s="2"/>
      <c r="G66" s="8"/>
      <c r="K66" s="2"/>
      <c r="L66" s="2"/>
      <c r="O66" s="2"/>
      <c r="P66" s="2"/>
      <c r="Q66" s="8"/>
      <c r="T66" s="2"/>
      <c r="Y66" s="17" t="s">
        <v>62</v>
      </c>
      <c r="Z66" s="17" t="s">
        <v>465</v>
      </c>
      <c r="AF66" s="15"/>
    </row>
    <row r="67" spans="1:32" x14ac:dyDescent="0.15">
      <c r="A67" s="2"/>
      <c r="B67" s="2"/>
      <c r="F67" s="2"/>
      <c r="G67" s="8"/>
      <c r="K67" s="2"/>
      <c r="L67" s="2"/>
      <c r="O67" s="2"/>
      <c r="P67" s="2"/>
      <c r="Q67" s="8"/>
      <c r="T67" s="2"/>
      <c r="Y67" s="17" t="s">
        <v>336</v>
      </c>
      <c r="Z67" s="17" t="s">
        <v>466</v>
      </c>
      <c r="AF67" s="15"/>
    </row>
    <row r="68" spans="1:32" x14ac:dyDescent="0.15">
      <c r="A68" s="2"/>
      <c r="B68" s="2"/>
      <c r="F68" s="2"/>
      <c r="G68" s="8"/>
      <c r="K68" s="2"/>
      <c r="L68" s="2"/>
      <c r="O68" s="2"/>
      <c r="P68" s="2"/>
      <c r="Q68" s="8"/>
      <c r="T68" s="2"/>
      <c r="Y68" s="17" t="s">
        <v>337</v>
      </c>
      <c r="Z68" s="17" t="s">
        <v>467</v>
      </c>
      <c r="AF68" s="15"/>
    </row>
    <row r="69" spans="1:32" x14ac:dyDescent="0.15">
      <c r="A69" s="2"/>
      <c r="B69" s="2"/>
      <c r="F69" s="2"/>
      <c r="G69" s="8"/>
      <c r="K69" s="2"/>
      <c r="L69" s="2"/>
      <c r="O69" s="2"/>
      <c r="P69" s="2"/>
      <c r="Q69" s="8"/>
      <c r="T69" s="2"/>
      <c r="Y69" s="17" t="s">
        <v>338</v>
      </c>
      <c r="Z69" s="17" t="s">
        <v>468</v>
      </c>
      <c r="AF69" s="15"/>
    </row>
    <row r="70" spans="1:32" x14ac:dyDescent="0.15">
      <c r="A70" s="2"/>
      <c r="B70" s="2"/>
      <c r="Y70" s="17" t="s">
        <v>339</v>
      </c>
      <c r="Z70" s="17" t="s">
        <v>469</v>
      </c>
    </row>
    <row r="71" spans="1:32" x14ac:dyDescent="0.15">
      <c r="Y71" s="17" t="s">
        <v>340</v>
      </c>
      <c r="Z71" s="17" t="s">
        <v>470</v>
      </c>
    </row>
    <row r="72" spans="1:32" x14ac:dyDescent="0.15">
      <c r="Y72" s="17" t="s">
        <v>341</v>
      </c>
      <c r="Z72" s="17" t="s">
        <v>471</v>
      </c>
    </row>
    <row r="73" spans="1:32" x14ac:dyDescent="0.15">
      <c r="Y73" s="17" t="s">
        <v>342</v>
      </c>
      <c r="Z73" s="17" t="s">
        <v>472</v>
      </c>
    </row>
    <row r="74" spans="1:32" x14ac:dyDescent="0.15">
      <c r="Y74" s="17" t="s">
        <v>343</v>
      </c>
      <c r="Z74" s="17" t="s">
        <v>473</v>
      </c>
    </row>
    <row r="75" spans="1:32" x14ac:dyDescent="0.15">
      <c r="Y75" s="17" t="s">
        <v>344</v>
      </c>
      <c r="Z75" s="17" t="s">
        <v>474</v>
      </c>
    </row>
    <row r="76" spans="1:32" x14ac:dyDescent="0.15">
      <c r="Y76" s="17" t="s">
        <v>345</v>
      </c>
      <c r="Z76" s="17" t="s">
        <v>475</v>
      </c>
    </row>
    <row r="77" spans="1:32" x14ac:dyDescent="0.15">
      <c r="Y77" s="17" t="s">
        <v>346</v>
      </c>
      <c r="Z77" s="17" t="s">
        <v>476</v>
      </c>
    </row>
    <row r="78" spans="1:32" x14ac:dyDescent="0.15">
      <c r="Y78" s="17" t="s">
        <v>347</v>
      </c>
      <c r="Z78" s="17" t="s">
        <v>477</v>
      </c>
    </row>
    <row r="79" spans="1:32" x14ac:dyDescent="0.15">
      <c r="Y79" s="17" t="s">
        <v>348</v>
      </c>
      <c r="Z79" s="17" t="s">
        <v>478</v>
      </c>
    </row>
    <row r="80" spans="1:32" x14ac:dyDescent="0.15">
      <c r="Y80" s="17" t="s">
        <v>349</v>
      </c>
      <c r="Z80" s="17" t="s">
        <v>479</v>
      </c>
    </row>
    <row r="81" spans="25:26" x14ac:dyDescent="0.15">
      <c r="Y81" s="17" t="s">
        <v>350</v>
      </c>
      <c r="Z81" s="17" t="s">
        <v>480</v>
      </c>
    </row>
    <row r="82" spans="25:26" x14ac:dyDescent="0.15">
      <c r="Y82" s="17" t="s">
        <v>351</v>
      </c>
      <c r="Z82" s="17" t="s">
        <v>481</v>
      </c>
    </row>
    <row r="83" spans="25:26" x14ac:dyDescent="0.15">
      <c r="Y83" s="17" t="s">
        <v>352</v>
      </c>
      <c r="Z83" s="17" t="s">
        <v>482</v>
      </c>
    </row>
    <row r="84" spans="25:26" x14ac:dyDescent="0.15">
      <c r="Y84" s="17" t="s">
        <v>353</v>
      </c>
      <c r="Z84" s="17" t="s">
        <v>483</v>
      </c>
    </row>
    <row r="85" spans="25:26" x14ac:dyDescent="0.15">
      <c r="Y85" s="17" t="s">
        <v>354</v>
      </c>
      <c r="Z85" s="17" t="s">
        <v>484</v>
      </c>
    </row>
    <row r="86" spans="25:26" x14ac:dyDescent="0.15">
      <c r="Y86" s="17" t="s">
        <v>355</v>
      </c>
      <c r="Z86" s="17" t="s">
        <v>485</v>
      </c>
    </row>
    <row r="87" spans="25:26" x14ac:dyDescent="0.15">
      <c r="Y87" s="17" t="s">
        <v>356</v>
      </c>
      <c r="Z87" s="17" t="s">
        <v>486</v>
      </c>
    </row>
    <row r="88" spans="25:26" x14ac:dyDescent="0.15">
      <c r="Y88" s="17" t="s">
        <v>357</v>
      </c>
      <c r="Z88" s="17" t="s">
        <v>487</v>
      </c>
    </row>
    <row r="89" spans="25:26" x14ac:dyDescent="0.15">
      <c r="Y89" s="17" t="s">
        <v>358</v>
      </c>
      <c r="Z89" s="17" t="s">
        <v>488</v>
      </c>
    </row>
    <row r="90" spans="25:26" x14ac:dyDescent="0.15">
      <c r="Y90" s="17" t="s">
        <v>359</v>
      </c>
      <c r="Z90" s="17" t="s">
        <v>489</v>
      </c>
    </row>
    <row r="91" spans="25:26" x14ac:dyDescent="0.15">
      <c r="Y91" s="17" t="s">
        <v>360</v>
      </c>
      <c r="Z91" s="17" t="s">
        <v>490</v>
      </c>
    </row>
    <row r="92" spans="25:26" x14ac:dyDescent="0.15">
      <c r="Y92" s="17" t="s">
        <v>361</v>
      </c>
      <c r="Z92" s="17" t="s">
        <v>491</v>
      </c>
    </row>
    <row r="93" spans="25:26" x14ac:dyDescent="0.15">
      <c r="Y93" s="17" t="s">
        <v>362</v>
      </c>
      <c r="Z93" s="17" t="s">
        <v>492</v>
      </c>
    </row>
    <row r="94" spans="25:26" x14ac:dyDescent="0.15">
      <c r="Y94" s="17" t="s">
        <v>363</v>
      </c>
      <c r="Z94" s="17" t="s">
        <v>493</v>
      </c>
    </row>
    <row r="95" spans="25:26" x14ac:dyDescent="0.15">
      <c r="Y95" s="17" t="s">
        <v>364</v>
      </c>
      <c r="Z95" s="17" t="s">
        <v>494</v>
      </c>
    </row>
    <row r="96" spans="25:26" x14ac:dyDescent="0.15">
      <c r="Y96" s="17" t="s">
        <v>266</v>
      </c>
      <c r="Z96" s="17" t="s">
        <v>495</v>
      </c>
    </row>
    <row r="97" spans="25:26" x14ac:dyDescent="0.15">
      <c r="Y97" s="17" t="s">
        <v>365</v>
      </c>
      <c r="Z97" s="17" t="s">
        <v>496</v>
      </c>
    </row>
    <row r="98" spans="25:26" x14ac:dyDescent="0.15">
      <c r="Y98" s="17" t="s">
        <v>366</v>
      </c>
      <c r="Z98" s="17" t="s">
        <v>497</v>
      </c>
    </row>
    <row r="99" spans="25:26" x14ac:dyDescent="0.15">
      <c r="Y99" s="17" t="s">
        <v>396</v>
      </c>
      <c r="Z99" s="17"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2021-08-27T09:32:12Z</dcterms:created>
  <dcterms:modified xsi:type="dcterms:W3CDTF">2021-08-27T10:20:05Z</dcterms:modified>
</cp:coreProperties>
</file>