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45" yWindow="-120" windowWidth="28005" windowHeight="16440"/>
  </bookViews>
  <sheets>
    <sheet name="行政事業レビューシート" sheetId="3" r:id="rId1"/>
    <sheet name="入力規則等" sheetId="4" r:id="rId2"/>
  </sheets>
  <definedNames>
    <definedName name="_xlnm.Print_Area" localSheetId="0">行政事業レビューシート!$A$1:$AX$184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97" i="3" l="1"/>
  <c r="I97" i="3"/>
  <c r="L96" i="3"/>
  <c r="I96" i="3"/>
  <c r="L95" i="3"/>
  <c r="I95" i="3"/>
  <c r="L94" i="3"/>
  <c r="I94" i="3"/>
  <c r="L93" i="3"/>
  <c r="I93" i="3"/>
  <c r="AY184" i="3" l="1"/>
  <c r="AY183" i="3"/>
  <c r="AY182" i="3"/>
  <c r="AY181" i="3"/>
  <c r="AY180" i="3"/>
  <c r="AY179" i="3"/>
  <c r="AY178" i="3"/>
  <c r="AY177" i="3"/>
  <c r="AY176" i="3"/>
  <c r="AY172" i="3"/>
  <c r="AY173" i="3" s="1"/>
  <c r="AY171" i="3"/>
  <c r="AY170" i="3"/>
  <c r="AY169" i="3"/>
  <c r="AY165" i="3"/>
  <c r="AY166" i="3" s="1"/>
  <c r="AY164" i="3"/>
  <c r="AY163" i="3"/>
  <c r="AY162" i="3"/>
  <c r="AY161" i="3"/>
  <c r="AY160" i="3"/>
  <c r="AY159" i="3"/>
  <c r="AY158" i="3"/>
  <c r="AY157" i="3"/>
  <c r="AY65" i="3"/>
  <c r="AY71" i="3" s="1"/>
  <c r="AY61" i="3"/>
  <c r="AY64" i="3" s="1"/>
  <c r="AY59" i="3"/>
  <c r="AY60" i="3" s="1"/>
  <c r="AY56" i="3"/>
  <c r="AY57" i="3" s="1"/>
  <c r="AY49" i="3"/>
  <c r="AY53" i="3" s="1"/>
  <c r="AY45" i="3"/>
  <c r="AY48" i="3" s="1"/>
  <c r="AY43" i="3"/>
  <c r="AY44" i="3" s="1"/>
  <c r="AY66" i="3" l="1"/>
  <c r="AY47" i="3"/>
  <c r="AY69" i="3"/>
  <c r="AY55" i="3"/>
  <c r="AY67" i="3"/>
  <c r="AY168" i="3"/>
  <c r="AY167" i="3"/>
  <c r="AY174" i="3"/>
  <c r="AY46" i="3"/>
  <c r="AY54" i="3"/>
  <c r="AY52" i="3"/>
  <c r="AY50" i="3"/>
  <c r="AY62" i="3"/>
  <c r="AY51" i="3"/>
  <c r="AY63" i="3"/>
  <c r="AY68" i="3"/>
  <c r="AY70" i="3"/>
  <c r="AY58" i="3"/>
  <c r="AY175" i="3"/>
  <c r="AW119" i="3"/>
  <c r="AT119" i="3"/>
  <c r="AQ119" i="3"/>
  <c r="AL119" i="3"/>
  <c r="AI119" i="3"/>
  <c r="AF119" i="3"/>
  <c r="Z119" i="3"/>
  <c r="W119" i="3"/>
  <c r="T119" i="3"/>
  <c r="N119" i="3"/>
  <c r="K119" i="3"/>
  <c r="H119" i="3"/>
  <c r="AW118" i="3"/>
  <c r="AT118" i="3"/>
  <c r="AQ118" i="3"/>
  <c r="AL118" i="3"/>
  <c r="AI118" i="3"/>
  <c r="AF118" i="3"/>
  <c r="Z118" i="3"/>
  <c r="W118" i="3"/>
  <c r="T118" i="3"/>
  <c r="N118" i="3"/>
  <c r="K118" i="3"/>
  <c r="H118" i="3"/>
  <c r="AV2" i="3" l="1"/>
  <c r="C12" i="4" l="1"/>
  <c r="W29" i="3" l="1"/>
  <c r="C23" i="4" l="1"/>
  <c r="C24" i="4"/>
  <c r="W21" i="3" l="1"/>
  <c r="AD21" i="3"/>
  <c r="P21" i="3"/>
  <c r="P28" i="3" l="1"/>
  <c r="P18" i="3" l="1"/>
  <c r="P20" i="3" s="1"/>
  <c r="W18" i="3"/>
  <c r="W20" i="3" s="1"/>
  <c r="AU150" i="3"/>
  <c r="Y15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<sst xmlns="http://schemas.openxmlformats.org/spreadsheetml/2006/main" count="919" uniqueCount="665">
  <si>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</si>
  <si>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</si>
  <si>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</si>
  <si>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</si>
  <si>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</si>
  <si>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</si>
  <si>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</si>
  <si>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</si>
  <si>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</si>
  <si>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</si>
  <si>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</si>
  <si>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</si>
  <si>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</si>
  <si>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</si>
  <si>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</si>
  <si>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</si>
  <si>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</si>
  <si>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</si>
  <si>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</si>
  <si>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</si>
  <si>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</si>
  <si>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</si>
  <si>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</si>
  <si>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</si>
  <si>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</si>
  <si>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</si>
  <si>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</si>
  <si>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</si>
  <si>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</si>
  <si>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</si>
  <si>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</si>
  <si>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</si>
  <si>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</si>
  <si>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</si>
  <si>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</si>
  <si>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</si>
  <si>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</si>
  <si>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</si>
  <si>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</si>
  <si>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</si>
  <si>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</si>
  <si>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</si>
  <si>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</si>
  <si>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</si>
  <si>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</si>
  <si>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</si>
  <si>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</si>
  <si>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</si>
  <si>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</si>
  <si>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</si>
  <si>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</si>
  <si>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</si>
  <si>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</si>
  <si>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</si>
  <si>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</si>
  <si>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</si>
  <si>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</si>
  <si>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</si>
  <si>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</si>
  <si>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</si>
  <si>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</si>
  <si>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</si>
  <si>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</si>
  <si>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</si>
  <si>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</si>
  <si>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</si>
  <si>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</si>
  <si>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</si>
  <si>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</si>
  <si>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</si>
  <si>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</si>
  <si>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</si>
  <si>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</si>
  <si>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</si>
  <si>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</si>
  <si>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</si>
  <si>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</si>
  <si>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</si>
  <si>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</si>
  <si>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</si>
  <si>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</si>
  <si>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</si>
  <si>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</si>
  <si>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</si>
  <si>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</si>
  <si>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</si>
  <si>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</si>
  <si>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</si>
  <si>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</si>
  <si>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</si>
  <si>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</si>
  <si>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</si>
  <si>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</si>
  <si>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</si>
  <si>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</si>
  <si>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</si>
  <si>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</si>
  <si>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</si>
  <si>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</si>
  <si>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</si>
  <si>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</si>
  <si>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</si>
  <si>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</si>
  <si>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</si>
  <si>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</si>
  <si>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</si>
  <si>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</si>
  <si>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</si>
  <si>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</si>
  <si>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</si>
  <si>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</si>
  <si>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</si>
  <si>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</si>
  <si>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</si>
  <si>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</si>
  <si>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</si>
  <si>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</si>
  <si>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</si>
  <si>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</si>
  <si>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</si>
  <si>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</si>
  <si>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</si>
  <si>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</si>
  <si>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</si>
  <si>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</si>
  <si>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</si>
  <si>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</si>
  <si>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</si>
  <si>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</si>
  <si>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</si>
  <si>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</si>
  <si>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</si>
  <si>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</si>
  <si>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</si>
  <si>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</si>
  <si>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</si>
  <si>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</si>
  <si>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</si>
  <si>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</si>
  <si>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</si>
  <si>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</si>
  <si>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</si>
  <si>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</si>
  <si>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</si>
  <si>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</si>
  <si>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</si>
  <si>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</si>
  <si>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</si>
  <si>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</si>
  <si>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</si>
  <si>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</si>
  <si>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</si>
  <si>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</si>
  <si>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</si>
  <si>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</si>
  <si>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</si>
  <si>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</si>
  <si>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</si>
  <si>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</si>
  <si>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</si>
  <si>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</si>
  <si>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</si>
  <si>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</si>
  <si>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</si>
  <si>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</si>
  <si>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</si>
  <si>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</si>
  <si>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</si>
  <si>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</si>
  <si>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</si>
  <si>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</si>
  <si>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</si>
  <si>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</si>
  <si>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</si>
  <si>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</si>
  <si>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</si>
  <si>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</si>
  <si>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</si>
  <si>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</si>
  <si>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</si>
  <si>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</si>
  <si>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</si>
  <si>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</si>
  <si>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</si>
  <si>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</si>
  <si>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</si>
  <si>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</si>
  <si>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</si>
  <si>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</si>
  <si>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</si>
  <si>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</si>
  <si>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</si>
  <si>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</si>
  <si>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</si>
  <si>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</si>
  <si>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</si>
  <si>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</si>
  <si>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</si>
  <si>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</si>
  <si>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</si>
  <si>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</si>
  <si>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</si>
  <si>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</si>
  <si>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</si>
  <si>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</si>
  <si>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</si>
  <si>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</si>
  <si>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</si>
  <si>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</si>
  <si>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</si>
  <si>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</si>
  <si>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</si>
  <si>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</si>
  <si>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</si>
  <si>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</si>
  <si>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</si>
  <si>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</si>
  <si>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</si>
  <si>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</si>
  <si>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</si>
  <si>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</si>
  <si>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</si>
  <si>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</si>
  <si>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</si>
  <si>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</si>
  <si>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</si>
  <si>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</si>
  <si>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</si>
  <si>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</si>
  <si>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</si>
  <si>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</si>
  <si>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</si>
  <si>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</si>
  <si>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</si>
  <si>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</si>
  <si>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</si>
  <si>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</si>
  <si>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</si>
  <si>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</si>
  <si>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</si>
  <si>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</si>
  <si>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</si>
  <si>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</si>
  <si>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</si>
  <si>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</si>
  <si>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</si>
  <si>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</si>
  <si>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</si>
  <si>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</si>
  <si>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</si>
  <si>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</si>
  <si>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</si>
  <si>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</si>
  <si>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</si>
  <si>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</si>
  <si>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</si>
  <si>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</si>
  <si>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</si>
  <si>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</si>
  <si>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</si>
  <si>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</si>
  <si>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</si>
  <si>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</si>
  <si>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</si>
  <si>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</si>
  <si>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</si>
  <si>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</si>
  <si>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</si>
  <si>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</si>
  <si>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</si>
  <si>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</si>
  <si>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</si>
  <si>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</si>
  <si>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</si>
  <si>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</si>
  <si>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</si>
  <si>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</si>
  <si>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</si>
  <si>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</si>
  <si>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</si>
  <si>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</si>
  <si>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</si>
  <si>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</si>
  <si>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</si>
  <si>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</si>
  <si>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</si>
  <si>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</si>
  <si>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</si>
  <si>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</si>
  <si>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</si>
  <si>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</si>
  <si>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</si>
  <si>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</si>
  <si>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</si>
  <si>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</si>
  <si>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</si>
  <si>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</si>
  <si>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</si>
  <si>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</si>
  <si>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</si>
  <si>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</si>
  <si>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</si>
  <si>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</si>
  <si>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</si>
  <si>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</si>
  <si>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</si>
  <si>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</si>
  <si>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</si>
  <si>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</si>
  <si>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</si>
  <si>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</si>
  <si>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</si>
  <si>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</si>
  <si>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</si>
  <si>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</si>
  <si>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</si>
  <si>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</si>
  <si>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</si>
  <si>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</si>
  <si>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</si>
  <si>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</si>
  <si>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</si>
  <si>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</si>
  <si>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</si>
  <si>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</si>
  <si>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</si>
  <si>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</si>
  <si>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</si>
  <si>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</si>
  <si>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</si>
  <si>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</si>
  <si>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</si>
  <si>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</si>
  <si>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</si>
  <si>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</si>
  <si>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</si>
  <si>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</si>
  <si>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</si>
  <si>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</si>
  <si>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</si>
  <si>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</si>
  <si>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</si>
  <si>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</si>
  <si>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</si>
  <si>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</si>
  <si>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</si>
  <si>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</si>
  <si>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</si>
  <si>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</si>
  <si>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</si>
  <si>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</si>
  <si>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</si>
  <si>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</si>
  <si>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</si>
  <si>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</si>
  <si>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</si>
  <si>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</si>
  <si>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</si>
  <si>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</si>
  <si>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</si>
  <si>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</si>
  <si>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</si>
  <si>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</si>
  <si>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</si>
  <si>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</si>
  <si>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</si>
  <si>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</si>
  <si>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</si>
  <si>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</si>
  <si>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</si>
  <si>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</si>
  <si>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</si>
  <si>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</si>
  <si>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</si>
  <si>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</si>
  <si>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</si>
  <si>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</si>
  <si>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</si>
  <si>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</si>
  <si>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</si>
  <si>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</si>
  <si>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</si>
  <si>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</si>
  <si>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</si>
  <si>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</si>
  <si>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</si>
  <si>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</si>
  <si>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</si>
  <si>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</si>
  <si>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</si>
  <si>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</si>
  <si>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</si>
  <si>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</si>
  <si>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</si>
  <si>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</si>
  <si>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</si>
  <si>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</si>
  <si>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</si>
  <si>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</si>
  <si>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</si>
  <si>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</si>
  <si>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</si>
  <si>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</si>
  <si>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</si>
  <si>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</si>
  <si>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</si>
  <si>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</si>
  <si>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</si>
  <si>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</si>
  <si>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</si>
  <si>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</si>
  <si>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</si>
  <si>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</si>
  <si>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</si>
  <si>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</si>
  <si>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</si>
  <si>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</si>
  <si>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</si>
  <si>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</si>
  <si>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</si>
  <si>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</si>
  <si>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</si>
  <si>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</si>
  <si>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</si>
  <si>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</si>
  <si>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</si>
  <si>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</si>
  <si>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</si>
  <si>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</si>
  <si>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</si>
  <si>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</si>
  <si>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</si>
  <si>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</si>
  <si>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</si>
  <si>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</si>
  <si>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</si>
  <si>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</si>
  <si>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</si>
  <si>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</si>
  <si>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</si>
  <si>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</si>
  <si>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</si>
  <si>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</si>
  <si>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</si>
  <si>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</si>
  <si>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</si>
  <si>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</si>
  <si>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</si>
  <si>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</si>
  <si>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</si>
  <si>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</si>
  <si>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</si>
  <si>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</si>
  <si>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</si>
  <si>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</si>
  <si>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</si>
  <si>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</si>
  <si>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</si>
  <si>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</si>
  <si>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</si>
  <si>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</si>
  <si>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</si>
  <si>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</si>
  <si>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</si>
  <si>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</si>
  <si>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</si>
  <si>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</si>
  <si>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</si>
  <si>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</si>
  <si>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</si>
  <si>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</si>
  <si>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</si>
  <si>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</si>
  <si>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</si>
  <si>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</si>
  <si>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</si>
  <si>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</si>
  <si>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</si>
  <si>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</si>
  <si>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</si>
  <si>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</si>
  <si>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</si>
  <si>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</si>
  <si>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</si>
  <si>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</si>
  <si>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</si>
  <si>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</si>
  <si>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</si>
  <si>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</si>
  <si>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</si>
  <si>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</si>
  <si>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</si>
  <si>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</si>
  <si>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</si>
  <si>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</si>
  <si>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</si>
  <si>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</si>
  <si>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</si>
  <si>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</si>
  <si>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</si>
  <si>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</si>
  <si>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</si>
  <si>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</si>
  <si>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</si>
  <si>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</si>
  <si>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</si>
  <si>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</si>
  <si>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</si>
  <si>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</si>
  <si>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</si>
  <si>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</si>
  <si>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</si>
  <si>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</si>
  <si>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</si>
  <si>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</si>
  <si>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</si>
  <si>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</si>
  <si>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</si>
  <si>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</si>
  <si>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</si>
  <si>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</si>
  <si>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</si>
  <si>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</si>
  <si>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</si>
  <si>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</si>
  <si>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</si>
  <si>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</si>
  <si>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</si>
  <si>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</si>
  <si>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</si>
  <si>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</si>
  <si>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</si>
  <si>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</si>
  <si>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</si>
  <si>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</si>
  <si>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</si>
  <si>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</si>
  <si>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</si>
  <si>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</si>
  <si>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</si>
  <si>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</si>
  <si>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</si>
  <si>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</si>
  <si>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</si>
  <si>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</si>
  <si>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</si>
  <si>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</si>
  <si>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</si>
  <si>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</si>
  <si>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</si>
  <si>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</si>
  <si>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</si>
  <si>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</si>
  <si>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</si>
  <si>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</si>
  <si>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</si>
  <si>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</si>
  <si>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</si>
  <si>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</si>
  <si>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</si>
  <si>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</si>
  <si>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</si>
  <si>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</si>
  <si>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</si>
  <si>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科学の役割についての普及・啓発</t>
    <phoneticPr fontId="5"/>
  </si>
  <si>
    <t>日本学術会議</t>
    <phoneticPr fontId="5"/>
  </si>
  <si>
    <t>企画課</t>
    <rPh sb="0" eb="2">
      <t>キカク</t>
    </rPh>
    <rPh sb="2" eb="3">
      <t>カ</t>
    </rPh>
    <phoneticPr fontId="5"/>
  </si>
  <si>
    <t>○</t>
  </si>
  <si>
    <t>日本学術会議法第２条</t>
    <phoneticPr fontId="5"/>
  </si>
  <si>
    <t>　日本学術会議法第２条に基づき、我が国の科学者の内外に対する代表機関（全国約87万人の科学者の代表として選出された会員210名と連携会員約2，000名で構成）として、学術フォーラムを通じ、科学の役割について国民の認識を高めることで科学の向上発達を図り、行政、産業及び国民生活に科学を反映浸透させる。</t>
    <phoneticPr fontId="5"/>
  </si>
  <si>
    <t>　科学的・学術的な成果を国民に還元するための活動として、学術フォーラムを開催している。学術フォーラムは、日本学術会議会員等が講演、パネルディスカッション等を行い、科学の成果を国民に分かりやすく伝えるとともに、国民と双方向のやり取りがなされるよう構成した公開講演会である。
　また、科学の役割についての普及・啓発等のために図書館を設けているが、この図書館は、国立国会図書館法の規定により国立国会図書館の支部図書館として指定されており、各所属機関の特色に応じた資料を所蔵する専門的な図書館となることを求められているため、関連書籍の収集を行っている。</t>
    <phoneticPr fontId="5"/>
  </si>
  <si>
    <t>学術フォーラムの参加者数
（1回当たり平均値）</t>
    <phoneticPr fontId="5"/>
  </si>
  <si>
    <t>日本学術会議主催学術フォーラム等の開催回数</t>
    <phoneticPr fontId="5"/>
  </si>
  <si>
    <t>回</t>
    <rPh sb="0" eb="1">
      <t>カイ</t>
    </rPh>
    <phoneticPr fontId="5"/>
  </si>
  <si>
    <t>-</t>
  </si>
  <si>
    <t>-</t>
    <phoneticPr fontId="5"/>
  </si>
  <si>
    <t>各年度執行額（フォーラム分）／実施回数　　　　　　　　　　　</t>
    <phoneticPr fontId="5"/>
  </si>
  <si>
    <t>　執行額/
実施回数</t>
    <phoneticPr fontId="5"/>
  </si>
  <si>
    <t>1,281(千円)/6(回)</t>
  </si>
  <si>
    <t>3,975(千円)/10(回)</t>
  </si>
  <si>
    <t>科学に関する重要事項の審議及び研究の連絡</t>
  </si>
  <si>
    <t xml:space="preserve"> 科学に関する重要事項の審議及び研究の連絡</t>
  </si>
  <si>
    <t>学術フォーラムの参加者アンケートで肯定的に評価した者の割合（平均値）</t>
    <phoneticPr fontId="5"/>
  </si>
  <si>
    <t>日本学術会議会員等による講演・パネルディスカッションを内容とする学術フォーラムを開催することにより、学術成果の国民への還元を図っている。</t>
    <phoneticPr fontId="5"/>
  </si>
  <si>
    <t>　学術フォーラムは、科学の向上発達に寄与するという目的の下（日本学術会議法第２条）、科学リテラシーの普及・啓発のために行っているものである。科学・技術が国民に適切に理解され活用されるようになるためには、科学的・学術的な成果をわかりやすく伝えるとともに、国民と科学者との対話が必要であり、そのための手法として学術フォーラムを開催している。</t>
    <phoneticPr fontId="5"/>
  </si>
  <si>
    <t>　学術フォーラムは、多岐にわたる専門領域の科学者が日本学術会議における審議で集積した科学的・学術的な成果を、我が国の科学者の代表である会員等によってわかりやすく国民に伝えることができる場であり、日本学術会議ならではの活動である。</t>
    <phoneticPr fontId="5"/>
  </si>
  <si>
    <t>無</t>
  </si>
  <si>
    <t>　日本学術会議主催で行われる講演者に対する手当、謝金及び旅費について関係法令に基づき各個人に適切に支給している。</t>
    <phoneticPr fontId="5"/>
  </si>
  <si>
    <t>‐</t>
  </si>
  <si>
    <t>　国会図書館支部庁費の資料購入経費は、学術情報資料収集に必要な定期刊行物であり、費用・使途共に業務を実施するために必要最低限のものである。</t>
    <phoneticPr fontId="5"/>
  </si>
  <si>
    <t>　学術フォーラム出演者に対する手当、謝金及び旅費並びに国会図書館支部庁費は、共に直接的経費であり、費用・使途共に業務を実施するために必要最低限のものである。</t>
    <phoneticPr fontId="5"/>
  </si>
  <si>
    <t>　開催回数について、国民の関心が非常に高い事項や重要な審議課題についての学術フォーラムを実施するなど、事業の目的をおおむね達成したと考える。
　今後も、国民の関心が高い事項や重要な審議課題について科学の成果をわかりやすく伝えることを念頭に幅広くテーマ選定を行うとともに、開催回数の確保に努める。</t>
    <phoneticPr fontId="5"/>
  </si>
  <si>
    <t>　成果物の活用については、学術フォーラムの講演資料・開催報告をホームページに掲載し、随時国民のアクセスを可能とするとともに、ホームページ上で受け付けた意見・要望を関係分野別委員会にフィードバックすることとしており、広報活動と学術会議における審議へのフィードバックを通じて、成果物の活用に努めている。</t>
    <rPh sb="21" eb="23">
      <t>コウエン</t>
    </rPh>
    <rPh sb="23" eb="25">
      <t>シリョウ</t>
    </rPh>
    <phoneticPr fontId="5"/>
  </si>
  <si>
    <t>　今後も国民の関心が高い事項について科学の成果をわかりやすく伝えることを念頭に幅広くテーマ選定を行うとともに、学術フォーラムにおける議論の成果を日本学術会議の活動に反映させ、更にその結果を国民に伝えるというような、国民との双方向のやり取りがなされるよう、配慮していく。出演者に対する手当、謝金及び旅費についても関係法令に基づき各個人への適切な処理に努める。</t>
    <phoneticPr fontId="5"/>
  </si>
  <si>
    <t>名</t>
    <rPh sb="0" eb="1">
      <t>メイ</t>
    </rPh>
    <phoneticPr fontId="5"/>
  </si>
  <si>
    <t>-</t>
    <phoneticPr fontId="5"/>
  </si>
  <si>
    <t>　令和２年度は、「人生におけるスポーツの価値と科学的エビデンス」、「新型コロナウイルス感染症コントロールに向けての学術の取り組み」、「東日本大震災からの十年とこれから～58学会、防災学術連携体の活動～」、「危機の時代におけるアカデミーと未来」等計11回の学術フォーラムを開催した。国民の関心の高い事項について、日本学術会議会員等による講演・パネルディスカッションを内容とする学術フォーラムを開催することにより、学術成果の国民への還元に資することができた。また、日本学術会議主催で行われる学術フォーラムの出演者に対する手当、謝金及び旅費について関係法令に基づき各個人に適切に支給している。</t>
    <rPh sb="9" eb="11">
      <t>ジンセイ</t>
    </rPh>
    <rPh sb="20" eb="22">
      <t>カチ</t>
    </rPh>
    <rPh sb="23" eb="26">
      <t>カガクテキ</t>
    </rPh>
    <rPh sb="34" eb="36">
      <t>シンガタ</t>
    </rPh>
    <rPh sb="43" eb="46">
      <t>カンセンショウ</t>
    </rPh>
    <rPh sb="53" eb="54">
      <t>ム</t>
    </rPh>
    <rPh sb="57" eb="59">
      <t>ガクジュツ</t>
    </rPh>
    <rPh sb="60" eb="61">
      <t>ト</t>
    </rPh>
    <rPh sb="62" eb="63">
      <t>ク</t>
    </rPh>
    <rPh sb="67" eb="68">
      <t>ヒガシ</t>
    </rPh>
    <rPh sb="68" eb="70">
      <t>ニホン</t>
    </rPh>
    <rPh sb="70" eb="73">
      <t>ダイシンサイ</t>
    </rPh>
    <rPh sb="76" eb="78">
      <t>ジュウネン</t>
    </rPh>
    <rPh sb="86" eb="88">
      <t>ガッカイ</t>
    </rPh>
    <rPh sb="89" eb="91">
      <t>ボウサイ</t>
    </rPh>
    <rPh sb="91" eb="93">
      <t>ガクジュツ</t>
    </rPh>
    <rPh sb="93" eb="95">
      <t>レンケイ</t>
    </rPh>
    <rPh sb="95" eb="96">
      <t>タイ</t>
    </rPh>
    <rPh sb="97" eb="99">
      <t>カツドウ</t>
    </rPh>
    <rPh sb="103" eb="105">
      <t>キキ</t>
    </rPh>
    <rPh sb="106" eb="108">
      <t>ジダイ</t>
    </rPh>
    <rPh sb="118" eb="120">
      <t>ミライ</t>
    </rPh>
    <phoneticPr fontId="5"/>
  </si>
  <si>
    <t>0159</t>
    <phoneticPr fontId="5"/>
  </si>
  <si>
    <t>0166</t>
    <phoneticPr fontId="5"/>
  </si>
  <si>
    <t>0160</t>
    <phoneticPr fontId="5"/>
  </si>
  <si>
    <t>0114</t>
    <phoneticPr fontId="5"/>
  </si>
  <si>
    <t>0111</t>
    <phoneticPr fontId="5"/>
  </si>
  <si>
    <t>0120</t>
    <phoneticPr fontId="5"/>
  </si>
  <si>
    <t>0116</t>
    <phoneticPr fontId="5"/>
  </si>
  <si>
    <t>0126</t>
    <phoneticPr fontId="5"/>
  </si>
  <si>
    <t>後藤　一也　課長</t>
    <rPh sb="0" eb="2">
      <t>ゴトウ</t>
    </rPh>
    <rPh sb="3" eb="4">
      <t>イチ</t>
    </rPh>
    <rPh sb="4" eb="5">
      <t>ナリ</t>
    </rPh>
    <rPh sb="6" eb="8">
      <t>カチョウ</t>
    </rPh>
    <phoneticPr fontId="5"/>
  </si>
  <si>
    <t>1,441(千円)/11(回)</t>
    <phoneticPr fontId="5"/>
  </si>
  <si>
    <t>4,064(千円)/11(回)</t>
    <phoneticPr fontId="5"/>
  </si>
  <si>
    <t>-</t>
    <phoneticPr fontId="5"/>
  </si>
  <si>
    <t>定量的な成果目標の最終目標年度欄について、最終年度ではないが便宜的に直近の2年度を記載
（参考）学術フォーラム開催報告掲載サイト　http://www.scj.go.jp/ja/event/index.html</t>
    <phoneticPr fontId="5"/>
  </si>
  <si>
    <t>（株）ステージ</t>
    <rPh sb="0" eb="3">
      <t>カブ</t>
    </rPh>
    <phoneticPr fontId="5"/>
  </si>
  <si>
    <t>（株）イベントアンドコンベンションハウス</t>
    <rPh sb="0" eb="3">
      <t>カブ</t>
    </rPh>
    <phoneticPr fontId="5"/>
  </si>
  <si>
    <t>（株）ガイアックス</t>
    <rPh sb="0" eb="3">
      <t>カブ</t>
    </rPh>
    <phoneticPr fontId="5"/>
  </si>
  <si>
    <t>株式会社サン・フレア</t>
    <rPh sb="0" eb="2">
      <t>カブシキ</t>
    </rPh>
    <rPh sb="2" eb="4">
      <t>カイシャ</t>
    </rPh>
    <phoneticPr fontId="5"/>
  </si>
  <si>
    <t>-</t>
    <phoneticPr fontId="5"/>
  </si>
  <si>
    <t>学術フォーラムのインターネット配信業務</t>
    <rPh sb="0" eb="2">
      <t>ガクジュツ</t>
    </rPh>
    <rPh sb="15" eb="17">
      <t>ハイシン</t>
    </rPh>
    <rPh sb="17" eb="19">
      <t>ギョウム</t>
    </rPh>
    <phoneticPr fontId="5"/>
  </si>
  <si>
    <t>学術フォーラムのビデオメッセージ翻訳等業務</t>
    <rPh sb="0" eb="2">
      <t>ガクジュツ</t>
    </rPh>
    <rPh sb="16" eb="18">
      <t>ホンヤク</t>
    </rPh>
    <rPh sb="18" eb="19">
      <t>ナド</t>
    </rPh>
    <rPh sb="19" eb="21">
      <t>ギョウム</t>
    </rPh>
    <phoneticPr fontId="5"/>
  </si>
  <si>
    <t>学術フォーラムのテープ翻訳等業務</t>
    <rPh sb="0" eb="2">
      <t>ガクジュツ</t>
    </rPh>
    <rPh sb="11" eb="13">
      <t>ホンヤク</t>
    </rPh>
    <rPh sb="13" eb="14">
      <t>ナド</t>
    </rPh>
    <rPh sb="14" eb="16">
      <t>ギョウム</t>
    </rPh>
    <phoneticPr fontId="5"/>
  </si>
  <si>
    <t>（株）三省堂書店</t>
    <rPh sb="0" eb="3">
      <t>カブ</t>
    </rPh>
    <rPh sb="3" eb="4">
      <t>サン</t>
    </rPh>
    <rPh sb="4" eb="5">
      <t>ショウ</t>
    </rPh>
    <rPh sb="5" eb="6">
      <t>ドウ</t>
    </rPh>
    <rPh sb="6" eb="8">
      <t>ショテン</t>
    </rPh>
    <phoneticPr fontId="5"/>
  </si>
  <si>
    <t>（株）OCS</t>
    <rPh sb="0" eb="3">
      <t>カブ</t>
    </rPh>
    <phoneticPr fontId="5"/>
  </si>
  <si>
    <t>（株）ぎょうせい</t>
    <rPh sb="0" eb="3">
      <t>カブ</t>
    </rPh>
    <phoneticPr fontId="5"/>
  </si>
  <si>
    <t>（財）日本学術協力財団</t>
    <rPh sb="1" eb="2">
      <t>ザイ</t>
    </rPh>
    <rPh sb="3" eb="5">
      <t>ニホン</t>
    </rPh>
    <rPh sb="5" eb="7">
      <t>ガクジュツ</t>
    </rPh>
    <rPh sb="7" eb="9">
      <t>キョウリョク</t>
    </rPh>
    <rPh sb="9" eb="11">
      <t>ザイダン</t>
    </rPh>
    <phoneticPr fontId="5"/>
  </si>
  <si>
    <t>定期刊行物</t>
    <rPh sb="0" eb="2">
      <t>テイキ</t>
    </rPh>
    <rPh sb="2" eb="5">
      <t>カンコウブツ</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</si>
  <si>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</si>
  <si>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</si>
  <si>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</si>
  <si>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</si>
  <si>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</si>
  <si>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</si>
  <si>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</si>
  <si>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</si>
  <si>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</si>
  <si>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</si>
  <si>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会議出席旅費・手当</t>
    <rPh sb="0" eb="2">
      <t>カイギ</t>
    </rPh>
    <rPh sb="2" eb="4">
      <t>シュッセキ</t>
    </rPh>
    <rPh sb="4" eb="6">
      <t>リョヒ</t>
    </rPh>
    <rPh sb="7" eb="9">
      <t>テアテ</t>
    </rPh>
    <phoneticPr fontId="5"/>
  </si>
  <si>
    <t>東京反訳株式会社</t>
    <rPh sb="0" eb="2">
      <t>トウキョウ</t>
    </rPh>
    <rPh sb="2" eb="3">
      <t>ハン</t>
    </rPh>
    <rPh sb="3" eb="4">
      <t>ヤク</t>
    </rPh>
    <rPh sb="4" eb="8">
      <t>カブシキガイシャ</t>
    </rPh>
    <phoneticPr fontId="5"/>
  </si>
  <si>
    <t>-</t>
    <phoneticPr fontId="5"/>
  </si>
  <si>
    <t>庁費</t>
    <rPh sb="0" eb="1">
      <t>チョウ</t>
    </rPh>
    <rPh sb="1" eb="2">
      <t>ヒ</t>
    </rPh>
    <phoneticPr fontId="5"/>
  </si>
  <si>
    <t>国会図書館支部庁費</t>
    <rPh sb="0" eb="2">
      <t>コッカイ</t>
    </rPh>
    <rPh sb="2" eb="5">
      <t>トショカン</t>
    </rPh>
    <rPh sb="5" eb="7">
      <t>シブ</t>
    </rPh>
    <rPh sb="7" eb="8">
      <t>チョウ</t>
    </rPh>
    <rPh sb="8" eb="9">
      <t>ヒ</t>
    </rPh>
    <phoneticPr fontId="5"/>
  </si>
  <si>
    <t>委員等旅費</t>
    <rPh sb="0" eb="2">
      <t>イイン</t>
    </rPh>
    <rPh sb="2" eb="3">
      <t>トウ</t>
    </rPh>
    <rPh sb="3" eb="5">
      <t>リョヒ</t>
    </rPh>
    <phoneticPr fontId="5"/>
  </si>
  <si>
    <t>会員手当</t>
    <rPh sb="0" eb="2">
      <t>カイイン</t>
    </rPh>
    <rPh sb="2" eb="4">
      <t>テアテ</t>
    </rPh>
    <phoneticPr fontId="5"/>
  </si>
  <si>
    <t>諸謝金</t>
    <rPh sb="0" eb="3">
      <t>ショシャキン</t>
    </rPh>
    <phoneticPr fontId="5"/>
  </si>
  <si>
    <t>科学に関する重要事項の審議及び研究の連絡</t>
    <phoneticPr fontId="5"/>
  </si>
  <si>
    <t>各回の学術フォーラムのオンライン参加者数（令和２年度はオンラインまたは会場とオンライン併用で開催）
（目標値は過去数年の実績から決定）</t>
    <rPh sb="21" eb="23">
      <t>レイワ</t>
    </rPh>
    <rPh sb="24" eb="26">
      <t>ネンド</t>
    </rPh>
    <rPh sb="35" eb="37">
      <t>カイジョウ</t>
    </rPh>
    <rPh sb="43" eb="45">
      <t>ヘイヨウ</t>
    </rPh>
    <rPh sb="46" eb="48">
      <t>カイサイ</t>
    </rPh>
    <phoneticPr fontId="5"/>
  </si>
  <si>
    <t>成果目標以上の成果実績を上げている。</t>
    <rPh sb="4" eb="6">
      <t>イジョウ</t>
    </rPh>
    <phoneticPr fontId="5"/>
  </si>
  <si>
    <t>　予算の支出先の選定について、複数の業者から見積もりを取るなど適正な契約手続を行うとともに、受注業者に対して職員が指導・監督を行える体制をとっている。</t>
    <phoneticPr fontId="5"/>
  </si>
  <si>
    <t>学術フォーラムのインターネット配信業務（11月25日開催)</t>
    <rPh sb="0" eb="2">
      <t>ガクジュツ</t>
    </rPh>
    <rPh sb="15" eb="17">
      <t>ハイシン</t>
    </rPh>
    <rPh sb="17" eb="19">
      <t>ギョウム</t>
    </rPh>
    <rPh sb="22" eb="23">
      <t>ガツ</t>
    </rPh>
    <rPh sb="25" eb="26">
      <t>ニチ</t>
    </rPh>
    <rPh sb="26" eb="28">
      <t>カイサイ</t>
    </rPh>
    <phoneticPr fontId="5"/>
  </si>
  <si>
    <t>学術フォーラムのインターネット配信業務(11月11日開催)</t>
    <rPh sb="0" eb="2">
      <t>ガクジュツ</t>
    </rPh>
    <rPh sb="15" eb="17">
      <t>ハイシン</t>
    </rPh>
    <rPh sb="17" eb="19">
      <t>ギョウム</t>
    </rPh>
    <rPh sb="22" eb="23">
      <t>ガツ</t>
    </rPh>
    <rPh sb="25" eb="26">
      <t>ニチ</t>
    </rPh>
    <rPh sb="26" eb="28">
      <t>カイサイ</t>
    </rPh>
    <phoneticPr fontId="5"/>
  </si>
  <si>
    <t>学術フォーラムのインターネット配信業務（2月27日開催）</t>
    <rPh sb="0" eb="2">
      <t>ガクジュツ</t>
    </rPh>
    <rPh sb="15" eb="17">
      <t>ハイシン</t>
    </rPh>
    <rPh sb="17" eb="19">
      <t>ギョウム</t>
    </rPh>
    <rPh sb="21" eb="22">
      <t>ガツ</t>
    </rPh>
    <rPh sb="24" eb="25">
      <t>ニチ</t>
    </rPh>
    <rPh sb="25" eb="27">
      <t>カイサイ</t>
    </rPh>
    <phoneticPr fontId="5"/>
  </si>
  <si>
    <t>学術フォーラムのインターネット翻訳等業務（2月15日開催）</t>
    <rPh sb="0" eb="2">
      <t>ガクジュツ</t>
    </rPh>
    <rPh sb="15" eb="17">
      <t>ホンヤク</t>
    </rPh>
    <rPh sb="17" eb="18">
      <t>ナド</t>
    </rPh>
    <rPh sb="18" eb="20">
      <t>ギョウム</t>
    </rPh>
    <rPh sb="22" eb="23">
      <t>ガツ</t>
    </rPh>
    <rPh sb="25" eb="26">
      <t>ニチ</t>
    </rPh>
    <rPh sb="26" eb="28">
      <t>カイサイ</t>
    </rPh>
    <phoneticPr fontId="5"/>
  </si>
  <si>
    <t>学術フォーラムのインターネット翻訳等業務（2月16日開催）</t>
    <rPh sb="0" eb="2">
      <t>ガクジュツ</t>
    </rPh>
    <rPh sb="15" eb="17">
      <t>ホンヤク</t>
    </rPh>
    <rPh sb="17" eb="18">
      <t>ナド</t>
    </rPh>
    <rPh sb="18" eb="20">
      <t>ギョウム</t>
    </rPh>
    <rPh sb="22" eb="23">
      <t>ガツ</t>
    </rPh>
    <rPh sb="25" eb="26">
      <t>ニチ</t>
    </rPh>
    <rPh sb="26" eb="28">
      <t>カイサイ</t>
    </rPh>
    <phoneticPr fontId="5"/>
  </si>
  <si>
    <t>府</t>
  </si>
  <si>
    <t>令和3年度に目標値230名を達成する。</t>
    <phoneticPr fontId="5"/>
  </si>
  <si>
    <t>-</t>
    <phoneticPr fontId="5"/>
  </si>
  <si>
    <t>有識者の所見を踏まえ、引き続き経費の使途等を精査・確認の上、効果的･効率的な事業の実施に努めること。</t>
    <rPh sb="0" eb="3">
      <t>ユウシキシャ</t>
    </rPh>
    <rPh sb="4" eb="6">
      <t>ショケン</t>
    </rPh>
    <rPh sb="7" eb="8">
      <t>フ</t>
    </rPh>
    <phoneticPr fontId="5"/>
  </si>
  <si>
    <t>学術フォーラムが、科学の役割について国民一般の認識を高めるものであるとするならば、アウトカムの「学術フォーラムの参加者数」は、「全国87万人の科学者」以外の参加者数を掲げるべきものと思う。</t>
    <phoneticPr fontId="5"/>
  </si>
  <si>
    <t>-</t>
    <phoneticPr fontId="5"/>
  </si>
  <si>
    <t>「日本学術会議のより良い役割発揮に向けて」（令和３年４月２２日日本学術会議総会決定）を踏まえた会員手当・謝金等の増額要求及び庁費の単価変更</t>
    <rPh sb="43" eb="44">
      <t>フ</t>
    </rPh>
    <rPh sb="47" eb="49">
      <t>カイイン</t>
    </rPh>
    <rPh sb="49" eb="51">
      <t>テアテ</t>
    </rPh>
    <rPh sb="52" eb="54">
      <t>シャキン</t>
    </rPh>
    <rPh sb="54" eb="55">
      <t>トウ</t>
    </rPh>
    <rPh sb="56" eb="58">
      <t>ゾウガク</t>
    </rPh>
    <rPh sb="58" eb="60">
      <t>ヨウキュウ</t>
    </rPh>
    <rPh sb="60" eb="61">
      <t>オヨ</t>
    </rPh>
    <rPh sb="62" eb="64">
      <t>チョウヒ</t>
    </rPh>
    <rPh sb="65" eb="67">
      <t>タンカ</t>
    </rPh>
    <rPh sb="67" eb="69">
      <t>ヘンコウ</t>
    </rPh>
    <phoneticPr fontId="5"/>
  </si>
  <si>
    <t>「日本学術会議のより良い役割発揮に向けて」（令和３年４月２２日日本学術会議総会決定）において、「国民に分かりやすく科学の成果を伝えるだけでなく、国民の思いやニーズ・関心を把握するため、双方向のコミュニケーションの充実を図る」ことが明記されている。学術フォーラムは国民の関心の高い問題を中心にテーマが設定され「全国87万人の科学者」が異なる専攻分野の学術フォーラムに一人の国民として参加し直接的かつ双方向の対話により科学の向上発達に寄与することも想定し実施。その上で広く国民に周知し、経費の使途等をしっかりと確認の上、効果的・効率的な事業の実施に努める。</t>
    <phoneticPr fontId="5"/>
  </si>
  <si>
    <r>
      <t xml:space="preserve">入札者数
</t>
    </r>
    <r>
      <rPr>
        <sz val="10"/>
        <color theme="1"/>
        <rFont val="ＭＳ Ｐゴシック"/>
        <family val="3"/>
        <charset val="128"/>
      </rPr>
      <t>（応募者数）</t>
    </r>
    <rPh sb="6" eb="9">
      <t>オウボシャ</t>
    </rPh>
    <rPh sb="9" eb="10">
      <t>スウ</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</si>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</sst>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0">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2"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40" xfId="0" applyFont="1" applyBorder="1" applyAlignment="1" applyProtection="1">
      <alignment horizontal="center" vertical="center"/>
      <protection locked="0"/>
    </xf>
    <xf numFmtId="0" fontId="7"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lignment vertical="center"/>
    </xf>
    <xf numFmtId="0" fontId="13" fillId="0" borderId="0" xfId="0" applyFont="1">
      <alignment vertical="center"/>
    </xf>
    <xf numFmtId="0" fontId="12" fillId="0" borderId="0" xfId="0" applyFont="1" applyProtection="1">
      <alignment vertical="center"/>
      <protection locked="0"/>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0" fontId="15" fillId="0" borderId="0" xfId="0" applyFont="1" applyBorder="1" applyAlignment="1">
      <alignment vertical="center"/>
    </xf>
    <xf numFmtId="0" fontId="16" fillId="0" borderId="0" xfId="0" applyFont="1">
      <alignment vertical="center"/>
    </xf>
    <xf numFmtId="0" fontId="12" fillId="0" borderId="0" xfId="0" applyFont="1" applyFill="1">
      <alignment vertical="center"/>
    </xf>
    <xf numFmtId="0" fontId="17"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20" fillId="0" borderId="8" xfId="0" applyFont="1" applyFill="1" applyBorder="1" applyAlignment="1">
      <alignment vertical="center"/>
    </xf>
    <xf numFmtId="0" fontId="20" fillId="0" borderId="9" xfId="0" applyFont="1" applyFill="1" applyBorder="1" applyAlignment="1">
      <alignment vertical="center"/>
    </xf>
    <xf numFmtId="0" fontId="25" fillId="2" borderId="4" xfId="0" applyFont="1" applyFill="1" applyBorder="1" applyAlignment="1">
      <alignment horizontal="center" vertical="center" textRotation="255" wrapText="1"/>
    </xf>
    <xf numFmtId="0" fontId="25" fillId="2" borderId="5" xfId="0" applyFont="1" applyFill="1" applyBorder="1" applyAlignment="1">
      <alignment horizontal="center" vertical="center" textRotation="255" wrapText="1"/>
    </xf>
    <xf numFmtId="0" fontId="32" fillId="5" borderId="13" xfId="0" applyFont="1" applyFill="1" applyBorder="1" applyAlignment="1" applyProtection="1">
      <alignment horizontal="center" vertical="center" wrapText="1"/>
    </xf>
    <xf numFmtId="178" fontId="32" fillId="5" borderId="93" xfId="0" applyNumberFormat="1" applyFont="1" applyFill="1" applyBorder="1" applyAlignment="1" applyProtection="1">
      <alignment vertical="center" wrapText="1"/>
      <protection locked="0"/>
    </xf>
    <xf numFmtId="0" fontId="32" fillId="5" borderId="19" xfId="0" applyFont="1" applyFill="1" applyBorder="1" applyAlignment="1" applyProtection="1">
      <alignment horizontal="center" vertical="center" wrapText="1"/>
    </xf>
    <xf numFmtId="178" fontId="32" fillId="5" borderId="106" xfId="0" applyNumberFormat="1" applyFont="1" applyFill="1" applyBorder="1" applyAlignment="1" applyProtection="1">
      <alignment vertical="center" wrapText="1"/>
      <protection locked="0"/>
    </xf>
    <xf numFmtId="0" fontId="12" fillId="0" borderId="0" xfId="0" applyFont="1" applyBorder="1">
      <alignment vertical="center"/>
    </xf>
    <xf numFmtId="0" fontId="32" fillId="5" borderId="0" xfId="0" applyFont="1" applyFill="1" applyBorder="1" applyAlignment="1" applyProtection="1">
      <alignment vertical="center" wrapText="1"/>
      <protection locked="0"/>
    </xf>
    <xf numFmtId="0" fontId="31" fillId="0" borderId="24" xfId="0" applyFont="1" applyFill="1" applyBorder="1" applyAlignment="1" applyProtection="1">
      <alignment horizontal="center" vertical="center" wrapText="1"/>
    </xf>
    <xf numFmtId="178" fontId="31" fillId="0" borderId="33" xfId="0" applyNumberFormat="1" applyFont="1" applyFill="1" applyBorder="1" applyAlignment="1" applyProtection="1">
      <alignment horizontal="center" vertical="center" wrapText="1"/>
      <protection locked="0"/>
    </xf>
    <xf numFmtId="0" fontId="14" fillId="0" borderId="1" xfId="1" applyFont="1" applyFill="1" applyBorder="1" applyAlignment="1" applyProtection="1">
      <alignment vertical="top"/>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25"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28" fillId="3" borderId="80" xfId="0" applyFont="1" applyFill="1" applyBorder="1" applyAlignment="1">
      <alignment horizontal="center" vertical="center" textRotation="255" wrapText="1"/>
    </xf>
    <xf numFmtId="0" fontId="28" fillId="3" borderId="136" xfId="0" applyFont="1" applyFill="1" applyBorder="1" applyAlignment="1">
      <alignment horizontal="center" vertical="center" textRotation="255" wrapText="1"/>
    </xf>
    <xf numFmtId="0" fontId="28" fillId="3" borderId="3" xfId="0" applyFont="1" applyFill="1" applyBorder="1" applyAlignment="1">
      <alignment horizontal="center" vertical="center" textRotation="255" wrapText="1"/>
    </xf>
    <xf numFmtId="0" fontId="28" fillId="3" borderId="88" xfId="0" applyFont="1" applyFill="1" applyBorder="1" applyAlignment="1">
      <alignment horizontal="center" vertical="center" textRotation="255" wrapText="1"/>
    </xf>
    <xf numFmtId="0" fontId="12" fillId="5" borderId="39" xfId="0" applyFont="1" applyFill="1" applyBorder="1" applyAlignment="1" applyProtection="1">
      <alignment vertical="center" wrapText="1"/>
      <protection locked="0"/>
    </xf>
    <xf numFmtId="0" fontId="12" fillId="5" borderId="40" xfId="0" applyFont="1" applyFill="1" applyBorder="1" applyAlignment="1" applyProtection="1">
      <alignment vertical="center" wrapText="1"/>
      <protection locked="0"/>
    </xf>
    <xf numFmtId="0" fontId="12" fillId="5" borderId="141" xfId="0" applyFont="1" applyFill="1" applyBorder="1" applyAlignment="1" applyProtection="1">
      <alignment vertical="center" wrapText="1"/>
      <protection locked="0"/>
    </xf>
    <xf numFmtId="0" fontId="12" fillId="5" borderId="62" xfId="0" applyFont="1" applyFill="1" applyBorder="1" applyAlignment="1" applyProtection="1">
      <alignment vertical="center" wrapText="1"/>
      <protection locked="0"/>
    </xf>
    <xf numFmtId="0" fontId="12" fillId="5" borderId="0" xfId="0" applyFont="1" applyFill="1" applyBorder="1" applyAlignment="1" applyProtection="1">
      <alignment vertical="center" wrapText="1"/>
      <protection locked="0"/>
    </xf>
    <xf numFmtId="0" fontId="12" fillId="5" borderId="124" xfId="0" applyFont="1" applyFill="1" applyBorder="1" applyAlignment="1" applyProtection="1">
      <alignment vertical="center" wrapText="1"/>
      <protection locked="0"/>
    </xf>
    <xf numFmtId="0" fontId="12" fillId="5" borderId="15" xfId="0" applyFont="1" applyFill="1" applyBorder="1" applyAlignment="1" applyProtection="1">
      <alignment vertical="center" wrapText="1"/>
      <protection locked="0"/>
    </xf>
    <xf numFmtId="0" fontId="12" fillId="5" borderId="16" xfId="0" applyFont="1" applyFill="1" applyBorder="1" applyAlignment="1" applyProtection="1">
      <alignment vertical="center" wrapText="1"/>
      <protection locked="0"/>
    </xf>
    <xf numFmtId="0" fontId="12" fillId="5" borderId="129" xfId="0" applyFont="1" applyFill="1" applyBorder="1" applyAlignment="1" applyProtection="1">
      <alignment vertical="center" wrapText="1"/>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5" borderId="83"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left" vertical="center"/>
      <protection locked="0"/>
    </xf>
    <xf numFmtId="0" fontId="12" fillId="5" borderId="50" xfId="0" applyFont="1" applyFill="1" applyBorder="1" applyAlignment="1" applyProtection="1">
      <alignment horizontal="left" vertical="center"/>
      <protection locked="0"/>
    </xf>
    <xf numFmtId="0" fontId="14" fillId="2" borderId="85" xfId="0" applyFont="1" applyFill="1" applyBorder="1" applyAlignment="1">
      <alignment horizontal="center" vertical="center" wrapText="1"/>
    </xf>
    <xf numFmtId="0" fontId="14" fillId="2" borderId="49"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50" xfId="0" applyFont="1" applyFill="1" applyBorder="1" applyAlignment="1">
      <alignment horizontal="center" vertical="center"/>
    </xf>
    <xf numFmtId="177" fontId="12" fillId="0" borderId="10" xfId="0" applyNumberFormat="1" applyFont="1" applyFill="1" applyBorder="1" applyAlignment="1" applyProtection="1">
      <alignment horizontal="center" vertical="center" shrinkToFit="1"/>
      <protection locked="0"/>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177" fontId="12" fillId="0" borderId="39" xfId="0" applyNumberFormat="1" applyFont="1" applyFill="1" applyBorder="1" applyAlignment="1" applyProtection="1">
      <alignment horizontal="center" vertical="center" shrinkToFit="1"/>
      <protection locked="0"/>
    </xf>
    <xf numFmtId="177" fontId="12" fillId="0" borderId="40" xfId="0" applyNumberFormat="1" applyFont="1" applyFill="1" applyBorder="1" applyAlignment="1" applyProtection="1">
      <alignment horizontal="center" vertical="center" shrinkToFit="1"/>
      <protection locked="0"/>
    </xf>
    <xf numFmtId="177" fontId="12" fillId="0" borderId="61" xfId="0" applyNumberFormat="1" applyFont="1" applyFill="1" applyBorder="1" applyAlignment="1" applyProtection="1">
      <alignment horizontal="center" vertical="center" shrinkToFit="1"/>
      <protection locked="0"/>
    </xf>
    <xf numFmtId="0" fontId="12" fillId="5" borderId="72" xfId="0" applyFont="1" applyFill="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2" fillId="5" borderId="65"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32" fillId="5" borderId="71" xfId="0" applyFont="1" applyFill="1" applyBorder="1" applyAlignment="1" applyProtection="1">
      <alignment horizontal="center" vertical="center" wrapText="1"/>
      <protection locked="0"/>
    </xf>
    <xf numFmtId="0" fontId="32" fillId="5" borderId="13" xfId="0" applyFont="1" applyFill="1" applyBorder="1" applyAlignment="1" applyProtection="1">
      <alignment horizontal="center" vertical="center" wrapText="1"/>
      <protection locked="0"/>
    </xf>
    <xf numFmtId="0" fontId="32" fillId="5" borderId="93" xfId="0" applyFont="1" applyFill="1" applyBorder="1" applyAlignment="1" applyProtection="1">
      <alignment horizontal="center" vertical="center" wrapText="1"/>
      <protection locked="0"/>
    </xf>
    <xf numFmtId="0" fontId="32" fillId="5" borderId="107"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71" xfId="0" applyFont="1" applyFill="1" applyBorder="1" applyAlignment="1">
      <alignment horizontal="center" vertical="center" wrapText="1"/>
    </xf>
    <xf numFmtId="0" fontId="32" fillId="5" borderId="93" xfId="0" applyFont="1" applyFill="1" applyBorder="1" applyAlignment="1">
      <alignment horizontal="center" vertical="center" wrapText="1"/>
    </xf>
    <xf numFmtId="0" fontId="32" fillId="5" borderId="107" xfId="0" applyFont="1" applyFill="1" applyBorder="1" applyAlignment="1" applyProtection="1">
      <alignment horizontal="right" vertical="center" wrapText="1"/>
      <protection locked="0"/>
    </xf>
    <xf numFmtId="0" fontId="32" fillId="5" borderId="13" xfId="0" applyFont="1" applyFill="1" applyBorder="1" applyAlignment="1" applyProtection="1">
      <alignment horizontal="right" vertical="center" wrapText="1"/>
      <protection locked="0"/>
    </xf>
    <xf numFmtId="0" fontId="28" fillId="3" borderId="137" xfId="0" applyFont="1" applyFill="1" applyBorder="1" applyAlignment="1">
      <alignment horizontal="center" vertical="center" textRotation="255" wrapText="1"/>
    </xf>
    <xf numFmtId="0" fontId="28" fillId="3" borderId="62" xfId="0" applyFont="1" applyFill="1" applyBorder="1" applyAlignment="1">
      <alignment horizontal="center" vertical="center" textRotation="255" wrapText="1"/>
    </xf>
    <xf numFmtId="0" fontId="32" fillId="5" borderId="107"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179" fontId="32" fillId="5" borderId="13" xfId="0" applyNumberFormat="1" applyFont="1" applyFill="1" applyBorder="1" applyAlignment="1" applyProtection="1">
      <alignment horizontal="center" vertical="center" wrapText="1"/>
      <protection locked="0"/>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3" borderId="72"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32" fillId="5" borderId="73" xfId="0" applyFont="1" applyFill="1" applyBorder="1" applyAlignment="1" applyProtection="1">
      <alignment horizontal="left" vertical="center" wrapText="1"/>
      <protection locked="0"/>
    </xf>
    <xf numFmtId="0" fontId="32" fillId="5" borderId="19" xfId="0" applyFont="1" applyFill="1" applyBorder="1" applyAlignment="1" applyProtection="1">
      <alignment horizontal="left" vertical="center" wrapText="1"/>
      <protection locked="0"/>
    </xf>
    <xf numFmtId="0" fontId="32" fillId="5" borderId="66" xfId="0" applyFont="1" applyFill="1" applyBorder="1" applyAlignment="1" applyProtection="1">
      <alignment horizontal="left" vertical="center" wrapText="1"/>
      <protection locked="0"/>
    </xf>
    <xf numFmtId="0" fontId="32" fillId="5" borderId="73" xfId="0" applyFont="1" applyFill="1" applyBorder="1" applyAlignment="1" applyProtection="1">
      <alignment horizontal="right" vertical="center" wrapText="1"/>
      <protection locked="0"/>
    </xf>
    <xf numFmtId="0" fontId="32" fillId="5" borderId="19" xfId="0" applyFont="1" applyFill="1" applyBorder="1" applyAlignment="1" applyProtection="1">
      <alignment horizontal="right" vertical="center" wrapText="1"/>
      <protection locked="0"/>
    </xf>
    <xf numFmtId="179" fontId="32" fillId="5" borderId="19" xfId="0" applyNumberFormat="1"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3" borderId="39"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0" xfId="0" applyFont="1" applyFill="1" applyBorder="1" applyAlignment="1">
      <alignment horizontal="center" vertical="center"/>
    </xf>
    <xf numFmtId="0" fontId="12" fillId="5" borderId="126" xfId="0" applyFont="1" applyFill="1" applyBorder="1" applyAlignment="1" applyProtection="1">
      <alignment horizontal="center" vertical="center" wrapText="1"/>
      <protection locked="0"/>
    </xf>
    <xf numFmtId="0" fontId="12" fillId="5" borderId="40" xfId="0" applyFont="1" applyFill="1" applyBorder="1" applyAlignment="1" applyProtection="1">
      <alignment horizontal="center" vertical="center" wrapText="1"/>
      <protection locked="0"/>
    </xf>
    <xf numFmtId="0" fontId="12" fillId="5" borderId="127"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5" borderId="128" xfId="0" applyFont="1" applyFill="1" applyBorder="1" applyAlignment="1" applyProtection="1">
      <alignment horizontal="center" vertical="center" wrapText="1"/>
      <protection locked="0"/>
    </xf>
    <xf numFmtId="0" fontId="12" fillId="5" borderId="16"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left" vertical="center" wrapText="1"/>
      <protection locked="0"/>
    </xf>
    <xf numFmtId="0" fontId="12" fillId="5" borderId="122" xfId="0" applyFont="1" applyFill="1" applyBorder="1" applyAlignment="1" applyProtection="1">
      <alignment horizontal="left" vertical="center" wrapText="1"/>
      <protection locked="0"/>
    </xf>
    <xf numFmtId="0" fontId="12" fillId="3" borderId="10" xfId="0" applyFont="1" applyFill="1" applyBorder="1" applyAlignment="1">
      <alignment horizontal="center" vertical="center" wrapText="1"/>
    </xf>
    <xf numFmtId="0" fontId="12" fillId="3" borderId="122" xfId="0" applyFont="1" applyFill="1" applyBorder="1" applyAlignment="1">
      <alignment horizontal="center" vertical="center" wrapText="1"/>
    </xf>
    <xf numFmtId="0" fontId="12" fillId="5" borderId="39"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12" fillId="5" borderId="15"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2" fillId="3" borderId="126" xfId="0" applyFont="1" applyFill="1" applyBorder="1" applyAlignment="1">
      <alignment horizontal="center" vertical="center"/>
    </xf>
    <xf numFmtId="0" fontId="12" fillId="3" borderId="128" xfId="0" applyFont="1" applyFill="1" applyBorder="1" applyAlignment="1">
      <alignment horizontal="center" vertical="center"/>
    </xf>
    <xf numFmtId="177" fontId="12" fillId="5" borderId="23" xfId="0" applyNumberFormat="1" applyFont="1" applyFill="1" applyBorder="1" applyAlignment="1" applyProtection="1">
      <alignment horizontal="center" vertical="center" wrapText="1"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33" xfId="0" applyNumberFormat="1" applyFont="1" applyFill="1" applyBorder="1" applyAlignment="1" applyProtection="1">
      <alignment horizontal="center" vertical="center" shrinkToFit="1"/>
      <protection locked="0"/>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8" xfId="0" applyFont="1" applyFill="1" applyBorder="1" applyAlignment="1">
      <alignment horizontal="center" vertical="center"/>
    </xf>
    <xf numFmtId="0" fontId="12" fillId="5" borderId="113" xfId="0" applyFont="1" applyFill="1" applyBorder="1" applyAlignment="1">
      <alignment horizontal="center" vertical="center"/>
    </xf>
    <xf numFmtId="0" fontId="12" fillId="5" borderId="114" xfId="0" applyFont="1" applyFill="1" applyBorder="1" applyAlignment="1">
      <alignment horizontal="center" vertical="center"/>
    </xf>
    <xf numFmtId="0" fontId="12" fillId="5" borderId="115"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3" borderId="62" xfId="0" applyFont="1" applyFill="1" applyBorder="1" applyAlignment="1">
      <alignment horizontal="center" vertical="center"/>
    </xf>
    <xf numFmtId="182" fontId="12" fillId="0" borderId="10" xfId="0" applyNumberFormat="1" applyFont="1" applyFill="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181" fontId="12" fillId="5" borderId="10" xfId="0" applyNumberFormat="1" applyFont="1" applyFill="1" applyBorder="1" applyAlignment="1" applyProtection="1">
      <alignment horizontal="center" vertical="center" wrapText="1"/>
      <protection locked="0"/>
    </xf>
    <xf numFmtId="49" fontId="12" fillId="5" borderId="10" xfId="0" applyNumberFormat="1" applyFont="1" applyFill="1" applyBorder="1" applyAlignment="1" applyProtection="1">
      <alignment horizontal="left" vertical="center" wrapText="1"/>
      <protection locked="0"/>
    </xf>
    <xf numFmtId="177" fontId="12" fillId="0" borderId="23" xfId="0" applyNumberFormat="1" applyFont="1" applyFill="1" applyBorder="1" applyAlignment="1" applyProtection="1">
      <alignment horizontal="right" vertical="center"/>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49" fontId="12" fillId="5" borderId="10" xfId="0" applyNumberFormat="1" applyFont="1" applyFill="1" applyBorder="1" applyAlignment="1" applyProtection="1">
      <alignment horizontal="center" vertical="center" wrapText="1" shrinkToFit="1"/>
      <protection locked="0"/>
    </xf>
    <xf numFmtId="49" fontId="12" fillId="5" borderId="10" xfId="0" applyNumberFormat="1" applyFont="1" applyFill="1" applyBorder="1" applyAlignment="1" applyProtection="1">
      <alignment horizontal="center" vertical="center" shrinkToFit="1"/>
      <protection locked="0"/>
    </xf>
    <xf numFmtId="0" fontId="12" fillId="0" borderId="23"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25" fillId="2" borderId="43" xfId="0" applyFont="1" applyFill="1" applyBorder="1" applyAlignment="1">
      <alignment horizontal="center" vertical="center" wrapText="1"/>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16" xfId="0" applyFont="1" applyBorder="1" applyAlignment="1">
      <alignment horizontal="center" vertical="center"/>
    </xf>
    <xf numFmtId="0" fontId="12" fillId="0" borderId="47" xfId="0" applyFont="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29" fillId="2" borderId="23"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52" xfId="0" applyFont="1" applyBorder="1" applyAlignment="1">
      <alignment horizontal="center" vertical="center"/>
    </xf>
    <xf numFmtId="0" fontId="12" fillId="0" borderId="101" xfId="0" applyFont="1" applyFill="1" applyBorder="1" applyAlignment="1">
      <alignment horizontal="center" vertical="center"/>
    </xf>
    <xf numFmtId="0" fontId="12" fillId="0" borderId="102" xfId="0" applyFont="1" applyBorder="1" applyAlignment="1">
      <alignment horizontal="center" vertical="center"/>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177" fontId="12" fillId="0" borderId="69" xfId="0" applyNumberFormat="1" applyFont="1" applyFill="1" applyBorder="1" applyAlignment="1" applyProtection="1">
      <alignment horizontal="right" vertical="center"/>
      <protection locked="0"/>
    </xf>
    <xf numFmtId="177" fontId="12" fillId="0" borderId="70" xfId="0" applyNumberFormat="1" applyFont="1" applyFill="1" applyBorder="1" applyAlignment="1" applyProtection="1">
      <alignment horizontal="right" vertical="center"/>
      <protection locked="0"/>
    </xf>
    <xf numFmtId="177" fontId="12" fillId="0" borderId="94" xfId="0" applyNumberFormat="1" applyFont="1" applyFill="1" applyBorder="1" applyAlignment="1" applyProtection="1">
      <alignment horizontal="right" vertical="center"/>
      <protection locked="0"/>
    </xf>
    <xf numFmtId="0" fontId="25" fillId="3" borderId="23"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12" fillId="5" borderId="16" xfId="0" applyFont="1" applyFill="1" applyBorder="1" applyAlignment="1" applyProtection="1">
      <alignment horizontal="left" vertical="center"/>
      <protection locked="0"/>
    </xf>
    <xf numFmtId="0" fontId="12" fillId="5" borderId="30" xfId="0" applyFont="1" applyFill="1" applyBorder="1" applyAlignment="1" applyProtection="1">
      <alignment horizontal="left" vertical="center"/>
      <protection locked="0"/>
    </xf>
    <xf numFmtId="0" fontId="28" fillId="3" borderId="39" xfId="0" applyFont="1" applyFill="1" applyBorder="1" applyAlignment="1">
      <alignment horizontal="center" vertical="center" textRotation="255" wrapText="1"/>
    </xf>
    <xf numFmtId="0" fontId="28" fillId="3" borderId="44" xfId="0" applyFont="1" applyFill="1" applyBorder="1" applyAlignment="1">
      <alignment horizontal="center" vertical="center" textRotation="255" wrapText="1"/>
    </xf>
    <xf numFmtId="0" fontId="28" fillId="3" borderId="45" xfId="0" applyFont="1" applyFill="1" applyBorder="1" applyAlignment="1">
      <alignment horizontal="center" vertical="center" textRotation="255" wrapText="1"/>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180" fontId="12" fillId="0" borderId="15" xfId="0" applyNumberFormat="1" applyFont="1" applyFill="1" applyBorder="1" applyAlignment="1" applyProtection="1">
      <alignment horizontal="center" vertical="center" shrinkToFit="1"/>
      <protection locked="0"/>
    </xf>
    <xf numFmtId="180" fontId="12" fillId="0" borderId="16" xfId="0" applyNumberFormat="1"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5" borderId="37" xfId="0" applyFont="1" applyFill="1" applyBorder="1" applyAlignment="1" applyProtection="1">
      <alignment horizontal="center" vertical="center" wrapText="1" shrinkToFit="1"/>
      <protection locked="0"/>
    </xf>
    <xf numFmtId="0" fontId="12" fillId="5" borderId="37" xfId="0"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5" borderId="10" xfId="0" applyFont="1" applyFill="1" applyBorder="1" applyAlignment="1" applyProtection="1">
      <alignment horizontal="center" vertical="center" wrapText="1" shrinkToFit="1"/>
      <protection locked="0"/>
    </xf>
    <xf numFmtId="0" fontId="12" fillId="5" borderId="10" xfId="0"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25" fillId="2" borderId="46" xfId="3" applyFont="1" applyFill="1" applyBorder="1" applyAlignment="1" applyProtection="1">
      <alignment horizontal="center" vertical="center" wrapText="1" shrinkToFit="1"/>
    </xf>
    <xf numFmtId="0" fontId="25" fillId="2" borderId="16" xfId="3" applyFont="1" applyFill="1" applyBorder="1" applyAlignment="1" applyProtection="1">
      <alignment horizontal="center" vertical="center" wrapText="1" shrinkToFit="1"/>
    </xf>
    <xf numFmtId="0" fontId="25" fillId="2" borderId="47" xfId="3" applyFont="1" applyFill="1" applyBorder="1" applyAlignment="1" applyProtection="1">
      <alignment horizontal="center" vertical="center" wrapText="1" shrinkToFit="1"/>
    </xf>
    <xf numFmtId="0" fontId="12" fillId="5" borderId="6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25" fillId="3" borderId="80" xfId="0" applyFont="1" applyFill="1" applyBorder="1" applyAlignment="1">
      <alignment horizontal="center" vertical="center" wrapText="1"/>
    </xf>
    <xf numFmtId="0" fontId="25" fillId="3" borderId="81" xfId="0" applyFont="1" applyFill="1" applyBorder="1" applyAlignment="1">
      <alignment horizontal="center" vertical="center" wrapText="1"/>
    </xf>
    <xf numFmtId="0" fontId="25" fillId="3" borderId="8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47" xfId="0" applyFont="1" applyFill="1" applyBorder="1" applyAlignment="1">
      <alignment horizontal="center" vertical="center" wrapText="1"/>
    </xf>
    <xf numFmtId="0" fontId="12" fillId="6" borderId="49" xfId="0" applyFont="1" applyFill="1" applyBorder="1" applyAlignment="1">
      <alignment horizontal="center" vertical="center"/>
    </xf>
    <xf numFmtId="0" fontId="12" fillId="6" borderId="84" xfId="0" applyFont="1" applyFill="1" applyBorder="1" applyAlignment="1">
      <alignment horizontal="center" vertical="center"/>
    </xf>
    <xf numFmtId="0" fontId="12" fillId="0" borderId="10" xfId="0" applyFont="1" applyBorder="1" applyAlignment="1" applyProtection="1">
      <alignment horizontal="center" vertical="center" shrinkToFit="1"/>
      <protection locked="0"/>
    </xf>
    <xf numFmtId="0" fontId="12" fillId="2" borderId="131" xfId="0" applyFont="1" applyFill="1" applyBorder="1" applyAlignment="1">
      <alignment horizontal="center" vertical="center"/>
    </xf>
    <xf numFmtId="177" fontId="12" fillId="0" borderId="87" xfId="0" applyNumberFormat="1" applyFont="1" applyFill="1" applyBorder="1" applyAlignment="1">
      <alignment horizontal="right" vertical="center"/>
    </xf>
    <xf numFmtId="177" fontId="12" fillId="0" borderId="91" xfId="0" applyNumberFormat="1" applyFont="1" applyFill="1" applyBorder="1" applyAlignment="1">
      <alignment horizontal="right" vertical="center"/>
    </xf>
    <xf numFmtId="0" fontId="25" fillId="4" borderId="43"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47" xfId="0" applyFont="1" applyFill="1" applyBorder="1" applyAlignment="1">
      <alignment horizontal="center" vertical="center" wrapText="1"/>
    </xf>
    <xf numFmtId="0" fontId="12" fillId="0" borderId="72"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27" fillId="2" borderId="8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12" fillId="0" borderId="10" xfId="0" applyNumberFormat="1"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49" fontId="12" fillId="0" borderId="10" xfId="0" applyNumberFormat="1" applyFont="1" applyFill="1" applyBorder="1" applyAlignment="1" applyProtection="1">
      <alignment horizontal="center" vertical="center" shrinkToFit="1"/>
      <protection locked="0"/>
    </xf>
    <xf numFmtId="49" fontId="12" fillId="0" borderId="122" xfId="0" applyNumberFormat="1" applyFont="1" applyFill="1" applyBorder="1" applyAlignment="1" applyProtection="1">
      <alignment horizontal="center" vertical="center" shrinkToFit="1"/>
      <protection locked="0"/>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12" fillId="0" borderId="40" xfId="0" applyFont="1" applyFill="1" applyBorder="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29" fillId="2" borderId="39" xfId="0" applyFont="1" applyFill="1" applyBorder="1" applyAlignment="1">
      <alignment horizontal="center" vertical="center" wrapText="1"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2" borderId="10" xfId="0" applyFont="1" applyFill="1" applyBorder="1" applyAlignment="1">
      <alignment horizontal="center" vertical="center"/>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31" fillId="0" borderId="23" xfId="0" applyFont="1" applyFill="1" applyBorder="1" applyAlignment="1" applyProtection="1">
      <alignment vertical="center" wrapText="1"/>
      <protection locked="0"/>
    </xf>
    <xf numFmtId="0" fontId="31" fillId="0" borderId="24" xfId="0" applyFont="1" applyFill="1" applyBorder="1" applyAlignment="1" applyProtection="1">
      <alignment vertical="center" wrapText="1"/>
      <protection locked="0"/>
    </xf>
    <xf numFmtId="0" fontId="31" fillId="0" borderId="25" xfId="0" applyFont="1" applyFill="1" applyBorder="1" applyAlignment="1" applyProtection="1">
      <alignment vertical="center" wrapText="1"/>
      <protection locked="0"/>
    </xf>
    <xf numFmtId="0" fontId="12" fillId="5" borderId="71" xfId="0" applyFont="1" applyFill="1" applyBorder="1" applyAlignment="1">
      <alignment vertical="center"/>
    </xf>
    <xf numFmtId="0" fontId="12" fillId="5" borderId="13" xfId="0" applyFont="1" applyFill="1" applyBorder="1" applyAlignment="1">
      <alignment vertical="center"/>
    </xf>
    <xf numFmtId="0" fontId="14" fillId="0" borderId="39" xfId="0" applyFont="1" applyBorder="1" applyAlignment="1">
      <alignment horizontal="center" vertical="center" wrapText="1"/>
    </xf>
    <xf numFmtId="0" fontId="14" fillId="0" borderId="40" xfId="0" applyFont="1" applyBorder="1" applyAlignment="1">
      <alignment horizontal="center" vertical="center"/>
    </xf>
    <xf numFmtId="0" fontId="14" fillId="0" borderId="61" xfId="0" applyFont="1" applyBorder="1" applyAlignment="1">
      <alignment horizontal="center" vertical="center"/>
    </xf>
    <xf numFmtId="0" fontId="12" fillId="5" borderId="69" xfId="0" applyFont="1" applyFill="1" applyBorder="1" applyAlignment="1" applyProtection="1">
      <alignment horizontal="center" vertical="center"/>
      <protection locked="0"/>
    </xf>
    <xf numFmtId="0" fontId="12" fillId="5" borderId="70" xfId="0" applyFont="1" applyFill="1" applyBorder="1" applyAlignment="1" applyProtection="1">
      <alignment horizontal="center" vertical="center"/>
      <protection locked="0"/>
    </xf>
    <xf numFmtId="0" fontId="12" fillId="5" borderId="92" xfId="0" applyFont="1" applyFill="1" applyBorder="1" applyAlignment="1" applyProtection="1">
      <alignment horizontal="center" vertical="center"/>
      <protection locked="0"/>
    </xf>
    <xf numFmtId="0" fontId="18" fillId="0" borderId="83" xfId="0" applyFont="1" applyFill="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8" fillId="0" borderId="84" xfId="0" applyFont="1" applyBorder="1" applyAlignment="1" applyProtection="1">
      <alignment horizontal="center" vertical="center" wrapText="1"/>
      <protection locked="0"/>
    </xf>
    <xf numFmtId="0" fontId="14"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77" fontId="12" fillId="0" borderId="12" xfId="0" applyNumberFormat="1" applyFont="1" applyFill="1" applyBorder="1" applyAlignment="1" applyProtection="1">
      <alignment horizontal="right" vertical="center"/>
      <protection locked="0"/>
    </xf>
    <xf numFmtId="177" fontId="12" fillId="0" borderId="13" xfId="0" applyNumberFormat="1" applyFont="1" applyFill="1" applyBorder="1" applyAlignment="1" applyProtection="1">
      <alignment horizontal="right" vertical="center"/>
      <protection locked="0"/>
    </xf>
    <xf numFmtId="177" fontId="12" fillId="0" borderId="29" xfId="0" applyNumberFormat="1" applyFont="1" applyFill="1" applyBorder="1" applyAlignment="1" applyProtection="1">
      <alignment horizontal="right" vertical="center"/>
      <protection locked="0"/>
    </xf>
    <xf numFmtId="177" fontId="12" fillId="0" borderId="116" xfId="0" applyNumberFormat="1" applyFont="1" applyFill="1" applyBorder="1" applyAlignment="1" applyProtection="1">
      <alignment horizontal="right" vertical="center"/>
      <protection locked="0"/>
    </xf>
    <xf numFmtId="0" fontId="12" fillId="5" borderId="14" xfId="0" applyFont="1" applyFill="1" applyBorder="1" applyAlignment="1">
      <alignment vertical="center"/>
    </xf>
    <xf numFmtId="0" fontId="21" fillId="2" borderId="3" xfId="3" applyFont="1" applyFill="1" applyBorder="1" applyAlignment="1" applyProtection="1">
      <alignment horizontal="center" vertical="center" wrapText="1"/>
    </xf>
    <xf numFmtId="0" fontId="21" fillId="2" borderId="0" xfId="3" applyFont="1" applyFill="1" applyBorder="1" applyAlignment="1" applyProtection="1">
      <alignment horizontal="center" vertical="center" wrapText="1"/>
    </xf>
    <xf numFmtId="0" fontId="21" fillId="2" borderId="45" xfId="3" applyFont="1" applyFill="1" applyBorder="1" applyAlignment="1" applyProtection="1">
      <alignment horizontal="center" vertical="center" wrapText="1"/>
    </xf>
    <xf numFmtId="0" fontId="12" fillId="5" borderId="62"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63" xfId="0" applyFont="1" applyFill="1" applyBorder="1" applyAlignment="1">
      <alignment vertical="center" wrapText="1"/>
    </xf>
    <xf numFmtId="0" fontId="12" fillId="5" borderId="59" xfId="0" applyFont="1" applyFill="1" applyBorder="1" applyAlignment="1">
      <alignment vertical="center" wrapText="1"/>
    </xf>
    <xf numFmtId="0" fontId="12" fillId="5" borderId="64" xfId="0" applyFont="1" applyFill="1" applyBorder="1" applyAlignment="1">
      <alignment vertical="center" wrapText="1"/>
    </xf>
    <xf numFmtId="0" fontId="12" fillId="5" borderId="79" xfId="0" applyFont="1" applyFill="1" applyBorder="1" applyAlignment="1">
      <alignment horizontal="left" vertical="center" wrapText="1"/>
    </xf>
    <xf numFmtId="0" fontId="12" fillId="5" borderId="70" xfId="0" applyFont="1" applyFill="1" applyBorder="1" applyAlignment="1">
      <alignment horizontal="left" vertical="center" wrapText="1"/>
    </xf>
    <xf numFmtId="0" fontId="12" fillId="5" borderId="70" xfId="0" applyFont="1" applyFill="1" applyBorder="1" applyAlignment="1">
      <alignment vertical="center"/>
    </xf>
    <xf numFmtId="0" fontId="12" fillId="5" borderId="58" xfId="0" applyFont="1" applyFill="1" applyBorder="1" applyAlignment="1" applyProtection="1">
      <alignment horizontal="center" vertical="center"/>
      <protection locked="0"/>
    </xf>
    <xf numFmtId="0" fontId="12" fillId="5" borderId="59" xfId="0" applyFont="1" applyFill="1" applyBorder="1" applyAlignment="1" applyProtection="1">
      <alignment horizontal="center" vertical="center"/>
      <protection locked="0"/>
    </xf>
    <xf numFmtId="0" fontId="25" fillId="2" borderId="80" xfId="0" applyFont="1" applyFill="1" applyBorder="1" applyAlignment="1">
      <alignment horizontal="center" vertical="center" wrapText="1"/>
    </xf>
    <xf numFmtId="0" fontId="25" fillId="2" borderId="81" xfId="0" applyFont="1" applyFill="1" applyBorder="1" applyAlignment="1">
      <alignment horizontal="center" vertical="center" wrapText="1"/>
    </xf>
    <xf numFmtId="0" fontId="25" fillId="2" borderId="8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45" xfId="0" applyFont="1" applyFill="1" applyBorder="1" applyAlignment="1">
      <alignment horizontal="center" vertical="center" wrapText="1"/>
    </xf>
    <xf numFmtId="0" fontId="12" fillId="0" borderId="74" xfId="0" applyFont="1" applyFill="1" applyBorder="1" applyAlignment="1" applyProtection="1">
      <alignment horizontal="left" vertical="center" wrapText="1"/>
      <protection locked="0"/>
    </xf>
    <xf numFmtId="0" fontId="12" fillId="0" borderId="75"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25" fillId="3" borderId="130"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12" fillId="3" borderId="132" xfId="0" applyFont="1" applyFill="1" applyBorder="1" applyAlignment="1">
      <alignment horizontal="center" vertical="center" wrapText="1"/>
    </xf>
    <xf numFmtId="0" fontId="21" fillId="2" borderId="31" xfId="3" applyFont="1" applyFill="1" applyBorder="1" applyAlignment="1" applyProtection="1">
      <alignment horizontal="center" vertical="center" wrapText="1"/>
    </xf>
    <xf numFmtId="0" fontId="21" fillId="2" borderId="24" xfId="3" applyFont="1" applyFill="1" applyBorder="1" applyAlignment="1" applyProtection="1">
      <alignment horizontal="center" vertical="center" wrapText="1"/>
    </xf>
    <xf numFmtId="0" fontId="12" fillId="2" borderId="23" xfId="0" applyFont="1" applyFill="1" applyBorder="1" applyAlignment="1">
      <alignment horizontal="center" vertical="center"/>
    </xf>
    <xf numFmtId="0" fontId="12" fillId="2" borderId="33" xfId="0" applyFont="1" applyFill="1" applyBorder="1" applyAlignment="1">
      <alignment horizontal="center" vertical="center"/>
    </xf>
    <xf numFmtId="0" fontId="24" fillId="2" borderId="72" xfId="3" applyFont="1" applyFill="1" applyBorder="1" applyAlignment="1" applyProtection="1">
      <alignment horizontal="center" vertical="center" wrapText="1"/>
    </xf>
    <xf numFmtId="0" fontId="12" fillId="2" borderId="4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17" xfId="0" applyFont="1" applyFill="1" applyBorder="1" applyAlignment="1">
      <alignment horizontal="center" vertical="center" wrapText="1"/>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0" fontId="12" fillId="0" borderId="4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21" fillId="2" borderId="42" xfId="3" applyFont="1" applyFill="1" applyBorder="1" applyAlignment="1" applyProtection="1">
      <alignment horizontal="center" vertical="center" wrapText="1"/>
    </xf>
    <xf numFmtId="0" fontId="12" fillId="5" borderId="14" xfId="0" applyFont="1" applyFill="1" applyBorder="1" applyAlignment="1" applyProtection="1">
      <alignment horizontal="center" vertical="center"/>
      <protection locked="0"/>
    </xf>
    <xf numFmtId="0" fontId="14"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0" fontId="12" fillId="0" borderId="39" xfId="0" applyFont="1" applyFill="1" applyBorder="1" applyAlignment="1">
      <alignment horizontal="center" vertical="center"/>
    </xf>
    <xf numFmtId="0" fontId="12" fillId="0" borderId="41" xfId="0" applyFont="1" applyBorder="1" applyAlignment="1">
      <alignment horizontal="center" vertical="center"/>
    </xf>
    <xf numFmtId="0" fontId="12" fillId="0" borderId="7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12" fillId="0" borderId="74" xfId="0" applyFont="1" applyFill="1" applyBorder="1" applyAlignment="1" applyProtection="1">
      <alignment horizontal="center" vertical="center" textRotation="255" wrapText="1"/>
      <protection locked="0"/>
    </xf>
    <xf numFmtId="0" fontId="12" fillId="0" borderId="75" xfId="0" applyFont="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10" xfId="0" applyFont="1" applyBorder="1" applyAlignment="1">
      <alignment horizontal="center" vertical="center"/>
    </xf>
    <xf numFmtId="0" fontId="25" fillId="2" borderId="43"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0" xfId="0" applyFont="1" applyFill="1" applyBorder="1" applyAlignment="1">
      <alignment horizontal="center" vertical="center" textRotation="255" wrapText="1"/>
    </xf>
    <xf numFmtId="0" fontId="25" fillId="2" borderId="45" xfId="0" applyFont="1" applyFill="1" applyBorder="1" applyAlignment="1">
      <alignment horizontal="center" vertical="center" textRotation="255" wrapText="1"/>
    </xf>
    <xf numFmtId="0" fontId="25" fillId="2" borderId="46" xfId="0" applyFont="1" applyFill="1" applyBorder="1" applyAlignment="1">
      <alignment horizontal="center" vertical="center" textRotation="255" wrapText="1"/>
    </xf>
    <xf numFmtId="0" fontId="25" fillId="2" borderId="47" xfId="0" applyFont="1" applyFill="1" applyBorder="1" applyAlignment="1">
      <alignment horizontal="center" vertical="center" textRotation="255" wrapText="1"/>
    </xf>
    <xf numFmtId="0" fontId="12" fillId="5" borderId="78"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6" xfId="0" applyFont="1" applyFill="1" applyBorder="1" applyAlignment="1">
      <alignment horizontal="left" vertical="center"/>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22" fillId="0" borderId="83" xfId="1"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protection locked="0"/>
    </xf>
    <xf numFmtId="0" fontId="21" fillId="2" borderId="85" xfId="1" applyFont="1" applyFill="1" applyBorder="1" applyAlignment="1" applyProtection="1">
      <alignment horizontal="center" vertical="center" wrapText="1" shrinkToFit="1"/>
    </xf>
    <xf numFmtId="0" fontId="12" fillId="0" borderId="49" xfId="0" applyFont="1" applyBorder="1" applyAlignment="1">
      <alignment horizontal="center" vertical="center"/>
    </xf>
    <xf numFmtId="0" fontId="12" fillId="0" borderId="84" xfId="0" applyFont="1" applyBorder="1" applyAlignment="1">
      <alignment horizontal="center" vertical="center"/>
    </xf>
    <xf numFmtId="0" fontId="14" fillId="0" borderId="49"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21" fillId="2" borderId="85" xfId="1" applyFont="1" applyFill="1" applyBorder="1" applyAlignment="1" applyProtection="1">
      <alignment horizontal="center" vertical="center"/>
    </xf>
    <xf numFmtId="0" fontId="12" fillId="0" borderId="50" xfId="0" applyFont="1" applyBorder="1" applyAlignment="1">
      <alignment horizontal="center" vertical="center"/>
    </xf>
    <xf numFmtId="0" fontId="23" fillId="6" borderId="43" xfId="3" applyFont="1" applyFill="1" applyBorder="1" applyAlignment="1" applyProtection="1">
      <alignment horizontal="center" vertical="center" wrapText="1" shrinkToFit="1"/>
    </xf>
    <xf numFmtId="0" fontId="23" fillId="6" borderId="40" xfId="3" applyFont="1" applyFill="1" applyBorder="1" applyAlignment="1" applyProtection="1">
      <alignment horizontal="center" vertical="center" wrapText="1" shrinkToFit="1"/>
    </xf>
    <xf numFmtId="0" fontId="23" fillId="6" borderId="44" xfId="3" applyFont="1" applyFill="1" applyBorder="1" applyAlignment="1" applyProtection="1">
      <alignment horizontal="center" vertical="center" wrapText="1" shrinkToFi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21" fillId="2" borderId="39" xfId="1" applyFont="1" applyFill="1" applyBorder="1" applyAlignment="1" applyProtection="1">
      <alignment horizontal="center" vertical="center" shrinkToFit="1"/>
    </xf>
    <xf numFmtId="0" fontId="12" fillId="0" borderId="40" xfId="0" applyFont="1" applyBorder="1" applyAlignment="1" applyProtection="1">
      <alignment horizontal="left" vertical="center" wrapText="1" shrinkToFit="1"/>
      <protection locked="0"/>
    </xf>
    <xf numFmtId="0" fontId="12" fillId="0" borderId="41" xfId="0" applyFont="1" applyBorder="1" applyAlignment="1" applyProtection="1">
      <alignment horizontal="left" vertical="center" wrapText="1" shrinkToFit="1"/>
      <protection locked="0"/>
    </xf>
    <xf numFmtId="0" fontId="24" fillId="0" borderId="39" xfId="2" applyFont="1" applyFill="1" applyBorder="1" applyAlignment="1" applyProtection="1">
      <alignment horizontal="left" vertical="center" wrapText="1" shrinkToFit="1"/>
      <protection locked="0"/>
    </xf>
    <xf numFmtId="0" fontId="24" fillId="0" borderId="40" xfId="2" applyFont="1" applyFill="1" applyBorder="1" applyAlignment="1" applyProtection="1">
      <alignment horizontal="left" vertical="center" wrapText="1" shrinkToFit="1"/>
      <protection locked="0"/>
    </xf>
    <xf numFmtId="0" fontId="24" fillId="0" borderId="61" xfId="2" applyFont="1" applyFill="1" applyBorder="1" applyAlignment="1" applyProtection="1">
      <alignment horizontal="left" vertical="center" wrapText="1" shrinkToFit="1"/>
      <protection locked="0"/>
    </xf>
    <xf numFmtId="0" fontId="21" fillId="2" borderId="48" xfId="3" applyFont="1" applyFill="1" applyBorder="1" applyAlignment="1" applyProtection="1">
      <alignment horizontal="center" vertical="center"/>
    </xf>
    <xf numFmtId="0" fontId="21" fillId="2" borderId="49" xfId="3" applyFont="1" applyFill="1" applyBorder="1" applyAlignment="1" applyProtection="1">
      <alignment horizontal="center" vertical="center"/>
    </xf>
    <xf numFmtId="0" fontId="25" fillId="2" borderId="31" xfId="3" applyFont="1" applyFill="1" applyBorder="1" applyAlignment="1" applyProtection="1">
      <alignment horizontal="center" vertical="center"/>
    </xf>
    <xf numFmtId="0" fontId="25" fillId="2" borderId="24" xfId="3" applyFont="1" applyFill="1" applyBorder="1" applyAlignment="1" applyProtection="1">
      <alignment horizontal="center" vertical="center"/>
    </xf>
    <xf numFmtId="0" fontId="12" fillId="5" borderId="77"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24" fillId="2" borderId="12" xfId="3" applyFont="1" applyFill="1" applyBorder="1" applyAlignment="1" applyProtection="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5" borderId="39" xfId="0" applyFont="1" applyFill="1" applyBorder="1" applyAlignment="1" applyProtection="1">
      <alignment horizontal="center" vertical="center"/>
      <protection locked="0"/>
    </xf>
    <xf numFmtId="0" fontId="12" fillId="5" borderId="40" xfId="0" applyFont="1" applyFill="1" applyBorder="1" applyAlignment="1" applyProtection="1">
      <alignment horizontal="center" vertical="center"/>
      <protection locked="0"/>
    </xf>
    <xf numFmtId="0" fontId="24" fillId="2" borderId="15" xfId="3" applyFont="1" applyFill="1" applyBorder="1" applyAlignment="1" applyProtection="1">
      <alignment horizontal="center" vertical="center" wrapText="1"/>
    </xf>
    <xf numFmtId="0" fontId="24" fillId="2" borderId="16" xfId="3" applyFont="1" applyFill="1" applyBorder="1" applyAlignment="1" applyProtection="1">
      <alignment horizontal="center" vertical="center" wrapText="1"/>
    </xf>
    <xf numFmtId="0" fontId="24" fillId="2" borderId="17" xfId="3" applyFont="1" applyFill="1" applyBorder="1" applyAlignment="1" applyProtection="1">
      <alignment horizontal="center" vertical="center" wrapText="1"/>
    </xf>
    <xf numFmtId="0" fontId="12" fillId="5" borderId="23"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13" fillId="3" borderId="48"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50" xfId="0" applyFont="1" applyFill="1" applyBorder="1" applyAlignment="1">
      <alignment horizontal="center" vertical="center"/>
    </xf>
    <xf numFmtId="0" fontId="14" fillId="0" borderId="32" xfId="1" applyFont="1" applyFill="1" applyBorder="1" applyAlignment="1" applyProtection="1">
      <alignment horizontal="left" vertical="top" wrapText="1"/>
      <protection locked="0"/>
    </xf>
    <xf numFmtId="0" fontId="14" fillId="0" borderId="24"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177" fontId="12" fillId="0" borderId="110" xfId="0" applyNumberFormat="1" applyFont="1" applyFill="1" applyBorder="1" applyAlignment="1">
      <alignment horizontal="right" vertical="center"/>
    </xf>
    <xf numFmtId="177" fontId="12" fillId="0" borderId="111" xfId="0" applyNumberFormat="1" applyFont="1" applyFill="1" applyBorder="1" applyAlignment="1">
      <alignment horizontal="right" vertical="center"/>
    </xf>
    <xf numFmtId="177" fontId="12" fillId="0" borderId="112" xfId="0" applyNumberFormat="1" applyFont="1" applyFill="1" applyBorder="1" applyAlignment="1">
      <alignment horizontal="right" vertical="center"/>
    </xf>
    <xf numFmtId="0" fontId="21" fillId="0" borderId="86" xfId="3" applyFont="1" applyFill="1" applyBorder="1" applyAlignment="1" applyProtection="1">
      <alignment horizontal="center" vertical="center" wrapText="1"/>
    </xf>
    <xf numFmtId="0" fontId="21" fillId="0" borderId="87" xfId="3" applyFont="1" applyFill="1" applyBorder="1" applyAlignment="1" applyProtection="1">
      <alignment horizontal="center" vertical="center" wrapText="1"/>
    </xf>
    <xf numFmtId="0" fontId="12" fillId="0" borderId="98" xfId="0" applyFont="1" applyFill="1" applyBorder="1" applyAlignment="1" applyProtection="1">
      <alignment horizontal="left" vertical="center" wrapText="1"/>
      <protection locked="0"/>
    </xf>
    <xf numFmtId="0" fontId="12" fillId="5" borderId="107"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73"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3" fillId="2" borderId="4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2" fillId="5" borderId="69"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94" xfId="0" applyFont="1" applyFill="1" applyBorder="1" applyAlignment="1" applyProtection="1">
      <alignment horizontal="left" vertical="center" wrapText="1"/>
      <protection locked="0"/>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4" fillId="0" borderId="41" xfId="0" applyFont="1" applyBorder="1" applyAlignment="1">
      <alignment horizontal="center" vertical="center"/>
    </xf>
    <xf numFmtId="0" fontId="25" fillId="2" borderId="44" xfId="0" applyFont="1" applyFill="1" applyBorder="1" applyAlignment="1">
      <alignment horizontal="center" vertical="center" textRotation="255"/>
    </xf>
    <xf numFmtId="0" fontId="12" fillId="0" borderId="67" xfId="0" applyFont="1" applyBorder="1" applyAlignment="1">
      <alignment horizontal="center" vertical="center" textRotation="255"/>
    </xf>
    <xf numFmtId="0" fontId="12" fillId="0" borderId="68" xfId="0" applyFont="1" applyBorder="1" applyAlignment="1">
      <alignment horizontal="center" vertical="center" textRotation="255"/>
    </xf>
    <xf numFmtId="177" fontId="12" fillId="0" borderId="119" xfId="0" applyNumberFormat="1" applyFont="1" applyFill="1" applyBorder="1" applyAlignment="1" applyProtection="1">
      <alignment horizontal="right" vertical="center"/>
      <protection locked="0"/>
    </xf>
    <xf numFmtId="177" fontId="12" fillId="0" borderId="29" xfId="0" applyNumberFormat="1" applyFont="1" applyFill="1" applyBorder="1" applyAlignment="1" applyProtection="1">
      <alignment horizontal="center" vertical="center"/>
      <protection locked="0"/>
    </xf>
    <xf numFmtId="0" fontId="24" fillId="2" borderId="13" xfId="3" applyFont="1" applyFill="1" applyBorder="1" applyAlignment="1" applyProtection="1">
      <alignment horizontal="center" vertical="center" wrapText="1"/>
    </xf>
    <xf numFmtId="0" fontId="24" fillId="2" borderId="14" xfId="3" applyFont="1" applyFill="1" applyBorder="1" applyAlignment="1" applyProtection="1">
      <alignment horizontal="center" vertical="center" wrapText="1"/>
    </xf>
    <xf numFmtId="0" fontId="12" fillId="3" borderId="137"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36" xfId="0" applyFont="1" applyFill="1" applyBorder="1" applyAlignment="1">
      <alignment horizontal="center" vertical="center"/>
    </xf>
    <xf numFmtId="0" fontId="12" fillId="6" borderId="139" xfId="0" applyFont="1" applyFill="1" applyBorder="1" applyAlignment="1">
      <alignment horizontal="center" vertical="center"/>
    </xf>
    <xf numFmtId="0" fontId="12" fillId="6" borderId="81" xfId="0" applyFont="1" applyFill="1" applyBorder="1" applyAlignment="1">
      <alignment horizontal="center" vertical="center"/>
    </xf>
    <xf numFmtId="0" fontId="12" fillId="6" borderId="136" xfId="0" applyFont="1" applyFill="1" applyBorder="1" applyAlignment="1">
      <alignment horizontal="center" vertical="center"/>
    </xf>
    <xf numFmtId="0" fontId="12" fillId="6" borderId="6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25" fillId="6" borderId="4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12" fillId="6" borderId="3"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12" fillId="5" borderId="103" xfId="0" applyFont="1" applyFill="1" applyBorder="1" applyAlignment="1" applyProtection="1">
      <alignment horizontal="center" vertical="center"/>
      <protection locked="0"/>
    </xf>
    <xf numFmtId="0" fontId="12" fillId="5" borderId="104" xfId="0" applyFont="1" applyFill="1" applyBorder="1" applyAlignment="1" applyProtection="1">
      <alignment horizontal="center" vertical="center"/>
      <protection locked="0"/>
    </xf>
    <xf numFmtId="0" fontId="29" fillId="0" borderId="1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40"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25" fillId="2" borderId="44"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70" xfId="0" applyFont="1" applyFill="1" applyBorder="1" applyAlignment="1">
      <alignment horizontal="left" vertical="center"/>
    </xf>
    <xf numFmtId="0" fontId="12" fillId="5" borderId="92" xfId="0" applyFont="1" applyFill="1" applyBorder="1" applyAlignment="1">
      <alignment horizontal="left" vertical="center"/>
    </xf>
    <xf numFmtId="177" fontId="12" fillId="0" borderId="108" xfId="0" applyNumberFormat="1" applyFont="1" applyFill="1" applyBorder="1" applyAlignment="1">
      <alignment horizontal="right" vertical="center"/>
    </xf>
    <xf numFmtId="177" fontId="12" fillId="0" borderId="109" xfId="0" applyNumberFormat="1" applyFont="1" applyFill="1" applyBorder="1" applyAlignment="1">
      <alignment horizontal="right" vertical="center"/>
    </xf>
    <xf numFmtId="177" fontId="12" fillId="0" borderId="90" xfId="0" applyNumberFormat="1" applyFont="1" applyFill="1" applyBorder="1" applyAlignment="1">
      <alignment horizontal="right" vertical="center"/>
    </xf>
    <xf numFmtId="177" fontId="12" fillId="0" borderId="23" xfId="0" applyNumberFormat="1" applyFont="1" applyFill="1" applyBorder="1" applyAlignment="1" applyProtection="1">
      <alignment horizontal="right" vertical="center"/>
    </xf>
    <xf numFmtId="177" fontId="12" fillId="0" borderId="24" xfId="0" applyNumberFormat="1" applyFont="1" applyFill="1" applyBorder="1" applyAlignment="1" applyProtection="1">
      <alignment horizontal="right" vertical="center"/>
    </xf>
    <xf numFmtId="177" fontId="12" fillId="0" borderId="33" xfId="0" applyNumberFormat="1" applyFont="1" applyFill="1" applyBorder="1" applyAlignment="1" applyProtection="1">
      <alignment horizontal="right" vertical="center"/>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6" xfId="0" applyFont="1" applyFill="1" applyBorder="1" applyAlignment="1" applyProtection="1">
      <alignment horizontal="center" vertical="center"/>
      <protection locked="0"/>
    </xf>
    <xf numFmtId="0" fontId="12" fillId="5" borderId="58"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63" xfId="0" applyFont="1" applyFill="1" applyBorder="1" applyAlignment="1">
      <alignment vertical="center"/>
    </xf>
    <xf numFmtId="0" fontId="12" fillId="5" borderId="59" xfId="0" applyFont="1" applyFill="1" applyBorder="1" applyAlignment="1">
      <alignment vertical="center"/>
    </xf>
    <xf numFmtId="0" fontId="12" fillId="0" borderId="72" xfId="0" applyFont="1" applyFill="1" applyBorder="1" applyAlignment="1">
      <alignment horizontal="center" vertical="center"/>
    </xf>
    <xf numFmtId="0" fontId="12" fillId="5" borderId="71" xfId="0" applyFont="1" applyFill="1" applyBorder="1" applyAlignment="1">
      <alignment vertical="center" wrapText="1"/>
    </xf>
    <xf numFmtId="0" fontId="12" fillId="5" borderId="13" xfId="0" applyFont="1" applyFill="1" applyBorder="1" applyAlignment="1">
      <alignment vertical="center" wrapText="1"/>
    </xf>
    <xf numFmtId="0" fontId="12" fillId="5" borderId="123" xfId="0" applyFont="1" applyFill="1" applyBorder="1" applyAlignment="1">
      <alignment vertical="center" wrapText="1"/>
    </xf>
    <xf numFmtId="0" fontId="12" fillId="5" borderId="104" xfId="0" applyFont="1" applyFill="1" applyBorder="1" applyAlignment="1">
      <alignment vertical="center" wrapText="1"/>
    </xf>
    <xf numFmtId="0" fontId="12" fillId="5" borderId="125" xfId="0" applyFont="1" applyFill="1" applyBorder="1" applyAlignment="1">
      <alignment vertical="center" wrapText="1"/>
    </xf>
    <xf numFmtId="0" fontId="12" fillId="5" borderId="72" xfId="0" applyFont="1" applyFill="1" applyBorder="1" applyAlignment="1">
      <alignment vertical="center"/>
    </xf>
    <xf numFmtId="0" fontId="12" fillId="5" borderId="40" xfId="0" applyFont="1" applyFill="1" applyBorder="1" applyAlignment="1">
      <alignment vertical="center"/>
    </xf>
    <xf numFmtId="0" fontId="12" fillId="5" borderId="92" xfId="0" applyFont="1" applyFill="1" applyBorder="1" applyAlignment="1">
      <alignment vertical="center"/>
    </xf>
    <xf numFmtId="0" fontId="12" fillId="0" borderId="51" xfId="0" applyFont="1" applyFill="1" applyBorder="1" applyAlignment="1">
      <alignment horizontal="center" vertical="center"/>
    </xf>
    <xf numFmtId="0" fontId="12" fillId="0" borderId="53" xfId="0" applyFont="1" applyBorder="1" applyAlignment="1">
      <alignment horizontal="center" vertical="center"/>
    </xf>
    <xf numFmtId="0" fontId="12" fillId="5" borderId="74" xfId="0" applyFont="1" applyFill="1" applyBorder="1" applyAlignment="1" applyProtection="1">
      <alignment horizontal="left" vertical="center" wrapText="1"/>
      <protection locked="0"/>
    </xf>
    <xf numFmtId="0" fontId="12" fillId="5" borderId="75" xfId="0" applyFont="1" applyFill="1" applyBorder="1" applyAlignment="1" applyProtection="1">
      <alignment horizontal="left" vertical="center" wrapText="1"/>
      <protection locked="0"/>
    </xf>
    <xf numFmtId="0" fontId="12" fillId="5" borderId="97" xfId="0" applyFont="1" applyFill="1" applyBorder="1" applyAlignment="1" applyProtection="1">
      <alignment horizontal="left" vertical="center" wrapText="1"/>
      <protection locked="0"/>
    </xf>
    <xf numFmtId="0" fontId="12" fillId="2" borderId="10" xfId="0" applyFont="1" applyFill="1" applyBorder="1" applyAlignment="1">
      <alignment vertical="center" wrapText="1"/>
    </xf>
    <xf numFmtId="177" fontId="12" fillId="0" borderId="23"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182" fontId="12" fillId="0" borderId="23" xfId="0" applyNumberFormat="1" applyFont="1" applyFill="1" applyBorder="1" applyAlignment="1" applyProtection="1">
      <alignment horizontal="right" vertical="center" wrapText="1"/>
      <protection locked="0"/>
    </xf>
    <xf numFmtId="182" fontId="12" fillId="0" borderId="24" xfId="0" applyNumberFormat="1" applyFont="1" applyFill="1" applyBorder="1" applyAlignment="1" applyProtection="1">
      <alignment horizontal="right" vertical="center" wrapText="1"/>
      <protection locked="0"/>
    </xf>
    <xf numFmtId="182" fontId="12" fillId="0" borderId="25" xfId="0" applyNumberFormat="1" applyFont="1" applyFill="1" applyBorder="1" applyAlignment="1" applyProtection="1">
      <alignment horizontal="right" vertical="center" wrapText="1"/>
      <protection locked="0"/>
    </xf>
    <xf numFmtId="0" fontId="24" fillId="0" borderId="72" xfId="3" applyFont="1" applyFill="1" applyBorder="1" applyAlignment="1" applyProtection="1">
      <alignment horizontal="center" vertical="center"/>
      <protection locked="0"/>
    </xf>
    <xf numFmtId="0" fontId="24" fillId="0" borderId="40" xfId="3" applyFont="1" applyFill="1" applyBorder="1" applyAlignment="1" applyProtection="1">
      <alignment horizontal="center" vertical="center"/>
      <protection locked="0"/>
    </xf>
    <xf numFmtId="0" fontId="23" fillId="6" borderId="39" xfId="3" applyFont="1" applyFill="1" applyBorder="1" applyAlignment="1" applyProtection="1">
      <alignment horizontal="center" vertical="center" wrapText="1"/>
    </xf>
    <xf numFmtId="0" fontId="23" fillId="6" borderId="40" xfId="3" applyFont="1" applyFill="1" applyBorder="1" applyAlignment="1" applyProtection="1">
      <alignment horizontal="center" vertical="center" wrapText="1"/>
    </xf>
    <xf numFmtId="0" fontId="23" fillId="6" borderId="41" xfId="3" applyFont="1" applyFill="1" applyBorder="1" applyAlignment="1" applyProtection="1">
      <alignment horizontal="center" vertical="center" wrapText="1"/>
    </xf>
    <xf numFmtId="0" fontId="24" fillId="0" borderId="39" xfId="3" applyFont="1" applyFill="1" applyBorder="1" applyAlignment="1" applyProtection="1">
      <alignment horizontal="center" vertical="center"/>
      <protection locked="0"/>
    </xf>
    <xf numFmtId="0" fontId="24" fillId="0" borderId="41" xfId="3" applyFont="1" applyFill="1" applyBorder="1" applyAlignment="1" applyProtection="1">
      <alignment horizontal="center" vertical="center"/>
      <protection locked="0"/>
    </xf>
    <xf numFmtId="0" fontId="25" fillId="6" borderId="23" xfId="3" applyFont="1" applyFill="1" applyBorder="1" applyAlignment="1" applyProtection="1">
      <alignment horizontal="center" vertical="center" wrapText="1" shrinkToFit="1"/>
    </xf>
    <xf numFmtId="0" fontId="25" fillId="6" borderId="24" xfId="3" applyFont="1" applyFill="1" applyBorder="1" applyAlignment="1" applyProtection="1">
      <alignment horizontal="center" vertical="center" wrapText="1" shrinkToFit="1"/>
    </xf>
    <xf numFmtId="0" fontId="25" fillId="6" borderId="25" xfId="3" applyFont="1" applyFill="1" applyBorder="1" applyAlignment="1" applyProtection="1">
      <alignment horizontal="center" vertical="center" wrapText="1" shrinkToFit="1"/>
    </xf>
    <xf numFmtId="0" fontId="21" fillId="2" borderId="46" xfId="3" applyFont="1" applyFill="1" applyBorder="1" applyAlignment="1" applyProtection="1">
      <alignment horizontal="center" vertical="center" wrapText="1"/>
    </xf>
    <xf numFmtId="0" fontId="21" fillId="2" borderId="16" xfId="3" applyFont="1" applyFill="1" applyBorder="1" applyAlignment="1" applyProtection="1">
      <alignment horizontal="center" vertical="center" wrapText="1"/>
    </xf>
    <xf numFmtId="0" fontId="14" fillId="0" borderId="65" xfId="1" applyFont="1" applyFill="1" applyBorder="1" applyAlignment="1" applyProtection="1">
      <alignment horizontal="left" vertical="top" wrapText="1"/>
      <protection locked="0"/>
    </xf>
    <xf numFmtId="0" fontId="14" fillId="0" borderId="16" xfId="1" applyFont="1" applyFill="1" applyBorder="1" applyAlignment="1" applyProtection="1">
      <alignment horizontal="left" vertical="top" wrapText="1"/>
      <protection locked="0"/>
    </xf>
    <xf numFmtId="0" fontId="14" fillId="0" borderId="30" xfId="1" applyFont="1" applyFill="1" applyBorder="1" applyAlignment="1" applyProtection="1">
      <alignment horizontal="left" vertical="top" wrapText="1"/>
      <protection locked="0"/>
    </xf>
    <xf numFmtId="0" fontId="12" fillId="0" borderId="133"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6" borderId="137" xfId="0" applyFont="1" applyFill="1" applyBorder="1" applyAlignment="1">
      <alignment horizontal="center" vertical="center"/>
    </xf>
    <xf numFmtId="0" fontId="12" fillId="6" borderId="15" xfId="0" applyFont="1" applyFill="1" applyBorder="1" applyAlignment="1">
      <alignment horizontal="center" vertical="center"/>
    </xf>
    <xf numFmtId="0" fontId="12" fillId="2" borderId="137"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136"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25" fillId="2" borderId="130" xfId="0" applyFont="1" applyFill="1" applyBorder="1" applyAlignment="1">
      <alignment horizontal="center" vertical="center" wrapText="1"/>
    </xf>
    <xf numFmtId="0" fontId="25" fillId="2" borderId="131" xfId="0" applyFont="1" applyFill="1" applyBorder="1" applyAlignment="1">
      <alignment horizontal="center" vertical="center"/>
    </xf>
    <xf numFmtId="0" fontId="25" fillId="2" borderId="142" xfId="0" applyFont="1" applyFill="1" applyBorder="1" applyAlignment="1">
      <alignment horizontal="center" vertical="center"/>
    </xf>
    <xf numFmtId="0" fontId="25" fillId="2" borderId="34" xfId="0" applyFont="1" applyFill="1" applyBorder="1" applyAlignment="1">
      <alignment horizontal="center" vertical="center" wrapText="1"/>
    </xf>
    <xf numFmtId="0" fontId="25" fillId="2" borderId="10"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36"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38" xfId="0" applyFont="1" applyFill="1" applyBorder="1" applyAlignment="1">
      <alignment horizontal="center" vertical="center"/>
    </xf>
    <xf numFmtId="0" fontId="12" fillId="0" borderId="37" xfId="0" applyFont="1" applyFill="1" applyBorder="1" applyAlignment="1" applyProtection="1">
      <alignment horizontal="center" vertical="center" shrinkToFit="1"/>
      <protection locked="0"/>
    </xf>
    <xf numFmtId="0" fontId="19" fillId="2" borderId="105" xfId="3" applyFont="1" applyFill="1" applyBorder="1" applyAlignment="1" applyProtection="1">
      <alignment horizontal="right" vertical="center"/>
    </xf>
    <xf numFmtId="0" fontId="19" fillId="2" borderId="8" xfId="3" applyFont="1" applyFill="1" applyBorder="1" applyAlignment="1" applyProtection="1">
      <alignment horizontal="right" vertical="center"/>
    </xf>
    <xf numFmtId="0" fontId="16" fillId="0" borderId="8" xfId="0" applyFont="1" applyFill="1" applyBorder="1" applyAlignment="1" applyProtection="1">
      <alignment horizontal="center" vertical="center"/>
      <protection locked="0"/>
    </xf>
    <xf numFmtId="0" fontId="25" fillId="2" borderId="99" xfId="0" applyFont="1" applyFill="1" applyBorder="1" applyAlignment="1">
      <alignment horizontal="center" vertical="center" textRotation="255" wrapText="1"/>
    </xf>
    <xf numFmtId="0" fontId="12" fillId="0" borderId="100"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24" fillId="2" borderId="89" xfId="3" applyFont="1" applyFill="1" applyBorder="1" applyAlignment="1" applyProtection="1">
      <alignment horizontal="center" vertical="center" wrapText="1"/>
    </xf>
    <xf numFmtId="0" fontId="24" fillId="2" borderId="10" xfId="3" applyFont="1" applyFill="1" applyBorder="1" applyAlignment="1" applyProtection="1">
      <alignment horizontal="center" vertical="center" wrapText="1"/>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6"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0" fontId="12" fillId="5" borderId="62"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2" borderId="10" xfId="0" applyFont="1" applyFill="1" applyBorder="1" applyAlignment="1">
      <alignment horizontal="center" vertical="center" wrapText="1"/>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14" fillId="0" borderId="11" xfId="0" applyFont="1" applyBorder="1" applyAlignment="1">
      <alignment horizontal="center" vertical="center" wrapText="1"/>
    </xf>
    <xf numFmtId="177" fontId="12" fillId="0" borderId="42" xfId="0" applyNumberFormat="1" applyFont="1" applyFill="1" applyBorder="1" applyAlignment="1" applyProtection="1">
      <alignment horizontal="right" vertical="center"/>
    </xf>
    <xf numFmtId="0" fontId="18" fillId="0" borderId="50" xfId="0" applyFont="1" applyBorder="1" applyAlignment="1" applyProtection="1">
      <alignment horizontal="center" vertical="center" wrapText="1"/>
      <protection locked="0"/>
    </xf>
    <xf numFmtId="0" fontId="12" fillId="5" borderId="1" xfId="0" applyFont="1" applyFill="1" applyBorder="1" applyAlignment="1">
      <alignment horizontal="center" vertical="center"/>
    </xf>
    <xf numFmtId="0" fontId="12" fillId="5" borderId="124"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129" xfId="0" applyFont="1" applyFill="1" applyBorder="1" applyAlignment="1">
      <alignment horizontal="center" vertical="center"/>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2" fillId="3" borderId="10" xfId="0" applyFont="1" applyFill="1" applyBorder="1" applyAlignment="1">
      <alignment horizontal="center" vertical="center"/>
    </xf>
    <xf numFmtId="180" fontId="12" fillId="5" borderId="15" xfId="0" applyNumberFormat="1" applyFont="1" applyFill="1" applyBorder="1" applyAlignment="1" applyProtection="1">
      <alignment horizontal="center" vertical="center" shrinkToFit="1"/>
      <protection locked="0"/>
    </xf>
    <xf numFmtId="180" fontId="12" fillId="5" borderId="16" xfId="0" applyNumberFormat="1" applyFont="1" applyFill="1" applyBorder="1" applyAlignment="1" applyProtection="1">
      <alignment horizontal="center" vertical="center" shrinkToFit="1"/>
      <protection locked="0"/>
    </xf>
    <xf numFmtId="178" fontId="18" fillId="0" borderId="6" xfId="0" applyNumberFormat="1" applyFont="1" applyFill="1" applyBorder="1" applyAlignment="1" applyProtection="1">
      <alignment horizontal="center" vertical="center"/>
      <protection locked="0"/>
    </xf>
    <xf numFmtId="0" fontId="24" fillId="0" borderId="32" xfId="1" applyFont="1" applyFill="1" applyBorder="1" applyAlignment="1" applyProtection="1">
      <alignment horizontal="left" vertical="center" wrapText="1" shrinkToFit="1"/>
    </xf>
    <xf numFmtId="0" fontId="24" fillId="0" borderId="24" xfId="1" applyFont="1" applyFill="1" applyBorder="1" applyAlignment="1" applyProtection="1">
      <alignment horizontal="left" vertical="center" wrapText="1" shrinkToFit="1"/>
    </xf>
    <xf numFmtId="0" fontId="24" fillId="0" borderId="33" xfId="1" applyFont="1" applyFill="1" applyBorder="1" applyAlignment="1" applyProtection="1">
      <alignment horizontal="left" vertical="center" wrapText="1" shrinkToFit="1"/>
    </xf>
    <xf numFmtId="0" fontId="12" fillId="6" borderId="30" xfId="0" applyFont="1" applyFill="1" applyBorder="1" applyAlignment="1">
      <alignment horizontal="center" vertical="center"/>
    </xf>
    <xf numFmtId="0" fontId="26"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2" fillId="2" borderId="143" xfId="0" applyFont="1" applyFill="1" applyBorder="1" applyAlignment="1">
      <alignment horizontal="center" vertical="center"/>
    </xf>
    <xf numFmtId="0" fontId="12" fillId="2" borderId="121" xfId="0" applyFont="1" applyFill="1" applyBorder="1" applyAlignment="1">
      <alignment horizontal="center" vertical="center"/>
    </xf>
    <xf numFmtId="0" fontId="12" fillId="6" borderId="140" xfId="0" applyFont="1" applyFill="1" applyBorder="1" applyAlignment="1">
      <alignment horizontal="center" vertical="center"/>
    </xf>
    <xf numFmtId="177" fontId="12" fillId="5" borderId="23"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33" xfId="0" applyFont="1" applyFill="1" applyBorder="1" applyAlignment="1">
      <alignment horizontal="center" vertical="center" wrapText="1"/>
    </xf>
    <xf numFmtId="49" fontId="12" fillId="5" borderId="23" xfId="0" applyNumberFormat="1" applyFont="1" applyFill="1" applyBorder="1" applyAlignment="1" applyProtection="1">
      <alignment horizontal="left" vertical="center" wrapText="1"/>
      <protection locked="0"/>
    </xf>
    <xf numFmtId="49" fontId="12" fillId="5" borderId="24" xfId="0" applyNumberFormat="1" applyFont="1" applyFill="1" applyBorder="1" applyAlignment="1" applyProtection="1">
      <alignment horizontal="left" vertical="center" wrapText="1"/>
      <protection locked="0"/>
    </xf>
    <xf numFmtId="49" fontId="12" fillId="5" borderId="25" xfId="0" applyNumberFormat="1" applyFont="1" applyFill="1" applyBorder="1" applyAlignment="1" applyProtection="1">
      <alignment horizontal="left" vertical="center" wrapText="1"/>
      <protection locked="0"/>
    </xf>
    <xf numFmtId="49" fontId="12" fillId="5" borderId="23" xfId="0" applyNumberFormat="1" applyFont="1" applyFill="1" applyBorder="1" applyAlignment="1" applyProtection="1">
      <alignment horizontal="center" vertical="center" wrapText="1" shrinkToFit="1"/>
      <protection locked="0"/>
    </xf>
    <xf numFmtId="49" fontId="12" fillId="5" borderId="24" xfId="0" applyNumberFormat="1" applyFont="1" applyFill="1" applyBorder="1" applyAlignment="1" applyProtection="1">
      <alignment horizontal="center" vertical="center" wrapText="1" shrinkToFit="1"/>
      <protection locked="0"/>
    </xf>
    <xf numFmtId="49" fontId="12" fillId="5" borderId="25" xfId="0" applyNumberFormat="1" applyFont="1" applyFill="1" applyBorder="1" applyAlignment="1" applyProtection="1">
      <alignment horizontal="center" vertical="center" wrapText="1" shrinkToFit="1"/>
      <protection locked="0"/>
    </xf>
    <xf numFmtId="0" fontId="25" fillId="3" borderId="85" xfId="0" applyFont="1" applyFill="1" applyBorder="1" applyAlignment="1">
      <alignment horizontal="center" vertical="center" wrapText="1"/>
    </xf>
    <xf numFmtId="0" fontId="25" fillId="3" borderId="138" xfId="0" applyFont="1" applyFill="1" applyBorder="1" applyAlignment="1">
      <alignment horizontal="center" vertical="center"/>
    </xf>
    <xf numFmtId="0" fontId="12" fillId="5" borderId="141" xfId="0" applyFont="1" applyFill="1" applyBorder="1" applyAlignment="1" applyProtection="1">
      <alignment horizontal="left" vertical="center" wrapText="1"/>
      <protection locked="0"/>
    </xf>
    <xf numFmtId="0" fontId="12" fillId="5" borderId="124" xfId="0" applyFont="1" applyFill="1" applyBorder="1" applyAlignment="1" applyProtection="1">
      <alignment horizontal="left" vertical="center" wrapText="1"/>
      <protection locked="0"/>
    </xf>
    <xf numFmtId="0" fontId="12" fillId="5" borderId="129"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protection locked="0"/>
    </xf>
    <xf numFmtId="179" fontId="18" fillId="0" borderId="6" xfId="0" applyNumberFormat="1" applyFont="1" applyFill="1" applyBorder="1" applyAlignment="1" applyProtection="1">
      <alignment horizontal="center" vertical="center"/>
      <protection locked="0"/>
    </xf>
    <xf numFmtId="177" fontId="12" fillId="0" borderId="95" xfId="0" applyNumberFormat="1" applyFont="1" applyFill="1" applyBorder="1" applyAlignment="1" applyProtection="1">
      <alignment horizontal="center" vertical="center"/>
      <protection locked="0"/>
    </xf>
    <xf numFmtId="177" fontId="12" fillId="0" borderId="75" xfId="0" applyNumberFormat="1" applyFont="1" applyFill="1" applyBorder="1" applyAlignment="1" applyProtection="1">
      <alignment horizontal="center" vertical="center"/>
      <protection locked="0"/>
    </xf>
    <xf numFmtId="177" fontId="12" fillId="0" borderId="96" xfId="0" applyNumberFormat="1" applyFont="1" applyFill="1" applyBorder="1" applyAlignment="1" applyProtection="1">
      <alignment horizontal="center" vertical="center"/>
      <protection locked="0"/>
    </xf>
    <xf numFmtId="0" fontId="12" fillId="5" borderId="32"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177" fontId="12" fillId="0" borderId="69" xfId="0" applyNumberFormat="1" applyFont="1" applyFill="1" applyBorder="1" applyAlignment="1" applyProtection="1">
      <alignment horizontal="center" vertical="center"/>
      <protection locked="0"/>
    </xf>
    <xf numFmtId="177" fontId="12" fillId="0" borderId="70" xfId="0" applyNumberFormat="1" applyFont="1" applyFill="1" applyBorder="1" applyAlignment="1" applyProtection="1">
      <alignment horizontal="center" vertical="center"/>
      <protection locked="0"/>
    </xf>
    <xf numFmtId="177" fontId="12" fillId="0" borderId="92" xfId="0" applyNumberFormat="1" applyFont="1" applyFill="1" applyBorder="1" applyAlignment="1" applyProtection="1">
      <alignment horizontal="center" vertical="center"/>
      <protection locked="0"/>
    </xf>
    <xf numFmtId="0" fontId="12" fillId="0" borderId="71"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78"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66" xfId="0" applyFont="1" applyFill="1" applyBorder="1" applyAlignment="1" applyProtection="1">
      <alignment horizontal="center" vertical="center" wrapText="1"/>
    </xf>
    <xf numFmtId="0" fontId="12" fillId="0" borderId="120"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96" xfId="0" applyFont="1" applyFill="1" applyBorder="1" applyAlignment="1">
      <alignment horizontal="center" vertical="center"/>
    </xf>
    <xf numFmtId="177" fontId="12" fillId="0" borderId="117" xfId="0" applyNumberFormat="1" applyFont="1" applyFill="1" applyBorder="1" applyAlignment="1">
      <alignment horizontal="right" vertical="center"/>
    </xf>
    <xf numFmtId="177" fontId="12" fillId="0" borderId="118" xfId="0" applyNumberFormat="1" applyFont="1" applyFill="1" applyBorder="1" applyAlignment="1">
      <alignment horizontal="right" vertical="center"/>
    </xf>
    <xf numFmtId="177" fontId="12" fillId="0" borderId="94" xfId="0" applyNumberFormat="1" applyFont="1" applyFill="1" applyBorder="1" applyAlignment="1" applyProtection="1">
      <alignment horizontal="center" vertical="center"/>
      <protection locked="0"/>
    </xf>
    <xf numFmtId="0" fontId="21" fillId="2" borderId="15" xfId="1" applyNumberFormat="1" applyFont="1" applyFill="1" applyBorder="1" applyAlignment="1" applyProtection="1">
      <alignment horizontal="center" vertical="center" wrapText="1"/>
    </xf>
    <xf numFmtId="0" fontId="12" fillId="0" borderId="17" xfId="0" applyFont="1" applyBorder="1" applyAlignment="1">
      <alignment horizontal="center" vertical="center"/>
    </xf>
    <xf numFmtId="49" fontId="32" fillId="0" borderId="23" xfId="0" applyNumberFormat="1" applyFont="1" applyFill="1" applyBorder="1" applyAlignment="1" applyProtection="1">
      <alignment horizontal="left" vertical="center" wrapText="1"/>
      <protection locked="0"/>
    </xf>
    <xf numFmtId="49" fontId="32" fillId="0" borderId="24" xfId="0" applyNumberFormat="1" applyFont="1" applyFill="1" applyBorder="1" applyAlignment="1" applyProtection="1">
      <alignment horizontal="left" vertical="center" wrapText="1"/>
      <protection locked="0"/>
    </xf>
    <xf numFmtId="49" fontId="32" fillId="0" borderId="25" xfId="0" applyNumberFormat="1" applyFont="1" applyFill="1" applyBorder="1" applyAlignment="1" applyProtection="1">
      <alignment horizontal="left" vertical="center" wrapText="1"/>
      <protection locked="0"/>
    </xf>
    <xf numFmtId="49" fontId="32" fillId="0" borderId="33" xfId="0" applyNumberFormat="1" applyFont="1" applyFill="1" applyBorder="1" applyAlignment="1" applyProtection="1">
      <alignment horizontal="left" vertical="center" wrapText="1"/>
      <protection locked="0"/>
    </xf>
    <xf numFmtId="0" fontId="31" fillId="0" borderId="24" xfId="0" applyFont="1" applyFill="1" applyBorder="1" applyAlignment="1" applyProtection="1">
      <alignment horizontal="center" vertical="center" wrapText="1"/>
      <protection locked="0"/>
    </xf>
    <xf numFmtId="179" fontId="31" fillId="0" borderId="24" xfId="0" applyNumberFormat="1"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12" fillId="5" borderId="71"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12" fillId="3" borderId="31" xfId="0" applyFont="1" applyFill="1" applyBorder="1" applyAlignment="1">
      <alignment horizontal="center" vertical="center"/>
    </xf>
    <xf numFmtId="0" fontId="21" fillId="2" borderId="43" xfId="3" applyFont="1" applyFill="1" applyBorder="1" applyAlignment="1" applyProtection="1">
      <alignment horizontal="center" vertical="center" wrapText="1"/>
    </xf>
    <xf numFmtId="0" fontId="21" fillId="2" borderId="40" xfId="3" applyFont="1" applyFill="1" applyBorder="1" applyAlignment="1" applyProtection="1">
      <alignment horizontal="center" vertical="center" wrapText="1"/>
    </xf>
    <xf numFmtId="0" fontId="21" fillId="2" borderId="44" xfId="3" applyFont="1" applyFill="1" applyBorder="1" applyAlignment="1" applyProtection="1">
      <alignment horizontal="center" vertical="center" wrapText="1"/>
    </xf>
    <xf numFmtId="0" fontId="21" fillId="2" borderId="47" xfId="3" applyFont="1" applyFill="1" applyBorder="1" applyAlignment="1" applyProtection="1">
      <alignment horizontal="center" vertical="center" wrapText="1"/>
    </xf>
    <xf numFmtId="0" fontId="12" fillId="4" borderId="32" xfId="0" applyFont="1" applyFill="1" applyBorder="1" applyAlignment="1">
      <alignment horizontal="center" vertical="center"/>
    </xf>
    <xf numFmtId="0" fontId="12" fillId="0" borderId="79" xfId="0" applyFont="1" applyFill="1" applyBorder="1" applyAlignment="1" applyProtection="1">
      <alignment horizontal="center" vertical="center" wrapText="1"/>
      <protection locked="0"/>
    </xf>
    <xf numFmtId="0" fontId="12" fillId="0" borderId="70" xfId="0" applyFont="1" applyFill="1" applyBorder="1" applyAlignment="1" applyProtection="1">
      <alignment horizontal="center" vertical="center" wrapText="1"/>
      <protection locked="0"/>
    </xf>
    <xf numFmtId="0" fontId="12" fillId="0" borderId="92" xfId="0" applyFont="1" applyFill="1" applyBorder="1" applyAlignment="1" applyProtection="1">
      <alignment horizontal="center" vertical="center" wrapText="1"/>
      <protection locked="0"/>
    </xf>
    <xf numFmtId="0" fontId="28" fillId="2" borderId="43"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44"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67"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68" xfId="0" applyFont="1" applyFill="1" applyBorder="1" applyAlignment="1">
      <alignment horizontal="center" vertical="center" wrapText="1"/>
    </xf>
    <xf numFmtId="0" fontId="12" fillId="4" borderId="33" xfId="0" applyFont="1" applyFill="1" applyBorder="1" applyAlignment="1">
      <alignment horizontal="center" vertical="center"/>
    </xf>
    <xf numFmtId="0" fontId="12" fillId="0" borderId="39" xfId="0" applyFont="1" applyFill="1" applyBorder="1" applyAlignment="1" applyProtection="1">
      <alignment horizontal="left" vertical="top" wrapText="1"/>
      <protection locked="0"/>
    </xf>
    <xf numFmtId="0" fontId="12" fillId="0" borderId="40" xfId="0" applyFont="1" applyFill="1" applyBorder="1" applyAlignment="1" applyProtection="1">
      <alignment horizontal="left" vertical="top" wrapText="1"/>
      <protection locked="0"/>
    </xf>
    <xf numFmtId="0" fontId="12" fillId="0" borderId="61" xfId="0" applyFont="1" applyFill="1" applyBorder="1" applyAlignment="1" applyProtection="1">
      <alignment horizontal="left" vertical="top" wrapText="1"/>
      <protection locked="0"/>
    </xf>
    <xf numFmtId="0" fontId="12" fillId="0" borderId="62"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24" fillId="2" borderId="39" xfId="3" applyFont="1" applyFill="1" applyBorder="1" applyAlignment="1" applyProtection="1">
      <alignment horizontal="center" vertical="center" wrapText="1"/>
    </xf>
    <xf numFmtId="0" fontId="24" fillId="2" borderId="40" xfId="3" applyFont="1" applyFill="1" applyBorder="1" applyAlignment="1" applyProtection="1">
      <alignment horizontal="center" vertical="center" wrapText="1"/>
    </xf>
    <xf numFmtId="0" fontId="24" fillId="2" borderId="41" xfId="3" applyFont="1" applyFill="1" applyBorder="1" applyAlignment="1" applyProtection="1">
      <alignment horizontal="center" vertical="center" wrapText="1"/>
    </xf>
    <xf numFmtId="178" fontId="31" fillId="0" borderId="24" xfId="0" applyNumberFormat="1" applyFont="1" applyFill="1" applyBorder="1" applyAlignment="1" applyProtection="1">
      <alignment horizontal="center" vertical="center" wrapText="1"/>
      <protection locked="0"/>
    </xf>
    <xf numFmtId="178" fontId="31" fillId="0" borderId="25" xfId="0" applyNumberFormat="1" applyFont="1" applyFill="1" applyBorder="1" applyAlignment="1" applyProtection="1">
      <alignment horizontal="center" vertical="center" wrapText="1"/>
      <protection locked="0"/>
    </xf>
    <xf numFmtId="49" fontId="32" fillId="0" borderId="39" xfId="0" applyNumberFormat="1" applyFont="1" applyFill="1" applyBorder="1" applyAlignment="1" applyProtection="1">
      <alignment horizontal="left" vertical="center" wrapText="1"/>
      <protection locked="0"/>
    </xf>
    <xf numFmtId="49" fontId="32" fillId="0" borderId="40" xfId="0" applyNumberFormat="1" applyFont="1" applyFill="1" applyBorder="1" applyAlignment="1" applyProtection="1">
      <alignment horizontal="left" vertical="center" wrapText="1"/>
      <protection locked="0"/>
    </xf>
    <xf numFmtId="49" fontId="32"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120</xdr:row>
      <xdr:rowOff>0</xdr:rowOff>
    </xdr:from>
    <xdr:to>
      <xdr:col>49</xdr:col>
      <xdr:colOff>450236</xdr:colOff>
      <xdr:row>136</xdr:row>
      <xdr:rowOff>547409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235" y="50325618"/>
          <a:ext cx="9123589" cy="610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4"/>
  <sheetViews>
    <sheetView tabSelected="1" view="pageBreakPreview" zoomScale="85" zoomScaleNormal="75" zoomScaleSheetLayoutView="85"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125" style="34" customWidth="1"/>
    <col min="58" max="61" width="9" style="34"/>
    <col min="62" max="62" width="27.875" style="34" customWidth="1"/>
    <col min="63" max="63" width="12.125" style="34" customWidth="1"/>
    <col min="64" max="16384" width="9" style="34"/>
  </cols>
  <sheetData>
    <row r="1" spans="1:50" ht="23.25" customHeight="1" x14ac:dyDescent="0.15">
      <c r="AP1" s="44"/>
      <c r="AQ1" s="44"/>
      <c r="AR1" s="44"/>
      <c r="AS1" s="44"/>
      <c r="AT1" s="44"/>
      <c r="AU1" s="44"/>
      <c r="AV1" s="44"/>
      <c r="AW1" s="45"/>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47" t="s">
        <v>0</v>
      </c>
      <c r="Y2" s="46"/>
      <c r="AD2" s="628">
        <v>2021</v>
      </c>
      <c r="AE2" s="628"/>
      <c r="AF2" s="628"/>
      <c r="AG2" s="628"/>
      <c r="AH2" s="628"/>
      <c r="AI2" s="48" t="s">
        <v>265</v>
      </c>
      <c r="AJ2" s="628" t="s">
        <v>650</v>
      </c>
      <c r="AK2" s="628"/>
      <c r="AL2" s="628"/>
      <c r="AM2" s="628"/>
      <c r="AN2" s="48" t="s">
        <v>265</v>
      </c>
      <c r="AO2" s="628">
        <v>20</v>
      </c>
      <c r="AP2" s="628"/>
      <c r="AQ2" s="628"/>
      <c r="AR2" s="49" t="s">
        <v>562</v>
      </c>
      <c r="AS2" s="629">
        <v>153</v>
      </c>
      <c r="AT2" s="629"/>
      <c r="AU2" s="629"/>
      <c r="AV2" s="48" t="str">
        <f>IF(AW2="","","-")</f>
        <v/>
      </c>
      <c r="AW2" s="601"/>
      <c r="AX2" s="601"/>
    </row>
    <row r="3" spans="1:50" ht="21" customHeight="1" thickBot="1" x14ac:dyDescent="0.2">
      <c r="A3" s="568" t="s">
        <v>555</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0" t="s">
        <v>54</v>
      </c>
      <c r="AJ3" s="570" t="s">
        <v>563</v>
      </c>
      <c r="AK3" s="570"/>
      <c r="AL3" s="570"/>
      <c r="AM3" s="570"/>
      <c r="AN3" s="570"/>
      <c r="AO3" s="570"/>
      <c r="AP3" s="570"/>
      <c r="AQ3" s="570"/>
      <c r="AR3" s="570"/>
      <c r="AS3" s="570"/>
      <c r="AT3" s="570"/>
      <c r="AU3" s="570"/>
      <c r="AV3" s="570"/>
      <c r="AW3" s="570"/>
      <c r="AX3" s="51" t="s">
        <v>55</v>
      </c>
    </row>
    <row r="4" spans="1:50" ht="24.75" customHeight="1" x14ac:dyDescent="0.15">
      <c r="A4" s="404" t="s">
        <v>21</v>
      </c>
      <c r="B4" s="405"/>
      <c r="C4" s="405"/>
      <c r="D4" s="405"/>
      <c r="E4" s="405"/>
      <c r="F4" s="405"/>
      <c r="G4" s="382" t="s">
        <v>564</v>
      </c>
      <c r="H4" s="383"/>
      <c r="I4" s="383"/>
      <c r="J4" s="383"/>
      <c r="K4" s="383"/>
      <c r="L4" s="383"/>
      <c r="M4" s="383"/>
      <c r="N4" s="383"/>
      <c r="O4" s="383"/>
      <c r="P4" s="383"/>
      <c r="Q4" s="383"/>
      <c r="R4" s="383"/>
      <c r="S4" s="383"/>
      <c r="T4" s="383"/>
      <c r="U4" s="383"/>
      <c r="V4" s="383"/>
      <c r="W4" s="383"/>
      <c r="X4" s="383"/>
      <c r="Y4" s="384" t="s">
        <v>1</v>
      </c>
      <c r="Z4" s="385"/>
      <c r="AA4" s="385"/>
      <c r="AB4" s="385"/>
      <c r="AC4" s="385"/>
      <c r="AD4" s="386"/>
      <c r="AE4" s="387" t="s">
        <v>565</v>
      </c>
      <c r="AF4" s="388"/>
      <c r="AG4" s="388"/>
      <c r="AH4" s="388"/>
      <c r="AI4" s="388"/>
      <c r="AJ4" s="388"/>
      <c r="AK4" s="388"/>
      <c r="AL4" s="388"/>
      <c r="AM4" s="388"/>
      <c r="AN4" s="388"/>
      <c r="AO4" s="388"/>
      <c r="AP4" s="389"/>
      <c r="AQ4" s="390" t="s">
        <v>2</v>
      </c>
      <c r="AR4" s="385"/>
      <c r="AS4" s="385"/>
      <c r="AT4" s="385"/>
      <c r="AU4" s="385"/>
      <c r="AV4" s="385"/>
      <c r="AW4" s="385"/>
      <c r="AX4" s="391"/>
    </row>
    <row r="5" spans="1:50" ht="30" customHeight="1" x14ac:dyDescent="0.15">
      <c r="A5" s="392" t="s">
        <v>57</v>
      </c>
      <c r="B5" s="393"/>
      <c r="C5" s="393"/>
      <c r="D5" s="393"/>
      <c r="E5" s="393"/>
      <c r="F5" s="394"/>
      <c r="G5" s="524" t="s">
        <v>334</v>
      </c>
      <c r="H5" s="525"/>
      <c r="I5" s="525"/>
      <c r="J5" s="525"/>
      <c r="K5" s="525"/>
      <c r="L5" s="525"/>
      <c r="M5" s="526" t="s">
        <v>56</v>
      </c>
      <c r="N5" s="527"/>
      <c r="O5" s="527"/>
      <c r="P5" s="527"/>
      <c r="Q5" s="527"/>
      <c r="R5" s="528"/>
      <c r="S5" s="529" t="s">
        <v>60</v>
      </c>
      <c r="T5" s="525"/>
      <c r="U5" s="525"/>
      <c r="V5" s="525"/>
      <c r="W5" s="525"/>
      <c r="X5" s="530"/>
      <c r="Y5" s="398" t="s">
        <v>3</v>
      </c>
      <c r="Z5" s="283"/>
      <c r="AA5" s="283"/>
      <c r="AB5" s="283"/>
      <c r="AC5" s="283"/>
      <c r="AD5" s="284"/>
      <c r="AE5" s="399" t="s">
        <v>566</v>
      </c>
      <c r="AF5" s="399"/>
      <c r="AG5" s="399"/>
      <c r="AH5" s="399"/>
      <c r="AI5" s="399"/>
      <c r="AJ5" s="399"/>
      <c r="AK5" s="399"/>
      <c r="AL5" s="399"/>
      <c r="AM5" s="399"/>
      <c r="AN5" s="399"/>
      <c r="AO5" s="399"/>
      <c r="AP5" s="400"/>
      <c r="AQ5" s="401" t="s">
        <v>605</v>
      </c>
      <c r="AR5" s="402"/>
      <c r="AS5" s="402"/>
      <c r="AT5" s="402"/>
      <c r="AU5" s="402"/>
      <c r="AV5" s="402"/>
      <c r="AW5" s="402"/>
      <c r="AX5" s="403"/>
    </row>
    <row r="6" spans="1:50" ht="39" customHeight="1" x14ac:dyDescent="0.15">
      <c r="A6" s="406" t="s">
        <v>4</v>
      </c>
      <c r="B6" s="407"/>
      <c r="C6" s="407"/>
      <c r="D6" s="407"/>
      <c r="E6" s="407"/>
      <c r="F6" s="407"/>
      <c r="G6" s="602" t="str">
        <f>入力規則等!F39</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row>
    <row r="7" spans="1:50" ht="49.5" customHeight="1" x14ac:dyDescent="0.15">
      <c r="A7" s="233" t="s">
        <v>659</v>
      </c>
      <c r="B7" s="234"/>
      <c r="C7" s="234"/>
      <c r="D7" s="234"/>
      <c r="E7" s="234"/>
      <c r="F7" s="235"/>
      <c r="G7" s="236" t="s">
        <v>568</v>
      </c>
      <c r="H7" s="237"/>
      <c r="I7" s="237"/>
      <c r="J7" s="237"/>
      <c r="K7" s="237"/>
      <c r="L7" s="237"/>
      <c r="M7" s="237"/>
      <c r="N7" s="237"/>
      <c r="O7" s="237"/>
      <c r="P7" s="237"/>
      <c r="Q7" s="237"/>
      <c r="R7" s="237"/>
      <c r="S7" s="237"/>
      <c r="T7" s="237"/>
      <c r="U7" s="237"/>
      <c r="V7" s="237"/>
      <c r="W7" s="237"/>
      <c r="X7" s="238"/>
      <c r="Y7" s="653" t="s">
        <v>251</v>
      </c>
      <c r="Z7" s="193"/>
      <c r="AA7" s="193"/>
      <c r="AB7" s="193"/>
      <c r="AC7" s="193"/>
      <c r="AD7" s="654"/>
      <c r="AE7" s="606"/>
      <c r="AF7" s="607"/>
      <c r="AG7" s="607"/>
      <c r="AH7" s="607"/>
      <c r="AI7" s="607"/>
      <c r="AJ7" s="607"/>
      <c r="AK7" s="607"/>
      <c r="AL7" s="607"/>
      <c r="AM7" s="607"/>
      <c r="AN7" s="607"/>
      <c r="AO7" s="607"/>
      <c r="AP7" s="607"/>
      <c r="AQ7" s="607"/>
      <c r="AR7" s="607"/>
      <c r="AS7" s="607"/>
      <c r="AT7" s="607"/>
      <c r="AU7" s="607"/>
      <c r="AV7" s="607"/>
      <c r="AW7" s="607"/>
      <c r="AX7" s="608"/>
    </row>
    <row r="8" spans="1:50" ht="53.25" customHeight="1" x14ac:dyDescent="0.15">
      <c r="A8" s="233" t="s">
        <v>180</v>
      </c>
      <c r="B8" s="234"/>
      <c r="C8" s="234"/>
      <c r="D8" s="234"/>
      <c r="E8" s="234"/>
      <c r="F8" s="235"/>
      <c r="G8" s="633" t="str">
        <f>入力規則等!A27</f>
        <v>科学技術・イノベーション</v>
      </c>
      <c r="H8" s="420"/>
      <c r="I8" s="420"/>
      <c r="J8" s="420"/>
      <c r="K8" s="420"/>
      <c r="L8" s="420"/>
      <c r="M8" s="420"/>
      <c r="N8" s="420"/>
      <c r="O8" s="420"/>
      <c r="P8" s="420"/>
      <c r="Q8" s="420"/>
      <c r="R8" s="420"/>
      <c r="S8" s="420"/>
      <c r="T8" s="420"/>
      <c r="U8" s="420"/>
      <c r="V8" s="420"/>
      <c r="W8" s="420"/>
      <c r="X8" s="634"/>
      <c r="Y8" s="531" t="s">
        <v>181</v>
      </c>
      <c r="Z8" s="532"/>
      <c r="AA8" s="532"/>
      <c r="AB8" s="532"/>
      <c r="AC8" s="532"/>
      <c r="AD8" s="533"/>
      <c r="AE8" s="419" t="str">
        <f>入力規則等!K13</f>
        <v>その他の事項経費</v>
      </c>
      <c r="AF8" s="420"/>
      <c r="AG8" s="420"/>
      <c r="AH8" s="420"/>
      <c r="AI8" s="420"/>
      <c r="AJ8" s="420"/>
      <c r="AK8" s="420"/>
      <c r="AL8" s="420"/>
      <c r="AM8" s="420"/>
      <c r="AN8" s="420"/>
      <c r="AO8" s="420"/>
      <c r="AP8" s="420"/>
      <c r="AQ8" s="420"/>
      <c r="AR8" s="420"/>
      <c r="AS8" s="420"/>
      <c r="AT8" s="420"/>
      <c r="AU8" s="420"/>
      <c r="AV8" s="420"/>
      <c r="AW8" s="420"/>
      <c r="AX8" s="421"/>
    </row>
    <row r="9" spans="1:50" ht="58.5" customHeight="1" x14ac:dyDescent="0.15">
      <c r="A9" s="534" t="s">
        <v>660</v>
      </c>
      <c r="B9" s="535"/>
      <c r="C9" s="535"/>
      <c r="D9" s="535"/>
      <c r="E9" s="535"/>
      <c r="F9" s="535"/>
      <c r="G9" s="536" t="s">
        <v>569</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80.25" customHeight="1" x14ac:dyDescent="0.15">
      <c r="A10" s="338" t="s">
        <v>661</v>
      </c>
      <c r="B10" s="339"/>
      <c r="C10" s="339"/>
      <c r="D10" s="339"/>
      <c r="E10" s="339"/>
      <c r="F10" s="339"/>
      <c r="G10" s="425" t="s">
        <v>570</v>
      </c>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7"/>
    </row>
    <row r="11" spans="1:50" ht="42" customHeight="1" x14ac:dyDescent="0.15">
      <c r="A11" s="338" t="s">
        <v>5</v>
      </c>
      <c r="B11" s="339"/>
      <c r="C11" s="339"/>
      <c r="D11" s="339"/>
      <c r="E11" s="339"/>
      <c r="F11" s="355"/>
      <c r="G11" s="395" t="str">
        <f>入力規則等!P10</f>
        <v>直接実施</v>
      </c>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7"/>
    </row>
    <row r="12" spans="1:50" ht="21" customHeight="1" x14ac:dyDescent="0.15">
      <c r="A12" s="666" t="s">
        <v>662</v>
      </c>
      <c r="B12" s="667"/>
      <c r="C12" s="667"/>
      <c r="D12" s="667"/>
      <c r="E12" s="667"/>
      <c r="F12" s="668"/>
      <c r="G12" s="431"/>
      <c r="H12" s="432"/>
      <c r="I12" s="432"/>
      <c r="J12" s="432"/>
      <c r="K12" s="432"/>
      <c r="L12" s="432"/>
      <c r="M12" s="432"/>
      <c r="N12" s="432"/>
      <c r="O12" s="432"/>
      <c r="P12" s="340" t="s">
        <v>252</v>
      </c>
      <c r="Q12" s="195"/>
      <c r="R12" s="195"/>
      <c r="S12" s="195"/>
      <c r="T12" s="195"/>
      <c r="U12" s="195"/>
      <c r="V12" s="196"/>
      <c r="W12" s="340" t="s">
        <v>269</v>
      </c>
      <c r="X12" s="195"/>
      <c r="Y12" s="195"/>
      <c r="Z12" s="195"/>
      <c r="AA12" s="195"/>
      <c r="AB12" s="195"/>
      <c r="AC12" s="196"/>
      <c r="AD12" s="340" t="s">
        <v>553</v>
      </c>
      <c r="AE12" s="195"/>
      <c r="AF12" s="195"/>
      <c r="AG12" s="195"/>
      <c r="AH12" s="195"/>
      <c r="AI12" s="195"/>
      <c r="AJ12" s="196"/>
      <c r="AK12" s="340" t="s">
        <v>556</v>
      </c>
      <c r="AL12" s="195"/>
      <c r="AM12" s="195"/>
      <c r="AN12" s="195"/>
      <c r="AO12" s="195"/>
      <c r="AP12" s="195"/>
      <c r="AQ12" s="196"/>
      <c r="AR12" s="340" t="s">
        <v>557</v>
      </c>
      <c r="AS12" s="195"/>
      <c r="AT12" s="195"/>
      <c r="AU12" s="195"/>
      <c r="AV12" s="195"/>
      <c r="AW12" s="195"/>
      <c r="AX12" s="341"/>
    </row>
    <row r="13" spans="1:50" ht="21" customHeight="1" x14ac:dyDescent="0.15">
      <c r="A13" s="312"/>
      <c r="B13" s="313"/>
      <c r="C13" s="313"/>
      <c r="D13" s="313"/>
      <c r="E13" s="313"/>
      <c r="F13" s="314"/>
      <c r="G13" s="342" t="s">
        <v>6</v>
      </c>
      <c r="H13" s="343"/>
      <c r="I13" s="692" t="s">
        <v>7</v>
      </c>
      <c r="J13" s="693"/>
      <c r="K13" s="693"/>
      <c r="L13" s="693"/>
      <c r="M13" s="693"/>
      <c r="N13" s="693"/>
      <c r="O13" s="694"/>
      <c r="P13" s="348">
        <v>4.2</v>
      </c>
      <c r="Q13" s="349"/>
      <c r="R13" s="349"/>
      <c r="S13" s="349"/>
      <c r="T13" s="349"/>
      <c r="U13" s="349"/>
      <c r="V13" s="350"/>
      <c r="W13" s="348">
        <v>3.9</v>
      </c>
      <c r="X13" s="349"/>
      <c r="Y13" s="349"/>
      <c r="Z13" s="349"/>
      <c r="AA13" s="349"/>
      <c r="AB13" s="349"/>
      <c r="AC13" s="350"/>
      <c r="AD13" s="348">
        <v>5.8</v>
      </c>
      <c r="AE13" s="349"/>
      <c r="AF13" s="349"/>
      <c r="AG13" s="349"/>
      <c r="AH13" s="349"/>
      <c r="AI13" s="349"/>
      <c r="AJ13" s="350"/>
      <c r="AK13" s="348">
        <v>5.6</v>
      </c>
      <c r="AL13" s="349"/>
      <c r="AM13" s="349"/>
      <c r="AN13" s="349"/>
      <c r="AO13" s="349"/>
      <c r="AP13" s="349"/>
      <c r="AQ13" s="350"/>
      <c r="AR13" s="638">
        <v>6.6</v>
      </c>
      <c r="AS13" s="639"/>
      <c r="AT13" s="639"/>
      <c r="AU13" s="639"/>
      <c r="AV13" s="639"/>
      <c r="AW13" s="639"/>
      <c r="AX13" s="652"/>
    </row>
    <row r="14" spans="1:50" ht="21" customHeight="1" x14ac:dyDescent="0.15">
      <c r="A14" s="312"/>
      <c r="B14" s="313"/>
      <c r="C14" s="313"/>
      <c r="D14" s="313"/>
      <c r="E14" s="313"/>
      <c r="F14" s="314"/>
      <c r="G14" s="344"/>
      <c r="H14" s="345"/>
      <c r="I14" s="411" t="s">
        <v>8</v>
      </c>
      <c r="J14" s="458"/>
      <c r="K14" s="458"/>
      <c r="L14" s="458"/>
      <c r="M14" s="458"/>
      <c r="N14" s="458"/>
      <c r="O14" s="459"/>
      <c r="P14" s="348" t="s">
        <v>635</v>
      </c>
      <c r="Q14" s="349"/>
      <c r="R14" s="349"/>
      <c r="S14" s="349"/>
      <c r="T14" s="349"/>
      <c r="U14" s="349"/>
      <c r="V14" s="350"/>
      <c r="W14" s="348" t="s">
        <v>635</v>
      </c>
      <c r="X14" s="349"/>
      <c r="Y14" s="349"/>
      <c r="Z14" s="349"/>
      <c r="AA14" s="349"/>
      <c r="AB14" s="349"/>
      <c r="AC14" s="350"/>
      <c r="AD14" s="348" t="s">
        <v>635</v>
      </c>
      <c r="AE14" s="349"/>
      <c r="AF14" s="349"/>
      <c r="AG14" s="349"/>
      <c r="AH14" s="349"/>
      <c r="AI14" s="349"/>
      <c r="AJ14" s="350"/>
      <c r="AK14" s="348" t="s">
        <v>635</v>
      </c>
      <c r="AL14" s="349"/>
      <c r="AM14" s="349"/>
      <c r="AN14" s="349"/>
      <c r="AO14" s="349"/>
      <c r="AP14" s="349"/>
      <c r="AQ14" s="350"/>
      <c r="AR14" s="489"/>
      <c r="AS14" s="489"/>
      <c r="AT14" s="489"/>
      <c r="AU14" s="489"/>
      <c r="AV14" s="489"/>
      <c r="AW14" s="489"/>
      <c r="AX14" s="490"/>
    </row>
    <row r="15" spans="1:50" ht="21" customHeight="1" x14ac:dyDescent="0.15">
      <c r="A15" s="312"/>
      <c r="B15" s="313"/>
      <c r="C15" s="313"/>
      <c r="D15" s="313"/>
      <c r="E15" s="313"/>
      <c r="F15" s="314"/>
      <c r="G15" s="344"/>
      <c r="H15" s="345"/>
      <c r="I15" s="411" t="s">
        <v>44</v>
      </c>
      <c r="J15" s="412"/>
      <c r="K15" s="412"/>
      <c r="L15" s="412"/>
      <c r="M15" s="412"/>
      <c r="N15" s="412"/>
      <c r="O15" s="413"/>
      <c r="P15" s="348" t="s">
        <v>635</v>
      </c>
      <c r="Q15" s="349"/>
      <c r="R15" s="349"/>
      <c r="S15" s="349"/>
      <c r="T15" s="349"/>
      <c r="U15" s="349"/>
      <c r="V15" s="350"/>
      <c r="W15" s="348" t="s">
        <v>635</v>
      </c>
      <c r="X15" s="349"/>
      <c r="Y15" s="349"/>
      <c r="Z15" s="349"/>
      <c r="AA15" s="349"/>
      <c r="AB15" s="349"/>
      <c r="AC15" s="350"/>
      <c r="AD15" s="348" t="s">
        <v>635</v>
      </c>
      <c r="AE15" s="349"/>
      <c r="AF15" s="349"/>
      <c r="AG15" s="349"/>
      <c r="AH15" s="349"/>
      <c r="AI15" s="349"/>
      <c r="AJ15" s="350"/>
      <c r="AK15" s="348" t="s">
        <v>265</v>
      </c>
      <c r="AL15" s="349"/>
      <c r="AM15" s="349"/>
      <c r="AN15" s="349"/>
      <c r="AO15" s="349"/>
      <c r="AP15" s="349"/>
      <c r="AQ15" s="350"/>
      <c r="AR15" s="348" t="s">
        <v>655</v>
      </c>
      <c r="AS15" s="349"/>
      <c r="AT15" s="349"/>
      <c r="AU15" s="349"/>
      <c r="AV15" s="349"/>
      <c r="AW15" s="349"/>
      <c r="AX15" s="457"/>
    </row>
    <row r="16" spans="1:50" ht="21" customHeight="1" x14ac:dyDescent="0.15">
      <c r="A16" s="312"/>
      <c r="B16" s="313"/>
      <c r="C16" s="313"/>
      <c r="D16" s="313"/>
      <c r="E16" s="313"/>
      <c r="F16" s="314"/>
      <c r="G16" s="344"/>
      <c r="H16" s="345"/>
      <c r="I16" s="411" t="s">
        <v>45</v>
      </c>
      <c r="J16" s="412"/>
      <c r="K16" s="412"/>
      <c r="L16" s="412"/>
      <c r="M16" s="412"/>
      <c r="N16" s="412"/>
      <c r="O16" s="413"/>
      <c r="P16" s="348" t="s">
        <v>635</v>
      </c>
      <c r="Q16" s="349"/>
      <c r="R16" s="349"/>
      <c r="S16" s="349"/>
      <c r="T16" s="349"/>
      <c r="U16" s="349"/>
      <c r="V16" s="350"/>
      <c r="W16" s="348" t="s">
        <v>635</v>
      </c>
      <c r="X16" s="349"/>
      <c r="Y16" s="349"/>
      <c r="Z16" s="349"/>
      <c r="AA16" s="349"/>
      <c r="AB16" s="349"/>
      <c r="AC16" s="350"/>
      <c r="AD16" s="348" t="s">
        <v>635</v>
      </c>
      <c r="AE16" s="349"/>
      <c r="AF16" s="349"/>
      <c r="AG16" s="349"/>
      <c r="AH16" s="349"/>
      <c r="AI16" s="349"/>
      <c r="AJ16" s="350"/>
      <c r="AK16" s="348" t="s">
        <v>635</v>
      </c>
      <c r="AL16" s="349"/>
      <c r="AM16" s="349"/>
      <c r="AN16" s="349"/>
      <c r="AO16" s="349"/>
      <c r="AP16" s="349"/>
      <c r="AQ16" s="350"/>
      <c r="AR16" s="428"/>
      <c r="AS16" s="429"/>
      <c r="AT16" s="429"/>
      <c r="AU16" s="429"/>
      <c r="AV16" s="429"/>
      <c r="AW16" s="429"/>
      <c r="AX16" s="430"/>
    </row>
    <row r="17" spans="1:50" ht="24.75" customHeight="1" x14ac:dyDescent="0.15">
      <c r="A17" s="312"/>
      <c r="B17" s="313"/>
      <c r="C17" s="313"/>
      <c r="D17" s="313"/>
      <c r="E17" s="313"/>
      <c r="F17" s="314"/>
      <c r="G17" s="344"/>
      <c r="H17" s="345"/>
      <c r="I17" s="411" t="s">
        <v>43</v>
      </c>
      <c r="J17" s="458"/>
      <c r="K17" s="458"/>
      <c r="L17" s="458"/>
      <c r="M17" s="458"/>
      <c r="N17" s="458"/>
      <c r="O17" s="459"/>
      <c r="P17" s="348" t="s">
        <v>635</v>
      </c>
      <c r="Q17" s="349"/>
      <c r="R17" s="349"/>
      <c r="S17" s="349"/>
      <c r="T17" s="349"/>
      <c r="U17" s="349"/>
      <c r="V17" s="350"/>
      <c r="W17" s="348" t="s">
        <v>635</v>
      </c>
      <c r="X17" s="349"/>
      <c r="Y17" s="349"/>
      <c r="Z17" s="349"/>
      <c r="AA17" s="349"/>
      <c r="AB17" s="349"/>
      <c r="AC17" s="350"/>
      <c r="AD17" s="348" t="s">
        <v>635</v>
      </c>
      <c r="AE17" s="349"/>
      <c r="AF17" s="349"/>
      <c r="AG17" s="349"/>
      <c r="AH17" s="349"/>
      <c r="AI17" s="349"/>
      <c r="AJ17" s="350"/>
      <c r="AK17" s="348" t="s">
        <v>635</v>
      </c>
      <c r="AL17" s="349"/>
      <c r="AM17" s="349"/>
      <c r="AN17" s="349"/>
      <c r="AO17" s="349"/>
      <c r="AP17" s="349"/>
      <c r="AQ17" s="350"/>
      <c r="AR17" s="650"/>
      <c r="AS17" s="650"/>
      <c r="AT17" s="650"/>
      <c r="AU17" s="650"/>
      <c r="AV17" s="650"/>
      <c r="AW17" s="650"/>
      <c r="AX17" s="651"/>
    </row>
    <row r="18" spans="1:50" ht="24.75" customHeight="1" x14ac:dyDescent="0.15">
      <c r="A18" s="312"/>
      <c r="B18" s="313"/>
      <c r="C18" s="313"/>
      <c r="D18" s="313"/>
      <c r="E18" s="313"/>
      <c r="F18" s="314"/>
      <c r="G18" s="346"/>
      <c r="H18" s="347"/>
      <c r="I18" s="416" t="s">
        <v>19</v>
      </c>
      <c r="J18" s="417"/>
      <c r="K18" s="417"/>
      <c r="L18" s="417"/>
      <c r="M18" s="417"/>
      <c r="N18" s="417"/>
      <c r="O18" s="418"/>
      <c r="P18" s="579">
        <f>SUM(P13:V17)</f>
        <v>4.2</v>
      </c>
      <c r="Q18" s="580"/>
      <c r="R18" s="580"/>
      <c r="S18" s="580"/>
      <c r="T18" s="580"/>
      <c r="U18" s="580"/>
      <c r="V18" s="581"/>
      <c r="W18" s="579">
        <f>SUM(W13:AC17)</f>
        <v>3.9</v>
      </c>
      <c r="X18" s="580"/>
      <c r="Y18" s="580"/>
      <c r="Z18" s="580"/>
      <c r="AA18" s="580"/>
      <c r="AB18" s="580"/>
      <c r="AC18" s="581"/>
      <c r="AD18" s="579">
        <f>SUM(AD13:AJ17)</f>
        <v>5.8</v>
      </c>
      <c r="AE18" s="580"/>
      <c r="AF18" s="580"/>
      <c r="AG18" s="580"/>
      <c r="AH18" s="580"/>
      <c r="AI18" s="580"/>
      <c r="AJ18" s="581"/>
      <c r="AK18" s="579">
        <f>SUM(AK13:AQ17)</f>
        <v>5.6</v>
      </c>
      <c r="AL18" s="580"/>
      <c r="AM18" s="580"/>
      <c r="AN18" s="580"/>
      <c r="AO18" s="580"/>
      <c r="AP18" s="580"/>
      <c r="AQ18" s="581"/>
      <c r="AR18" s="579">
        <f>SUM(AR13:AX17)</f>
        <v>6.6</v>
      </c>
      <c r="AS18" s="580"/>
      <c r="AT18" s="580"/>
      <c r="AU18" s="580"/>
      <c r="AV18" s="580"/>
      <c r="AW18" s="580"/>
      <c r="AX18" s="582"/>
    </row>
    <row r="19" spans="1:50" ht="24.75" customHeight="1" x14ac:dyDescent="0.15">
      <c r="A19" s="312"/>
      <c r="B19" s="313"/>
      <c r="C19" s="313"/>
      <c r="D19" s="313"/>
      <c r="E19" s="313"/>
      <c r="F19" s="314"/>
      <c r="G19" s="577" t="s">
        <v>9</v>
      </c>
      <c r="H19" s="578"/>
      <c r="I19" s="578"/>
      <c r="J19" s="578"/>
      <c r="K19" s="578"/>
      <c r="L19" s="578"/>
      <c r="M19" s="578"/>
      <c r="N19" s="578"/>
      <c r="O19" s="578"/>
      <c r="P19" s="348">
        <v>3.1</v>
      </c>
      <c r="Q19" s="349"/>
      <c r="R19" s="349"/>
      <c r="S19" s="349"/>
      <c r="T19" s="349"/>
      <c r="U19" s="349"/>
      <c r="V19" s="350"/>
      <c r="W19" s="348">
        <v>3.3</v>
      </c>
      <c r="X19" s="349"/>
      <c r="Y19" s="349"/>
      <c r="Z19" s="349"/>
      <c r="AA19" s="349"/>
      <c r="AB19" s="349"/>
      <c r="AC19" s="350"/>
      <c r="AD19" s="348">
        <v>6.1</v>
      </c>
      <c r="AE19" s="349"/>
      <c r="AF19" s="349"/>
      <c r="AG19" s="349"/>
      <c r="AH19" s="349"/>
      <c r="AI19" s="349"/>
      <c r="AJ19" s="350"/>
      <c r="AK19" s="252"/>
      <c r="AL19" s="252"/>
      <c r="AM19" s="252"/>
      <c r="AN19" s="252"/>
      <c r="AO19" s="252"/>
      <c r="AP19" s="252"/>
      <c r="AQ19" s="252"/>
      <c r="AR19" s="252"/>
      <c r="AS19" s="252"/>
      <c r="AT19" s="252"/>
      <c r="AU19" s="252"/>
      <c r="AV19" s="252"/>
      <c r="AW19" s="252"/>
      <c r="AX19" s="491"/>
    </row>
    <row r="20" spans="1:50" ht="24.75" customHeight="1" x14ac:dyDescent="0.15">
      <c r="A20" s="312"/>
      <c r="B20" s="313"/>
      <c r="C20" s="313"/>
      <c r="D20" s="313"/>
      <c r="E20" s="313"/>
      <c r="F20" s="314"/>
      <c r="G20" s="577" t="s">
        <v>10</v>
      </c>
      <c r="H20" s="578"/>
      <c r="I20" s="578"/>
      <c r="J20" s="578"/>
      <c r="K20" s="578"/>
      <c r="L20" s="578"/>
      <c r="M20" s="578"/>
      <c r="N20" s="578"/>
      <c r="O20" s="578"/>
      <c r="P20" s="269">
        <f>IF(P18=0, "-", SUM(P19)/P18)</f>
        <v>0.73809523809523814</v>
      </c>
      <c r="Q20" s="269"/>
      <c r="R20" s="269"/>
      <c r="S20" s="269"/>
      <c r="T20" s="269"/>
      <c r="U20" s="269"/>
      <c r="V20" s="269"/>
      <c r="W20" s="269">
        <f t="shared" ref="W20" si="0">IF(W18=0, "-", SUM(W19)/W18)</f>
        <v>0.84615384615384615</v>
      </c>
      <c r="X20" s="269"/>
      <c r="Y20" s="269"/>
      <c r="Z20" s="269"/>
      <c r="AA20" s="269"/>
      <c r="AB20" s="269"/>
      <c r="AC20" s="269"/>
      <c r="AD20" s="269">
        <f t="shared" ref="AD20" si="1">IF(AD18=0, "-", SUM(AD19)/AD18)</f>
        <v>1.0517241379310345</v>
      </c>
      <c r="AE20" s="269"/>
      <c r="AF20" s="269"/>
      <c r="AG20" s="269"/>
      <c r="AH20" s="269"/>
      <c r="AI20" s="269"/>
      <c r="AJ20" s="269"/>
      <c r="AK20" s="252"/>
      <c r="AL20" s="252"/>
      <c r="AM20" s="252"/>
      <c r="AN20" s="252"/>
      <c r="AO20" s="252"/>
      <c r="AP20" s="252"/>
      <c r="AQ20" s="253"/>
      <c r="AR20" s="253"/>
      <c r="AS20" s="253"/>
      <c r="AT20" s="253"/>
      <c r="AU20" s="252"/>
      <c r="AV20" s="252"/>
      <c r="AW20" s="252"/>
      <c r="AX20" s="491"/>
    </row>
    <row r="21" spans="1:50" ht="25.5" customHeight="1" x14ac:dyDescent="0.15">
      <c r="A21" s="534"/>
      <c r="B21" s="535"/>
      <c r="C21" s="535"/>
      <c r="D21" s="535"/>
      <c r="E21" s="535"/>
      <c r="F21" s="669"/>
      <c r="G21" s="267" t="s">
        <v>227</v>
      </c>
      <c r="H21" s="268"/>
      <c r="I21" s="268"/>
      <c r="J21" s="268"/>
      <c r="K21" s="268"/>
      <c r="L21" s="268"/>
      <c r="M21" s="268"/>
      <c r="N21" s="268"/>
      <c r="O21" s="268"/>
      <c r="P21" s="269">
        <f>IF(P19=0, "-", SUM(P19)/SUM(P13,P14))</f>
        <v>0.73809523809523814</v>
      </c>
      <c r="Q21" s="269"/>
      <c r="R21" s="269"/>
      <c r="S21" s="269"/>
      <c r="T21" s="269"/>
      <c r="U21" s="269"/>
      <c r="V21" s="269"/>
      <c r="W21" s="269">
        <f t="shared" ref="W21" si="2">IF(W19=0, "-", SUM(W19)/SUM(W13,W14))</f>
        <v>0.84615384615384615</v>
      </c>
      <c r="X21" s="269"/>
      <c r="Y21" s="269"/>
      <c r="Z21" s="269"/>
      <c r="AA21" s="269"/>
      <c r="AB21" s="269"/>
      <c r="AC21" s="269"/>
      <c r="AD21" s="269">
        <f t="shared" ref="AD21" si="3">IF(AD19=0, "-", SUM(AD19)/SUM(AD13,AD14))</f>
        <v>1.0517241379310345</v>
      </c>
      <c r="AE21" s="269"/>
      <c r="AF21" s="269"/>
      <c r="AG21" s="269"/>
      <c r="AH21" s="269"/>
      <c r="AI21" s="269"/>
      <c r="AJ21" s="269"/>
      <c r="AK21" s="252"/>
      <c r="AL21" s="252"/>
      <c r="AM21" s="252"/>
      <c r="AN21" s="252"/>
      <c r="AO21" s="252"/>
      <c r="AP21" s="252"/>
      <c r="AQ21" s="253"/>
      <c r="AR21" s="253"/>
      <c r="AS21" s="253"/>
      <c r="AT21" s="253"/>
      <c r="AU21" s="252"/>
      <c r="AV21" s="252"/>
      <c r="AW21" s="252"/>
      <c r="AX21" s="491"/>
    </row>
    <row r="22" spans="1:50" ht="18.75" customHeight="1" x14ac:dyDescent="0.15">
      <c r="A22" s="674" t="s">
        <v>560</v>
      </c>
      <c r="B22" s="675"/>
      <c r="C22" s="675"/>
      <c r="D22" s="675"/>
      <c r="E22" s="675"/>
      <c r="F22" s="676"/>
      <c r="G22" s="670" t="s">
        <v>213</v>
      </c>
      <c r="H22" s="636"/>
      <c r="I22" s="636"/>
      <c r="J22" s="636"/>
      <c r="K22" s="636"/>
      <c r="L22" s="636"/>
      <c r="M22" s="636"/>
      <c r="N22" s="636"/>
      <c r="O22" s="637"/>
      <c r="P22" s="635" t="s">
        <v>558</v>
      </c>
      <c r="Q22" s="636"/>
      <c r="R22" s="636"/>
      <c r="S22" s="636"/>
      <c r="T22" s="636"/>
      <c r="U22" s="636"/>
      <c r="V22" s="637"/>
      <c r="W22" s="635" t="s">
        <v>559</v>
      </c>
      <c r="X22" s="636"/>
      <c r="Y22" s="636"/>
      <c r="Z22" s="636"/>
      <c r="AA22" s="636"/>
      <c r="AB22" s="636"/>
      <c r="AC22" s="637"/>
      <c r="AD22" s="635" t="s">
        <v>212</v>
      </c>
      <c r="AE22" s="636"/>
      <c r="AF22" s="636"/>
      <c r="AG22" s="636"/>
      <c r="AH22" s="636"/>
      <c r="AI22" s="636"/>
      <c r="AJ22" s="636"/>
      <c r="AK22" s="636"/>
      <c r="AL22" s="636"/>
      <c r="AM22" s="636"/>
      <c r="AN22" s="636"/>
      <c r="AO22" s="636"/>
      <c r="AP22" s="636"/>
      <c r="AQ22" s="636"/>
      <c r="AR22" s="636"/>
      <c r="AS22" s="636"/>
      <c r="AT22" s="636"/>
      <c r="AU22" s="636"/>
      <c r="AV22" s="636"/>
      <c r="AW22" s="636"/>
      <c r="AX22" s="683"/>
    </row>
    <row r="23" spans="1:50" ht="25.5" customHeight="1" x14ac:dyDescent="0.15">
      <c r="A23" s="677"/>
      <c r="B23" s="678"/>
      <c r="C23" s="678"/>
      <c r="D23" s="678"/>
      <c r="E23" s="678"/>
      <c r="F23" s="679"/>
      <c r="G23" s="671" t="s">
        <v>636</v>
      </c>
      <c r="H23" s="672"/>
      <c r="I23" s="672"/>
      <c r="J23" s="672"/>
      <c r="K23" s="672"/>
      <c r="L23" s="672"/>
      <c r="M23" s="672"/>
      <c r="N23" s="672"/>
      <c r="O23" s="673"/>
      <c r="P23" s="638">
        <v>2.1</v>
      </c>
      <c r="Q23" s="639"/>
      <c r="R23" s="639"/>
      <c r="S23" s="639"/>
      <c r="T23" s="639"/>
      <c r="U23" s="639"/>
      <c r="V23" s="640"/>
      <c r="W23" s="638">
        <v>2.2999999999999998</v>
      </c>
      <c r="X23" s="639"/>
      <c r="Y23" s="639"/>
      <c r="Z23" s="639"/>
      <c r="AA23" s="639"/>
      <c r="AB23" s="639"/>
      <c r="AC23" s="640"/>
      <c r="AD23" s="684" t="s">
        <v>656</v>
      </c>
      <c r="AE23" s="685"/>
      <c r="AF23" s="685"/>
      <c r="AG23" s="685"/>
      <c r="AH23" s="685"/>
      <c r="AI23" s="685"/>
      <c r="AJ23" s="685"/>
      <c r="AK23" s="685"/>
      <c r="AL23" s="685"/>
      <c r="AM23" s="685"/>
      <c r="AN23" s="685"/>
      <c r="AO23" s="685"/>
      <c r="AP23" s="685"/>
      <c r="AQ23" s="685"/>
      <c r="AR23" s="685"/>
      <c r="AS23" s="685"/>
      <c r="AT23" s="685"/>
      <c r="AU23" s="685"/>
      <c r="AV23" s="685"/>
      <c r="AW23" s="685"/>
      <c r="AX23" s="686"/>
    </row>
    <row r="24" spans="1:50" ht="25.5" customHeight="1" x14ac:dyDescent="0.15">
      <c r="A24" s="677"/>
      <c r="B24" s="678"/>
      <c r="C24" s="678"/>
      <c r="D24" s="678"/>
      <c r="E24" s="678"/>
      <c r="F24" s="679"/>
      <c r="G24" s="641" t="s">
        <v>637</v>
      </c>
      <c r="H24" s="642"/>
      <c r="I24" s="642"/>
      <c r="J24" s="642"/>
      <c r="K24" s="642"/>
      <c r="L24" s="642"/>
      <c r="M24" s="642"/>
      <c r="N24" s="642"/>
      <c r="O24" s="643"/>
      <c r="P24" s="348">
        <v>1.9</v>
      </c>
      <c r="Q24" s="349"/>
      <c r="R24" s="349"/>
      <c r="S24" s="349"/>
      <c r="T24" s="349"/>
      <c r="U24" s="349"/>
      <c r="V24" s="350"/>
      <c r="W24" s="348">
        <v>1.9</v>
      </c>
      <c r="X24" s="349"/>
      <c r="Y24" s="349"/>
      <c r="Z24" s="349"/>
      <c r="AA24" s="349"/>
      <c r="AB24" s="349"/>
      <c r="AC24" s="350"/>
      <c r="AD24" s="687"/>
      <c r="AE24" s="688"/>
      <c r="AF24" s="688"/>
      <c r="AG24" s="688"/>
      <c r="AH24" s="688"/>
      <c r="AI24" s="688"/>
      <c r="AJ24" s="688"/>
      <c r="AK24" s="688"/>
      <c r="AL24" s="688"/>
      <c r="AM24" s="688"/>
      <c r="AN24" s="688"/>
      <c r="AO24" s="688"/>
      <c r="AP24" s="688"/>
      <c r="AQ24" s="688"/>
      <c r="AR24" s="688"/>
      <c r="AS24" s="688"/>
      <c r="AT24" s="688"/>
      <c r="AU24" s="688"/>
      <c r="AV24" s="688"/>
      <c r="AW24" s="688"/>
      <c r="AX24" s="689"/>
    </row>
    <row r="25" spans="1:50" ht="25.5" customHeight="1" x14ac:dyDescent="0.15">
      <c r="A25" s="677"/>
      <c r="B25" s="678"/>
      <c r="C25" s="678"/>
      <c r="D25" s="678"/>
      <c r="E25" s="678"/>
      <c r="F25" s="679"/>
      <c r="G25" s="641" t="s">
        <v>638</v>
      </c>
      <c r="H25" s="642"/>
      <c r="I25" s="642"/>
      <c r="J25" s="642"/>
      <c r="K25" s="642"/>
      <c r="L25" s="642"/>
      <c r="M25" s="642"/>
      <c r="N25" s="642"/>
      <c r="O25" s="643"/>
      <c r="P25" s="348">
        <v>0.6</v>
      </c>
      <c r="Q25" s="349"/>
      <c r="R25" s="349"/>
      <c r="S25" s="349"/>
      <c r="T25" s="349"/>
      <c r="U25" s="349"/>
      <c r="V25" s="350"/>
      <c r="W25" s="348">
        <v>0.6</v>
      </c>
      <c r="X25" s="349"/>
      <c r="Y25" s="349"/>
      <c r="Z25" s="349"/>
      <c r="AA25" s="349"/>
      <c r="AB25" s="349"/>
      <c r="AC25" s="350"/>
      <c r="AD25" s="687"/>
      <c r="AE25" s="688"/>
      <c r="AF25" s="688"/>
      <c r="AG25" s="688"/>
      <c r="AH25" s="688"/>
      <c r="AI25" s="688"/>
      <c r="AJ25" s="688"/>
      <c r="AK25" s="688"/>
      <c r="AL25" s="688"/>
      <c r="AM25" s="688"/>
      <c r="AN25" s="688"/>
      <c r="AO25" s="688"/>
      <c r="AP25" s="688"/>
      <c r="AQ25" s="688"/>
      <c r="AR25" s="688"/>
      <c r="AS25" s="688"/>
      <c r="AT25" s="688"/>
      <c r="AU25" s="688"/>
      <c r="AV25" s="688"/>
      <c r="AW25" s="688"/>
      <c r="AX25" s="689"/>
    </row>
    <row r="26" spans="1:50" ht="25.5" customHeight="1" x14ac:dyDescent="0.15">
      <c r="A26" s="677"/>
      <c r="B26" s="678"/>
      <c r="C26" s="678"/>
      <c r="D26" s="678"/>
      <c r="E26" s="678"/>
      <c r="F26" s="679"/>
      <c r="G26" s="641" t="s">
        <v>639</v>
      </c>
      <c r="H26" s="642"/>
      <c r="I26" s="642"/>
      <c r="J26" s="642"/>
      <c r="K26" s="642"/>
      <c r="L26" s="642"/>
      <c r="M26" s="642"/>
      <c r="N26" s="642"/>
      <c r="O26" s="643"/>
      <c r="P26" s="348">
        <v>0.5</v>
      </c>
      <c r="Q26" s="349"/>
      <c r="R26" s="349"/>
      <c r="S26" s="349"/>
      <c r="T26" s="349"/>
      <c r="U26" s="349"/>
      <c r="V26" s="350"/>
      <c r="W26" s="348">
        <v>0.7</v>
      </c>
      <c r="X26" s="349"/>
      <c r="Y26" s="349"/>
      <c r="Z26" s="349"/>
      <c r="AA26" s="349"/>
      <c r="AB26" s="349"/>
      <c r="AC26" s="350"/>
      <c r="AD26" s="687"/>
      <c r="AE26" s="688"/>
      <c r="AF26" s="688"/>
      <c r="AG26" s="688"/>
      <c r="AH26" s="688"/>
      <c r="AI26" s="688"/>
      <c r="AJ26" s="688"/>
      <c r="AK26" s="688"/>
      <c r="AL26" s="688"/>
      <c r="AM26" s="688"/>
      <c r="AN26" s="688"/>
      <c r="AO26" s="688"/>
      <c r="AP26" s="688"/>
      <c r="AQ26" s="688"/>
      <c r="AR26" s="688"/>
      <c r="AS26" s="688"/>
      <c r="AT26" s="688"/>
      <c r="AU26" s="688"/>
      <c r="AV26" s="688"/>
      <c r="AW26" s="688"/>
      <c r="AX26" s="689"/>
    </row>
    <row r="27" spans="1:50" ht="25.5" customHeight="1" x14ac:dyDescent="0.15">
      <c r="A27" s="677"/>
      <c r="B27" s="678"/>
      <c r="C27" s="678"/>
      <c r="D27" s="678"/>
      <c r="E27" s="678"/>
      <c r="F27" s="679"/>
      <c r="G27" s="641" t="s">
        <v>640</v>
      </c>
      <c r="H27" s="642"/>
      <c r="I27" s="642"/>
      <c r="J27" s="642"/>
      <c r="K27" s="642"/>
      <c r="L27" s="642"/>
      <c r="M27" s="642"/>
      <c r="N27" s="642"/>
      <c r="O27" s="643"/>
      <c r="P27" s="348">
        <v>0.4</v>
      </c>
      <c r="Q27" s="349"/>
      <c r="R27" s="349"/>
      <c r="S27" s="349"/>
      <c r="T27" s="349"/>
      <c r="U27" s="349"/>
      <c r="V27" s="350"/>
      <c r="W27" s="348">
        <v>0.5</v>
      </c>
      <c r="X27" s="349"/>
      <c r="Y27" s="349"/>
      <c r="Z27" s="349"/>
      <c r="AA27" s="349"/>
      <c r="AB27" s="349"/>
      <c r="AC27" s="350"/>
      <c r="AD27" s="687"/>
      <c r="AE27" s="688"/>
      <c r="AF27" s="688"/>
      <c r="AG27" s="688"/>
      <c r="AH27" s="688"/>
      <c r="AI27" s="688"/>
      <c r="AJ27" s="688"/>
      <c r="AK27" s="688"/>
      <c r="AL27" s="688"/>
      <c r="AM27" s="688"/>
      <c r="AN27" s="688"/>
      <c r="AO27" s="688"/>
      <c r="AP27" s="688"/>
      <c r="AQ27" s="688"/>
      <c r="AR27" s="688"/>
      <c r="AS27" s="688"/>
      <c r="AT27" s="688"/>
      <c r="AU27" s="688"/>
      <c r="AV27" s="688"/>
      <c r="AW27" s="688"/>
      <c r="AX27" s="689"/>
    </row>
    <row r="28" spans="1:50" ht="25.5" customHeight="1" x14ac:dyDescent="0.15">
      <c r="A28" s="677"/>
      <c r="B28" s="678"/>
      <c r="C28" s="678"/>
      <c r="D28" s="678"/>
      <c r="E28" s="678"/>
      <c r="F28" s="679"/>
      <c r="G28" s="644" t="s">
        <v>217</v>
      </c>
      <c r="H28" s="645"/>
      <c r="I28" s="645"/>
      <c r="J28" s="645"/>
      <c r="K28" s="645"/>
      <c r="L28" s="645"/>
      <c r="M28" s="645"/>
      <c r="N28" s="645"/>
      <c r="O28" s="646"/>
      <c r="P28" s="579">
        <f>P29-SUM(P23:P27)</f>
        <v>9.9999999999999645E-2</v>
      </c>
      <c r="Q28" s="580"/>
      <c r="R28" s="580"/>
      <c r="S28" s="580"/>
      <c r="T28" s="580"/>
      <c r="U28" s="580"/>
      <c r="V28" s="581"/>
      <c r="W28" s="579">
        <f>W29-SUM(W23:W27)</f>
        <v>0.60000000000000053</v>
      </c>
      <c r="X28" s="580"/>
      <c r="Y28" s="580"/>
      <c r="Z28" s="580"/>
      <c r="AA28" s="580"/>
      <c r="AB28" s="580"/>
      <c r="AC28" s="581"/>
      <c r="AD28" s="687"/>
      <c r="AE28" s="688"/>
      <c r="AF28" s="688"/>
      <c r="AG28" s="688"/>
      <c r="AH28" s="688"/>
      <c r="AI28" s="688"/>
      <c r="AJ28" s="688"/>
      <c r="AK28" s="688"/>
      <c r="AL28" s="688"/>
      <c r="AM28" s="688"/>
      <c r="AN28" s="688"/>
      <c r="AO28" s="688"/>
      <c r="AP28" s="688"/>
      <c r="AQ28" s="688"/>
      <c r="AR28" s="688"/>
      <c r="AS28" s="688"/>
      <c r="AT28" s="688"/>
      <c r="AU28" s="688"/>
      <c r="AV28" s="688"/>
      <c r="AW28" s="688"/>
      <c r="AX28" s="689"/>
    </row>
    <row r="29" spans="1:50" ht="25.5" customHeight="1" thickBot="1" x14ac:dyDescent="0.2">
      <c r="A29" s="680"/>
      <c r="B29" s="681"/>
      <c r="C29" s="681"/>
      <c r="D29" s="681"/>
      <c r="E29" s="681"/>
      <c r="F29" s="682"/>
      <c r="G29" s="647" t="s">
        <v>214</v>
      </c>
      <c r="H29" s="648"/>
      <c r="I29" s="648"/>
      <c r="J29" s="648"/>
      <c r="K29" s="648"/>
      <c r="L29" s="648"/>
      <c r="M29" s="648"/>
      <c r="N29" s="648"/>
      <c r="O29" s="649"/>
      <c r="P29" s="348">
        <f>AK13</f>
        <v>5.6</v>
      </c>
      <c r="Q29" s="349"/>
      <c r="R29" s="349"/>
      <c r="S29" s="349"/>
      <c r="T29" s="349"/>
      <c r="U29" s="349"/>
      <c r="V29" s="350"/>
      <c r="W29" s="630">
        <f>AR13</f>
        <v>6.6</v>
      </c>
      <c r="X29" s="631"/>
      <c r="Y29" s="631"/>
      <c r="Z29" s="631"/>
      <c r="AA29" s="631"/>
      <c r="AB29" s="631"/>
      <c r="AC29" s="632"/>
      <c r="AD29" s="690"/>
      <c r="AE29" s="690"/>
      <c r="AF29" s="690"/>
      <c r="AG29" s="690"/>
      <c r="AH29" s="690"/>
      <c r="AI29" s="690"/>
      <c r="AJ29" s="690"/>
      <c r="AK29" s="690"/>
      <c r="AL29" s="690"/>
      <c r="AM29" s="690"/>
      <c r="AN29" s="690"/>
      <c r="AO29" s="690"/>
      <c r="AP29" s="690"/>
      <c r="AQ29" s="690"/>
      <c r="AR29" s="690"/>
      <c r="AS29" s="690"/>
      <c r="AT29" s="690"/>
      <c r="AU29" s="690"/>
      <c r="AV29" s="690"/>
      <c r="AW29" s="690"/>
      <c r="AX29" s="691"/>
    </row>
    <row r="30" spans="1:50" ht="18.75" customHeight="1" x14ac:dyDescent="0.15">
      <c r="A30" s="557" t="s">
        <v>224</v>
      </c>
      <c r="B30" s="558"/>
      <c r="C30" s="558"/>
      <c r="D30" s="558"/>
      <c r="E30" s="558"/>
      <c r="F30" s="559"/>
      <c r="G30" s="463" t="s">
        <v>134</v>
      </c>
      <c r="H30" s="464"/>
      <c r="I30" s="464"/>
      <c r="J30" s="464"/>
      <c r="K30" s="464"/>
      <c r="L30" s="464"/>
      <c r="M30" s="464"/>
      <c r="N30" s="464"/>
      <c r="O30" s="465"/>
      <c r="P30" s="547" t="s">
        <v>52</v>
      </c>
      <c r="Q30" s="464"/>
      <c r="R30" s="464"/>
      <c r="S30" s="464"/>
      <c r="T30" s="464"/>
      <c r="U30" s="464"/>
      <c r="V30" s="464"/>
      <c r="W30" s="464"/>
      <c r="X30" s="465"/>
      <c r="Y30" s="539"/>
      <c r="Z30" s="540"/>
      <c r="AA30" s="541"/>
      <c r="AB30" s="549" t="s">
        <v>11</v>
      </c>
      <c r="AC30" s="550"/>
      <c r="AD30" s="551"/>
      <c r="AE30" s="549" t="s">
        <v>252</v>
      </c>
      <c r="AF30" s="550"/>
      <c r="AG30" s="550"/>
      <c r="AH30" s="551"/>
      <c r="AI30" s="609" t="s">
        <v>269</v>
      </c>
      <c r="AJ30" s="609"/>
      <c r="AK30" s="609"/>
      <c r="AL30" s="549"/>
      <c r="AM30" s="609" t="s">
        <v>366</v>
      </c>
      <c r="AN30" s="609"/>
      <c r="AO30" s="609"/>
      <c r="AP30" s="549"/>
      <c r="AQ30" s="460" t="s">
        <v>164</v>
      </c>
      <c r="AR30" s="461"/>
      <c r="AS30" s="461"/>
      <c r="AT30" s="462"/>
      <c r="AU30" s="464" t="s">
        <v>124</v>
      </c>
      <c r="AV30" s="464"/>
      <c r="AW30" s="464"/>
      <c r="AX30" s="611"/>
    </row>
    <row r="31" spans="1:50" ht="18.75" customHeight="1" x14ac:dyDescent="0.15">
      <c r="A31" s="560"/>
      <c r="B31" s="561"/>
      <c r="C31" s="561"/>
      <c r="D31" s="561"/>
      <c r="E31" s="561"/>
      <c r="F31" s="562"/>
      <c r="G31" s="466"/>
      <c r="H31" s="467"/>
      <c r="I31" s="467"/>
      <c r="J31" s="467"/>
      <c r="K31" s="467"/>
      <c r="L31" s="467"/>
      <c r="M31" s="467"/>
      <c r="N31" s="467"/>
      <c r="O31" s="468"/>
      <c r="P31" s="548"/>
      <c r="Q31" s="467"/>
      <c r="R31" s="467"/>
      <c r="S31" s="467"/>
      <c r="T31" s="467"/>
      <c r="U31" s="467"/>
      <c r="V31" s="467"/>
      <c r="W31" s="467"/>
      <c r="X31" s="468"/>
      <c r="Y31" s="542"/>
      <c r="Z31" s="543"/>
      <c r="AA31" s="544"/>
      <c r="AB31" s="552"/>
      <c r="AC31" s="553"/>
      <c r="AD31" s="554"/>
      <c r="AE31" s="552"/>
      <c r="AF31" s="553"/>
      <c r="AG31" s="553"/>
      <c r="AH31" s="554"/>
      <c r="AI31" s="610"/>
      <c r="AJ31" s="610"/>
      <c r="AK31" s="610"/>
      <c r="AL31" s="552"/>
      <c r="AM31" s="610"/>
      <c r="AN31" s="610"/>
      <c r="AO31" s="610"/>
      <c r="AP31" s="552"/>
      <c r="AQ31" s="599"/>
      <c r="AR31" s="600"/>
      <c r="AS31" s="131" t="s">
        <v>165</v>
      </c>
      <c r="AT31" s="132"/>
      <c r="AU31" s="219">
        <v>3</v>
      </c>
      <c r="AV31" s="219"/>
      <c r="AW31" s="467" t="s">
        <v>161</v>
      </c>
      <c r="AX31" s="605"/>
    </row>
    <row r="32" spans="1:50" ht="23.25" customHeight="1" x14ac:dyDescent="0.15">
      <c r="A32" s="563"/>
      <c r="B32" s="561"/>
      <c r="C32" s="561"/>
      <c r="D32" s="561"/>
      <c r="E32" s="561"/>
      <c r="F32" s="562"/>
      <c r="G32" s="260" t="s">
        <v>651</v>
      </c>
      <c r="H32" s="261"/>
      <c r="I32" s="261"/>
      <c r="J32" s="261"/>
      <c r="K32" s="261"/>
      <c r="L32" s="261"/>
      <c r="M32" s="261"/>
      <c r="N32" s="261"/>
      <c r="O32" s="351"/>
      <c r="P32" s="101" t="s">
        <v>571</v>
      </c>
      <c r="Q32" s="101"/>
      <c r="R32" s="101"/>
      <c r="S32" s="101"/>
      <c r="T32" s="101"/>
      <c r="U32" s="101"/>
      <c r="V32" s="101"/>
      <c r="W32" s="101"/>
      <c r="X32" s="102"/>
      <c r="Y32" s="289" t="s">
        <v>12</v>
      </c>
      <c r="Z32" s="545"/>
      <c r="AA32" s="546"/>
      <c r="AB32" s="250" t="s">
        <v>594</v>
      </c>
      <c r="AC32" s="250"/>
      <c r="AD32" s="250"/>
      <c r="AE32" s="94">
        <v>157</v>
      </c>
      <c r="AF32" s="95"/>
      <c r="AG32" s="95"/>
      <c r="AH32" s="95"/>
      <c r="AI32" s="94">
        <v>136</v>
      </c>
      <c r="AJ32" s="95"/>
      <c r="AK32" s="95"/>
      <c r="AL32" s="95"/>
      <c r="AM32" s="94">
        <v>408</v>
      </c>
      <c r="AN32" s="95"/>
      <c r="AO32" s="95"/>
      <c r="AP32" s="95"/>
      <c r="AQ32" s="612" t="s">
        <v>635</v>
      </c>
      <c r="AR32" s="162"/>
      <c r="AS32" s="162"/>
      <c r="AT32" s="613"/>
      <c r="AU32" s="95" t="s">
        <v>595</v>
      </c>
      <c r="AV32" s="95"/>
      <c r="AW32" s="95"/>
      <c r="AX32" s="96"/>
    </row>
    <row r="33" spans="1:51" ht="23.25" customHeight="1" x14ac:dyDescent="0.15">
      <c r="A33" s="564"/>
      <c r="B33" s="565"/>
      <c r="C33" s="565"/>
      <c r="D33" s="565"/>
      <c r="E33" s="565"/>
      <c r="F33" s="566"/>
      <c r="G33" s="352"/>
      <c r="H33" s="265"/>
      <c r="I33" s="265"/>
      <c r="J33" s="265"/>
      <c r="K33" s="265"/>
      <c r="L33" s="265"/>
      <c r="M33" s="265"/>
      <c r="N33" s="265"/>
      <c r="O33" s="353"/>
      <c r="P33" s="104"/>
      <c r="Q33" s="104"/>
      <c r="R33" s="104"/>
      <c r="S33" s="104"/>
      <c r="T33" s="104"/>
      <c r="U33" s="104"/>
      <c r="V33" s="104"/>
      <c r="W33" s="104"/>
      <c r="X33" s="105"/>
      <c r="Y33" s="340" t="s">
        <v>47</v>
      </c>
      <c r="Z33" s="195"/>
      <c r="AA33" s="196"/>
      <c r="AB33" s="567" t="s">
        <v>594</v>
      </c>
      <c r="AC33" s="567"/>
      <c r="AD33" s="567"/>
      <c r="AE33" s="94">
        <v>150</v>
      </c>
      <c r="AF33" s="95"/>
      <c r="AG33" s="95"/>
      <c r="AH33" s="95"/>
      <c r="AI33" s="94">
        <v>150</v>
      </c>
      <c r="AJ33" s="95"/>
      <c r="AK33" s="95"/>
      <c r="AL33" s="95"/>
      <c r="AM33" s="94">
        <v>150</v>
      </c>
      <c r="AN33" s="95"/>
      <c r="AO33" s="95"/>
      <c r="AP33" s="95"/>
      <c r="AQ33" s="612" t="s">
        <v>635</v>
      </c>
      <c r="AR33" s="162"/>
      <c r="AS33" s="162"/>
      <c r="AT33" s="613"/>
      <c r="AU33" s="95">
        <v>230</v>
      </c>
      <c r="AV33" s="95"/>
      <c r="AW33" s="95"/>
      <c r="AX33" s="96"/>
    </row>
    <row r="34" spans="1:51" ht="23.25" customHeight="1" x14ac:dyDescent="0.15">
      <c r="A34" s="563"/>
      <c r="B34" s="561"/>
      <c r="C34" s="561"/>
      <c r="D34" s="561"/>
      <c r="E34" s="561"/>
      <c r="F34" s="562"/>
      <c r="G34" s="263"/>
      <c r="H34" s="264"/>
      <c r="I34" s="264"/>
      <c r="J34" s="264"/>
      <c r="K34" s="264"/>
      <c r="L34" s="264"/>
      <c r="M34" s="264"/>
      <c r="N34" s="264"/>
      <c r="O34" s="354"/>
      <c r="P34" s="107"/>
      <c r="Q34" s="107"/>
      <c r="R34" s="107"/>
      <c r="S34" s="107"/>
      <c r="T34" s="107"/>
      <c r="U34" s="107"/>
      <c r="V34" s="107"/>
      <c r="W34" s="107"/>
      <c r="X34" s="108"/>
      <c r="Y34" s="340" t="s">
        <v>13</v>
      </c>
      <c r="Z34" s="195"/>
      <c r="AA34" s="196"/>
      <c r="AB34" s="368" t="s">
        <v>162</v>
      </c>
      <c r="AC34" s="368"/>
      <c r="AD34" s="368"/>
      <c r="AE34" s="94">
        <v>104</v>
      </c>
      <c r="AF34" s="95"/>
      <c r="AG34" s="95"/>
      <c r="AH34" s="95"/>
      <c r="AI34" s="94">
        <v>91</v>
      </c>
      <c r="AJ34" s="95"/>
      <c r="AK34" s="95"/>
      <c r="AL34" s="95"/>
      <c r="AM34" s="94">
        <v>272</v>
      </c>
      <c r="AN34" s="95"/>
      <c r="AO34" s="95"/>
      <c r="AP34" s="95"/>
      <c r="AQ34" s="612" t="s">
        <v>635</v>
      </c>
      <c r="AR34" s="162"/>
      <c r="AS34" s="162"/>
      <c r="AT34" s="613"/>
      <c r="AU34" s="95" t="s">
        <v>595</v>
      </c>
      <c r="AV34" s="95"/>
      <c r="AW34" s="95"/>
      <c r="AX34" s="96"/>
    </row>
    <row r="35" spans="1:51" ht="23.25" customHeight="1" x14ac:dyDescent="0.15">
      <c r="A35" s="254" t="s">
        <v>245</v>
      </c>
      <c r="B35" s="255"/>
      <c r="C35" s="255"/>
      <c r="D35" s="255"/>
      <c r="E35" s="255"/>
      <c r="F35" s="256"/>
      <c r="G35" s="260" t="s">
        <v>642</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1" ht="23.25" customHeight="1" thickBot="1" x14ac:dyDescent="0.2">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5"/>
      <c r="AF36" s="265"/>
      <c r="AG36" s="265"/>
      <c r="AH36" s="265"/>
      <c r="AI36" s="265"/>
      <c r="AJ36" s="265"/>
      <c r="AK36" s="265"/>
      <c r="AL36" s="265"/>
      <c r="AM36" s="265"/>
      <c r="AN36" s="265"/>
      <c r="AO36" s="265"/>
      <c r="AP36" s="265"/>
      <c r="AQ36" s="264"/>
      <c r="AR36" s="264"/>
      <c r="AS36" s="264"/>
      <c r="AT36" s="264"/>
      <c r="AU36" s="264"/>
      <c r="AV36" s="264"/>
      <c r="AW36" s="264"/>
      <c r="AX36" s="266"/>
    </row>
    <row r="37" spans="1:51" ht="31.5" customHeight="1" x14ac:dyDescent="0.15">
      <c r="A37" s="239" t="s">
        <v>225</v>
      </c>
      <c r="B37" s="240"/>
      <c r="C37" s="240"/>
      <c r="D37" s="240"/>
      <c r="E37" s="240"/>
      <c r="F37" s="241"/>
      <c r="G37" s="248" t="s">
        <v>53</v>
      </c>
      <c r="H37" s="248"/>
      <c r="I37" s="248"/>
      <c r="J37" s="248"/>
      <c r="K37" s="248"/>
      <c r="L37" s="248"/>
      <c r="M37" s="248"/>
      <c r="N37" s="248"/>
      <c r="O37" s="248"/>
      <c r="P37" s="248"/>
      <c r="Q37" s="248"/>
      <c r="R37" s="248"/>
      <c r="S37" s="248"/>
      <c r="T37" s="248"/>
      <c r="U37" s="248"/>
      <c r="V37" s="248"/>
      <c r="W37" s="248"/>
      <c r="X37" s="249"/>
      <c r="Y37" s="539"/>
      <c r="Z37" s="540"/>
      <c r="AA37" s="541"/>
      <c r="AB37" s="251" t="s">
        <v>11</v>
      </c>
      <c r="AC37" s="251"/>
      <c r="AD37" s="251"/>
      <c r="AE37" s="230" t="s">
        <v>252</v>
      </c>
      <c r="AF37" s="231"/>
      <c r="AG37" s="231"/>
      <c r="AH37" s="232"/>
      <c r="AI37" s="230" t="s">
        <v>269</v>
      </c>
      <c r="AJ37" s="231"/>
      <c r="AK37" s="231"/>
      <c r="AL37" s="232"/>
      <c r="AM37" s="230" t="s">
        <v>366</v>
      </c>
      <c r="AN37" s="231"/>
      <c r="AO37" s="231"/>
      <c r="AP37" s="232"/>
      <c r="AQ37" s="89" t="s">
        <v>274</v>
      </c>
      <c r="AR37" s="90"/>
      <c r="AS37" s="90"/>
      <c r="AT37" s="91"/>
      <c r="AU37" s="89" t="s">
        <v>398</v>
      </c>
      <c r="AV37" s="90"/>
      <c r="AW37" s="90"/>
      <c r="AX37" s="92"/>
    </row>
    <row r="38" spans="1:51" ht="23.25" customHeight="1" x14ac:dyDescent="0.15">
      <c r="A38" s="242"/>
      <c r="B38" s="243"/>
      <c r="C38" s="243"/>
      <c r="D38" s="243"/>
      <c r="E38" s="243"/>
      <c r="F38" s="244"/>
      <c r="G38" s="101" t="s">
        <v>572</v>
      </c>
      <c r="H38" s="101"/>
      <c r="I38" s="101"/>
      <c r="J38" s="101"/>
      <c r="K38" s="101"/>
      <c r="L38" s="101"/>
      <c r="M38" s="101"/>
      <c r="N38" s="101"/>
      <c r="O38" s="101"/>
      <c r="P38" s="101"/>
      <c r="Q38" s="101"/>
      <c r="R38" s="101"/>
      <c r="S38" s="101"/>
      <c r="T38" s="101"/>
      <c r="U38" s="101"/>
      <c r="V38" s="101"/>
      <c r="W38" s="101"/>
      <c r="X38" s="102"/>
      <c r="Y38" s="282" t="s">
        <v>48</v>
      </c>
      <c r="Z38" s="283"/>
      <c r="AA38" s="284"/>
      <c r="AB38" s="250" t="s">
        <v>573</v>
      </c>
      <c r="AC38" s="250"/>
      <c r="AD38" s="250"/>
      <c r="AE38" s="93">
        <v>6</v>
      </c>
      <c r="AF38" s="93"/>
      <c r="AG38" s="93"/>
      <c r="AH38" s="93"/>
      <c r="AI38" s="93">
        <v>11</v>
      </c>
      <c r="AJ38" s="93"/>
      <c r="AK38" s="93"/>
      <c r="AL38" s="93"/>
      <c r="AM38" s="93">
        <v>11</v>
      </c>
      <c r="AN38" s="93"/>
      <c r="AO38" s="93"/>
      <c r="AP38" s="93"/>
      <c r="AQ38" s="93" t="s">
        <v>575</v>
      </c>
      <c r="AR38" s="93"/>
      <c r="AS38" s="93"/>
      <c r="AT38" s="93"/>
      <c r="AU38" s="94" t="s">
        <v>574</v>
      </c>
      <c r="AV38" s="95"/>
      <c r="AW38" s="95"/>
      <c r="AX38" s="96"/>
    </row>
    <row r="39" spans="1:51" ht="23.25" customHeight="1" x14ac:dyDescent="0.15">
      <c r="A39" s="245"/>
      <c r="B39" s="246"/>
      <c r="C39" s="246"/>
      <c r="D39" s="246"/>
      <c r="E39" s="246"/>
      <c r="F39" s="247"/>
      <c r="G39" s="107"/>
      <c r="H39" s="107"/>
      <c r="I39" s="107"/>
      <c r="J39" s="107"/>
      <c r="K39" s="107"/>
      <c r="L39" s="107"/>
      <c r="M39" s="107"/>
      <c r="N39" s="107"/>
      <c r="O39" s="107"/>
      <c r="P39" s="107"/>
      <c r="Q39" s="107"/>
      <c r="R39" s="107"/>
      <c r="S39" s="107"/>
      <c r="T39" s="107"/>
      <c r="U39" s="107"/>
      <c r="V39" s="107"/>
      <c r="W39" s="107"/>
      <c r="X39" s="108"/>
      <c r="Y39" s="197" t="s">
        <v>49</v>
      </c>
      <c r="Z39" s="198"/>
      <c r="AA39" s="199"/>
      <c r="AB39" s="250" t="s">
        <v>573</v>
      </c>
      <c r="AC39" s="250"/>
      <c r="AD39" s="250"/>
      <c r="AE39" s="93">
        <v>8</v>
      </c>
      <c r="AF39" s="93"/>
      <c r="AG39" s="93"/>
      <c r="AH39" s="93"/>
      <c r="AI39" s="93">
        <v>8</v>
      </c>
      <c r="AJ39" s="93"/>
      <c r="AK39" s="93"/>
      <c r="AL39" s="93"/>
      <c r="AM39" s="93">
        <v>10</v>
      </c>
      <c r="AN39" s="93"/>
      <c r="AO39" s="93"/>
      <c r="AP39" s="93"/>
      <c r="AQ39" s="93">
        <v>10</v>
      </c>
      <c r="AR39" s="93"/>
      <c r="AS39" s="93"/>
      <c r="AT39" s="93"/>
      <c r="AU39" s="97" t="s">
        <v>574</v>
      </c>
      <c r="AV39" s="98"/>
      <c r="AW39" s="98"/>
      <c r="AX39" s="99"/>
    </row>
    <row r="40" spans="1:51" ht="23.25" customHeight="1" x14ac:dyDescent="0.15">
      <c r="A40" s="186" t="s">
        <v>14</v>
      </c>
      <c r="B40" s="187"/>
      <c r="C40" s="187"/>
      <c r="D40" s="187"/>
      <c r="E40" s="187"/>
      <c r="F40" s="188"/>
      <c r="G40" s="195" t="s">
        <v>15</v>
      </c>
      <c r="H40" s="195"/>
      <c r="I40" s="195"/>
      <c r="J40" s="195"/>
      <c r="K40" s="195"/>
      <c r="L40" s="195"/>
      <c r="M40" s="195"/>
      <c r="N40" s="195"/>
      <c r="O40" s="195"/>
      <c r="P40" s="195"/>
      <c r="Q40" s="195"/>
      <c r="R40" s="195"/>
      <c r="S40" s="195"/>
      <c r="T40" s="195"/>
      <c r="U40" s="195"/>
      <c r="V40" s="195"/>
      <c r="W40" s="195"/>
      <c r="X40" s="196"/>
      <c r="Y40" s="477"/>
      <c r="Z40" s="478"/>
      <c r="AA40" s="479"/>
      <c r="AB40" s="340" t="s">
        <v>11</v>
      </c>
      <c r="AC40" s="195"/>
      <c r="AD40" s="196"/>
      <c r="AE40" s="285" t="s">
        <v>252</v>
      </c>
      <c r="AF40" s="285"/>
      <c r="AG40" s="285"/>
      <c r="AH40" s="285"/>
      <c r="AI40" s="285" t="s">
        <v>269</v>
      </c>
      <c r="AJ40" s="285"/>
      <c r="AK40" s="285"/>
      <c r="AL40" s="285"/>
      <c r="AM40" s="285" t="s">
        <v>366</v>
      </c>
      <c r="AN40" s="285"/>
      <c r="AO40" s="285"/>
      <c r="AP40" s="285"/>
      <c r="AQ40" s="275" t="s">
        <v>399</v>
      </c>
      <c r="AR40" s="276"/>
      <c r="AS40" s="276"/>
      <c r="AT40" s="276"/>
      <c r="AU40" s="276"/>
      <c r="AV40" s="276"/>
      <c r="AW40" s="276"/>
      <c r="AX40" s="277"/>
    </row>
    <row r="41" spans="1:51" ht="23.25" customHeight="1" x14ac:dyDescent="0.15">
      <c r="A41" s="189"/>
      <c r="B41" s="190"/>
      <c r="C41" s="190"/>
      <c r="D41" s="190"/>
      <c r="E41" s="190"/>
      <c r="F41" s="191"/>
      <c r="G41" s="480" t="s">
        <v>576</v>
      </c>
      <c r="H41" s="480"/>
      <c r="I41" s="480"/>
      <c r="J41" s="480"/>
      <c r="K41" s="480"/>
      <c r="L41" s="480"/>
      <c r="M41" s="480"/>
      <c r="N41" s="480"/>
      <c r="O41" s="480"/>
      <c r="P41" s="480"/>
      <c r="Q41" s="480"/>
      <c r="R41" s="480"/>
      <c r="S41" s="480"/>
      <c r="T41" s="480"/>
      <c r="U41" s="480"/>
      <c r="V41" s="480"/>
      <c r="W41" s="480"/>
      <c r="X41" s="480"/>
      <c r="Y41" s="482" t="s">
        <v>14</v>
      </c>
      <c r="Z41" s="483"/>
      <c r="AA41" s="484"/>
      <c r="AB41" s="286" t="s">
        <v>575</v>
      </c>
      <c r="AC41" s="287"/>
      <c r="AD41" s="288"/>
      <c r="AE41" s="93">
        <v>214</v>
      </c>
      <c r="AF41" s="93"/>
      <c r="AG41" s="93"/>
      <c r="AH41" s="93"/>
      <c r="AI41" s="93">
        <v>130</v>
      </c>
      <c r="AJ41" s="93"/>
      <c r="AK41" s="93"/>
      <c r="AL41" s="93"/>
      <c r="AM41" s="93">
        <v>369</v>
      </c>
      <c r="AN41" s="93"/>
      <c r="AO41" s="93"/>
      <c r="AP41" s="93"/>
      <c r="AQ41" s="94">
        <v>398</v>
      </c>
      <c r="AR41" s="95"/>
      <c r="AS41" s="95"/>
      <c r="AT41" s="95"/>
      <c r="AU41" s="95"/>
      <c r="AV41" s="95"/>
      <c r="AW41" s="95"/>
      <c r="AX41" s="96"/>
    </row>
    <row r="42" spans="1:51" ht="46.5" customHeight="1" thickBot="1" x14ac:dyDescent="0.2">
      <c r="A42" s="192"/>
      <c r="B42" s="193"/>
      <c r="C42" s="193"/>
      <c r="D42" s="193"/>
      <c r="E42" s="193"/>
      <c r="F42" s="194"/>
      <c r="G42" s="481"/>
      <c r="H42" s="481"/>
      <c r="I42" s="481"/>
      <c r="J42" s="481"/>
      <c r="K42" s="481"/>
      <c r="L42" s="481"/>
      <c r="M42" s="481"/>
      <c r="N42" s="481"/>
      <c r="O42" s="481"/>
      <c r="P42" s="481"/>
      <c r="Q42" s="481"/>
      <c r="R42" s="481"/>
      <c r="S42" s="481"/>
      <c r="T42" s="481"/>
      <c r="U42" s="481"/>
      <c r="V42" s="481"/>
      <c r="W42" s="481"/>
      <c r="X42" s="481"/>
      <c r="Y42" s="289" t="s">
        <v>42</v>
      </c>
      <c r="Z42" s="198"/>
      <c r="AA42" s="199"/>
      <c r="AB42" s="290" t="s">
        <v>577</v>
      </c>
      <c r="AC42" s="291"/>
      <c r="AD42" s="292"/>
      <c r="AE42" s="273" t="s">
        <v>578</v>
      </c>
      <c r="AF42" s="273"/>
      <c r="AG42" s="273"/>
      <c r="AH42" s="273"/>
      <c r="AI42" s="273" t="s">
        <v>606</v>
      </c>
      <c r="AJ42" s="273"/>
      <c r="AK42" s="273"/>
      <c r="AL42" s="273"/>
      <c r="AM42" s="273" t="s">
        <v>607</v>
      </c>
      <c r="AN42" s="273"/>
      <c r="AO42" s="273"/>
      <c r="AP42" s="273"/>
      <c r="AQ42" s="273" t="s">
        <v>579</v>
      </c>
      <c r="AR42" s="273"/>
      <c r="AS42" s="273"/>
      <c r="AT42" s="273"/>
      <c r="AU42" s="273"/>
      <c r="AV42" s="273"/>
      <c r="AW42" s="273"/>
      <c r="AX42" s="274"/>
    </row>
    <row r="43" spans="1:51" ht="45" customHeight="1" x14ac:dyDescent="0.15">
      <c r="A43" s="70" t="s">
        <v>264</v>
      </c>
      <c r="B43" s="71"/>
      <c r="C43" s="119" t="s">
        <v>166</v>
      </c>
      <c r="D43" s="71"/>
      <c r="E43" s="623" t="s">
        <v>186</v>
      </c>
      <c r="F43" s="624"/>
      <c r="G43" s="86" t="s">
        <v>580</v>
      </c>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8"/>
      <c r="AY43" s="34">
        <f>COUNTA($G$43)</f>
        <v>1</v>
      </c>
    </row>
    <row r="44" spans="1:51" ht="45" customHeight="1" x14ac:dyDescent="0.15">
      <c r="A44" s="72"/>
      <c r="B44" s="73"/>
      <c r="C44" s="120"/>
      <c r="D44" s="73"/>
      <c r="E44" s="209" t="s">
        <v>185</v>
      </c>
      <c r="F44" s="210"/>
      <c r="G44" s="106" t="s">
        <v>581</v>
      </c>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2"/>
      <c r="AY44" s="34">
        <f>$AY$43</f>
        <v>1</v>
      </c>
    </row>
    <row r="45" spans="1:51" ht="18.75" customHeight="1" x14ac:dyDescent="0.15">
      <c r="A45" s="72"/>
      <c r="B45" s="73"/>
      <c r="C45" s="120"/>
      <c r="D45" s="73"/>
      <c r="E45" s="213" t="s">
        <v>167</v>
      </c>
      <c r="F45" s="214"/>
      <c r="G45" s="164" t="s">
        <v>171</v>
      </c>
      <c r="H45" s="165"/>
      <c r="I45" s="165"/>
      <c r="J45" s="165"/>
      <c r="K45" s="165"/>
      <c r="L45" s="165"/>
      <c r="M45" s="165"/>
      <c r="N45" s="165"/>
      <c r="O45" s="165"/>
      <c r="P45" s="165"/>
      <c r="Q45" s="165"/>
      <c r="R45" s="165"/>
      <c r="S45" s="165"/>
      <c r="T45" s="165"/>
      <c r="U45" s="165"/>
      <c r="V45" s="165"/>
      <c r="W45" s="165"/>
      <c r="X45" s="166"/>
      <c r="Y45" s="167"/>
      <c r="Z45" s="168"/>
      <c r="AA45" s="169"/>
      <c r="AB45" s="173" t="s">
        <v>11</v>
      </c>
      <c r="AC45" s="165"/>
      <c r="AD45" s="166"/>
      <c r="AE45" s="141" t="s">
        <v>252</v>
      </c>
      <c r="AF45" s="128"/>
      <c r="AG45" s="128"/>
      <c r="AH45" s="129"/>
      <c r="AI45" s="141" t="s">
        <v>269</v>
      </c>
      <c r="AJ45" s="128"/>
      <c r="AK45" s="128"/>
      <c r="AL45" s="129"/>
      <c r="AM45" s="141" t="s">
        <v>553</v>
      </c>
      <c r="AN45" s="128"/>
      <c r="AO45" s="128"/>
      <c r="AP45" s="129"/>
      <c r="AQ45" s="173" t="s">
        <v>164</v>
      </c>
      <c r="AR45" s="165"/>
      <c r="AS45" s="165"/>
      <c r="AT45" s="166"/>
      <c r="AU45" s="216" t="s">
        <v>173</v>
      </c>
      <c r="AV45" s="216"/>
      <c r="AW45" s="216"/>
      <c r="AX45" s="217"/>
      <c r="AY45" s="34">
        <f>COUNTA($G$47)</f>
        <v>1</v>
      </c>
    </row>
    <row r="46" spans="1:51" ht="18.75" customHeight="1" x14ac:dyDescent="0.15">
      <c r="A46" s="72"/>
      <c r="B46" s="73"/>
      <c r="C46" s="120"/>
      <c r="D46" s="73"/>
      <c r="E46" s="120"/>
      <c r="F46" s="215"/>
      <c r="G46" s="130"/>
      <c r="H46" s="131"/>
      <c r="I46" s="131"/>
      <c r="J46" s="131"/>
      <c r="K46" s="131"/>
      <c r="L46" s="131"/>
      <c r="M46" s="131"/>
      <c r="N46" s="131"/>
      <c r="O46" s="131"/>
      <c r="P46" s="131"/>
      <c r="Q46" s="131"/>
      <c r="R46" s="131"/>
      <c r="S46" s="131"/>
      <c r="T46" s="131"/>
      <c r="U46" s="131"/>
      <c r="V46" s="131"/>
      <c r="W46" s="131"/>
      <c r="X46" s="132"/>
      <c r="Y46" s="170"/>
      <c r="Z46" s="171"/>
      <c r="AA46" s="172"/>
      <c r="AB46" s="143"/>
      <c r="AC46" s="131"/>
      <c r="AD46" s="132"/>
      <c r="AE46" s="143"/>
      <c r="AF46" s="131"/>
      <c r="AG46" s="131"/>
      <c r="AH46" s="132"/>
      <c r="AI46" s="143"/>
      <c r="AJ46" s="131"/>
      <c r="AK46" s="131"/>
      <c r="AL46" s="132"/>
      <c r="AM46" s="143"/>
      <c r="AN46" s="131"/>
      <c r="AO46" s="131"/>
      <c r="AP46" s="132"/>
      <c r="AQ46" s="218"/>
      <c r="AR46" s="219"/>
      <c r="AS46" s="131" t="s">
        <v>165</v>
      </c>
      <c r="AT46" s="132"/>
      <c r="AU46" s="600">
        <v>3</v>
      </c>
      <c r="AV46" s="600"/>
      <c r="AW46" s="131" t="s">
        <v>161</v>
      </c>
      <c r="AX46" s="144"/>
      <c r="AY46" s="34">
        <f>$AY$45</f>
        <v>1</v>
      </c>
    </row>
    <row r="47" spans="1:51" ht="39.75" customHeight="1" x14ac:dyDescent="0.15">
      <c r="A47" s="72"/>
      <c r="B47" s="73"/>
      <c r="C47" s="120"/>
      <c r="D47" s="73"/>
      <c r="E47" s="120"/>
      <c r="F47" s="215"/>
      <c r="G47" s="100" t="s">
        <v>582</v>
      </c>
      <c r="H47" s="101"/>
      <c r="I47" s="101"/>
      <c r="J47" s="101"/>
      <c r="K47" s="101"/>
      <c r="L47" s="101"/>
      <c r="M47" s="101"/>
      <c r="N47" s="101"/>
      <c r="O47" s="101"/>
      <c r="P47" s="101"/>
      <c r="Q47" s="101"/>
      <c r="R47" s="101"/>
      <c r="S47" s="101"/>
      <c r="T47" s="101"/>
      <c r="U47" s="101"/>
      <c r="V47" s="101"/>
      <c r="W47" s="101"/>
      <c r="X47" s="102"/>
      <c r="Y47" s="220" t="s">
        <v>172</v>
      </c>
      <c r="Z47" s="221"/>
      <c r="AA47" s="222"/>
      <c r="AB47" s="223" t="s">
        <v>236</v>
      </c>
      <c r="AC47" s="224"/>
      <c r="AD47" s="224"/>
      <c r="AE47" s="161">
        <v>90</v>
      </c>
      <c r="AF47" s="162"/>
      <c r="AG47" s="162"/>
      <c r="AH47" s="162"/>
      <c r="AI47" s="161">
        <v>91</v>
      </c>
      <c r="AJ47" s="162"/>
      <c r="AK47" s="162"/>
      <c r="AL47" s="162"/>
      <c r="AM47" s="161">
        <v>93</v>
      </c>
      <c r="AN47" s="162"/>
      <c r="AO47" s="162"/>
      <c r="AP47" s="162"/>
      <c r="AQ47" s="161" t="s">
        <v>575</v>
      </c>
      <c r="AR47" s="162"/>
      <c r="AS47" s="162"/>
      <c r="AT47" s="162"/>
      <c r="AU47" s="161" t="s">
        <v>575</v>
      </c>
      <c r="AV47" s="162"/>
      <c r="AW47" s="162"/>
      <c r="AX47" s="163"/>
      <c r="AY47" s="34">
        <f t="shared" ref="AY47:AY48" si="4">$AY$45</f>
        <v>1</v>
      </c>
    </row>
    <row r="48" spans="1:51" ht="39.75" customHeight="1" x14ac:dyDescent="0.15">
      <c r="A48" s="72"/>
      <c r="B48" s="73"/>
      <c r="C48" s="120"/>
      <c r="D48" s="73"/>
      <c r="E48" s="120"/>
      <c r="F48" s="215"/>
      <c r="G48" s="106"/>
      <c r="H48" s="107"/>
      <c r="I48" s="107"/>
      <c r="J48" s="107"/>
      <c r="K48" s="107"/>
      <c r="L48" s="107"/>
      <c r="M48" s="107"/>
      <c r="N48" s="107"/>
      <c r="O48" s="107"/>
      <c r="P48" s="107"/>
      <c r="Q48" s="107"/>
      <c r="R48" s="107"/>
      <c r="S48" s="107"/>
      <c r="T48" s="107"/>
      <c r="U48" s="107"/>
      <c r="V48" s="107"/>
      <c r="W48" s="107"/>
      <c r="X48" s="108"/>
      <c r="Y48" s="225" t="s">
        <v>47</v>
      </c>
      <c r="Z48" s="226"/>
      <c r="AA48" s="227"/>
      <c r="AB48" s="228" t="s">
        <v>236</v>
      </c>
      <c r="AC48" s="229"/>
      <c r="AD48" s="229"/>
      <c r="AE48" s="161">
        <v>85</v>
      </c>
      <c r="AF48" s="162"/>
      <c r="AG48" s="162"/>
      <c r="AH48" s="162"/>
      <c r="AI48" s="161">
        <v>85</v>
      </c>
      <c r="AJ48" s="162"/>
      <c r="AK48" s="162"/>
      <c r="AL48" s="162"/>
      <c r="AM48" s="161">
        <v>85</v>
      </c>
      <c r="AN48" s="162"/>
      <c r="AO48" s="162"/>
      <c r="AP48" s="162"/>
      <c r="AQ48" s="161" t="s">
        <v>575</v>
      </c>
      <c r="AR48" s="162"/>
      <c r="AS48" s="162"/>
      <c r="AT48" s="162"/>
      <c r="AU48" s="161">
        <v>85</v>
      </c>
      <c r="AV48" s="162"/>
      <c r="AW48" s="162"/>
      <c r="AX48" s="163"/>
      <c r="AY48" s="34">
        <f t="shared" si="4"/>
        <v>1</v>
      </c>
    </row>
    <row r="49" spans="1:51" ht="22.5" customHeight="1" x14ac:dyDescent="0.15">
      <c r="A49" s="72"/>
      <c r="B49" s="73"/>
      <c r="C49" s="120"/>
      <c r="D49" s="73"/>
      <c r="E49" s="120"/>
      <c r="F49" s="215"/>
      <c r="G49" s="127" t="s">
        <v>174</v>
      </c>
      <c r="H49" s="128"/>
      <c r="I49" s="128"/>
      <c r="J49" s="128"/>
      <c r="K49" s="128"/>
      <c r="L49" s="128"/>
      <c r="M49" s="128"/>
      <c r="N49" s="128"/>
      <c r="O49" s="128"/>
      <c r="P49" s="129"/>
      <c r="Q49" s="141" t="s">
        <v>215</v>
      </c>
      <c r="R49" s="128"/>
      <c r="S49" s="128"/>
      <c r="T49" s="128"/>
      <c r="U49" s="128"/>
      <c r="V49" s="128"/>
      <c r="W49" s="128"/>
      <c r="X49" s="128"/>
      <c r="Y49" s="128"/>
      <c r="Z49" s="128"/>
      <c r="AA49" s="128"/>
      <c r="AB49" s="159" t="s">
        <v>216</v>
      </c>
      <c r="AC49" s="128"/>
      <c r="AD49" s="129"/>
      <c r="AE49" s="141" t="s">
        <v>175</v>
      </c>
      <c r="AF49" s="128"/>
      <c r="AG49" s="128"/>
      <c r="AH49" s="128"/>
      <c r="AI49" s="128"/>
      <c r="AJ49" s="128"/>
      <c r="AK49" s="128"/>
      <c r="AL49" s="128"/>
      <c r="AM49" s="128"/>
      <c r="AN49" s="128"/>
      <c r="AO49" s="128"/>
      <c r="AP49" s="128"/>
      <c r="AQ49" s="128"/>
      <c r="AR49" s="128"/>
      <c r="AS49" s="128"/>
      <c r="AT49" s="128"/>
      <c r="AU49" s="128"/>
      <c r="AV49" s="128"/>
      <c r="AW49" s="128"/>
      <c r="AX49" s="142"/>
      <c r="AY49" s="34">
        <f>COUNTA($G$51)</f>
        <v>1</v>
      </c>
    </row>
    <row r="50" spans="1:51" ht="22.5" customHeight="1" x14ac:dyDescent="0.15">
      <c r="A50" s="72"/>
      <c r="B50" s="73"/>
      <c r="C50" s="120"/>
      <c r="D50" s="73"/>
      <c r="E50" s="120"/>
      <c r="F50" s="215"/>
      <c r="G50" s="130"/>
      <c r="H50" s="131"/>
      <c r="I50" s="131"/>
      <c r="J50" s="131"/>
      <c r="K50" s="131"/>
      <c r="L50" s="131"/>
      <c r="M50" s="131"/>
      <c r="N50" s="131"/>
      <c r="O50" s="131"/>
      <c r="P50" s="132"/>
      <c r="Q50" s="143"/>
      <c r="R50" s="131"/>
      <c r="S50" s="131"/>
      <c r="T50" s="131"/>
      <c r="U50" s="131"/>
      <c r="V50" s="131"/>
      <c r="W50" s="131"/>
      <c r="X50" s="131"/>
      <c r="Y50" s="131"/>
      <c r="Z50" s="131"/>
      <c r="AA50" s="131"/>
      <c r="AB50" s="160"/>
      <c r="AC50" s="131"/>
      <c r="AD50" s="132"/>
      <c r="AE50" s="143"/>
      <c r="AF50" s="131"/>
      <c r="AG50" s="131"/>
      <c r="AH50" s="131"/>
      <c r="AI50" s="131"/>
      <c r="AJ50" s="131"/>
      <c r="AK50" s="131"/>
      <c r="AL50" s="131"/>
      <c r="AM50" s="131"/>
      <c r="AN50" s="131"/>
      <c r="AO50" s="131"/>
      <c r="AP50" s="131"/>
      <c r="AQ50" s="131"/>
      <c r="AR50" s="131"/>
      <c r="AS50" s="131"/>
      <c r="AT50" s="131"/>
      <c r="AU50" s="131"/>
      <c r="AV50" s="131"/>
      <c r="AW50" s="131"/>
      <c r="AX50" s="144"/>
      <c r="AY50" s="34">
        <f>$AY$49</f>
        <v>1</v>
      </c>
    </row>
    <row r="51" spans="1:51" ht="22.5" customHeight="1" x14ac:dyDescent="0.15">
      <c r="A51" s="72"/>
      <c r="B51" s="73"/>
      <c r="C51" s="120"/>
      <c r="D51" s="73"/>
      <c r="E51" s="120"/>
      <c r="F51" s="215"/>
      <c r="G51" s="100" t="s">
        <v>608</v>
      </c>
      <c r="H51" s="101"/>
      <c r="I51" s="101"/>
      <c r="J51" s="101"/>
      <c r="K51" s="101"/>
      <c r="L51" s="101"/>
      <c r="M51" s="101"/>
      <c r="N51" s="101"/>
      <c r="O51" s="101"/>
      <c r="P51" s="102"/>
      <c r="Q51" s="155" t="s">
        <v>608</v>
      </c>
      <c r="R51" s="101"/>
      <c r="S51" s="101"/>
      <c r="T51" s="101"/>
      <c r="U51" s="101"/>
      <c r="V51" s="101"/>
      <c r="W51" s="101"/>
      <c r="X51" s="101"/>
      <c r="Y51" s="101"/>
      <c r="Z51" s="101"/>
      <c r="AA51" s="625"/>
      <c r="AB51" s="145" t="s">
        <v>608</v>
      </c>
      <c r="AC51" s="146"/>
      <c r="AD51" s="146"/>
      <c r="AE51" s="151" t="s">
        <v>608</v>
      </c>
      <c r="AF51" s="151"/>
      <c r="AG51" s="151"/>
      <c r="AH51" s="151"/>
      <c r="AI51" s="151"/>
      <c r="AJ51" s="151"/>
      <c r="AK51" s="151"/>
      <c r="AL51" s="151"/>
      <c r="AM51" s="151"/>
      <c r="AN51" s="151"/>
      <c r="AO51" s="151"/>
      <c r="AP51" s="151"/>
      <c r="AQ51" s="151"/>
      <c r="AR51" s="151"/>
      <c r="AS51" s="151"/>
      <c r="AT51" s="151"/>
      <c r="AU51" s="151"/>
      <c r="AV51" s="151"/>
      <c r="AW51" s="151"/>
      <c r="AX51" s="152"/>
      <c r="AY51" s="34">
        <f t="shared" ref="AY51:AY55" si="5">$AY$49</f>
        <v>1</v>
      </c>
    </row>
    <row r="52" spans="1:51" ht="22.5" customHeight="1" x14ac:dyDescent="0.15">
      <c r="A52" s="72"/>
      <c r="B52" s="73"/>
      <c r="C52" s="120"/>
      <c r="D52" s="73"/>
      <c r="E52" s="120"/>
      <c r="F52" s="215"/>
      <c r="G52" s="103"/>
      <c r="H52" s="104"/>
      <c r="I52" s="104"/>
      <c r="J52" s="104"/>
      <c r="K52" s="104"/>
      <c r="L52" s="104"/>
      <c r="M52" s="104"/>
      <c r="N52" s="104"/>
      <c r="O52" s="104"/>
      <c r="P52" s="105"/>
      <c r="Q52" s="315"/>
      <c r="R52" s="104"/>
      <c r="S52" s="104"/>
      <c r="T52" s="104"/>
      <c r="U52" s="104"/>
      <c r="V52" s="104"/>
      <c r="W52" s="104"/>
      <c r="X52" s="104"/>
      <c r="Y52" s="104"/>
      <c r="Z52" s="104"/>
      <c r="AA52" s="626"/>
      <c r="AB52" s="147"/>
      <c r="AC52" s="148"/>
      <c r="AD52" s="148"/>
      <c r="AE52" s="151"/>
      <c r="AF52" s="151"/>
      <c r="AG52" s="151"/>
      <c r="AH52" s="151"/>
      <c r="AI52" s="151"/>
      <c r="AJ52" s="151"/>
      <c r="AK52" s="151"/>
      <c r="AL52" s="151"/>
      <c r="AM52" s="151"/>
      <c r="AN52" s="151"/>
      <c r="AO52" s="151"/>
      <c r="AP52" s="151"/>
      <c r="AQ52" s="151"/>
      <c r="AR52" s="151"/>
      <c r="AS52" s="151"/>
      <c r="AT52" s="151"/>
      <c r="AU52" s="151"/>
      <c r="AV52" s="151"/>
      <c r="AW52" s="151"/>
      <c r="AX52" s="152"/>
      <c r="AY52" s="34">
        <f t="shared" si="5"/>
        <v>1</v>
      </c>
    </row>
    <row r="53" spans="1:51" ht="25.5" customHeight="1" x14ac:dyDescent="0.15">
      <c r="A53" s="72"/>
      <c r="B53" s="73"/>
      <c r="C53" s="120"/>
      <c r="D53" s="73"/>
      <c r="E53" s="120"/>
      <c r="F53" s="215"/>
      <c r="G53" s="103"/>
      <c r="H53" s="104"/>
      <c r="I53" s="104"/>
      <c r="J53" s="104"/>
      <c r="K53" s="104"/>
      <c r="L53" s="104"/>
      <c r="M53" s="104"/>
      <c r="N53" s="104"/>
      <c r="O53" s="104"/>
      <c r="P53" s="105"/>
      <c r="Q53" s="315"/>
      <c r="R53" s="104"/>
      <c r="S53" s="104"/>
      <c r="T53" s="104"/>
      <c r="U53" s="104"/>
      <c r="V53" s="104"/>
      <c r="W53" s="104"/>
      <c r="X53" s="104"/>
      <c r="Y53" s="104"/>
      <c r="Z53" s="104"/>
      <c r="AA53" s="626"/>
      <c r="AB53" s="147"/>
      <c r="AC53" s="148"/>
      <c r="AD53" s="148"/>
      <c r="AE53" s="153" t="s">
        <v>176</v>
      </c>
      <c r="AF53" s="153"/>
      <c r="AG53" s="153"/>
      <c r="AH53" s="153"/>
      <c r="AI53" s="153"/>
      <c r="AJ53" s="153"/>
      <c r="AK53" s="153"/>
      <c r="AL53" s="153"/>
      <c r="AM53" s="153"/>
      <c r="AN53" s="153"/>
      <c r="AO53" s="153"/>
      <c r="AP53" s="153"/>
      <c r="AQ53" s="153"/>
      <c r="AR53" s="153"/>
      <c r="AS53" s="153"/>
      <c r="AT53" s="153"/>
      <c r="AU53" s="153"/>
      <c r="AV53" s="153"/>
      <c r="AW53" s="153"/>
      <c r="AX53" s="154"/>
      <c r="AY53" s="34">
        <f t="shared" si="5"/>
        <v>1</v>
      </c>
    </row>
    <row r="54" spans="1:51" ht="22.5" customHeight="1" x14ac:dyDescent="0.15">
      <c r="A54" s="72"/>
      <c r="B54" s="73"/>
      <c r="C54" s="120"/>
      <c r="D54" s="73"/>
      <c r="E54" s="120"/>
      <c r="F54" s="215"/>
      <c r="G54" s="103"/>
      <c r="H54" s="104"/>
      <c r="I54" s="104"/>
      <c r="J54" s="104"/>
      <c r="K54" s="104"/>
      <c r="L54" s="104"/>
      <c r="M54" s="104"/>
      <c r="N54" s="104"/>
      <c r="O54" s="104"/>
      <c r="P54" s="105"/>
      <c r="Q54" s="315"/>
      <c r="R54" s="104"/>
      <c r="S54" s="104"/>
      <c r="T54" s="104"/>
      <c r="U54" s="104"/>
      <c r="V54" s="104"/>
      <c r="W54" s="104"/>
      <c r="X54" s="104"/>
      <c r="Y54" s="104"/>
      <c r="Z54" s="104"/>
      <c r="AA54" s="626"/>
      <c r="AB54" s="147"/>
      <c r="AC54" s="148"/>
      <c r="AD54" s="148"/>
      <c r="AE54" s="155" t="s">
        <v>608</v>
      </c>
      <c r="AF54" s="101"/>
      <c r="AG54" s="101"/>
      <c r="AH54" s="101"/>
      <c r="AI54" s="101"/>
      <c r="AJ54" s="101"/>
      <c r="AK54" s="101"/>
      <c r="AL54" s="101"/>
      <c r="AM54" s="101"/>
      <c r="AN54" s="101"/>
      <c r="AO54" s="101"/>
      <c r="AP54" s="101"/>
      <c r="AQ54" s="101"/>
      <c r="AR54" s="101"/>
      <c r="AS54" s="101"/>
      <c r="AT54" s="101"/>
      <c r="AU54" s="101"/>
      <c r="AV54" s="101"/>
      <c r="AW54" s="101"/>
      <c r="AX54" s="156"/>
      <c r="AY54" s="34">
        <f t="shared" si="5"/>
        <v>1</v>
      </c>
    </row>
    <row r="55" spans="1:51" ht="22.5" customHeight="1" x14ac:dyDescent="0.15">
      <c r="A55" s="72"/>
      <c r="B55" s="73"/>
      <c r="C55" s="120"/>
      <c r="D55" s="73"/>
      <c r="E55" s="120"/>
      <c r="F55" s="215"/>
      <c r="G55" s="106"/>
      <c r="H55" s="107"/>
      <c r="I55" s="107"/>
      <c r="J55" s="107"/>
      <c r="K55" s="107"/>
      <c r="L55" s="107"/>
      <c r="M55" s="107"/>
      <c r="N55" s="107"/>
      <c r="O55" s="107"/>
      <c r="P55" s="108"/>
      <c r="Q55" s="157"/>
      <c r="R55" s="107"/>
      <c r="S55" s="107"/>
      <c r="T55" s="107"/>
      <c r="U55" s="107"/>
      <c r="V55" s="107"/>
      <c r="W55" s="107"/>
      <c r="X55" s="107"/>
      <c r="Y55" s="107"/>
      <c r="Z55" s="107"/>
      <c r="AA55" s="627"/>
      <c r="AB55" s="149"/>
      <c r="AC55" s="150"/>
      <c r="AD55" s="150"/>
      <c r="AE55" s="157"/>
      <c r="AF55" s="107"/>
      <c r="AG55" s="107"/>
      <c r="AH55" s="107"/>
      <c r="AI55" s="107"/>
      <c r="AJ55" s="107"/>
      <c r="AK55" s="107"/>
      <c r="AL55" s="107"/>
      <c r="AM55" s="107"/>
      <c r="AN55" s="107"/>
      <c r="AO55" s="107"/>
      <c r="AP55" s="107"/>
      <c r="AQ55" s="107"/>
      <c r="AR55" s="107"/>
      <c r="AS55" s="107"/>
      <c r="AT55" s="107"/>
      <c r="AU55" s="107"/>
      <c r="AV55" s="107"/>
      <c r="AW55" s="107"/>
      <c r="AX55" s="158"/>
      <c r="AY55" s="34">
        <f t="shared" si="5"/>
        <v>1</v>
      </c>
    </row>
    <row r="56" spans="1:51" ht="23.25" customHeight="1" x14ac:dyDescent="0.15">
      <c r="A56" s="72"/>
      <c r="B56" s="73"/>
      <c r="C56" s="120"/>
      <c r="D56" s="73"/>
      <c r="E56" s="614" t="s">
        <v>188</v>
      </c>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5"/>
      <c r="AL56" s="615"/>
      <c r="AM56" s="615"/>
      <c r="AN56" s="615"/>
      <c r="AO56" s="615"/>
      <c r="AP56" s="615"/>
      <c r="AQ56" s="615"/>
      <c r="AR56" s="615"/>
      <c r="AS56" s="615"/>
      <c r="AT56" s="615"/>
      <c r="AU56" s="615"/>
      <c r="AV56" s="615"/>
      <c r="AW56" s="615"/>
      <c r="AX56" s="616"/>
      <c r="AY56" s="34">
        <f>COUNTA($E$57)</f>
        <v>1</v>
      </c>
    </row>
    <row r="57" spans="1:51" ht="24.75" customHeight="1" x14ac:dyDescent="0.15">
      <c r="A57" s="72"/>
      <c r="B57" s="73"/>
      <c r="C57" s="120"/>
      <c r="D57" s="73"/>
      <c r="E57" s="155" t="s">
        <v>583</v>
      </c>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56"/>
      <c r="AY57" s="34">
        <f>$AY$56</f>
        <v>1</v>
      </c>
    </row>
    <row r="58" spans="1:51" ht="24.75" customHeight="1" thickBot="1" x14ac:dyDescent="0.2">
      <c r="A58" s="72"/>
      <c r="B58" s="73"/>
      <c r="C58" s="120"/>
      <c r="D58" s="73"/>
      <c r="E58" s="315"/>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316"/>
      <c r="AY58" s="34">
        <f>$AY$56</f>
        <v>1</v>
      </c>
    </row>
    <row r="59" spans="1:51" ht="45" customHeight="1" x14ac:dyDescent="0.15">
      <c r="A59" s="72"/>
      <c r="B59" s="73"/>
      <c r="C59" s="120"/>
      <c r="D59" s="73"/>
      <c r="E59" s="623" t="s">
        <v>186</v>
      </c>
      <c r="F59" s="624"/>
      <c r="G59" s="86" t="s">
        <v>641</v>
      </c>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8"/>
      <c r="AY59" s="34">
        <f>COUNTA($G$59)</f>
        <v>1</v>
      </c>
    </row>
    <row r="60" spans="1:51" ht="45" customHeight="1" x14ac:dyDescent="0.15">
      <c r="A60" s="72"/>
      <c r="B60" s="73"/>
      <c r="C60" s="120"/>
      <c r="D60" s="73"/>
      <c r="E60" s="209" t="s">
        <v>185</v>
      </c>
      <c r="F60" s="210"/>
      <c r="G60" s="106" t="s">
        <v>641</v>
      </c>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2"/>
      <c r="AY60" s="34">
        <f>$AY$59</f>
        <v>1</v>
      </c>
    </row>
    <row r="61" spans="1:51" ht="18.75" customHeight="1" x14ac:dyDescent="0.15">
      <c r="A61" s="72"/>
      <c r="B61" s="73"/>
      <c r="C61" s="120"/>
      <c r="D61" s="73"/>
      <c r="E61" s="213" t="s">
        <v>167</v>
      </c>
      <c r="F61" s="214"/>
      <c r="G61" s="164" t="s">
        <v>171</v>
      </c>
      <c r="H61" s="165"/>
      <c r="I61" s="165"/>
      <c r="J61" s="165"/>
      <c r="K61" s="165"/>
      <c r="L61" s="165"/>
      <c r="M61" s="165"/>
      <c r="N61" s="165"/>
      <c r="O61" s="165"/>
      <c r="P61" s="165"/>
      <c r="Q61" s="165"/>
      <c r="R61" s="165"/>
      <c r="S61" s="165"/>
      <c r="T61" s="165"/>
      <c r="U61" s="165"/>
      <c r="V61" s="165"/>
      <c r="W61" s="165"/>
      <c r="X61" s="166"/>
      <c r="Y61" s="167"/>
      <c r="Z61" s="168"/>
      <c r="AA61" s="169"/>
      <c r="AB61" s="173" t="s">
        <v>11</v>
      </c>
      <c r="AC61" s="165"/>
      <c r="AD61" s="166"/>
      <c r="AE61" s="141" t="s">
        <v>252</v>
      </c>
      <c r="AF61" s="128"/>
      <c r="AG61" s="128"/>
      <c r="AH61" s="129"/>
      <c r="AI61" s="141" t="s">
        <v>269</v>
      </c>
      <c r="AJ61" s="128"/>
      <c r="AK61" s="128"/>
      <c r="AL61" s="129"/>
      <c r="AM61" s="141" t="s">
        <v>553</v>
      </c>
      <c r="AN61" s="128"/>
      <c r="AO61" s="128"/>
      <c r="AP61" s="129"/>
      <c r="AQ61" s="173" t="s">
        <v>164</v>
      </c>
      <c r="AR61" s="165"/>
      <c r="AS61" s="165"/>
      <c r="AT61" s="166"/>
      <c r="AU61" s="216" t="s">
        <v>173</v>
      </c>
      <c r="AV61" s="216"/>
      <c r="AW61" s="216"/>
      <c r="AX61" s="217"/>
      <c r="AY61" s="34">
        <f>COUNTA($G$63)</f>
        <v>1</v>
      </c>
    </row>
    <row r="62" spans="1:51" ht="18.75" customHeight="1" x14ac:dyDescent="0.15">
      <c r="A62" s="72"/>
      <c r="B62" s="73"/>
      <c r="C62" s="120"/>
      <c r="D62" s="73"/>
      <c r="E62" s="120"/>
      <c r="F62" s="215"/>
      <c r="G62" s="130"/>
      <c r="H62" s="131"/>
      <c r="I62" s="131"/>
      <c r="J62" s="131"/>
      <c r="K62" s="131"/>
      <c r="L62" s="131"/>
      <c r="M62" s="131"/>
      <c r="N62" s="131"/>
      <c r="O62" s="131"/>
      <c r="P62" s="131"/>
      <c r="Q62" s="131"/>
      <c r="R62" s="131"/>
      <c r="S62" s="131"/>
      <c r="T62" s="131"/>
      <c r="U62" s="131"/>
      <c r="V62" s="131"/>
      <c r="W62" s="131"/>
      <c r="X62" s="132"/>
      <c r="Y62" s="170"/>
      <c r="Z62" s="171"/>
      <c r="AA62" s="172"/>
      <c r="AB62" s="143"/>
      <c r="AC62" s="131"/>
      <c r="AD62" s="132"/>
      <c r="AE62" s="143"/>
      <c r="AF62" s="131"/>
      <c r="AG62" s="131"/>
      <c r="AH62" s="132"/>
      <c r="AI62" s="143"/>
      <c r="AJ62" s="131"/>
      <c r="AK62" s="131"/>
      <c r="AL62" s="132"/>
      <c r="AM62" s="143"/>
      <c r="AN62" s="131"/>
      <c r="AO62" s="131"/>
      <c r="AP62" s="132"/>
      <c r="AQ62" s="218"/>
      <c r="AR62" s="219"/>
      <c r="AS62" s="131" t="s">
        <v>165</v>
      </c>
      <c r="AT62" s="132"/>
      <c r="AU62" s="600"/>
      <c r="AV62" s="600"/>
      <c r="AW62" s="131" t="s">
        <v>161</v>
      </c>
      <c r="AX62" s="144"/>
      <c r="AY62" s="34">
        <f>$AY$61</f>
        <v>1</v>
      </c>
    </row>
    <row r="63" spans="1:51" ht="39.75" customHeight="1" x14ac:dyDescent="0.15">
      <c r="A63" s="72"/>
      <c r="B63" s="73"/>
      <c r="C63" s="120"/>
      <c r="D63" s="73"/>
      <c r="E63" s="120"/>
      <c r="F63" s="215"/>
      <c r="G63" s="100" t="s">
        <v>608</v>
      </c>
      <c r="H63" s="101"/>
      <c r="I63" s="101"/>
      <c r="J63" s="101"/>
      <c r="K63" s="101"/>
      <c r="L63" s="101"/>
      <c r="M63" s="101"/>
      <c r="N63" s="101"/>
      <c r="O63" s="101"/>
      <c r="P63" s="101"/>
      <c r="Q63" s="101"/>
      <c r="R63" s="101"/>
      <c r="S63" s="101"/>
      <c r="T63" s="101"/>
      <c r="U63" s="101"/>
      <c r="V63" s="101"/>
      <c r="W63" s="101"/>
      <c r="X63" s="102"/>
      <c r="Y63" s="220" t="s">
        <v>172</v>
      </c>
      <c r="Z63" s="221"/>
      <c r="AA63" s="222"/>
      <c r="AB63" s="223" t="s">
        <v>608</v>
      </c>
      <c r="AC63" s="224"/>
      <c r="AD63" s="224"/>
      <c r="AE63" s="161" t="s">
        <v>608</v>
      </c>
      <c r="AF63" s="162"/>
      <c r="AG63" s="162"/>
      <c r="AH63" s="162"/>
      <c r="AI63" s="161" t="s">
        <v>608</v>
      </c>
      <c r="AJ63" s="162"/>
      <c r="AK63" s="162"/>
      <c r="AL63" s="162"/>
      <c r="AM63" s="161" t="s">
        <v>608</v>
      </c>
      <c r="AN63" s="162"/>
      <c r="AO63" s="162"/>
      <c r="AP63" s="162"/>
      <c r="AQ63" s="161" t="s">
        <v>608</v>
      </c>
      <c r="AR63" s="162"/>
      <c r="AS63" s="162"/>
      <c r="AT63" s="162"/>
      <c r="AU63" s="161" t="s">
        <v>608</v>
      </c>
      <c r="AV63" s="162"/>
      <c r="AW63" s="162"/>
      <c r="AX63" s="163"/>
      <c r="AY63" s="34">
        <f t="shared" ref="AY63:AY64" si="6">$AY$61</f>
        <v>1</v>
      </c>
    </row>
    <row r="64" spans="1:51" ht="39.75" customHeight="1" x14ac:dyDescent="0.15">
      <c r="A64" s="72"/>
      <c r="B64" s="73"/>
      <c r="C64" s="120"/>
      <c r="D64" s="73"/>
      <c r="E64" s="120"/>
      <c r="F64" s="215"/>
      <c r="G64" s="106"/>
      <c r="H64" s="107"/>
      <c r="I64" s="107"/>
      <c r="J64" s="107"/>
      <c r="K64" s="107"/>
      <c r="L64" s="107"/>
      <c r="M64" s="107"/>
      <c r="N64" s="107"/>
      <c r="O64" s="107"/>
      <c r="P64" s="107"/>
      <c r="Q64" s="107"/>
      <c r="R64" s="107"/>
      <c r="S64" s="107"/>
      <c r="T64" s="107"/>
      <c r="U64" s="107"/>
      <c r="V64" s="107"/>
      <c r="W64" s="107"/>
      <c r="X64" s="108"/>
      <c r="Y64" s="225" t="s">
        <v>47</v>
      </c>
      <c r="Z64" s="226"/>
      <c r="AA64" s="227"/>
      <c r="AB64" s="228" t="s">
        <v>608</v>
      </c>
      <c r="AC64" s="229"/>
      <c r="AD64" s="229"/>
      <c r="AE64" s="161" t="s">
        <v>608</v>
      </c>
      <c r="AF64" s="162"/>
      <c r="AG64" s="162"/>
      <c r="AH64" s="162"/>
      <c r="AI64" s="161" t="s">
        <v>608</v>
      </c>
      <c r="AJ64" s="162"/>
      <c r="AK64" s="162"/>
      <c r="AL64" s="162"/>
      <c r="AM64" s="161" t="s">
        <v>608</v>
      </c>
      <c r="AN64" s="162"/>
      <c r="AO64" s="162"/>
      <c r="AP64" s="162"/>
      <c r="AQ64" s="161" t="s">
        <v>608</v>
      </c>
      <c r="AR64" s="162"/>
      <c r="AS64" s="162"/>
      <c r="AT64" s="162"/>
      <c r="AU64" s="161" t="s">
        <v>608</v>
      </c>
      <c r="AV64" s="162"/>
      <c r="AW64" s="162"/>
      <c r="AX64" s="163"/>
      <c r="AY64" s="34">
        <f t="shared" si="6"/>
        <v>1</v>
      </c>
    </row>
    <row r="65" spans="1:51" ht="22.5" customHeight="1" x14ac:dyDescent="0.15">
      <c r="A65" s="72"/>
      <c r="B65" s="73"/>
      <c r="C65" s="120"/>
      <c r="D65" s="73"/>
      <c r="E65" s="120"/>
      <c r="F65" s="215"/>
      <c r="G65" s="127" t="s">
        <v>174</v>
      </c>
      <c r="H65" s="128"/>
      <c r="I65" s="128"/>
      <c r="J65" s="128"/>
      <c r="K65" s="128"/>
      <c r="L65" s="128"/>
      <c r="M65" s="128"/>
      <c r="N65" s="128"/>
      <c r="O65" s="128"/>
      <c r="P65" s="129"/>
      <c r="Q65" s="141" t="s">
        <v>215</v>
      </c>
      <c r="R65" s="128"/>
      <c r="S65" s="128"/>
      <c r="T65" s="128"/>
      <c r="U65" s="128"/>
      <c r="V65" s="128"/>
      <c r="W65" s="128"/>
      <c r="X65" s="128"/>
      <c r="Y65" s="128"/>
      <c r="Z65" s="128"/>
      <c r="AA65" s="128"/>
      <c r="AB65" s="159" t="s">
        <v>216</v>
      </c>
      <c r="AC65" s="128"/>
      <c r="AD65" s="129"/>
      <c r="AE65" s="141" t="s">
        <v>175</v>
      </c>
      <c r="AF65" s="128"/>
      <c r="AG65" s="128"/>
      <c r="AH65" s="128"/>
      <c r="AI65" s="128"/>
      <c r="AJ65" s="128"/>
      <c r="AK65" s="128"/>
      <c r="AL65" s="128"/>
      <c r="AM65" s="128"/>
      <c r="AN65" s="128"/>
      <c r="AO65" s="128"/>
      <c r="AP65" s="128"/>
      <c r="AQ65" s="128"/>
      <c r="AR65" s="128"/>
      <c r="AS65" s="128"/>
      <c r="AT65" s="128"/>
      <c r="AU65" s="128"/>
      <c r="AV65" s="128"/>
      <c r="AW65" s="128"/>
      <c r="AX65" s="142"/>
      <c r="AY65" s="34">
        <f>COUNTA($G$67)</f>
        <v>0</v>
      </c>
    </row>
    <row r="66" spans="1:51" ht="22.5" customHeight="1" x14ac:dyDescent="0.15">
      <c r="A66" s="72"/>
      <c r="B66" s="73"/>
      <c r="C66" s="120"/>
      <c r="D66" s="73"/>
      <c r="E66" s="120"/>
      <c r="F66" s="215"/>
      <c r="G66" s="130"/>
      <c r="H66" s="131"/>
      <c r="I66" s="131"/>
      <c r="J66" s="131"/>
      <c r="K66" s="131"/>
      <c r="L66" s="131"/>
      <c r="M66" s="131"/>
      <c r="N66" s="131"/>
      <c r="O66" s="131"/>
      <c r="P66" s="132"/>
      <c r="Q66" s="143"/>
      <c r="R66" s="131"/>
      <c r="S66" s="131"/>
      <c r="T66" s="131"/>
      <c r="U66" s="131"/>
      <c r="V66" s="131"/>
      <c r="W66" s="131"/>
      <c r="X66" s="131"/>
      <c r="Y66" s="131"/>
      <c r="Z66" s="131"/>
      <c r="AA66" s="131"/>
      <c r="AB66" s="160"/>
      <c r="AC66" s="131"/>
      <c r="AD66" s="132"/>
      <c r="AE66" s="143"/>
      <c r="AF66" s="131"/>
      <c r="AG66" s="131"/>
      <c r="AH66" s="131"/>
      <c r="AI66" s="131"/>
      <c r="AJ66" s="131"/>
      <c r="AK66" s="131"/>
      <c r="AL66" s="131"/>
      <c r="AM66" s="131"/>
      <c r="AN66" s="131"/>
      <c r="AO66" s="131"/>
      <c r="AP66" s="131"/>
      <c r="AQ66" s="131"/>
      <c r="AR66" s="131"/>
      <c r="AS66" s="131"/>
      <c r="AT66" s="131"/>
      <c r="AU66" s="131"/>
      <c r="AV66" s="131"/>
      <c r="AW66" s="131"/>
      <c r="AX66" s="144"/>
      <c r="AY66" s="34">
        <f>$AY$65</f>
        <v>0</v>
      </c>
    </row>
    <row r="67" spans="1:51" ht="22.5" customHeight="1" x14ac:dyDescent="0.15">
      <c r="A67" s="72"/>
      <c r="B67" s="73"/>
      <c r="C67" s="120"/>
      <c r="D67" s="73"/>
      <c r="E67" s="120"/>
      <c r="F67" s="215"/>
      <c r="G67" s="100"/>
      <c r="H67" s="101"/>
      <c r="I67" s="101"/>
      <c r="J67" s="101"/>
      <c r="K67" s="101"/>
      <c r="L67" s="101"/>
      <c r="M67" s="101"/>
      <c r="N67" s="101"/>
      <c r="O67" s="101"/>
      <c r="P67" s="102"/>
      <c r="Q67" s="74"/>
      <c r="R67" s="75"/>
      <c r="S67" s="75"/>
      <c r="T67" s="75"/>
      <c r="U67" s="75"/>
      <c r="V67" s="75"/>
      <c r="W67" s="75"/>
      <c r="X67" s="75"/>
      <c r="Y67" s="75"/>
      <c r="Z67" s="75"/>
      <c r="AA67" s="76"/>
      <c r="AB67" s="145"/>
      <c r="AC67" s="146"/>
      <c r="AD67" s="146"/>
      <c r="AE67" s="151"/>
      <c r="AF67" s="151"/>
      <c r="AG67" s="151"/>
      <c r="AH67" s="151"/>
      <c r="AI67" s="151"/>
      <c r="AJ67" s="151"/>
      <c r="AK67" s="151"/>
      <c r="AL67" s="151"/>
      <c r="AM67" s="151"/>
      <c r="AN67" s="151"/>
      <c r="AO67" s="151"/>
      <c r="AP67" s="151"/>
      <c r="AQ67" s="151"/>
      <c r="AR67" s="151"/>
      <c r="AS67" s="151"/>
      <c r="AT67" s="151"/>
      <c r="AU67" s="151"/>
      <c r="AV67" s="151"/>
      <c r="AW67" s="151"/>
      <c r="AX67" s="152"/>
      <c r="AY67" s="34">
        <f t="shared" ref="AY67:AY71" si="7">$AY$65</f>
        <v>0</v>
      </c>
    </row>
    <row r="68" spans="1:51" ht="22.5" customHeight="1" x14ac:dyDescent="0.15">
      <c r="A68" s="72"/>
      <c r="B68" s="73"/>
      <c r="C68" s="120"/>
      <c r="D68" s="73"/>
      <c r="E68" s="120"/>
      <c r="F68" s="215"/>
      <c r="G68" s="103"/>
      <c r="H68" s="104"/>
      <c r="I68" s="104"/>
      <c r="J68" s="104"/>
      <c r="K68" s="104"/>
      <c r="L68" s="104"/>
      <c r="M68" s="104"/>
      <c r="N68" s="104"/>
      <c r="O68" s="104"/>
      <c r="P68" s="105"/>
      <c r="Q68" s="77"/>
      <c r="R68" s="78"/>
      <c r="S68" s="78"/>
      <c r="T68" s="78"/>
      <c r="U68" s="78"/>
      <c r="V68" s="78"/>
      <c r="W68" s="78"/>
      <c r="X68" s="78"/>
      <c r="Y68" s="78"/>
      <c r="Z68" s="78"/>
      <c r="AA68" s="79"/>
      <c r="AB68" s="147"/>
      <c r="AC68" s="148"/>
      <c r="AD68" s="148"/>
      <c r="AE68" s="151"/>
      <c r="AF68" s="151"/>
      <c r="AG68" s="151"/>
      <c r="AH68" s="151"/>
      <c r="AI68" s="151"/>
      <c r="AJ68" s="151"/>
      <c r="AK68" s="151"/>
      <c r="AL68" s="151"/>
      <c r="AM68" s="151"/>
      <c r="AN68" s="151"/>
      <c r="AO68" s="151"/>
      <c r="AP68" s="151"/>
      <c r="AQ68" s="151"/>
      <c r="AR68" s="151"/>
      <c r="AS68" s="151"/>
      <c r="AT68" s="151"/>
      <c r="AU68" s="151"/>
      <c r="AV68" s="151"/>
      <c r="AW68" s="151"/>
      <c r="AX68" s="152"/>
      <c r="AY68" s="34">
        <f t="shared" si="7"/>
        <v>0</v>
      </c>
    </row>
    <row r="69" spans="1:51" ht="25.5" customHeight="1" x14ac:dyDescent="0.15">
      <c r="A69" s="72"/>
      <c r="B69" s="73"/>
      <c r="C69" s="120"/>
      <c r="D69" s="73"/>
      <c r="E69" s="120"/>
      <c r="F69" s="215"/>
      <c r="G69" s="103"/>
      <c r="H69" s="104"/>
      <c r="I69" s="104"/>
      <c r="J69" s="104"/>
      <c r="K69" s="104"/>
      <c r="L69" s="104"/>
      <c r="M69" s="104"/>
      <c r="N69" s="104"/>
      <c r="O69" s="104"/>
      <c r="P69" s="105"/>
      <c r="Q69" s="77"/>
      <c r="R69" s="78"/>
      <c r="S69" s="78"/>
      <c r="T69" s="78"/>
      <c r="U69" s="78"/>
      <c r="V69" s="78"/>
      <c r="W69" s="78"/>
      <c r="X69" s="78"/>
      <c r="Y69" s="78"/>
      <c r="Z69" s="78"/>
      <c r="AA69" s="79"/>
      <c r="AB69" s="147"/>
      <c r="AC69" s="148"/>
      <c r="AD69" s="148"/>
      <c r="AE69" s="153" t="s">
        <v>176</v>
      </c>
      <c r="AF69" s="153"/>
      <c r="AG69" s="153"/>
      <c r="AH69" s="153"/>
      <c r="AI69" s="153"/>
      <c r="AJ69" s="153"/>
      <c r="AK69" s="153"/>
      <c r="AL69" s="153"/>
      <c r="AM69" s="153"/>
      <c r="AN69" s="153"/>
      <c r="AO69" s="153"/>
      <c r="AP69" s="153"/>
      <c r="AQ69" s="153"/>
      <c r="AR69" s="153"/>
      <c r="AS69" s="153"/>
      <c r="AT69" s="153"/>
      <c r="AU69" s="153"/>
      <c r="AV69" s="153"/>
      <c r="AW69" s="153"/>
      <c r="AX69" s="154"/>
      <c r="AY69" s="34">
        <f t="shared" si="7"/>
        <v>0</v>
      </c>
    </row>
    <row r="70" spans="1:51" ht="22.5" customHeight="1" x14ac:dyDescent="0.15">
      <c r="A70" s="72"/>
      <c r="B70" s="73"/>
      <c r="C70" s="120"/>
      <c r="D70" s="73"/>
      <c r="E70" s="120"/>
      <c r="F70" s="215"/>
      <c r="G70" s="103"/>
      <c r="H70" s="104"/>
      <c r="I70" s="104"/>
      <c r="J70" s="104"/>
      <c r="K70" s="104"/>
      <c r="L70" s="104"/>
      <c r="M70" s="104"/>
      <c r="N70" s="104"/>
      <c r="O70" s="104"/>
      <c r="P70" s="105"/>
      <c r="Q70" s="77"/>
      <c r="R70" s="78"/>
      <c r="S70" s="78"/>
      <c r="T70" s="78"/>
      <c r="U70" s="78"/>
      <c r="V70" s="78"/>
      <c r="W70" s="78"/>
      <c r="X70" s="78"/>
      <c r="Y70" s="78"/>
      <c r="Z70" s="78"/>
      <c r="AA70" s="79"/>
      <c r="AB70" s="147"/>
      <c r="AC70" s="148"/>
      <c r="AD70" s="148"/>
      <c r="AE70" s="155"/>
      <c r="AF70" s="101"/>
      <c r="AG70" s="101"/>
      <c r="AH70" s="101"/>
      <c r="AI70" s="101"/>
      <c r="AJ70" s="101"/>
      <c r="AK70" s="101"/>
      <c r="AL70" s="101"/>
      <c r="AM70" s="101"/>
      <c r="AN70" s="101"/>
      <c r="AO70" s="101"/>
      <c r="AP70" s="101"/>
      <c r="AQ70" s="101"/>
      <c r="AR70" s="101"/>
      <c r="AS70" s="101"/>
      <c r="AT70" s="101"/>
      <c r="AU70" s="101"/>
      <c r="AV70" s="101"/>
      <c r="AW70" s="101"/>
      <c r="AX70" s="156"/>
      <c r="AY70" s="34">
        <f t="shared" si="7"/>
        <v>0</v>
      </c>
    </row>
    <row r="71" spans="1:51" ht="22.5" customHeight="1" thickBot="1" x14ac:dyDescent="0.2">
      <c r="A71" s="72"/>
      <c r="B71" s="73"/>
      <c r="C71" s="120"/>
      <c r="D71" s="73"/>
      <c r="E71" s="120"/>
      <c r="F71" s="215"/>
      <c r="G71" s="106"/>
      <c r="H71" s="107"/>
      <c r="I71" s="107"/>
      <c r="J71" s="107"/>
      <c r="K71" s="107"/>
      <c r="L71" s="107"/>
      <c r="M71" s="107"/>
      <c r="N71" s="107"/>
      <c r="O71" s="107"/>
      <c r="P71" s="108"/>
      <c r="Q71" s="80"/>
      <c r="R71" s="81"/>
      <c r="S71" s="81"/>
      <c r="T71" s="81"/>
      <c r="U71" s="81"/>
      <c r="V71" s="81"/>
      <c r="W71" s="81"/>
      <c r="X71" s="81"/>
      <c r="Y71" s="81"/>
      <c r="Z71" s="81"/>
      <c r="AA71" s="82"/>
      <c r="AB71" s="149"/>
      <c r="AC71" s="150"/>
      <c r="AD71" s="150"/>
      <c r="AE71" s="157"/>
      <c r="AF71" s="107"/>
      <c r="AG71" s="107"/>
      <c r="AH71" s="107"/>
      <c r="AI71" s="107"/>
      <c r="AJ71" s="107"/>
      <c r="AK71" s="107"/>
      <c r="AL71" s="107"/>
      <c r="AM71" s="107"/>
      <c r="AN71" s="107"/>
      <c r="AO71" s="107"/>
      <c r="AP71" s="107"/>
      <c r="AQ71" s="107"/>
      <c r="AR71" s="107"/>
      <c r="AS71" s="107"/>
      <c r="AT71" s="107"/>
      <c r="AU71" s="107"/>
      <c r="AV71" s="107"/>
      <c r="AW71" s="107"/>
      <c r="AX71" s="158"/>
      <c r="AY71" s="34">
        <f t="shared" si="7"/>
        <v>0</v>
      </c>
    </row>
    <row r="72" spans="1:51" ht="27" customHeight="1" x14ac:dyDescent="0.15">
      <c r="A72" s="595" t="s">
        <v>40</v>
      </c>
      <c r="B72" s="596"/>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596"/>
      <c r="AL72" s="596"/>
      <c r="AM72" s="596"/>
      <c r="AN72" s="596"/>
      <c r="AO72" s="596"/>
      <c r="AP72" s="596"/>
      <c r="AQ72" s="596"/>
      <c r="AR72" s="596"/>
      <c r="AS72" s="596"/>
      <c r="AT72" s="596"/>
      <c r="AU72" s="596"/>
      <c r="AV72" s="596"/>
      <c r="AW72" s="596"/>
      <c r="AX72" s="597"/>
    </row>
    <row r="73" spans="1:51" ht="27" customHeight="1" x14ac:dyDescent="0.15">
      <c r="A73" s="52"/>
      <c r="B73" s="53"/>
      <c r="C73" s="201" t="s">
        <v>25</v>
      </c>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2"/>
      <c r="AD73" s="200" t="s">
        <v>29</v>
      </c>
      <c r="AE73" s="200"/>
      <c r="AF73" s="200"/>
      <c r="AG73" s="512" t="s">
        <v>24</v>
      </c>
      <c r="AH73" s="200"/>
      <c r="AI73" s="200"/>
      <c r="AJ73" s="200"/>
      <c r="AK73" s="200"/>
      <c r="AL73" s="200"/>
      <c r="AM73" s="200"/>
      <c r="AN73" s="200"/>
      <c r="AO73" s="200"/>
      <c r="AP73" s="200"/>
      <c r="AQ73" s="200"/>
      <c r="AR73" s="200"/>
      <c r="AS73" s="200"/>
      <c r="AT73" s="200"/>
      <c r="AU73" s="200"/>
      <c r="AV73" s="200"/>
      <c r="AW73" s="200"/>
      <c r="AX73" s="513"/>
    </row>
    <row r="74" spans="1:51" ht="98.1" customHeight="1" x14ac:dyDescent="0.15">
      <c r="A74" s="571" t="s">
        <v>129</v>
      </c>
      <c r="B74" s="572"/>
      <c r="C74" s="408" t="s">
        <v>130</v>
      </c>
      <c r="D74" s="40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10"/>
      <c r="AD74" s="139" t="s">
        <v>567</v>
      </c>
      <c r="AE74" s="140"/>
      <c r="AF74" s="140"/>
      <c r="AG74" s="203" t="s">
        <v>584</v>
      </c>
      <c r="AH74" s="204"/>
      <c r="AI74" s="204"/>
      <c r="AJ74" s="204"/>
      <c r="AK74" s="204"/>
      <c r="AL74" s="204"/>
      <c r="AM74" s="204"/>
      <c r="AN74" s="204"/>
      <c r="AO74" s="204"/>
      <c r="AP74" s="204"/>
      <c r="AQ74" s="204"/>
      <c r="AR74" s="204"/>
      <c r="AS74" s="204"/>
      <c r="AT74" s="204"/>
      <c r="AU74" s="204"/>
      <c r="AV74" s="204"/>
      <c r="AW74" s="204"/>
      <c r="AX74" s="205"/>
    </row>
    <row r="75" spans="1:51" ht="71.099999999999994" customHeight="1" x14ac:dyDescent="0.15">
      <c r="A75" s="573"/>
      <c r="B75" s="574"/>
      <c r="C75" s="504" t="s">
        <v>30</v>
      </c>
      <c r="D75" s="505"/>
      <c r="E75" s="505"/>
      <c r="F75" s="505"/>
      <c r="G75" s="505"/>
      <c r="H75" s="505"/>
      <c r="I75" s="505"/>
      <c r="J75" s="505"/>
      <c r="K75" s="505"/>
      <c r="L75" s="505"/>
      <c r="M75" s="505"/>
      <c r="N75" s="505"/>
      <c r="O75" s="505"/>
      <c r="P75" s="505"/>
      <c r="Q75" s="505"/>
      <c r="R75" s="505"/>
      <c r="S75" s="505"/>
      <c r="T75" s="505"/>
      <c r="U75" s="505"/>
      <c r="V75" s="505"/>
      <c r="W75" s="505"/>
      <c r="X75" s="505"/>
      <c r="Y75" s="505"/>
      <c r="Z75" s="505"/>
      <c r="AA75" s="505"/>
      <c r="AB75" s="505"/>
      <c r="AC75" s="294"/>
      <c r="AD75" s="125" t="s">
        <v>567</v>
      </c>
      <c r="AE75" s="126"/>
      <c r="AF75" s="126"/>
      <c r="AG75" s="83" t="s">
        <v>585</v>
      </c>
      <c r="AH75" s="84"/>
      <c r="AI75" s="84"/>
      <c r="AJ75" s="84"/>
      <c r="AK75" s="84"/>
      <c r="AL75" s="84"/>
      <c r="AM75" s="84"/>
      <c r="AN75" s="84"/>
      <c r="AO75" s="84"/>
      <c r="AP75" s="84"/>
      <c r="AQ75" s="84"/>
      <c r="AR75" s="84"/>
      <c r="AS75" s="84"/>
      <c r="AT75" s="84"/>
      <c r="AU75" s="84"/>
      <c r="AV75" s="84"/>
      <c r="AW75" s="84"/>
      <c r="AX75" s="85"/>
    </row>
    <row r="76" spans="1:51" ht="104.45" customHeight="1" x14ac:dyDescent="0.15">
      <c r="A76" s="575"/>
      <c r="B76" s="576"/>
      <c r="C76" s="506" t="s">
        <v>131</v>
      </c>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8"/>
      <c r="AD76" s="475" t="s">
        <v>567</v>
      </c>
      <c r="AE76" s="476"/>
      <c r="AF76" s="476"/>
      <c r="AG76" s="315" t="s">
        <v>584</v>
      </c>
      <c r="AH76" s="104"/>
      <c r="AI76" s="104"/>
      <c r="AJ76" s="104"/>
      <c r="AK76" s="104"/>
      <c r="AL76" s="104"/>
      <c r="AM76" s="104"/>
      <c r="AN76" s="104"/>
      <c r="AO76" s="104"/>
      <c r="AP76" s="104"/>
      <c r="AQ76" s="104"/>
      <c r="AR76" s="104"/>
      <c r="AS76" s="104"/>
      <c r="AT76" s="104"/>
      <c r="AU76" s="104"/>
      <c r="AV76" s="104"/>
      <c r="AW76" s="104"/>
      <c r="AX76" s="316"/>
    </row>
    <row r="77" spans="1:51" ht="27" customHeight="1" x14ac:dyDescent="0.15">
      <c r="A77" s="369" t="s">
        <v>32</v>
      </c>
      <c r="B77" s="370"/>
      <c r="C77" s="509" t="s">
        <v>34</v>
      </c>
      <c r="D77" s="510"/>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511"/>
      <c r="AD77" s="414" t="s">
        <v>567</v>
      </c>
      <c r="AE77" s="415"/>
      <c r="AF77" s="415"/>
      <c r="AG77" s="155" t="s">
        <v>644</v>
      </c>
      <c r="AH77" s="101"/>
      <c r="AI77" s="101"/>
      <c r="AJ77" s="101"/>
      <c r="AK77" s="101"/>
      <c r="AL77" s="101"/>
      <c r="AM77" s="101"/>
      <c r="AN77" s="101"/>
      <c r="AO77" s="101"/>
      <c r="AP77" s="101"/>
      <c r="AQ77" s="101"/>
      <c r="AR77" s="101"/>
      <c r="AS77" s="101"/>
      <c r="AT77" s="101"/>
      <c r="AU77" s="101"/>
      <c r="AV77" s="101"/>
      <c r="AW77" s="101"/>
      <c r="AX77" s="156"/>
    </row>
    <row r="78" spans="1:51" ht="35.25" customHeight="1" x14ac:dyDescent="0.15">
      <c r="A78" s="371"/>
      <c r="B78" s="372"/>
      <c r="C78" s="591"/>
      <c r="D78" s="592"/>
      <c r="E78" s="434" t="s">
        <v>246</v>
      </c>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6"/>
      <c r="AD78" s="125" t="s">
        <v>586</v>
      </c>
      <c r="AE78" s="126"/>
      <c r="AF78" s="356"/>
      <c r="AG78" s="315"/>
      <c r="AH78" s="104"/>
      <c r="AI78" s="104"/>
      <c r="AJ78" s="104"/>
      <c r="AK78" s="104"/>
      <c r="AL78" s="104"/>
      <c r="AM78" s="104"/>
      <c r="AN78" s="104"/>
      <c r="AO78" s="104"/>
      <c r="AP78" s="104"/>
      <c r="AQ78" s="104"/>
      <c r="AR78" s="104"/>
      <c r="AS78" s="104"/>
      <c r="AT78" s="104"/>
      <c r="AU78" s="104"/>
      <c r="AV78" s="104"/>
      <c r="AW78" s="104"/>
      <c r="AX78" s="316"/>
    </row>
    <row r="79" spans="1:51" ht="26.25" customHeight="1" x14ac:dyDescent="0.15">
      <c r="A79" s="371"/>
      <c r="B79" s="372"/>
      <c r="C79" s="593"/>
      <c r="D79" s="594"/>
      <c r="E79" s="437" t="s">
        <v>206</v>
      </c>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9"/>
      <c r="AD79" s="583" t="s">
        <v>586</v>
      </c>
      <c r="AE79" s="584"/>
      <c r="AF79" s="584"/>
      <c r="AG79" s="315"/>
      <c r="AH79" s="104"/>
      <c r="AI79" s="104"/>
      <c r="AJ79" s="104"/>
      <c r="AK79" s="104"/>
      <c r="AL79" s="104"/>
      <c r="AM79" s="104"/>
      <c r="AN79" s="104"/>
      <c r="AO79" s="104"/>
      <c r="AP79" s="104"/>
      <c r="AQ79" s="104"/>
      <c r="AR79" s="104"/>
      <c r="AS79" s="104"/>
      <c r="AT79" s="104"/>
      <c r="AU79" s="104"/>
      <c r="AV79" s="104"/>
      <c r="AW79" s="104"/>
      <c r="AX79" s="316"/>
    </row>
    <row r="80" spans="1:51" ht="26.25" customHeight="1" x14ac:dyDescent="0.15">
      <c r="A80" s="371"/>
      <c r="B80" s="373"/>
      <c r="C80" s="501" t="s">
        <v>35</v>
      </c>
      <c r="D80" s="502"/>
      <c r="E80" s="502"/>
      <c r="F80" s="502"/>
      <c r="G80" s="502"/>
      <c r="H80" s="502"/>
      <c r="I80" s="502"/>
      <c r="J80" s="502"/>
      <c r="K80" s="502"/>
      <c r="L80" s="502"/>
      <c r="M80" s="502"/>
      <c r="N80" s="502"/>
      <c r="O80" s="502"/>
      <c r="P80" s="502"/>
      <c r="Q80" s="502"/>
      <c r="R80" s="502"/>
      <c r="S80" s="502"/>
      <c r="T80" s="502"/>
      <c r="U80" s="502"/>
      <c r="V80" s="502"/>
      <c r="W80" s="502"/>
      <c r="X80" s="502"/>
      <c r="Y80" s="502"/>
      <c r="Z80" s="502"/>
      <c r="AA80" s="502"/>
      <c r="AB80" s="502"/>
      <c r="AC80" s="502"/>
      <c r="AD80" s="298" t="s">
        <v>588</v>
      </c>
      <c r="AE80" s="299"/>
      <c r="AF80" s="299"/>
      <c r="AG80" s="446"/>
      <c r="AH80" s="447"/>
      <c r="AI80" s="447"/>
      <c r="AJ80" s="447"/>
      <c r="AK80" s="447"/>
      <c r="AL80" s="447"/>
      <c r="AM80" s="447"/>
      <c r="AN80" s="447"/>
      <c r="AO80" s="447"/>
      <c r="AP80" s="447"/>
      <c r="AQ80" s="447"/>
      <c r="AR80" s="447"/>
      <c r="AS80" s="447"/>
      <c r="AT80" s="447"/>
      <c r="AU80" s="447"/>
      <c r="AV80" s="447"/>
      <c r="AW80" s="447"/>
      <c r="AX80" s="448"/>
    </row>
    <row r="81" spans="1:50" ht="48" customHeight="1" x14ac:dyDescent="0.15">
      <c r="A81" s="371"/>
      <c r="B81" s="373"/>
      <c r="C81" s="293" t="s">
        <v>132</v>
      </c>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125" t="s">
        <v>567</v>
      </c>
      <c r="AE81" s="126"/>
      <c r="AF81" s="126"/>
      <c r="AG81" s="83" t="s">
        <v>587</v>
      </c>
      <c r="AH81" s="84"/>
      <c r="AI81" s="84"/>
      <c r="AJ81" s="84"/>
      <c r="AK81" s="84"/>
      <c r="AL81" s="84"/>
      <c r="AM81" s="84"/>
      <c r="AN81" s="84"/>
      <c r="AO81" s="84"/>
      <c r="AP81" s="84"/>
      <c r="AQ81" s="84"/>
      <c r="AR81" s="84"/>
      <c r="AS81" s="84"/>
      <c r="AT81" s="84"/>
      <c r="AU81" s="84"/>
      <c r="AV81" s="84"/>
      <c r="AW81" s="84"/>
      <c r="AX81" s="85"/>
    </row>
    <row r="82" spans="1:50" ht="26.25" customHeight="1" x14ac:dyDescent="0.15">
      <c r="A82" s="371"/>
      <c r="B82" s="373"/>
      <c r="C82" s="293" t="s">
        <v>31</v>
      </c>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125" t="s">
        <v>588</v>
      </c>
      <c r="AE82" s="126"/>
      <c r="AF82" s="126"/>
      <c r="AG82" s="83"/>
      <c r="AH82" s="84"/>
      <c r="AI82" s="84"/>
      <c r="AJ82" s="84"/>
      <c r="AK82" s="84"/>
      <c r="AL82" s="84"/>
      <c r="AM82" s="84"/>
      <c r="AN82" s="84"/>
      <c r="AO82" s="84"/>
      <c r="AP82" s="84"/>
      <c r="AQ82" s="84"/>
      <c r="AR82" s="84"/>
      <c r="AS82" s="84"/>
      <c r="AT82" s="84"/>
      <c r="AU82" s="84"/>
      <c r="AV82" s="84"/>
      <c r="AW82" s="84"/>
      <c r="AX82" s="85"/>
    </row>
    <row r="83" spans="1:50" ht="45.95" customHeight="1" x14ac:dyDescent="0.15">
      <c r="A83" s="371"/>
      <c r="B83" s="373"/>
      <c r="C83" s="293" t="s">
        <v>36</v>
      </c>
      <c r="D83" s="294"/>
      <c r="E83" s="294"/>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311"/>
      <c r="AD83" s="125" t="s">
        <v>567</v>
      </c>
      <c r="AE83" s="126"/>
      <c r="AF83" s="126"/>
      <c r="AG83" s="83" t="s">
        <v>587</v>
      </c>
      <c r="AH83" s="84"/>
      <c r="AI83" s="84"/>
      <c r="AJ83" s="84"/>
      <c r="AK83" s="84"/>
      <c r="AL83" s="84"/>
      <c r="AM83" s="84"/>
      <c r="AN83" s="84"/>
      <c r="AO83" s="84"/>
      <c r="AP83" s="84"/>
      <c r="AQ83" s="84"/>
      <c r="AR83" s="84"/>
      <c r="AS83" s="84"/>
      <c r="AT83" s="84"/>
      <c r="AU83" s="84"/>
      <c r="AV83" s="84"/>
      <c r="AW83" s="84"/>
      <c r="AX83" s="85"/>
    </row>
    <row r="84" spans="1:50" ht="26.25" customHeight="1" x14ac:dyDescent="0.15">
      <c r="A84" s="371"/>
      <c r="B84" s="373"/>
      <c r="C84" s="293" t="s">
        <v>222</v>
      </c>
      <c r="D84" s="294"/>
      <c r="E84" s="294"/>
      <c r="F84" s="294"/>
      <c r="G84" s="294"/>
      <c r="H84" s="294"/>
      <c r="I84" s="294"/>
      <c r="J84" s="294"/>
      <c r="K84" s="294"/>
      <c r="L84" s="294"/>
      <c r="M84" s="294"/>
      <c r="N84" s="294"/>
      <c r="O84" s="294"/>
      <c r="P84" s="294"/>
      <c r="Q84" s="294"/>
      <c r="R84" s="294"/>
      <c r="S84" s="294"/>
      <c r="T84" s="294"/>
      <c r="U84" s="294"/>
      <c r="V84" s="294"/>
      <c r="W84" s="294"/>
      <c r="X84" s="294"/>
      <c r="Y84" s="294"/>
      <c r="Z84" s="294"/>
      <c r="AA84" s="294"/>
      <c r="AB84" s="294"/>
      <c r="AC84" s="311"/>
      <c r="AD84" s="475" t="s">
        <v>588</v>
      </c>
      <c r="AE84" s="476"/>
      <c r="AF84" s="476"/>
      <c r="AG84" s="498"/>
      <c r="AH84" s="499"/>
      <c r="AI84" s="499"/>
      <c r="AJ84" s="499"/>
      <c r="AK84" s="499"/>
      <c r="AL84" s="499"/>
      <c r="AM84" s="499"/>
      <c r="AN84" s="499"/>
      <c r="AO84" s="499"/>
      <c r="AP84" s="499"/>
      <c r="AQ84" s="499"/>
      <c r="AR84" s="499"/>
      <c r="AS84" s="499"/>
      <c r="AT84" s="499"/>
      <c r="AU84" s="499"/>
      <c r="AV84" s="499"/>
      <c r="AW84" s="499"/>
      <c r="AX84" s="500"/>
    </row>
    <row r="85" spans="1:50" ht="26.25" customHeight="1" x14ac:dyDescent="0.15">
      <c r="A85" s="371"/>
      <c r="B85" s="373"/>
      <c r="C85" s="662" t="s">
        <v>223</v>
      </c>
      <c r="D85" s="663"/>
      <c r="E85" s="663"/>
      <c r="F85" s="663"/>
      <c r="G85" s="663"/>
      <c r="H85" s="663"/>
      <c r="I85" s="663"/>
      <c r="J85" s="663"/>
      <c r="K85" s="663"/>
      <c r="L85" s="663"/>
      <c r="M85" s="663"/>
      <c r="N85" s="663"/>
      <c r="O85" s="663"/>
      <c r="P85" s="663"/>
      <c r="Q85" s="663"/>
      <c r="R85" s="663"/>
      <c r="S85" s="663"/>
      <c r="T85" s="663"/>
      <c r="U85" s="663"/>
      <c r="V85" s="663"/>
      <c r="W85" s="663"/>
      <c r="X85" s="663"/>
      <c r="Y85" s="663"/>
      <c r="Z85" s="663"/>
      <c r="AA85" s="663"/>
      <c r="AB85" s="663"/>
      <c r="AC85" s="664"/>
      <c r="AD85" s="125" t="s">
        <v>588</v>
      </c>
      <c r="AE85" s="126"/>
      <c r="AF85" s="356"/>
      <c r="AG85" s="83"/>
      <c r="AH85" s="84"/>
      <c r="AI85" s="84"/>
      <c r="AJ85" s="84"/>
      <c r="AK85" s="84"/>
      <c r="AL85" s="84"/>
      <c r="AM85" s="84"/>
      <c r="AN85" s="84"/>
      <c r="AO85" s="84"/>
      <c r="AP85" s="84"/>
      <c r="AQ85" s="84"/>
      <c r="AR85" s="84"/>
      <c r="AS85" s="84"/>
      <c r="AT85" s="84"/>
      <c r="AU85" s="84"/>
      <c r="AV85" s="84"/>
      <c r="AW85" s="84"/>
      <c r="AX85" s="85"/>
    </row>
    <row r="86" spans="1:50" ht="54.6" customHeight="1" x14ac:dyDescent="0.15">
      <c r="A86" s="374"/>
      <c r="B86" s="375"/>
      <c r="C86" s="376" t="s">
        <v>208</v>
      </c>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8"/>
      <c r="AD86" s="495" t="s">
        <v>567</v>
      </c>
      <c r="AE86" s="496"/>
      <c r="AF86" s="497"/>
      <c r="AG86" s="440" t="s">
        <v>589</v>
      </c>
      <c r="AH86" s="441"/>
      <c r="AI86" s="441"/>
      <c r="AJ86" s="441"/>
      <c r="AK86" s="441"/>
      <c r="AL86" s="441"/>
      <c r="AM86" s="441"/>
      <c r="AN86" s="441"/>
      <c r="AO86" s="441"/>
      <c r="AP86" s="441"/>
      <c r="AQ86" s="441"/>
      <c r="AR86" s="441"/>
      <c r="AS86" s="441"/>
      <c r="AT86" s="441"/>
      <c r="AU86" s="441"/>
      <c r="AV86" s="441"/>
      <c r="AW86" s="441"/>
      <c r="AX86" s="442"/>
    </row>
    <row r="87" spans="1:50" ht="35.450000000000003" customHeight="1" x14ac:dyDescent="0.15">
      <c r="A87" s="369" t="s">
        <v>33</v>
      </c>
      <c r="B87" s="485"/>
      <c r="C87" s="486" t="s">
        <v>209</v>
      </c>
      <c r="D87" s="487"/>
      <c r="E87" s="487"/>
      <c r="F87" s="487"/>
      <c r="G87" s="487"/>
      <c r="H87" s="487"/>
      <c r="I87" s="487"/>
      <c r="J87" s="487"/>
      <c r="K87" s="487"/>
      <c r="L87" s="487"/>
      <c r="M87" s="487"/>
      <c r="N87" s="487"/>
      <c r="O87" s="487"/>
      <c r="P87" s="487"/>
      <c r="Q87" s="487"/>
      <c r="R87" s="487"/>
      <c r="S87" s="487"/>
      <c r="T87" s="487"/>
      <c r="U87" s="487"/>
      <c r="V87" s="487"/>
      <c r="W87" s="487"/>
      <c r="X87" s="487"/>
      <c r="Y87" s="487"/>
      <c r="Z87" s="487"/>
      <c r="AA87" s="487"/>
      <c r="AB87" s="487"/>
      <c r="AC87" s="488"/>
      <c r="AD87" s="298" t="s">
        <v>567</v>
      </c>
      <c r="AE87" s="299"/>
      <c r="AF87" s="300"/>
      <c r="AG87" s="446" t="s">
        <v>643</v>
      </c>
      <c r="AH87" s="447"/>
      <c r="AI87" s="447"/>
      <c r="AJ87" s="447"/>
      <c r="AK87" s="447"/>
      <c r="AL87" s="447"/>
      <c r="AM87" s="447"/>
      <c r="AN87" s="447"/>
      <c r="AO87" s="447"/>
      <c r="AP87" s="447"/>
      <c r="AQ87" s="447"/>
      <c r="AR87" s="447"/>
      <c r="AS87" s="447"/>
      <c r="AT87" s="447"/>
      <c r="AU87" s="447"/>
      <c r="AV87" s="447"/>
      <c r="AW87" s="447"/>
      <c r="AX87" s="448"/>
    </row>
    <row r="88" spans="1:50" ht="48.95" customHeight="1" x14ac:dyDescent="0.15">
      <c r="A88" s="371"/>
      <c r="B88" s="373"/>
      <c r="C88" s="317" t="s">
        <v>38</v>
      </c>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9"/>
      <c r="AD88" s="323" t="s">
        <v>567</v>
      </c>
      <c r="AE88" s="324"/>
      <c r="AF88" s="324"/>
      <c r="AG88" s="83" t="s">
        <v>590</v>
      </c>
      <c r="AH88" s="84"/>
      <c r="AI88" s="84"/>
      <c r="AJ88" s="84"/>
      <c r="AK88" s="84"/>
      <c r="AL88" s="84"/>
      <c r="AM88" s="84"/>
      <c r="AN88" s="84"/>
      <c r="AO88" s="84"/>
      <c r="AP88" s="84"/>
      <c r="AQ88" s="84"/>
      <c r="AR88" s="84"/>
      <c r="AS88" s="84"/>
      <c r="AT88" s="84"/>
      <c r="AU88" s="84"/>
      <c r="AV88" s="84"/>
      <c r="AW88" s="84"/>
      <c r="AX88" s="85"/>
    </row>
    <row r="89" spans="1:50" ht="84.95" customHeight="1" x14ac:dyDescent="0.15">
      <c r="A89" s="371"/>
      <c r="B89" s="373"/>
      <c r="C89" s="293" t="s">
        <v>168</v>
      </c>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125" t="s">
        <v>567</v>
      </c>
      <c r="AE89" s="126"/>
      <c r="AF89" s="126"/>
      <c r="AG89" s="83" t="s">
        <v>591</v>
      </c>
      <c r="AH89" s="84"/>
      <c r="AI89" s="84"/>
      <c r="AJ89" s="84"/>
      <c r="AK89" s="84"/>
      <c r="AL89" s="84"/>
      <c r="AM89" s="84"/>
      <c r="AN89" s="84"/>
      <c r="AO89" s="84"/>
      <c r="AP89" s="84"/>
      <c r="AQ89" s="84"/>
      <c r="AR89" s="84"/>
      <c r="AS89" s="84"/>
      <c r="AT89" s="84"/>
      <c r="AU89" s="84"/>
      <c r="AV89" s="84"/>
      <c r="AW89" s="84"/>
      <c r="AX89" s="85"/>
    </row>
    <row r="90" spans="1:50" ht="85.5" customHeight="1" x14ac:dyDescent="0.15">
      <c r="A90" s="374"/>
      <c r="B90" s="375"/>
      <c r="C90" s="293" t="s">
        <v>37</v>
      </c>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125" t="s">
        <v>567</v>
      </c>
      <c r="AE90" s="126"/>
      <c r="AF90" s="126"/>
      <c r="AG90" s="157" t="s">
        <v>592</v>
      </c>
      <c r="AH90" s="107"/>
      <c r="AI90" s="107"/>
      <c r="AJ90" s="107"/>
      <c r="AK90" s="107"/>
      <c r="AL90" s="107"/>
      <c r="AM90" s="107"/>
      <c r="AN90" s="107"/>
      <c r="AO90" s="107"/>
      <c r="AP90" s="107"/>
      <c r="AQ90" s="107"/>
      <c r="AR90" s="107"/>
      <c r="AS90" s="107"/>
      <c r="AT90" s="107"/>
      <c r="AU90" s="107"/>
      <c r="AV90" s="107"/>
      <c r="AW90" s="107"/>
      <c r="AX90" s="158"/>
    </row>
    <row r="91" spans="1:50" ht="41.25" customHeight="1" x14ac:dyDescent="0.15">
      <c r="A91" s="469" t="s">
        <v>51</v>
      </c>
      <c r="B91" s="470"/>
      <c r="C91" s="320" t="s">
        <v>133</v>
      </c>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2"/>
      <c r="AD91" s="298" t="s">
        <v>588</v>
      </c>
      <c r="AE91" s="299"/>
      <c r="AF91" s="299"/>
      <c r="AG91" s="155"/>
      <c r="AH91" s="101"/>
      <c r="AI91" s="101"/>
      <c r="AJ91" s="101"/>
      <c r="AK91" s="101"/>
      <c r="AL91" s="101"/>
      <c r="AM91" s="101"/>
      <c r="AN91" s="101"/>
      <c r="AO91" s="101"/>
      <c r="AP91" s="101"/>
      <c r="AQ91" s="101"/>
      <c r="AR91" s="101"/>
      <c r="AS91" s="101"/>
      <c r="AT91" s="101"/>
      <c r="AU91" s="101"/>
      <c r="AV91" s="101"/>
      <c r="AW91" s="101"/>
      <c r="AX91" s="156"/>
    </row>
    <row r="92" spans="1:50" ht="19.7" customHeight="1" x14ac:dyDescent="0.15">
      <c r="A92" s="471"/>
      <c r="B92" s="472"/>
      <c r="C92" s="115" t="s">
        <v>219</v>
      </c>
      <c r="D92" s="113"/>
      <c r="E92" s="113"/>
      <c r="F92" s="116"/>
      <c r="G92" s="112" t="s">
        <v>220</v>
      </c>
      <c r="H92" s="113"/>
      <c r="I92" s="113"/>
      <c r="J92" s="113"/>
      <c r="K92" s="113"/>
      <c r="L92" s="113"/>
      <c r="M92" s="113"/>
      <c r="N92" s="112" t="s">
        <v>221</v>
      </c>
      <c r="O92" s="113"/>
      <c r="P92" s="113"/>
      <c r="Q92" s="113"/>
      <c r="R92" s="113"/>
      <c r="S92" s="113"/>
      <c r="T92" s="113"/>
      <c r="U92" s="113"/>
      <c r="V92" s="113"/>
      <c r="W92" s="113"/>
      <c r="X92" s="113"/>
      <c r="Y92" s="113"/>
      <c r="Z92" s="113"/>
      <c r="AA92" s="113"/>
      <c r="AB92" s="113"/>
      <c r="AC92" s="113"/>
      <c r="AD92" s="113"/>
      <c r="AE92" s="113"/>
      <c r="AF92" s="114"/>
      <c r="AG92" s="315"/>
      <c r="AH92" s="104"/>
      <c r="AI92" s="104"/>
      <c r="AJ92" s="104"/>
      <c r="AK92" s="104"/>
      <c r="AL92" s="104"/>
      <c r="AM92" s="104"/>
      <c r="AN92" s="104"/>
      <c r="AO92" s="104"/>
      <c r="AP92" s="104"/>
      <c r="AQ92" s="104"/>
      <c r="AR92" s="104"/>
      <c r="AS92" s="104"/>
      <c r="AT92" s="104"/>
      <c r="AU92" s="104"/>
      <c r="AV92" s="104"/>
      <c r="AW92" s="104"/>
      <c r="AX92" s="316"/>
    </row>
    <row r="93" spans="1:50" ht="24.75" customHeight="1" x14ac:dyDescent="0.15">
      <c r="A93" s="471"/>
      <c r="B93" s="472"/>
      <c r="C93" s="109"/>
      <c r="D93" s="110"/>
      <c r="E93" s="110"/>
      <c r="F93" s="111"/>
      <c r="G93" s="117"/>
      <c r="H93" s="118"/>
      <c r="I93" s="54" t="str">
        <f>IF(OR(G93="　", G93=""), "", "-")</f>
        <v/>
      </c>
      <c r="J93" s="124"/>
      <c r="K93" s="124"/>
      <c r="L93" s="54" t="str">
        <f>IF(M93="","","-")</f>
        <v/>
      </c>
      <c r="M93" s="55"/>
      <c r="N93" s="121"/>
      <c r="O93" s="122"/>
      <c r="P93" s="122"/>
      <c r="Q93" s="122"/>
      <c r="R93" s="122"/>
      <c r="S93" s="122"/>
      <c r="T93" s="122"/>
      <c r="U93" s="122"/>
      <c r="V93" s="122"/>
      <c r="W93" s="122"/>
      <c r="X93" s="122"/>
      <c r="Y93" s="122"/>
      <c r="Z93" s="122"/>
      <c r="AA93" s="122"/>
      <c r="AB93" s="122"/>
      <c r="AC93" s="122"/>
      <c r="AD93" s="122"/>
      <c r="AE93" s="122"/>
      <c r="AF93" s="123"/>
      <c r="AG93" s="315"/>
      <c r="AH93" s="104"/>
      <c r="AI93" s="104"/>
      <c r="AJ93" s="104"/>
      <c r="AK93" s="104"/>
      <c r="AL93" s="104"/>
      <c r="AM93" s="104"/>
      <c r="AN93" s="104"/>
      <c r="AO93" s="104"/>
      <c r="AP93" s="104"/>
      <c r="AQ93" s="104"/>
      <c r="AR93" s="104"/>
      <c r="AS93" s="104"/>
      <c r="AT93" s="104"/>
      <c r="AU93" s="104"/>
      <c r="AV93" s="104"/>
      <c r="AW93" s="104"/>
      <c r="AX93" s="316"/>
    </row>
    <row r="94" spans="1:50" ht="24.75" customHeight="1" x14ac:dyDescent="0.15">
      <c r="A94" s="471"/>
      <c r="B94" s="472"/>
      <c r="C94" s="109"/>
      <c r="D94" s="110"/>
      <c r="E94" s="110"/>
      <c r="F94" s="111"/>
      <c r="G94" s="117"/>
      <c r="H94" s="118"/>
      <c r="I94" s="54" t="str">
        <f t="shared" ref="I94:I97" si="8">IF(OR(G94="　", G94=""), "", "-")</f>
        <v/>
      </c>
      <c r="J94" s="124"/>
      <c r="K94" s="124"/>
      <c r="L94" s="54" t="str">
        <f t="shared" ref="L94:L97" si="9">IF(M94="","","-")</f>
        <v/>
      </c>
      <c r="M94" s="55"/>
      <c r="N94" s="121"/>
      <c r="O94" s="122"/>
      <c r="P94" s="122"/>
      <c r="Q94" s="122"/>
      <c r="R94" s="122"/>
      <c r="S94" s="122"/>
      <c r="T94" s="122"/>
      <c r="U94" s="122"/>
      <c r="V94" s="122"/>
      <c r="W94" s="122"/>
      <c r="X94" s="122"/>
      <c r="Y94" s="122"/>
      <c r="Z94" s="122"/>
      <c r="AA94" s="122"/>
      <c r="AB94" s="122"/>
      <c r="AC94" s="122"/>
      <c r="AD94" s="122"/>
      <c r="AE94" s="122"/>
      <c r="AF94" s="123"/>
      <c r="AG94" s="315"/>
      <c r="AH94" s="104"/>
      <c r="AI94" s="104"/>
      <c r="AJ94" s="104"/>
      <c r="AK94" s="104"/>
      <c r="AL94" s="104"/>
      <c r="AM94" s="104"/>
      <c r="AN94" s="104"/>
      <c r="AO94" s="104"/>
      <c r="AP94" s="104"/>
      <c r="AQ94" s="104"/>
      <c r="AR94" s="104"/>
      <c r="AS94" s="104"/>
      <c r="AT94" s="104"/>
      <c r="AU94" s="104"/>
      <c r="AV94" s="104"/>
      <c r="AW94" s="104"/>
      <c r="AX94" s="316"/>
    </row>
    <row r="95" spans="1:50" ht="24.75" customHeight="1" x14ac:dyDescent="0.15">
      <c r="A95" s="471"/>
      <c r="B95" s="472"/>
      <c r="C95" s="109"/>
      <c r="D95" s="110"/>
      <c r="E95" s="110"/>
      <c r="F95" s="111"/>
      <c r="G95" s="117"/>
      <c r="H95" s="118"/>
      <c r="I95" s="54" t="str">
        <f t="shared" si="8"/>
        <v/>
      </c>
      <c r="J95" s="124"/>
      <c r="K95" s="124"/>
      <c r="L95" s="54" t="str">
        <f t="shared" si="9"/>
        <v/>
      </c>
      <c r="M95" s="55"/>
      <c r="N95" s="121"/>
      <c r="O95" s="122"/>
      <c r="P95" s="122"/>
      <c r="Q95" s="122"/>
      <c r="R95" s="122"/>
      <c r="S95" s="122"/>
      <c r="T95" s="122"/>
      <c r="U95" s="122"/>
      <c r="V95" s="122"/>
      <c r="W95" s="122"/>
      <c r="X95" s="122"/>
      <c r="Y95" s="122"/>
      <c r="Z95" s="122"/>
      <c r="AA95" s="122"/>
      <c r="AB95" s="122"/>
      <c r="AC95" s="122"/>
      <c r="AD95" s="122"/>
      <c r="AE95" s="122"/>
      <c r="AF95" s="123"/>
      <c r="AG95" s="315"/>
      <c r="AH95" s="104"/>
      <c r="AI95" s="104"/>
      <c r="AJ95" s="104"/>
      <c r="AK95" s="104"/>
      <c r="AL95" s="104"/>
      <c r="AM95" s="104"/>
      <c r="AN95" s="104"/>
      <c r="AO95" s="104"/>
      <c r="AP95" s="104"/>
      <c r="AQ95" s="104"/>
      <c r="AR95" s="104"/>
      <c r="AS95" s="104"/>
      <c r="AT95" s="104"/>
      <c r="AU95" s="104"/>
      <c r="AV95" s="104"/>
      <c r="AW95" s="104"/>
      <c r="AX95" s="316"/>
    </row>
    <row r="96" spans="1:50" ht="24.75" customHeight="1" x14ac:dyDescent="0.15">
      <c r="A96" s="471"/>
      <c r="B96" s="472"/>
      <c r="C96" s="109"/>
      <c r="D96" s="110"/>
      <c r="E96" s="110"/>
      <c r="F96" s="111"/>
      <c r="G96" s="117"/>
      <c r="H96" s="118"/>
      <c r="I96" s="54" t="str">
        <f t="shared" si="8"/>
        <v/>
      </c>
      <c r="J96" s="124"/>
      <c r="K96" s="124"/>
      <c r="L96" s="54" t="str">
        <f t="shared" si="9"/>
        <v/>
      </c>
      <c r="M96" s="55"/>
      <c r="N96" s="121"/>
      <c r="O96" s="122"/>
      <c r="P96" s="122"/>
      <c r="Q96" s="122"/>
      <c r="R96" s="122"/>
      <c r="S96" s="122"/>
      <c r="T96" s="122"/>
      <c r="U96" s="122"/>
      <c r="V96" s="122"/>
      <c r="W96" s="122"/>
      <c r="X96" s="122"/>
      <c r="Y96" s="122"/>
      <c r="Z96" s="122"/>
      <c r="AA96" s="122"/>
      <c r="AB96" s="122"/>
      <c r="AC96" s="122"/>
      <c r="AD96" s="122"/>
      <c r="AE96" s="122"/>
      <c r="AF96" s="123"/>
      <c r="AG96" s="315"/>
      <c r="AH96" s="104"/>
      <c r="AI96" s="104"/>
      <c r="AJ96" s="104"/>
      <c r="AK96" s="104"/>
      <c r="AL96" s="104"/>
      <c r="AM96" s="104"/>
      <c r="AN96" s="104"/>
      <c r="AO96" s="104"/>
      <c r="AP96" s="104"/>
      <c r="AQ96" s="104"/>
      <c r="AR96" s="104"/>
      <c r="AS96" s="104"/>
      <c r="AT96" s="104"/>
      <c r="AU96" s="104"/>
      <c r="AV96" s="104"/>
      <c r="AW96" s="104"/>
      <c r="AX96" s="316"/>
    </row>
    <row r="97" spans="1:52" ht="24.75" customHeight="1" x14ac:dyDescent="0.15">
      <c r="A97" s="473"/>
      <c r="B97" s="474"/>
      <c r="C97" s="109"/>
      <c r="D97" s="110"/>
      <c r="E97" s="110"/>
      <c r="F97" s="111"/>
      <c r="G97" s="136"/>
      <c r="H97" s="137"/>
      <c r="I97" s="56" t="str">
        <f t="shared" si="8"/>
        <v/>
      </c>
      <c r="J97" s="138"/>
      <c r="K97" s="138"/>
      <c r="L97" s="56" t="str">
        <f t="shared" si="9"/>
        <v/>
      </c>
      <c r="M97" s="57"/>
      <c r="N97" s="133"/>
      <c r="O97" s="134"/>
      <c r="P97" s="134"/>
      <c r="Q97" s="134"/>
      <c r="R97" s="134"/>
      <c r="S97" s="134"/>
      <c r="T97" s="134"/>
      <c r="U97" s="134"/>
      <c r="V97" s="134"/>
      <c r="W97" s="134"/>
      <c r="X97" s="134"/>
      <c r="Y97" s="134"/>
      <c r="Z97" s="134"/>
      <c r="AA97" s="134"/>
      <c r="AB97" s="134"/>
      <c r="AC97" s="134"/>
      <c r="AD97" s="134"/>
      <c r="AE97" s="134"/>
      <c r="AF97" s="135"/>
      <c r="AG97" s="157"/>
      <c r="AH97" s="107"/>
      <c r="AI97" s="107"/>
      <c r="AJ97" s="107"/>
      <c r="AK97" s="107"/>
      <c r="AL97" s="107"/>
      <c r="AM97" s="107"/>
      <c r="AN97" s="107"/>
      <c r="AO97" s="107"/>
      <c r="AP97" s="107"/>
      <c r="AQ97" s="107"/>
      <c r="AR97" s="107"/>
      <c r="AS97" s="107"/>
      <c r="AT97" s="107"/>
      <c r="AU97" s="107"/>
      <c r="AV97" s="107"/>
      <c r="AW97" s="107"/>
      <c r="AX97" s="158"/>
    </row>
    <row r="98" spans="1:52" ht="90" customHeight="1" x14ac:dyDescent="0.15">
      <c r="A98" s="369" t="s">
        <v>41</v>
      </c>
      <c r="B98" s="453"/>
      <c r="C98" s="503" t="s">
        <v>46</v>
      </c>
      <c r="D98" s="555"/>
      <c r="E98" s="555"/>
      <c r="F98" s="556"/>
      <c r="G98" s="280" t="s">
        <v>596</v>
      </c>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1"/>
    </row>
    <row r="99" spans="1:52" ht="67.5" customHeight="1" thickBot="1" x14ac:dyDescent="0.2">
      <c r="A99" s="454"/>
      <c r="B99" s="455"/>
      <c r="C99" s="379" t="s">
        <v>50</v>
      </c>
      <c r="D99" s="380"/>
      <c r="E99" s="380"/>
      <c r="F99" s="381"/>
      <c r="G99" s="278" t="s">
        <v>593</v>
      </c>
      <c r="H99" s="278"/>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9"/>
    </row>
    <row r="100" spans="1:52" ht="24" customHeight="1" x14ac:dyDescent="0.15">
      <c r="A100" s="449" t="s">
        <v>26</v>
      </c>
      <c r="B100" s="450"/>
      <c r="C100" s="450"/>
      <c r="D100" s="450"/>
      <c r="E100" s="450"/>
      <c r="F100" s="450"/>
      <c r="G100" s="450"/>
      <c r="H100" s="450"/>
      <c r="I100" s="450"/>
      <c r="J100" s="450"/>
      <c r="K100" s="450"/>
      <c r="L100" s="450"/>
      <c r="M100" s="450"/>
      <c r="N100" s="450"/>
      <c r="O100" s="450"/>
      <c r="P100" s="450"/>
      <c r="Q100" s="450"/>
      <c r="R100" s="450"/>
      <c r="S100" s="450"/>
      <c r="T100" s="450"/>
      <c r="U100" s="450"/>
      <c r="V100" s="450"/>
      <c r="W100" s="450"/>
      <c r="X100" s="450"/>
      <c r="Y100" s="450"/>
      <c r="Z100" s="450"/>
      <c r="AA100" s="450"/>
      <c r="AB100" s="450"/>
      <c r="AC100" s="450"/>
      <c r="AD100" s="450"/>
      <c r="AE100" s="450"/>
      <c r="AF100" s="450"/>
      <c r="AG100" s="450"/>
      <c r="AH100" s="450"/>
      <c r="AI100" s="450"/>
      <c r="AJ100" s="450"/>
      <c r="AK100" s="450"/>
      <c r="AL100" s="450"/>
      <c r="AM100" s="450"/>
      <c r="AN100" s="450"/>
      <c r="AO100" s="450"/>
      <c r="AP100" s="450"/>
      <c r="AQ100" s="450"/>
      <c r="AR100" s="450"/>
      <c r="AS100" s="450"/>
      <c r="AT100" s="450"/>
      <c r="AU100" s="450"/>
      <c r="AV100" s="450"/>
      <c r="AW100" s="450"/>
      <c r="AX100" s="451"/>
    </row>
    <row r="101" spans="1:52" ht="67.5" customHeight="1" thickBot="1" x14ac:dyDescent="0.2">
      <c r="A101" s="331" t="s">
        <v>654</v>
      </c>
      <c r="B101" s="332"/>
      <c r="C101" s="332"/>
      <c r="D101" s="332"/>
      <c r="E101" s="332"/>
      <c r="F101" s="332"/>
      <c r="G101" s="332"/>
      <c r="H101" s="332"/>
      <c r="I101" s="332"/>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c r="AH101" s="332"/>
      <c r="AI101" s="332"/>
      <c r="AJ101" s="332"/>
      <c r="AK101" s="332"/>
      <c r="AL101" s="332"/>
      <c r="AM101" s="332"/>
      <c r="AN101" s="332"/>
      <c r="AO101" s="332"/>
      <c r="AP101" s="332"/>
      <c r="AQ101" s="332"/>
      <c r="AR101" s="332"/>
      <c r="AS101" s="332"/>
      <c r="AT101" s="332"/>
      <c r="AU101" s="332"/>
      <c r="AV101" s="332"/>
      <c r="AW101" s="332"/>
      <c r="AX101" s="333"/>
    </row>
    <row r="102" spans="1:52" ht="24.75" customHeight="1" x14ac:dyDescent="0.15">
      <c r="A102" s="443" t="s">
        <v>27</v>
      </c>
      <c r="B102" s="444"/>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5"/>
    </row>
    <row r="103" spans="1:52" ht="67.5" customHeight="1" thickBot="1" x14ac:dyDescent="0.2">
      <c r="A103" s="365" t="s">
        <v>128</v>
      </c>
      <c r="B103" s="366"/>
      <c r="C103" s="366"/>
      <c r="D103" s="366"/>
      <c r="E103" s="367"/>
      <c r="F103" s="433" t="s">
        <v>653</v>
      </c>
      <c r="G103" s="332"/>
      <c r="H103" s="332"/>
      <c r="I103" s="332"/>
      <c r="J103" s="332"/>
      <c r="K103" s="332"/>
      <c r="L103" s="332"/>
      <c r="M103" s="332"/>
      <c r="N103" s="332"/>
      <c r="O103" s="332"/>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3"/>
    </row>
    <row r="104" spans="1:52" ht="24.75" customHeight="1" x14ac:dyDescent="0.15">
      <c r="A104" s="443" t="s">
        <v>39</v>
      </c>
      <c r="B104" s="444"/>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2" ht="77.45" customHeight="1" thickBot="1" x14ac:dyDescent="0.2">
      <c r="A105" s="365" t="s">
        <v>128</v>
      </c>
      <c r="B105" s="366"/>
      <c r="C105" s="366"/>
      <c r="D105" s="366"/>
      <c r="E105" s="367"/>
      <c r="F105" s="334" t="s">
        <v>657</v>
      </c>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row>
    <row r="106" spans="1:52" ht="24.75" customHeight="1" x14ac:dyDescent="0.15">
      <c r="A106" s="422" t="s">
        <v>28</v>
      </c>
      <c r="B106" s="423"/>
      <c r="C106" s="423"/>
      <c r="D106" s="423"/>
      <c r="E106" s="423"/>
      <c r="F106" s="423"/>
      <c r="G106" s="423"/>
      <c r="H106" s="423"/>
      <c r="I106" s="423"/>
      <c r="J106" s="423"/>
      <c r="K106" s="423"/>
      <c r="L106" s="423"/>
      <c r="M106" s="423"/>
      <c r="N106" s="423"/>
      <c r="O106" s="423"/>
      <c r="P106" s="423"/>
      <c r="Q106" s="423"/>
      <c r="R106" s="423"/>
      <c r="S106" s="423"/>
      <c r="T106" s="423"/>
      <c r="U106" s="423"/>
      <c r="V106" s="423"/>
      <c r="W106" s="423"/>
      <c r="X106" s="423"/>
      <c r="Y106" s="423"/>
      <c r="Z106" s="423"/>
      <c r="AA106" s="423"/>
      <c r="AB106" s="423"/>
      <c r="AC106" s="423"/>
      <c r="AD106" s="423"/>
      <c r="AE106" s="423"/>
      <c r="AF106" s="423"/>
      <c r="AG106" s="423"/>
      <c r="AH106" s="423"/>
      <c r="AI106" s="423"/>
      <c r="AJ106" s="423"/>
      <c r="AK106" s="423"/>
      <c r="AL106" s="423"/>
      <c r="AM106" s="423"/>
      <c r="AN106" s="423"/>
      <c r="AO106" s="423"/>
      <c r="AP106" s="423"/>
      <c r="AQ106" s="423"/>
      <c r="AR106" s="423"/>
      <c r="AS106" s="423"/>
      <c r="AT106" s="423"/>
      <c r="AU106" s="423"/>
      <c r="AV106" s="423"/>
      <c r="AW106" s="423"/>
      <c r="AX106" s="424"/>
    </row>
    <row r="107" spans="1:52" ht="67.5" customHeight="1" thickBot="1" x14ac:dyDescent="0.2">
      <c r="A107" s="514" t="s">
        <v>609</v>
      </c>
      <c r="B107" s="515"/>
      <c r="C107" s="515"/>
      <c r="D107" s="515"/>
      <c r="E107" s="515"/>
      <c r="F107" s="515"/>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515"/>
      <c r="AK107" s="515"/>
      <c r="AL107" s="515"/>
      <c r="AM107" s="515"/>
      <c r="AN107" s="515"/>
      <c r="AO107" s="515"/>
      <c r="AP107" s="515"/>
      <c r="AQ107" s="515"/>
      <c r="AR107" s="515"/>
      <c r="AS107" s="515"/>
      <c r="AT107" s="515"/>
      <c r="AU107" s="515"/>
      <c r="AV107" s="515"/>
      <c r="AW107" s="515"/>
      <c r="AX107" s="516"/>
    </row>
    <row r="108" spans="1:52" ht="24.75" customHeight="1" x14ac:dyDescent="0.15">
      <c r="A108" s="335" t="s">
        <v>226</v>
      </c>
      <c r="B108" s="336"/>
      <c r="C108" s="336"/>
      <c r="D108" s="336"/>
      <c r="E108" s="336"/>
      <c r="F108" s="336"/>
      <c r="G108" s="336"/>
      <c r="H108" s="336"/>
      <c r="I108" s="336"/>
      <c r="J108" s="336"/>
      <c r="K108" s="336"/>
      <c r="L108" s="336"/>
      <c r="M108" s="336"/>
      <c r="N108" s="336"/>
      <c r="O108" s="336"/>
      <c r="P108" s="336"/>
      <c r="Q108" s="336"/>
      <c r="R108" s="336"/>
      <c r="S108" s="336"/>
      <c r="T108" s="336"/>
      <c r="U108" s="336"/>
      <c r="V108" s="336"/>
      <c r="W108" s="336"/>
      <c r="X108" s="336"/>
      <c r="Y108" s="336"/>
      <c r="Z108" s="336"/>
      <c r="AA108" s="336"/>
      <c r="AB108" s="336"/>
      <c r="AC108" s="336"/>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7"/>
      <c r="AZ108" s="58"/>
    </row>
    <row r="109" spans="1:52" ht="24.75" customHeight="1" x14ac:dyDescent="0.15">
      <c r="A109" s="665" t="s">
        <v>526</v>
      </c>
      <c r="B109" s="226"/>
      <c r="C109" s="226"/>
      <c r="D109" s="227"/>
      <c r="E109" s="655" t="s">
        <v>597</v>
      </c>
      <c r="F109" s="656"/>
      <c r="G109" s="656"/>
      <c r="H109" s="656"/>
      <c r="I109" s="656"/>
      <c r="J109" s="656"/>
      <c r="K109" s="656"/>
      <c r="L109" s="656"/>
      <c r="M109" s="656"/>
      <c r="N109" s="656"/>
      <c r="O109" s="656"/>
      <c r="P109" s="657"/>
      <c r="Q109" s="655"/>
      <c r="R109" s="656"/>
      <c r="S109" s="656"/>
      <c r="T109" s="656"/>
      <c r="U109" s="656"/>
      <c r="V109" s="656"/>
      <c r="W109" s="656"/>
      <c r="X109" s="656"/>
      <c r="Y109" s="656"/>
      <c r="Z109" s="656"/>
      <c r="AA109" s="656"/>
      <c r="AB109" s="657"/>
      <c r="AC109" s="655"/>
      <c r="AD109" s="656"/>
      <c r="AE109" s="656"/>
      <c r="AF109" s="656"/>
      <c r="AG109" s="656"/>
      <c r="AH109" s="656"/>
      <c r="AI109" s="656"/>
      <c r="AJ109" s="656"/>
      <c r="AK109" s="656"/>
      <c r="AL109" s="656"/>
      <c r="AM109" s="656"/>
      <c r="AN109" s="657"/>
      <c r="AO109" s="655"/>
      <c r="AP109" s="656"/>
      <c r="AQ109" s="656"/>
      <c r="AR109" s="656"/>
      <c r="AS109" s="656"/>
      <c r="AT109" s="656"/>
      <c r="AU109" s="656"/>
      <c r="AV109" s="656"/>
      <c r="AW109" s="656"/>
      <c r="AX109" s="658"/>
      <c r="AY109" s="59"/>
    </row>
    <row r="110" spans="1:52" ht="24.75" customHeight="1" x14ac:dyDescent="0.15">
      <c r="A110" s="598" t="s">
        <v>259</v>
      </c>
      <c r="B110" s="598"/>
      <c r="C110" s="598"/>
      <c r="D110" s="598"/>
      <c r="E110" s="655" t="s">
        <v>598</v>
      </c>
      <c r="F110" s="656"/>
      <c r="G110" s="656"/>
      <c r="H110" s="656"/>
      <c r="I110" s="656"/>
      <c r="J110" s="656"/>
      <c r="K110" s="656"/>
      <c r="L110" s="656"/>
      <c r="M110" s="656"/>
      <c r="N110" s="656"/>
      <c r="O110" s="656"/>
      <c r="P110" s="657"/>
      <c r="Q110" s="655"/>
      <c r="R110" s="656"/>
      <c r="S110" s="656"/>
      <c r="T110" s="656"/>
      <c r="U110" s="656"/>
      <c r="V110" s="656"/>
      <c r="W110" s="656"/>
      <c r="X110" s="656"/>
      <c r="Y110" s="656"/>
      <c r="Z110" s="656"/>
      <c r="AA110" s="656"/>
      <c r="AB110" s="657"/>
      <c r="AC110" s="655"/>
      <c r="AD110" s="656"/>
      <c r="AE110" s="656"/>
      <c r="AF110" s="656"/>
      <c r="AG110" s="656"/>
      <c r="AH110" s="656"/>
      <c r="AI110" s="656"/>
      <c r="AJ110" s="656"/>
      <c r="AK110" s="656"/>
      <c r="AL110" s="656"/>
      <c r="AM110" s="656"/>
      <c r="AN110" s="657"/>
      <c r="AO110" s="655"/>
      <c r="AP110" s="656"/>
      <c r="AQ110" s="656"/>
      <c r="AR110" s="656"/>
      <c r="AS110" s="656"/>
      <c r="AT110" s="656"/>
      <c r="AU110" s="656"/>
      <c r="AV110" s="656"/>
      <c r="AW110" s="656"/>
      <c r="AX110" s="658"/>
    </row>
    <row r="111" spans="1:52" ht="24.75" customHeight="1" x14ac:dyDescent="0.15">
      <c r="A111" s="598" t="s">
        <v>258</v>
      </c>
      <c r="B111" s="598"/>
      <c r="C111" s="598"/>
      <c r="D111" s="598"/>
      <c r="E111" s="655" t="s">
        <v>599</v>
      </c>
      <c r="F111" s="656"/>
      <c r="G111" s="656"/>
      <c r="H111" s="656"/>
      <c r="I111" s="656"/>
      <c r="J111" s="656"/>
      <c r="K111" s="656"/>
      <c r="L111" s="656"/>
      <c r="M111" s="656"/>
      <c r="N111" s="656"/>
      <c r="O111" s="656"/>
      <c r="P111" s="657"/>
      <c r="Q111" s="655"/>
      <c r="R111" s="656"/>
      <c r="S111" s="656"/>
      <c r="T111" s="656"/>
      <c r="U111" s="656"/>
      <c r="V111" s="656"/>
      <c r="W111" s="656"/>
      <c r="X111" s="656"/>
      <c r="Y111" s="656"/>
      <c r="Z111" s="656"/>
      <c r="AA111" s="656"/>
      <c r="AB111" s="657"/>
      <c r="AC111" s="655"/>
      <c r="AD111" s="656"/>
      <c r="AE111" s="656"/>
      <c r="AF111" s="656"/>
      <c r="AG111" s="656"/>
      <c r="AH111" s="656"/>
      <c r="AI111" s="656"/>
      <c r="AJ111" s="656"/>
      <c r="AK111" s="656"/>
      <c r="AL111" s="656"/>
      <c r="AM111" s="656"/>
      <c r="AN111" s="657"/>
      <c r="AO111" s="655"/>
      <c r="AP111" s="656"/>
      <c r="AQ111" s="656"/>
      <c r="AR111" s="656"/>
      <c r="AS111" s="656"/>
      <c r="AT111" s="656"/>
      <c r="AU111" s="656"/>
      <c r="AV111" s="656"/>
      <c r="AW111" s="656"/>
      <c r="AX111" s="658"/>
    </row>
    <row r="112" spans="1:52" ht="24.75" customHeight="1" x14ac:dyDescent="0.15">
      <c r="A112" s="598" t="s">
        <v>257</v>
      </c>
      <c r="B112" s="598"/>
      <c r="C112" s="598"/>
      <c r="D112" s="598"/>
      <c r="E112" s="655" t="s">
        <v>600</v>
      </c>
      <c r="F112" s="656"/>
      <c r="G112" s="656"/>
      <c r="H112" s="656"/>
      <c r="I112" s="656"/>
      <c r="J112" s="656"/>
      <c r="K112" s="656"/>
      <c r="L112" s="656"/>
      <c r="M112" s="656"/>
      <c r="N112" s="656"/>
      <c r="O112" s="656"/>
      <c r="P112" s="657"/>
      <c r="Q112" s="655"/>
      <c r="R112" s="656"/>
      <c r="S112" s="656"/>
      <c r="T112" s="656"/>
      <c r="U112" s="656"/>
      <c r="V112" s="656"/>
      <c r="W112" s="656"/>
      <c r="X112" s="656"/>
      <c r="Y112" s="656"/>
      <c r="Z112" s="656"/>
      <c r="AA112" s="656"/>
      <c r="AB112" s="657"/>
      <c r="AC112" s="655"/>
      <c r="AD112" s="656"/>
      <c r="AE112" s="656"/>
      <c r="AF112" s="656"/>
      <c r="AG112" s="656"/>
      <c r="AH112" s="656"/>
      <c r="AI112" s="656"/>
      <c r="AJ112" s="656"/>
      <c r="AK112" s="656"/>
      <c r="AL112" s="656"/>
      <c r="AM112" s="656"/>
      <c r="AN112" s="657"/>
      <c r="AO112" s="655"/>
      <c r="AP112" s="656"/>
      <c r="AQ112" s="656"/>
      <c r="AR112" s="656"/>
      <c r="AS112" s="656"/>
      <c r="AT112" s="656"/>
      <c r="AU112" s="656"/>
      <c r="AV112" s="656"/>
      <c r="AW112" s="656"/>
      <c r="AX112" s="658"/>
    </row>
    <row r="113" spans="1:50" ht="24.75" customHeight="1" x14ac:dyDescent="0.15">
      <c r="A113" s="598" t="s">
        <v>256</v>
      </c>
      <c r="B113" s="598"/>
      <c r="C113" s="598"/>
      <c r="D113" s="598"/>
      <c r="E113" s="655" t="s">
        <v>601</v>
      </c>
      <c r="F113" s="656"/>
      <c r="G113" s="656"/>
      <c r="H113" s="656"/>
      <c r="I113" s="656"/>
      <c r="J113" s="656"/>
      <c r="K113" s="656"/>
      <c r="L113" s="656"/>
      <c r="M113" s="656"/>
      <c r="N113" s="656"/>
      <c r="O113" s="656"/>
      <c r="P113" s="657"/>
      <c r="Q113" s="655"/>
      <c r="R113" s="656"/>
      <c r="S113" s="656"/>
      <c r="T113" s="656"/>
      <c r="U113" s="656"/>
      <c r="V113" s="656"/>
      <c r="W113" s="656"/>
      <c r="X113" s="656"/>
      <c r="Y113" s="656"/>
      <c r="Z113" s="656"/>
      <c r="AA113" s="656"/>
      <c r="AB113" s="657"/>
      <c r="AC113" s="655"/>
      <c r="AD113" s="656"/>
      <c r="AE113" s="656"/>
      <c r="AF113" s="656"/>
      <c r="AG113" s="656"/>
      <c r="AH113" s="656"/>
      <c r="AI113" s="656"/>
      <c r="AJ113" s="656"/>
      <c r="AK113" s="656"/>
      <c r="AL113" s="656"/>
      <c r="AM113" s="656"/>
      <c r="AN113" s="657"/>
      <c r="AO113" s="655"/>
      <c r="AP113" s="656"/>
      <c r="AQ113" s="656"/>
      <c r="AR113" s="656"/>
      <c r="AS113" s="656"/>
      <c r="AT113" s="656"/>
      <c r="AU113" s="656"/>
      <c r="AV113" s="656"/>
      <c r="AW113" s="656"/>
      <c r="AX113" s="658"/>
    </row>
    <row r="114" spans="1:50" ht="24.75" customHeight="1" x14ac:dyDescent="0.15">
      <c r="A114" s="598" t="s">
        <v>255</v>
      </c>
      <c r="B114" s="598"/>
      <c r="C114" s="598"/>
      <c r="D114" s="598"/>
      <c r="E114" s="655" t="s">
        <v>602</v>
      </c>
      <c r="F114" s="656"/>
      <c r="G114" s="656"/>
      <c r="H114" s="656"/>
      <c r="I114" s="656"/>
      <c r="J114" s="656"/>
      <c r="K114" s="656"/>
      <c r="L114" s="656"/>
      <c r="M114" s="656"/>
      <c r="N114" s="656"/>
      <c r="O114" s="656"/>
      <c r="P114" s="657"/>
      <c r="Q114" s="655"/>
      <c r="R114" s="656"/>
      <c r="S114" s="656"/>
      <c r="T114" s="656"/>
      <c r="U114" s="656"/>
      <c r="V114" s="656"/>
      <c r="W114" s="656"/>
      <c r="X114" s="656"/>
      <c r="Y114" s="656"/>
      <c r="Z114" s="656"/>
      <c r="AA114" s="656"/>
      <c r="AB114" s="657"/>
      <c r="AC114" s="655"/>
      <c r="AD114" s="656"/>
      <c r="AE114" s="656"/>
      <c r="AF114" s="656"/>
      <c r="AG114" s="656"/>
      <c r="AH114" s="656"/>
      <c r="AI114" s="656"/>
      <c r="AJ114" s="656"/>
      <c r="AK114" s="656"/>
      <c r="AL114" s="656"/>
      <c r="AM114" s="656"/>
      <c r="AN114" s="657"/>
      <c r="AO114" s="655"/>
      <c r="AP114" s="656"/>
      <c r="AQ114" s="656"/>
      <c r="AR114" s="656"/>
      <c r="AS114" s="656"/>
      <c r="AT114" s="656"/>
      <c r="AU114" s="656"/>
      <c r="AV114" s="656"/>
      <c r="AW114" s="656"/>
      <c r="AX114" s="658"/>
    </row>
    <row r="115" spans="1:50" ht="24.75" customHeight="1" x14ac:dyDescent="0.15">
      <c r="A115" s="598" t="s">
        <v>254</v>
      </c>
      <c r="B115" s="598"/>
      <c r="C115" s="598"/>
      <c r="D115" s="598"/>
      <c r="E115" s="655" t="s">
        <v>603</v>
      </c>
      <c r="F115" s="656"/>
      <c r="G115" s="656"/>
      <c r="H115" s="656"/>
      <c r="I115" s="656"/>
      <c r="J115" s="656"/>
      <c r="K115" s="656"/>
      <c r="L115" s="656"/>
      <c r="M115" s="656"/>
      <c r="N115" s="656"/>
      <c r="O115" s="656"/>
      <c r="P115" s="657"/>
      <c r="Q115" s="655"/>
      <c r="R115" s="656"/>
      <c r="S115" s="656"/>
      <c r="T115" s="656"/>
      <c r="U115" s="656"/>
      <c r="V115" s="656"/>
      <c r="W115" s="656"/>
      <c r="X115" s="656"/>
      <c r="Y115" s="656"/>
      <c r="Z115" s="656"/>
      <c r="AA115" s="656"/>
      <c r="AB115" s="657"/>
      <c r="AC115" s="655"/>
      <c r="AD115" s="656"/>
      <c r="AE115" s="656"/>
      <c r="AF115" s="656"/>
      <c r="AG115" s="656"/>
      <c r="AH115" s="656"/>
      <c r="AI115" s="656"/>
      <c r="AJ115" s="656"/>
      <c r="AK115" s="656"/>
      <c r="AL115" s="656"/>
      <c r="AM115" s="656"/>
      <c r="AN115" s="657"/>
      <c r="AO115" s="655"/>
      <c r="AP115" s="656"/>
      <c r="AQ115" s="656"/>
      <c r="AR115" s="656"/>
      <c r="AS115" s="656"/>
      <c r="AT115" s="656"/>
      <c r="AU115" s="656"/>
      <c r="AV115" s="656"/>
      <c r="AW115" s="656"/>
      <c r="AX115" s="658"/>
    </row>
    <row r="116" spans="1:50" ht="24.75" customHeight="1" x14ac:dyDescent="0.15">
      <c r="A116" s="598" t="s">
        <v>253</v>
      </c>
      <c r="B116" s="598"/>
      <c r="C116" s="598"/>
      <c r="D116" s="598"/>
      <c r="E116" s="655" t="s">
        <v>602</v>
      </c>
      <c r="F116" s="656"/>
      <c r="G116" s="656"/>
      <c r="H116" s="656"/>
      <c r="I116" s="656"/>
      <c r="J116" s="656"/>
      <c r="K116" s="656"/>
      <c r="L116" s="656"/>
      <c r="M116" s="656"/>
      <c r="N116" s="656"/>
      <c r="O116" s="656"/>
      <c r="P116" s="657"/>
      <c r="Q116" s="655"/>
      <c r="R116" s="656"/>
      <c r="S116" s="656"/>
      <c r="T116" s="656"/>
      <c r="U116" s="656"/>
      <c r="V116" s="656"/>
      <c r="W116" s="656"/>
      <c r="X116" s="656"/>
      <c r="Y116" s="656"/>
      <c r="Z116" s="656"/>
      <c r="AA116" s="656"/>
      <c r="AB116" s="657"/>
      <c r="AC116" s="655"/>
      <c r="AD116" s="656"/>
      <c r="AE116" s="656"/>
      <c r="AF116" s="656"/>
      <c r="AG116" s="656"/>
      <c r="AH116" s="656"/>
      <c r="AI116" s="656"/>
      <c r="AJ116" s="656"/>
      <c r="AK116" s="656"/>
      <c r="AL116" s="656"/>
      <c r="AM116" s="656"/>
      <c r="AN116" s="657"/>
      <c r="AO116" s="655"/>
      <c r="AP116" s="656"/>
      <c r="AQ116" s="656"/>
      <c r="AR116" s="656"/>
      <c r="AS116" s="656"/>
      <c r="AT116" s="656"/>
      <c r="AU116" s="656"/>
      <c r="AV116" s="656"/>
      <c r="AW116" s="656"/>
      <c r="AX116" s="658"/>
    </row>
    <row r="117" spans="1:50" ht="24.75" customHeight="1" x14ac:dyDescent="0.15">
      <c r="A117" s="598" t="s">
        <v>252</v>
      </c>
      <c r="B117" s="598"/>
      <c r="C117" s="598"/>
      <c r="D117" s="598"/>
      <c r="E117" s="697" t="s">
        <v>604</v>
      </c>
      <c r="F117" s="698"/>
      <c r="G117" s="698"/>
      <c r="H117" s="698"/>
      <c r="I117" s="698"/>
      <c r="J117" s="698"/>
      <c r="K117" s="698"/>
      <c r="L117" s="698"/>
      <c r="M117" s="698"/>
      <c r="N117" s="698"/>
      <c r="O117" s="698"/>
      <c r="P117" s="699"/>
      <c r="Q117" s="697"/>
      <c r="R117" s="698"/>
      <c r="S117" s="698"/>
      <c r="T117" s="698"/>
      <c r="U117" s="698"/>
      <c r="V117" s="698"/>
      <c r="W117" s="698"/>
      <c r="X117" s="698"/>
      <c r="Y117" s="698"/>
      <c r="Z117" s="698"/>
      <c r="AA117" s="698"/>
      <c r="AB117" s="699"/>
      <c r="AC117" s="697"/>
      <c r="AD117" s="698"/>
      <c r="AE117" s="698"/>
      <c r="AF117" s="698"/>
      <c r="AG117" s="698"/>
      <c r="AH117" s="698"/>
      <c r="AI117" s="698"/>
      <c r="AJ117" s="698"/>
      <c r="AK117" s="698"/>
      <c r="AL117" s="698"/>
      <c r="AM117" s="698"/>
      <c r="AN117" s="699"/>
      <c r="AO117" s="655"/>
      <c r="AP117" s="656"/>
      <c r="AQ117" s="656"/>
      <c r="AR117" s="656"/>
      <c r="AS117" s="656"/>
      <c r="AT117" s="656"/>
      <c r="AU117" s="656"/>
      <c r="AV117" s="656"/>
      <c r="AW117" s="656"/>
      <c r="AX117" s="658"/>
    </row>
    <row r="118" spans="1:50" ht="24.75" customHeight="1" x14ac:dyDescent="0.15">
      <c r="A118" s="598" t="s">
        <v>400</v>
      </c>
      <c r="B118" s="598"/>
      <c r="C118" s="598"/>
      <c r="D118" s="598"/>
      <c r="E118" s="661" t="s">
        <v>563</v>
      </c>
      <c r="F118" s="659"/>
      <c r="G118" s="659"/>
      <c r="H118" s="60" t="str">
        <f>IF(E118="","","-")</f>
        <v>-</v>
      </c>
      <c r="I118" s="659"/>
      <c r="J118" s="659"/>
      <c r="K118" s="60" t="str">
        <f>IF(I118="","","-")</f>
        <v/>
      </c>
      <c r="L118" s="660">
        <v>135</v>
      </c>
      <c r="M118" s="660"/>
      <c r="N118" s="60" t="str">
        <f>IF(O118="","","-")</f>
        <v/>
      </c>
      <c r="O118" s="695"/>
      <c r="P118" s="696"/>
      <c r="Q118" s="661"/>
      <c r="R118" s="659"/>
      <c r="S118" s="659"/>
      <c r="T118" s="60" t="str">
        <f>IF(Q118="","","-")</f>
        <v/>
      </c>
      <c r="U118" s="659"/>
      <c r="V118" s="659"/>
      <c r="W118" s="60" t="str">
        <f>IF(U118="","","-")</f>
        <v/>
      </c>
      <c r="X118" s="660"/>
      <c r="Y118" s="660"/>
      <c r="Z118" s="60" t="str">
        <f>IF(AA118="","","-")</f>
        <v/>
      </c>
      <c r="AA118" s="695"/>
      <c r="AB118" s="696"/>
      <c r="AC118" s="661"/>
      <c r="AD118" s="659"/>
      <c r="AE118" s="659"/>
      <c r="AF118" s="60" t="str">
        <f>IF(AC118="","","-")</f>
        <v/>
      </c>
      <c r="AG118" s="659"/>
      <c r="AH118" s="659"/>
      <c r="AI118" s="60" t="str">
        <f>IF(AG118="","","-")</f>
        <v/>
      </c>
      <c r="AJ118" s="660"/>
      <c r="AK118" s="660"/>
      <c r="AL118" s="60" t="str">
        <f>IF(AM118="","","-")</f>
        <v/>
      </c>
      <c r="AM118" s="695"/>
      <c r="AN118" s="696"/>
      <c r="AO118" s="661"/>
      <c r="AP118" s="659"/>
      <c r="AQ118" s="60" t="str">
        <f>IF(AO118="","","-")</f>
        <v/>
      </c>
      <c r="AR118" s="659"/>
      <c r="AS118" s="659"/>
      <c r="AT118" s="60" t="str">
        <f>IF(AR118="","","-")</f>
        <v/>
      </c>
      <c r="AU118" s="660"/>
      <c r="AV118" s="660"/>
      <c r="AW118" s="60" t="str">
        <f>IF(AX118="","","-")</f>
        <v/>
      </c>
      <c r="AX118" s="61"/>
    </row>
    <row r="119" spans="1:50" ht="24.75" customHeight="1" x14ac:dyDescent="0.15">
      <c r="A119" s="598" t="s">
        <v>366</v>
      </c>
      <c r="B119" s="598"/>
      <c r="C119" s="598"/>
      <c r="D119" s="598"/>
      <c r="E119" s="661" t="s">
        <v>563</v>
      </c>
      <c r="F119" s="659"/>
      <c r="G119" s="659"/>
      <c r="H119" s="60" t="str">
        <f>IF(E119="","","-")</f>
        <v>-</v>
      </c>
      <c r="I119" s="659"/>
      <c r="J119" s="659"/>
      <c r="K119" s="60" t="str">
        <f>IF(I119="","","-")</f>
        <v/>
      </c>
      <c r="L119" s="660">
        <v>136</v>
      </c>
      <c r="M119" s="660"/>
      <c r="N119" s="60" t="str">
        <f>IF(O119="","","-")</f>
        <v/>
      </c>
      <c r="O119" s="695"/>
      <c r="P119" s="696"/>
      <c r="Q119" s="661"/>
      <c r="R119" s="659"/>
      <c r="S119" s="659"/>
      <c r="T119" s="60" t="str">
        <f>IF(Q119="","","-")</f>
        <v/>
      </c>
      <c r="U119" s="659"/>
      <c r="V119" s="659"/>
      <c r="W119" s="60" t="str">
        <f>IF(U119="","","-")</f>
        <v/>
      </c>
      <c r="X119" s="660"/>
      <c r="Y119" s="660"/>
      <c r="Z119" s="60" t="str">
        <f>IF(AA119="","","-")</f>
        <v/>
      </c>
      <c r="AA119" s="695"/>
      <c r="AB119" s="696"/>
      <c r="AC119" s="661"/>
      <c r="AD119" s="659"/>
      <c r="AE119" s="659"/>
      <c r="AF119" s="60" t="str">
        <f>IF(AC119="","","-")</f>
        <v/>
      </c>
      <c r="AG119" s="659"/>
      <c r="AH119" s="659"/>
      <c r="AI119" s="60" t="str">
        <f>IF(AG119="","","-")</f>
        <v/>
      </c>
      <c r="AJ119" s="660"/>
      <c r="AK119" s="660"/>
      <c r="AL119" s="60" t="str">
        <f>IF(AM119="","","-")</f>
        <v/>
      </c>
      <c r="AM119" s="695"/>
      <c r="AN119" s="696"/>
      <c r="AO119" s="661"/>
      <c r="AP119" s="659"/>
      <c r="AQ119" s="60" t="str">
        <f>IF(AO119="","","-")</f>
        <v/>
      </c>
      <c r="AR119" s="659"/>
      <c r="AS119" s="659"/>
      <c r="AT119" s="60" t="str">
        <f>IF(AR119="","","-")</f>
        <v/>
      </c>
      <c r="AU119" s="660"/>
      <c r="AV119" s="660"/>
      <c r="AW119" s="60" t="str">
        <f>IF(AX119="","","-")</f>
        <v/>
      </c>
      <c r="AX119" s="61"/>
    </row>
    <row r="120" spans="1:50" ht="28.35" customHeight="1" x14ac:dyDescent="0.15">
      <c r="A120" s="312" t="s">
        <v>663</v>
      </c>
      <c r="B120" s="313"/>
      <c r="C120" s="313"/>
      <c r="D120" s="313"/>
      <c r="E120" s="313"/>
      <c r="F120" s="314"/>
      <c r="G120" s="62" t="s">
        <v>561</v>
      </c>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4"/>
    </row>
    <row r="121" spans="1:50" ht="28.35" customHeight="1" x14ac:dyDescent="0.15">
      <c r="A121" s="312"/>
      <c r="B121" s="313"/>
      <c r="C121" s="313"/>
      <c r="D121" s="313"/>
      <c r="E121" s="313"/>
      <c r="F121" s="314"/>
      <c r="G121" s="65"/>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4"/>
    </row>
    <row r="122" spans="1:50" ht="28.35" customHeight="1" x14ac:dyDescent="0.15">
      <c r="A122" s="312"/>
      <c r="B122" s="313"/>
      <c r="C122" s="313"/>
      <c r="D122" s="313"/>
      <c r="E122" s="313"/>
      <c r="F122" s="314"/>
      <c r="G122" s="65"/>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4"/>
    </row>
    <row r="123" spans="1:50" ht="28.35" customHeight="1" x14ac:dyDescent="0.15">
      <c r="A123" s="312"/>
      <c r="B123" s="313"/>
      <c r="C123" s="313"/>
      <c r="D123" s="313"/>
      <c r="E123" s="313"/>
      <c r="F123" s="314"/>
      <c r="G123" s="65"/>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4"/>
    </row>
    <row r="124" spans="1:50" ht="27.75" customHeight="1" x14ac:dyDescent="0.15">
      <c r="A124" s="312"/>
      <c r="B124" s="313"/>
      <c r="C124" s="313"/>
      <c r="D124" s="313"/>
      <c r="E124" s="313"/>
      <c r="F124" s="314"/>
      <c r="G124" s="65"/>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4"/>
    </row>
    <row r="125" spans="1:50" ht="28.35" customHeight="1" x14ac:dyDescent="0.15">
      <c r="A125" s="312"/>
      <c r="B125" s="313"/>
      <c r="C125" s="313"/>
      <c r="D125" s="313"/>
      <c r="E125" s="313"/>
      <c r="F125" s="314"/>
      <c r="G125" s="65"/>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4"/>
    </row>
    <row r="126" spans="1:50" ht="28.35" customHeight="1" x14ac:dyDescent="0.15">
      <c r="A126" s="312"/>
      <c r="B126" s="313"/>
      <c r="C126" s="313"/>
      <c r="D126" s="313"/>
      <c r="E126" s="313"/>
      <c r="F126" s="314"/>
      <c r="G126" s="65"/>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4"/>
    </row>
    <row r="127" spans="1:50" ht="27.75" customHeight="1" x14ac:dyDescent="0.15">
      <c r="A127" s="312"/>
      <c r="B127" s="313"/>
      <c r="C127" s="313"/>
      <c r="D127" s="313"/>
      <c r="E127" s="313"/>
      <c r="F127" s="314"/>
      <c r="G127" s="65"/>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4"/>
    </row>
    <row r="128" spans="1:50" ht="28.35" customHeight="1" x14ac:dyDescent="0.15">
      <c r="A128" s="312"/>
      <c r="B128" s="313"/>
      <c r="C128" s="313"/>
      <c r="D128" s="313"/>
      <c r="E128" s="313"/>
      <c r="F128" s="314"/>
      <c r="G128" s="65"/>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4"/>
    </row>
    <row r="129" spans="1:50" ht="28.35" customHeight="1" x14ac:dyDescent="0.15">
      <c r="A129" s="312"/>
      <c r="B129" s="313"/>
      <c r="C129" s="313"/>
      <c r="D129" s="313"/>
      <c r="E129" s="313"/>
      <c r="F129" s="314"/>
      <c r="G129" s="65"/>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4"/>
    </row>
    <row r="130" spans="1:50" ht="28.35" customHeight="1" x14ac:dyDescent="0.15">
      <c r="A130" s="312"/>
      <c r="B130" s="313"/>
      <c r="C130" s="313"/>
      <c r="D130" s="313"/>
      <c r="E130" s="313"/>
      <c r="F130" s="314"/>
      <c r="G130" s="65"/>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4"/>
    </row>
    <row r="131" spans="1:50" ht="28.35" customHeight="1" x14ac:dyDescent="0.15">
      <c r="A131" s="312"/>
      <c r="B131" s="313"/>
      <c r="C131" s="313"/>
      <c r="D131" s="313"/>
      <c r="E131" s="313"/>
      <c r="F131" s="314"/>
      <c r="G131" s="65"/>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4"/>
    </row>
    <row r="132" spans="1:50" ht="28.35" customHeight="1" x14ac:dyDescent="0.15">
      <c r="A132" s="312"/>
      <c r="B132" s="313"/>
      <c r="C132" s="313"/>
      <c r="D132" s="313"/>
      <c r="E132" s="313"/>
      <c r="F132" s="314"/>
      <c r="G132" s="65"/>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4"/>
    </row>
    <row r="133" spans="1:50" ht="27.75" customHeight="1" x14ac:dyDescent="0.15">
      <c r="A133" s="312"/>
      <c r="B133" s="313"/>
      <c r="C133" s="313"/>
      <c r="D133" s="313"/>
      <c r="E133" s="313"/>
      <c r="F133" s="314"/>
      <c r="G133" s="65"/>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4"/>
    </row>
    <row r="134" spans="1:50" ht="28.35" customHeight="1" x14ac:dyDescent="0.15">
      <c r="A134" s="312"/>
      <c r="B134" s="313"/>
      <c r="C134" s="313"/>
      <c r="D134" s="313"/>
      <c r="E134" s="313"/>
      <c r="F134" s="314"/>
      <c r="G134" s="65"/>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row>
    <row r="135" spans="1:50" ht="28.35" customHeight="1" x14ac:dyDescent="0.15">
      <c r="A135" s="312"/>
      <c r="B135" s="313"/>
      <c r="C135" s="313"/>
      <c r="D135" s="313"/>
      <c r="E135" s="313"/>
      <c r="F135" s="314"/>
      <c r="G135" s="65"/>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4"/>
    </row>
    <row r="136" spans="1:50" ht="28.35" customHeight="1" x14ac:dyDescent="0.15">
      <c r="A136" s="312"/>
      <c r="B136" s="313"/>
      <c r="C136" s="313"/>
      <c r="D136" s="313"/>
      <c r="E136" s="313"/>
      <c r="F136" s="314"/>
      <c r="G136" s="65"/>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4"/>
    </row>
    <row r="137" spans="1:50" ht="52.5" customHeight="1" thickBot="1" x14ac:dyDescent="0.2">
      <c r="A137" s="312"/>
      <c r="B137" s="313"/>
      <c r="C137" s="313"/>
      <c r="D137" s="313"/>
      <c r="E137" s="313"/>
      <c r="F137" s="314"/>
      <c r="G137" s="65"/>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4"/>
    </row>
    <row r="138" spans="1:50" ht="24.75" customHeight="1" x14ac:dyDescent="0.15">
      <c r="A138" s="325" t="s">
        <v>664</v>
      </c>
      <c r="B138" s="326"/>
      <c r="C138" s="326"/>
      <c r="D138" s="326"/>
      <c r="E138" s="326"/>
      <c r="F138" s="327"/>
      <c r="G138" s="301" t="s">
        <v>230</v>
      </c>
      <c r="H138" s="302"/>
      <c r="I138" s="302"/>
      <c r="J138" s="302"/>
      <c r="K138" s="302"/>
      <c r="L138" s="302"/>
      <c r="M138" s="302"/>
      <c r="N138" s="302"/>
      <c r="O138" s="302"/>
      <c r="P138" s="302"/>
      <c r="Q138" s="302"/>
      <c r="R138" s="302"/>
      <c r="S138" s="302"/>
      <c r="T138" s="302"/>
      <c r="U138" s="302"/>
      <c r="V138" s="302"/>
      <c r="W138" s="302"/>
      <c r="X138" s="302"/>
      <c r="Y138" s="302"/>
      <c r="Z138" s="302"/>
      <c r="AA138" s="302"/>
      <c r="AB138" s="303"/>
      <c r="AC138" s="301" t="s">
        <v>231</v>
      </c>
      <c r="AD138" s="302"/>
      <c r="AE138" s="302"/>
      <c r="AF138" s="302"/>
      <c r="AG138" s="302"/>
      <c r="AH138" s="302"/>
      <c r="AI138" s="302"/>
      <c r="AJ138" s="302"/>
      <c r="AK138" s="302"/>
      <c r="AL138" s="302"/>
      <c r="AM138" s="302"/>
      <c r="AN138" s="302"/>
      <c r="AO138" s="302"/>
      <c r="AP138" s="302"/>
      <c r="AQ138" s="302"/>
      <c r="AR138" s="302"/>
      <c r="AS138" s="302"/>
      <c r="AT138" s="302"/>
      <c r="AU138" s="302"/>
      <c r="AV138" s="302"/>
      <c r="AW138" s="302"/>
      <c r="AX138" s="590"/>
    </row>
    <row r="139" spans="1:50" ht="24.75" customHeight="1" x14ac:dyDescent="0.15">
      <c r="A139" s="328"/>
      <c r="B139" s="329"/>
      <c r="C139" s="329"/>
      <c r="D139" s="329"/>
      <c r="E139" s="329"/>
      <c r="F139" s="330"/>
      <c r="G139" s="503" t="s">
        <v>16</v>
      </c>
      <c r="H139" s="187"/>
      <c r="I139" s="187"/>
      <c r="J139" s="187"/>
      <c r="K139" s="187"/>
      <c r="L139" s="360" t="s">
        <v>17</v>
      </c>
      <c r="M139" s="187"/>
      <c r="N139" s="187"/>
      <c r="O139" s="187"/>
      <c r="P139" s="187"/>
      <c r="Q139" s="187"/>
      <c r="R139" s="187"/>
      <c r="S139" s="187"/>
      <c r="T139" s="187"/>
      <c r="U139" s="187"/>
      <c r="V139" s="187"/>
      <c r="W139" s="187"/>
      <c r="X139" s="361"/>
      <c r="Y139" s="295" t="s">
        <v>18</v>
      </c>
      <c r="Z139" s="296"/>
      <c r="AA139" s="296"/>
      <c r="AB139" s="452"/>
      <c r="AC139" s="503" t="s">
        <v>16</v>
      </c>
      <c r="AD139" s="187"/>
      <c r="AE139" s="187"/>
      <c r="AF139" s="187"/>
      <c r="AG139" s="187"/>
      <c r="AH139" s="360" t="s">
        <v>17</v>
      </c>
      <c r="AI139" s="187"/>
      <c r="AJ139" s="187"/>
      <c r="AK139" s="187"/>
      <c r="AL139" s="187"/>
      <c r="AM139" s="187"/>
      <c r="AN139" s="187"/>
      <c r="AO139" s="187"/>
      <c r="AP139" s="187"/>
      <c r="AQ139" s="187"/>
      <c r="AR139" s="187"/>
      <c r="AS139" s="187"/>
      <c r="AT139" s="361"/>
      <c r="AU139" s="295" t="s">
        <v>18</v>
      </c>
      <c r="AV139" s="296"/>
      <c r="AW139" s="296"/>
      <c r="AX139" s="297"/>
    </row>
    <row r="140" spans="1:50" ht="24.75" customHeight="1" x14ac:dyDescent="0.15">
      <c r="A140" s="328"/>
      <c r="B140" s="329"/>
      <c r="C140" s="329"/>
      <c r="D140" s="329"/>
      <c r="E140" s="329"/>
      <c r="F140" s="330"/>
      <c r="G140" s="362"/>
      <c r="H140" s="363"/>
      <c r="I140" s="363"/>
      <c r="J140" s="363"/>
      <c r="K140" s="364"/>
      <c r="L140" s="357"/>
      <c r="M140" s="358"/>
      <c r="N140" s="358"/>
      <c r="O140" s="358"/>
      <c r="P140" s="358"/>
      <c r="Q140" s="358"/>
      <c r="R140" s="358"/>
      <c r="S140" s="358"/>
      <c r="T140" s="358"/>
      <c r="U140" s="358"/>
      <c r="V140" s="358"/>
      <c r="W140" s="358"/>
      <c r="X140" s="359"/>
      <c r="Y140" s="206"/>
      <c r="Z140" s="207"/>
      <c r="AA140" s="207"/>
      <c r="AB140" s="456"/>
      <c r="AC140" s="362"/>
      <c r="AD140" s="363"/>
      <c r="AE140" s="363"/>
      <c r="AF140" s="363"/>
      <c r="AG140" s="364"/>
      <c r="AH140" s="357"/>
      <c r="AI140" s="358"/>
      <c r="AJ140" s="358"/>
      <c r="AK140" s="358"/>
      <c r="AL140" s="358"/>
      <c r="AM140" s="358"/>
      <c r="AN140" s="358"/>
      <c r="AO140" s="358"/>
      <c r="AP140" s="358"/>
      <c r="AQ140" s="358"/>
      <c r="AR140" s="358"/>
      <c r="AS140" s="358"/>
      <c r="AT140" s="359"/>
      <c r="AU140" s="206"/>
      <c r="AV140" s="207"/>
      <c r="AW140" s="207"/>
      <c r="AX140" s="208"/>
    </row>
    <row r="141" spans="1:50" ht="24.75" customHeight="1" x14ac:dyDescent="0.15">
      <c r="A141" s="328"/>
      <c r="B141" s="329"/>
      <c r="C141" s="329"/>
      <c r="D141" s="329"/>
      <c r="E141" s="329"/>
      <c r="F141" s="330"/>
      <c r="G141" s="270"/>
      <c r="H141" s="271"/>
      <c r="I141" s="271"/>
      <c r="J141" s="271"/>
      <c r="K141" s="272"/>
      <c r="L141" s="304"/>
      <c r="M141" s="305"/>
      <c r="N141" s="305"/>
      <c r="O141" s="305"/>
      <c r="P141" s="305"/>
      <c r="Q141" s="305"/>
      <c r="R141" s="305"/>
      <c r="S141" s="305"/>
      <c r="T141" s="305"/>
      <c r="U141" s="305"/>
      <c r="V141" s="305"/>
      <c r="W141" s="305"/>
      <c r="X141" s="306"/>
      <c r="Y141" s="307"/>
      <c r="Z141" s="308"/>
      <c r="AA141" s="308"/>
      <c r="AB141" s="310"/>
      <c r="AC141" s="270"/>
      <c r="AD141" s="271"/>
      <c r="AE141" s="271"/>
      <c r="AF141" s="271"/>
      <c r="AG141" s="272"/>
      <c r="AH141" s="304"/>
      <c r="AI141" s="305"/>
      <c r="AJ141" s="305"/>
      <c r="AK141" s="305"/>
      <c r="AL141" s="305"/>
      <c r="AM141" s="305"/>
      <c r="AN141" s="305"/>
      <c r="AO141" s="305"/>
      <c r="AP141" s="305"/>
      <c r="AQ141" s="305"/>
      <c r="AR141" s="305"/>
      <c r="AS141" s="305"/>
      <c r="AT141" s="306"/>
      <c r="AU141" s="307"/>
      <c r="AV141" s="308"/>
      <c r="AW141" s="308"/>
      <c r="AX141" s="309"/>
    </row>
    <row r="142" spans="1:50" ht="24.75" customHeight="1" x14ac:dyDescent="0.15">
      <c r="A142" s="328"/>
      <c r="B142" s="329"/>
      <c r="C142" s="329"/>
      <c r="D142" s="329"/>
      <c r="E142" s="329"/>
      <c r="F142" s="330"/>
      <c r="G142" s="270"/>
      <c r="H142" s="271"/>
      <c r="I142" s="271"/>
      <c r="J142" s="271"/>
      <c r="K142" s="272"/>
      <c r="L142" s="304"/>
      <c r="M142" s="305"/>
      <c r="N142" s="305"/>
      <c r="O142" s="305"/>
      <c r="P142" s="305"/>
      <c r="Q142" s="305"/>
      <c r="R142" s="305"/>
      <c r="S142" s="305"/>
      <c r="T142" s="305"/>
      <c r="U142" s="305"/>
      <c r="V142" s="305"/>
      <c r="W142" s="305"/>
      <c r="X142" s="306"/>
      <c r="Y142" s="307"/>
      <c r="Z142" s="308"/>
      <c r="AA142" s="308"/>
      <c r="AB142" s="310"/>
      <c r="AC142" s="270"/>
      <c r="AD142" s="271"/>
      <c r="AE142" s="271"/>
      <c r="AF142" s="271"/>
      <c r="AG142" s="272"/>
      <c r="AH142" s="304"/>
      <c r="AI142" s="305"/>
      <c r="AJ142" s="305"/>
      <c r="AK142" s="305"/>
      <c r="AL142" s="305"/>
      <c r="AM142" s="305"/>
      <c r="AN142" s="305"/>
      <c r="AO142" s="305"/>
      <c r="AP142" s="305"/>
      <c r="AQ142" s="305"/>
      <c r="AR142" s="305"/>
      <c r="AS142" s="305"/>
      <c r="AT142" s="306"/>
      <c r="AU142" s="307"/>
      <c r="AV142" s="308"/>
      <c r="AW142" s="308"/>
      <c r="AX142" s="309"/>
    </row>
    <row r="143" spans="1:50" ht="24.75" customHeight="1" x14ac:dyDescent="0.15">
      <c r="A143" s="328"/>
      <c r="B143" s="329"/>
      <c r="C143" s="329"/>
      <c r="D143" s="329"/>
      <c r="E143" s="329"/>
      <c r="F143" s="330"/>
      <c r="G143" s="270"/>
      <c r="H143" s="271"/>
      <c r="I143" s="271"/>
      <c r="J143" s="271"/>
      <c r="K143" s="272"/>
      <c r="L143" s="304"/>
      <c r="M143" s="305"/>
      <c r="N143" s="305"/>
      <c r="O143" s="305"/>
      <c r="P143" s="305"/>
      <c r="Q143" s="305"/>
      <c r="R143" s="305"/>
      <c r="S143" s="305"/>
      <c r="T143" s="305"/>
      <c r="U143" s="305"/>
      <c r="V143" s="305"/>
      <c r="W143" s="305"/>
      <c r="X143" s="306"/>
      <c r="Y143" s="307"/>
      <c r="Z143" s="308"/>
      <c r="AA143" s="308"/>
      <c r="AB143" s="310"/>
      <c r="AC143" s="270"/>
      <c r="AD143" s="271"/>
      <c r="AE143" s="271"/>
      <c r="AF143" s="271"/>
      <c r="AG143" s="272"/>
      <c r="AH143" s="304"/>
      <c r="AI143" s="305"/>
      <c r="AJ143" s="305"/>
      <c r="AK143" s="305"/>
      <c r="AL143" s="305"/>
      <c r="AM143" s="305"/>
      <c r="AN143" s="305"/>
      <c r="AO143" s="305"/>
      <c r="AP143" s="305"/>
      <c r="AQ143" s="305"/>
      <c r="AR143" s="305"/>
      <c r="AS143" s="305"/>
      <c r="AT143" s="306"/>
      <c r="AU143" s="307"/>
      <c r="AV143" s="308"/>
      <c r="AW143" s="308"/>
      <c r="AX143" s="309"/>
    </row>
    <row r="144" spans="1:50" ht="24.75" customHeight="1" x14ac:dyDescent="0.15">
      <c r="A144" s="328"/>
      <c r="B144" s="329"/>
      <c r="C144" s="329"/>
      <c r="D144" s="329"/>
      <c r="E144" s="329"/>
      <c r="F144" s="330"/>
      <c r="G144" s="270"/>
      <c r="H144" s="271"/>
      <c r="I144" s="271"/>
      <c r="J144" s="271"/>
      <c r="K144" s="272"/>
      <c r="L144" s="304"/>
      <c r="M144" s="305"/>
      <c r="N144" s="305"/>
      <c r="O144" s="305"/>
      <c r="P144" s="305"/>
      <c r="Q144" s="305"/>
      <c r="R144" s="305"/>
      <c r="S144" s="305"/>
      <c r="T144" s="305"/>
      <c r="U144" s="305"/>
      <c r="V144" s="305"/>
      <c r="W144" s="305"/>
      <c r="X144" s="306"/>
      <c r="Y144" s="307"/>
      <c r="Z144" s="308"/>
      <c r="AA144" s="308"/>
      <c r="AB144" s="310"/>
      <c r="AC144" s="270"/>
      <c r="AD144" s="271"/>
      <c r="AE144" s="271"/>
      <c r="AF144" s="271"/>
      <c r="AG144" s="272"/>
      <c r="AH144" s="304"/>
      <c r="AI144" s="305"/>
      <c r="AJ144" s="305"/>
      <c r="AK144" s="305"/>
      <c r="AL144" s="305"/>
      <c r="AM144" s="305"/>
      <c r="AN144" s="305"/>
      <c r="AO144" s="305"/>
      <c r="AP144" s="305"/>
      <c r="AQ144" s="305"/>
      <c r="AR144" s="305"/>
      <c r="AS144" s="305"/>
      <c r="AT144" s="306"/>
      <c r="AU144" s="307"/>
      <c r="AV144" s="308"/>
      <c r="AW144" s="308"/>
      <c r="AX144" s="309"/>
    </row>
    <row r="145" spans="1:51" ht="24.75" customHeight="1" x14ac:dyDescent="0.15">
      <c r="A145" s="328"/>
      <c r="B145" s="329"/>
      <c r="C145" s="329"/>
      <c r="D145" s="329"/>
      <c r="E145" s="329"/>
      <c r="F145" s="330"/>
      <c r="G145" s="270"/>
      <c r="H145" s="271"/>
      <c r="I145" s="271"/>
      <c r="J145" s="271"/>
      <c r="K145" s="272"/>
      <c r="L145" s="304"/>
      <c r="M145" s="305"/>
      <c r="N145" s="305"/>
      <c r="O145" s="305"/>
      <c r="P145" s="305"/>
      <c r="Q145" s="305"/>
      <c r="R145" s="305"/>
      <c r="S145" s="305"/>
      <c r="T145" s="305"/>
      <c r="U145" s="305"/>
      <c r="V145" s="305"/>
      <c r="W145" s="305"/>
      <c r="X145" s="306"/>
      <c r="Y145" s="307"/>
      <c r="Z145" s="308"/>
      <c r="AA145" s="308"/>
      <c r="AB145" s="310"/>
      <c r="AC145" s="270"/>
      <c r="AD145" s="271"/>
      <c r="AE145" s="271"/>
      <c r="AF145" s="271"/>
      <c r="AG145" s="272"/>
      <c r="AH145" s="304"/>
      <c r="AI145" s="305"/>
      <c r="AJ145" s="305"/>
      <c r="AK145" s="305"/>
      <c r="AL145" s="305"/>
      <c r="AM145" s="305"/>
      <c r="AN145" s="305"/>
      <c r="AO145" s="305"/>
      <c r="AP145" s="305"/>
      <c r="AQ145" s="305"/>
      <c r="AR145" s="305"/>
      <c r="AS145" s="305"/>
      <c r="AT145" s="306"/>
      <c r="AU145" s="307"/>
      <c r="AV145" s="308"/>
      <c r="AW145" s="308"/>
      <c r="AX145" s="309"/>
    </row>
    <row r="146" spans="1:51" ht="24.75" customHeight="1" x14ac:dyDescent="0.15">
      <c r="A146" s="328"/>
      <c r="B146" s="329"/>
      <c r="C146" s="329"/>
      <c r="D146" s="329"/>
      <c r="E146" s="329"/>
      <c r="F146" s="330"/>
      <c r="G146" s="270"/>
      <c r="H146" s="271"/>
      <c r="I146" s="271"/>
      <c r="J146" s="271"/>
      <c r="K146" s="272"/>
      <c r="L146" s="304"/>
      <c r="M146" s="305"/>
      <c r="N146" s="305"/>
      <c r="O146" s="305"/>
      <c r="P146" s="305"/>
      <c r="Q146" s="305"/>
      <c r="R146" s="305"/>
      <c r="S146" s="305"/>
      <c r="T146" s="305"/>
      <c r="U146" s="305"/>
      <c r="V146" s="305"/>
      <c r="W146" s="305"/>
      <c r="X146" s="306"/>
      <c r="Y146" s="307"/>
      <c r="Z146" s="308"/>
      <c r="AA146" s="308"/>
      <c r="AB146" s="310"/>
      <c r="AC146" s="270"/>
      <c r="AD146" s="271"/>
      <c r="AE146" s="271"/>
      <c r="AF146" s="271"/>
      <c r="AG146" s="272"/>
      <c r="AH146" s="304"/>
      <c r="AI146" s="305"/>
      <c r="AJ146" s="305"/>
      <c r="AK146" s="305"/>
      <c r="AL146" s="305"/>
      <c r="AM146" s="305"/>
      <c r="AN146" s="305"/>
      <c r="AO146" s="305"/>
      <c r="AP146" s="305"/>
      <c r="AQ146" s="305"/>
      <c r="AR146" s="305"/>
      <c r="AS146" s="305"/>
      <c r="AT146" s="306"/>
      <c r="AU146" s="307"/>
      <c r="AV146" s="308"/>
      <c r="AW146" s="308"/>
      <c r="AX146" s="309"/>
    </row>
    <row r="147" spans="1:51" ht="24.75" customHeight="1" x14ac:dyDescent="0.15">
      <c r="A147" s="328"/>
      <c r="B147" s="329"/>
      <c r="C147" s="329"/>
      <c r="D147" s="329"/>
      <c r="E147" s="329"/>
      <c r="F147" s="330"/>
      <c r="G147" s="270"/>
      <c r="H147" s="271"/>
      <c r="I147" s="271"/>
      <c r="J147" s="271"/>
      <c r="K147" s="272"/>
      <c r="L147" s="304"/>
      <c r="M147" s="305"/>
      <c r="N147" s="305"/>
      <c r="O147" s="305"/>
      <c r="P147" s="305"/>
      <c r="Q147" s="305"/>
      <c r="R147" s="305"/>
      <c r="S147" s="305"/>
      <c r="T147" s="305"/>
      <c r="U147" s="305"/>
      <c r="V147" s="305"/>
      <c r="W147" s="305"/>
      <c r="X147" s="306"/>
      <c r="Y147" s="307"/>
      <c r="Z147" s="308"/>
      <c r="AA147" s="308"/>
      <c r="AB147" s="310"/>
      <c r="AC147" s="270"/>
      <c r="AD147" s="271"/>
      <c r="AE147" s="271"/>
      <c r="AF147" s="271"/>
      <c r="AG147" s="272"/>
      <c r="AH147" s="304"/>
      <c r="AI147" s="305"/>
      <c r="AJ147" s="305"/>
      <c r="AK147" s="305"/>
      <c r="AL147" s="305"/>
      <c r="AM147" s="305"/>
      <c r="AN147" s="305"/>
      <c r="AO147" s="305"/>
      <c r="AP147" s="305"/>
      <c r="AQ147" s="305"/>
      <c r="AR147" s="305"/>
      <c r="AS147" s="305"/>
      <c r="AT147" s="306"/>
      <c r="AU147" s="307"/>
      <c r="AV147" s="308"/>
      <c r="AW147" s="308"/>
      <c r="AX147" s="309"/>
    </row>
    <row r="148" spans="1:51" ht="24.75" customHeight="1" x14ac:dyDescent="0.15">
      <c r="A148" s="328"/>
      <c r="B148" s="329"/>
      <c r="C148" s="329"/>
      <c r="D148" s="329"/>
      <c r="E148" s="329"/>
      <c r="F148" s="330"/>
      <c r="G148" s="270"/>
      <c r="H148" s="271"/>
      <c r="I148" s="271"/>
      <c r="J148" s="271"/>
      <c r="K148" s="272"/>
      <c r="L148" s="304"/>
      <c r="M148" s="305"/>
      <c r="N148" s="305"/>
      <c r="O148" s="305"/>
      <c r="P148" s="305"/>
      <c r="Q148" s="305"/>
      <c r="R148" s="305"/>
      <c r="S148" s="305"/>
      <c r="T148" s="305"/>
      <c r="U148" s="305"/>
      <c r="V148" s="305"/>
      <c r="W148" s="305"/>
      <c r="X148" s="306"/>
      <c r="Y148" s="307"/>
      <c r="Z148" s="308"/>
      <c r="AA148" s="308"/>
      <c r="AB148" s="310"/>
      <c r="AC148" s="270"/>
      <c r="AD148" s="271"/>
      <c r="AE148" s="271"/>
      <c r="AF148" s="271"/>
      <c r="AG148" s="272"/>
      <c r="AH148" s="304"/>
      <c r="AI148" s="305"/>
      <c r="AJ148" s="305"/>
      <c r="AK148" s="305"/>
      <c r="AL148" s="305"/>
      <c r="AM148" s="305"/>
      <c r="AN148" s="305"/>
      <c r="AO148" s="305"/>
      <c r="AP148" s="305"/>
      <c r="AQ148" s="305"/>
      <c r="AR148" s="305"/>
      <c r="AS148" s="305"/>
      <c r="AT148" s="306"/>
      <c r="AU148" s="307"/>
      <c r="AV148" s="308"/>
      <c r="AW148" s="308"/>
      <c r="AX148" s="309"/>
    </row>
    <row r="149" spans="1:51" ht="24.75" customHeight="1" x14ac:dyDescent="0.15">
      <c r="A149" s="328"/>
      <c r="B149" s="329"/>
      <c r="C149" s="329"/>
      <c r="D149" s="329"/>
      <c r="E149" s="329"/>
      <c r="F149" s="330"/>
      <c r="G149" s="270"/>
      <c r="H149" s="271"/>
      <c r="I149" s="271"/>
      <c r="J149" s="271"/>
      <c r="K149" s="272"/>
      <c r="L149" s="304"/>
      <c r="M149" s="305"/>
      <c r="N149" s="305"/>
      <c r="O149" s="305"/>
      <c r="P149" s="305"/>
      <c r="Q149" s="305"/>
      <c r="R149" s="305"/>
      <c r="S149" s="305"/>
      <c r="T149" s="305"/>
      <c r="U149" s="305"/>
      <c r="V149" s="305"/>
      <c r="W149" s="305"/>
      <c r="X149" s="306"/>
      <c r="Y149" s="307"/>
      <c r="Z149" s="308"/>
      <c r="AA149" s="308"/>
      <c r="AB149" s="310"/>
      <c r="AC149" s="270"/>
      <c r="AD149" s="271"/>
      <c r="AE149" s="271"/>
      <c r="AF149" s="271"/>
      <c r="AG149" s="272"/>
      <c r="AH149" s="304"/>
      <c r="AI149" s="305"/>
      <c r="AJ149" s="305"/>
      <c r="AK149" s="305"/>
      <c r="AL149" s="305"/>
      <c r="AM149" s="305"/>
      <c r="AN149" s="305"/>
      <c r="AO149" s="305"/>
      <c r="AP149" s="305"/>
      <c r="AQ149" s="305"/>
      <c r="AR149" s="305"/>
      <c r="AS149" s="305"/>
      <c r="AT149" s="306"/>
      <c r="AU149" s="307"/>
      <c r="AV149" s="308"/>
      <c r="AW149" s="308"/>
      <c r="AX149" s="309"/>
    </row>
    <row r="150" spans="1:51" ht="24.75" customHeight="1" x14ac:dyDescent="0.15">
      <c r="A150" s="328"/>
      <c r="B150" s="329"/>
      <c r="C150" s="329"/>
      <c r="D150" s="329"/>
      <c r="E150" s="329"/>
      <c r="F150" s="330"/>
      <c r="G150" s="586" t="s">
        <v>19</v>
      </c>
      <c r="H150" s="587"/>
      <c r="I150" s="587"/>
      <c r="J150" s="587"/>
      <c r="K150" s="587"/>
      <c r="L150" s="588"/>
      <c r="M150" s="543"/>
      <c r="N150" s="543"/>
      <c r="O150" s="543"/>
      <c r="P150" s="543"/>
      <c r="Q150" s="543"/>
      <c r="R150" s="543"/>
      <c r="S150" s="543"/>
      <c r="T150" s="543"/>
      <c r="U150" s="543"/>
      <c r="V150" s="543"/>
      <c r="W150" s="543"/>
      <c r="X150" s="544"/>
      <c r="Y150" s="492">
        <f>SUM(Y140:AB149)</f>
        <v>0</v>
      </c>
      <c r="Z150" s="493"/>
      <c r="AA150" s="493"/>
      <c r="AB150" s="589"/>
      <c r="AC150" s="586" t="s">
        <v>19</v>
      </c>
      <c r="AD150" s="587"/>
      <c r="AE150" s="587"/>
      <c r="AF150" s="587"/>
      <c r="AG150" s="587"/>
      <c r="AH150" s="588"/>
      <c r="AI150" s="543"/>
      <c r="AJ150" s="543"/>
      <c r="AK150" s="543"/>
      <c r="AL150" s="543"/>
      <c r="AM150" s="543"/>
      <c r="AN150" s="543"/>
      <c r="AO150" s="543"/>
      <c r="AP150" s="543"/>
      <c r="AQ150" s="543"/>
      <c r="AR150" s="543"/>
      <c r="AS150" s="543"/>
      <c r="AT150" s="544"/>
      <c r="AU150" s="492">
        <f>SUM(AU140:AX149)</f>
        <v>0</v>
      </c>
      <c r="AV150" s="493"/>
      <c r="AW150" s="493"/>
      <c r="AX150" s="494"/>
    </row>
    <row r="151" spans="1:51" ht="24.75" customHeight="1" x14ac:dyDescent="0.15">
      <c r="A151" s="66"/>
      <c r="B151" s="66"/>
      <c r="C151" s="66"/>
      <c r="D151" s="66"/>
      <c r="E151" s="66"/>
      <c r="F151" s="66"/>
      <c r="G151" s="67"/>
      <c r="H151" s="67"/>
      <c r="I151" s="67"/>
      <c r="J151" s="67"/>
      <c r="K151" s="67"/>
      <c r="L151" s="68"/>
      <c r="M151" s="67"/>
      <c r="N151" s="67"/>
      <c r="O151" s="67"/>
      <c r="P151" s="67"/>
      <c r="Q151" s="67"/>
      <c r="R151" s="67"/>
      <c r="S151" s="67"/>
      <c r="T151" s="67"/>
      <c r="U151" s="67"/>
      <c r="V151" s="67"/>
      <c r="W151" s="67"/>
      <c r="X151" s="67"/>
      <c r="Y151" s="69"/>
      <c r="Z151" s="69"/>
      <c r="AA151" s="69"/>
      <c r="AB151" s="69"/>
      <c r="AC151" s="67"/>
      <c r="AD151" s="67"/>
      <c r="AE151" s="67"/>
      <c r="AF151" s="67"/>
      <c r="AG151" s="67"/>
      <c r="AH151" s="68"/>
      <c r="AI151" s="67"/>
      <c r="AJ151" s="67"/>
      <c r="AK151" s="67"/>
      <c r="AL151" s="67"/>
      <c r="AM151" s="67"/>
      <c r="AN151" s="67"/>
      <c r="AO151" s="67"/>
      <c r="AP151" s="67"/>
      <c r="AQ151" s="67"/>
      <c r="AR151" s="67"/>
      <c r="AS151" s="67"/>
      <c r="AT151" s="67"/>
      <c r="AU151" s="69"/>
      <c r="AV151" s="69"/>
      <c r="AW151" s="69"/>
      <c r="AX151" s="69"/>
    </row>
    <row r="152" spans="1:51" ht="24.75" customHeight="1" x14ac:dyDescent="0.15"/>
    <row r="153" spans="1:51" ht="24.75" customHeight="1" x14ac:dyDescent="0.15">
      <c r="B153" s="35" t="s">
        <v>23</v>
      </c>
    </row>
    <row r="154" spans="1:51" ht="24.75" customHeight="1" x14ac:dyDescent="0.15">
      <c r="B154" s="36" t="s">
        <v>230</v>
      </c>
    </row>
    <row r="155" spans="1:51" ht="59.25" customHeight="1" x14ac:dyDescent="0.15">
      <c r="A155" s="285"/>
      <c r="B155" s="285"/>
      <c r="C155" s="285" t="s">
        <v>22</v>
      </c>
      <c r="D155" s="285"/>
      <c r="E155" s="285"/>
      <c r="F155" s="285"/>
      <c r="G155" s="285"/>
      <c r="H155" s="285"/>
      <c r="I155" s="285"/>
      <c r="J155" s="153" t="s">
        <v>189</v>
      </c>
      <c r="K155" s="598"/>
      <c r="L155" s="598"/>
      <c r="M155" s="598"/>
      <c r="N155" s="598"/>
      <c r="O155" s="598"/>
      <c r="P155" s="285" t="s">
        <v>169</v>
      </c>
      <c r="Q155" s="285"/>
      <c r="R155" s="285"/>
      <c r="S155" s="285"/>
      <c r="T155" s="285"/>
      <c r="U155" s="285"/>
      <c r="V155" s="285"/>
      <c r="W155" s="285"/>
      <c r="X155" s="285"/>
      <c r="Y155" s="585" t="s">
        <v>187</v>
      </c>
      <c r="Z155" s="585"/>
      <c r="AA155" s="585"/>
      <c r="AB155" s="585"/>
      <c r="AC155" s="153" t="s">
        <v>218</v>
      </c>
      <c r="AD155" s="153"/>
      <c r="AE155" s="153"/>
      <c r="AF155" s="153"/>
      <c r="AG155" s="153"/>
      <c r="AH155" s="585" t="s">
        <v>658</v>
      </c>
      <c r="AI155" s="285"/>
      <c r="AJ155" s="285"/>
      <c r="AK155" s="285"/>
      <c r="AL155" s="285" t="s">
        <v>20</v>
      </c>
      <c r="AM155" s="285"/>
      <c r="AN155" s="285"/>
      <c r="AO155" s="368"/>
      <c r="AP155" s="153" t="s">
        <v>190</v>
      </c>
      <c r="AQ155" s="153"/>
      <c r="AR155" s="153"/>
      <c r="AS155" s="153"/>
      <c r="AT155" s="153"/>
      <c r="AU155" s="153"/>
      <c r="AV155" s="153"/>
      <c r="AW155" s="153"/>
      <c r="AX155" s="153"/>
    </row>
    <row r="156" spans="1:51" ht="48.75" customHeight="1" x14ac:dyDescent="0.15">
      <c r="A156" s="517">
        <v>1</v>
      </c>
      <c r="B156" s="517">
        <v>1</v>
      </c>
      <c r="C156" s="175" t="s">
        <v>610</v>
      </c>
      <c r="D156" s="175"/>
      <c r="E156" s="175"/>
      <c r="F156" s="175"/>
      <c r="G156" s="175"/>
      <c r="H156" s="175"/>
      <c r="I156" s="175"/>
      <c r="J156" s="176">
        <v>1013301036693</v>
      </c>
      <c r="K156" s="176"/>
      <c r="L156" s="176"/>
      <c r="M156" s="176"/>
      <c r="N156" s="176"/>
      <c r="O156" s="176"/>
      <c r="P156" s="177" t="s">
        <v>645</v>
      </c>
      <c r="Q156" s="177"/>
      <c r="R156" s="177"/>
      <c r="S156" s="177"/>
      <c r="T156" s="177"/>
      <c r="U156" s="177"/>
      <c r="V156" s="177"/>
      <c r="W156" s="177"/>
      <c r="X156" s="177"/>
      <c r="Y156" s="178">
        <v>0.3</v>
      </c>
      <c r="Z156" s="179"/>
      <c r="AA156" s="179"/>
      <c r="AB156" s="180"/>
      <c r="AC156" s="181" t="s">
        <v>243</v>
      </c>
      <c r="AD156" s="182"/>
      <c r="AE156" s="182"/>
      <c r="AF156" s="182"/>
      <c r="AG156" s="182"/>
      <c r="AH156" s="174" t="s">
        <v>265</v>
      </c>
      <c r="AI156" s="174"/>
      <c r="AJ156" s="174"/>
      <c r="AK156" s="174"/>
      <c r="AL156" s="518" t="s">
        <v>265</v>
      </c>
      <c r="AM156" s="519"/>
      <c r="AN156" s="519"/>
      <c r="AO156" s="520"/>
      <c r="AP156" s="151"/>
      <c r="AQ156" s="151"/>
      <c r="AR156" s="151"/>
      <c r="AS156" s="151"/>
      <c r="AT156" s="151"/>
      <c r="AU156" s="151"/>
      <c r="AV156" s="151"/>
      <c r="AW156" s="151"/>
      <c r="AX156" s="151"/>
    </row>
    <row r="157" spans="1:51" ht="48.75" customHeight="1" x14ac:dyDescent="0.15">
      <c r="A157" s="517">
        <v>2</v>
      </c>
      <c r="B157" s="517">
        <v>1</v>
      </c>
      <c r="C157" s="175" t="s">
        <v>610</v>
      </c>
      <c r="D157" s="175"/>
      <c r="E157" s="175"/>
      <c r="F157" s="175"/>
      <c r="G157" s="175"/>
      <c r="H157" s="175"/>
      <c r="I157" s="175"/>
      <c r="J157" s="176">
        <v>1013301036693</v>
      </c>
      <c r="K157" s="176"/>
      <c r="L157" s="176"/>
      <c r="M157" s="176"/>
      <c r="N157" s="176"/>
      <c r="O157" s="176"/>
      <c r="P157" s="177" t="s">
        <v>646</v>
      </c>
      <c r="Q157" s="177"/>
      <c r="R157" s="177"/>
      <c r="S157" s="177"/>
      <c r="T157" s="177"/>
      <c r="U157" s="177"/>
      <c r="V157" s="177"/>
      <c r="W157" s="177"/>
      <c r="X157" s="177"/>
      <c r="Y157" s="178">
        <v>0.3</v>
      </c>
      <c r="Z157" s="179"/>
      <c r="AA157" s="179"/>
      <c r="AB157" s="180"/>
      <c r="AC157" s="181" t="s">
        <v>243</v>
      </c>
      <c r="AD157" s="182"/>
      <c r="AE157" s="182"/>
      <c r="AF157" s="182"/>
      <c r="AG157" s="182"/>
      <c r="AH157" s="174" t="s">
        <v>265</v>
      </c>
      <c r="AI157" s="174"/>
      <c r="AJ157" s="174"/>
      <c r="AK157" s="174"/>
      <c r="AL157" s="518" t="s">
        <v>265</v>
      </c>
      <c r="AM157" s="519"/>
      <c r="AN157" s="519"/>
      <c r="AO157" s="520"/>
      <c r="AP157" s="151"/>
      <c r="AQ157" s="151"/>
      <c r="AR157" s="151"/>
      <c r="AS157" s="151"/>
      <c r="AT157" s="151"/>
      <c r="AU157" s="151"/>
      <c r="AV157" s="151"/>
      <c r="AW157" s="151"/>
      <c r="AX157" s="151"/>
      <c r="AY157" s="34">
        <f>COUNTA($C$157)</f>
        <v>1</v>
      </c>
    </row>
    <row r="158" spans="1:51" ht="48.75" customHeight="1" x14ac:dyDescent="0.15">
      <c r="A158" s="517">
        <v>3</v>
      </c>
      <c r="B158" s="517">
        <v>1</v>
      </c>
      <c r="C158" s="183" t="s">
        <v>610</v>
      </c>
      <c r="D158" s="184"/>
      <c r="E158" s="184"/>
      <c r="F158" s="184"/>
      <c r="G158" s="184"/>
      <c r="H158" s="184"/>
      <c r="I158" s="185"/>
      <c r="J158" s="176">
        <v>1013301036693</v>
      </c>
      <c r="K158" s="176"/>
      <c r="L158" s="176"/>
      <c r="M158" s="176"/>
      <c r="N158" s="176"/>
      <c r="O158" s="176"/>
      <c r="P158" s="617" t="s">
        <v>647</v>
      </c>
      <c r="Q158" s="618"/>
      <c r="R158" s="618"/>
      <c r="S158" s="618"/>
      <c r="T158" s="618"/>
      <c r="U158" s="618"/>
      <c r="V158" s="618"/>
      <c r="W158" s="618"/>
      <c r="X158" s="619"/>
      <c r="Y158" s="178">
        <v>0.3</v>
      </c>
      <c r="Z158" s="179"/>
      <c r="AA158" s="179"/>
      <c r="AB158" s="180"/>
      <c r="AC158" s="620" t="s">
        <v>243</v>
      </c>
      <c r="AD158" s="621"/>
      <c r="AE158" s="621"/>
      <c r="AF158" s="621"/>
      <c r="AG158" s="622"/>
      <c r="AH158" s="521" t="s">
        <v>265</v>
      </c>
      <c r="AI158" s="522"/>
      <c r="AJ158" s="522"/>
      <c r="AK158" s="523"/>
      <c r="AL158" s="518" t="s">
        <v>265</v>
      </c>
      <c r="AM158" s="519"/>
      <c r="AN158" s="519"/>
      <c r="AO158" s="520"/>
      <c r="AP158" s="151"/>
      <c r="AQ158" s="151"/>
      <c r="AR158" s="151"/>
      <c r="AS158" s="151"/>
      <c r="AT158" s="151"/>
      <c r="AU158" s="151"/>
      <c r="AV158" s="151"/>
      <c r="AW158" s="151"/>
      <c r="AX158" s="151"/>
      <c r="AY158" s="34">
        <f>COUNTA($C$158)</f>
        <v>1</v>
      </c>
    </row>
    <row r="159" spans="1:51" ht="48.75" customHeight="1" x14ac:dyDescent="0.15">
      <c r="A159" s="517">
        <v>4</v>
      </c>
      <c r="B159" s="517">
        <v>1</v>
      </c>
      <c r="C159" s="183" t="s">
        <v>610</v>
      </c>
      <c r="D159" s="184"/>
      <c r="E159" s="184"/>
      <c r="F159" s="184"/>
      <c r="G159" s="184"/>
      <c r="H159" s="184"/>
      <c r="I159" s="185"/>
      <c r="J159" s="176">
        <v>1013301036693</v>
      </c>
      <c r="K159" s="176"/>
      <c r="L159" s="176"/>
      <c r="M159" s="176"/>
      <c r="N159" s="176"/>
      <c r="O159" s="176"/>
      <c r="P159" s="617" t="s">
        <v>648</v>
      </c>
      <c r="Q159" s="618"/>
      <c r="R159" s="618"/>
      <c r="S159" s="618"/>
      <c r="T159" s="618"/>
      <c r="U159" s="618"/>
      <c r="V159" s="618"/>
      <c r="W159" s="618"/>
      <c r="X159" s="619"/>
      <c r="Y159" s="178">
        <v>0.3</v>
      </c>
      <c r="Z159" s="179"/>
      <c r="AA159" s="179"/>
      <c r="AB159" s="180"/>
      <c r="AC159" s="620" t="s">
        <v>243</v>
      </c>
      <c r="AD159" s="621"/>
      <c r="AE159" s="621"/>
      <c r="AF159" s="621"/>
      <c r="AG159" s="622"/>
      <c r="AH159" s="521" t="s">
        <v>265</v>
      </c>
      <c r="AI159" s="522"/>
      <c r="AJ159" s="522"/>
      <c r="AK159" s="523"/>
      <c r="AL159" s="518" t="s">
        <v>265</v>
      </c>
      <c r="AM159" s="519"/>
      <c r="AN159" s="519"/>
      <c r="AO159" s="520"/>
      <c r="AP159" s="151"/>
      <c r="AQ159" s="151"/>
      <c r="AR159" s="151"/>
      <c r="AS159" s="151"/>
      <c r="AT159" s="151"/>
      <c r="AU159" s="151"/>
      <c r="AV159" s="151"/>
      <c r="AW159" s="151"/>
      <c r="AX159" s="151"/>
      <c r="AY159" s="34">
        <f>COUNTA($C$159)</f>
        <v>1</v>
      </c>
    </row>
    <row r="160" spans="1:51" ht="48.75" customHeight="1" x14ac:dyDescent="0.15">
      <c r="A160" s="517">
        <v>5</v>
      </c>
      <c r="B160" s="517">
        <v>1</v>
      </c>
      <c r="C160" s="183" t="s">
        <v>610</v>
      </c>
      <c r="D160" s="184"/>
      <c r="E160" s="184"/>
      <c r="F160" s="184"/>
      <c r="G160" s="184"/>
      <c r="H160" s="184"/>
      <c r="I160" s="185"/>
      <c r="J160" s="176">
        <v>1013301036693</v>
      </c>
      <c r="K160" s="176"/>
      <c r="L160" s="176"/>
      <c r="M160" s="176"/>
      <c r="N160" s="176"/>
      <c r="O160" s="176"/>
      <c r="P160" s="617" t="s">
        <v>649</v>
      </c>
      <c r="Q160" s="618"/>
      <c r="R160" s="618"/>
      <c r="S160" s="618"/>
      <c r="T160" s="618"/>
      <c r="U160" s="618"/>
      <c r="V160" s="618"/>
      <c r="W160" s="618"/>
      <c r="X160" s="619"/>
      <c r="Y160" s="178">
        <v>0.2</v>
      </c>
      <c r="Z160" s="179"/>
      <c r="AA160" s="179"/>
      <c r="AB160" s="180"/>
      <c r="AC160" s="620" t="s">
        <v>243</v>
      </c>
      <c r="AD160" s="621"/>
      <c r="AE160" s="621"/>
      <c r="AF160" s="621"/>
      <c r="AG160" s="622"/>
      <c r="AH160" s="521" t="s">
        <v>265</v>
      </c>
      <c r="AI160" s="522"/>
      <c r="AJ160" s="522"/>
      <c r="AK160" s="523"/>
      <c r="AL160" s="518" t="s">
        <v>265</v>
      </c>
      <c r="AM160" s="519"/>
      <c r="AN160" s="519"/>
      <c r="AO160" s="520"/>
      <c r="AP160" s="151"/>
      <c r="AQ160" s="151"/>
      <c r="AR160" s="151"/>
      <c r="AS160" s="151"/>
      <c r="AT160" s="151"/>
      <c r="AU160" s="151"/>
      <c r="AV160" s="151"/>
      <c r="AW160" s="151"/>
      <c r="AX160" s="151"/>
      <c r="AY160" s="34">
        <f>COUNTA($C$160)</f>
        <v>1</v>
      </c>
    </row>
    <row r="161" spans="1:51" ht="30" customHeight="1" x14ac:dyDescent="0.15">
      <c r="A161" s="517">
        <v>6</v>
      </c>
      <c r="B161" s="517">
        <v>1</v>
      </c>
      <c r="C161" s="175" t="s">
        <v>611</v>
      </c>
      <c r="D161" s="175"/>
      <c r="E161" s="175"/>
      <c r="F161" s="175"/>
      <c r="G161" s="175"/>
      <c r="H161" s="175"/>
      <c r="I161" s="175"/>
      <c r="J161" s="176">
        <v>6010001011007</v>
      </c>
      <c r="K161" s="176"/>
      <c r="L161" s="176"/>
      <c r="M161" s="176"/>
      <c r="N161" s="176"/>
      <c r="O161" s="176"/>
      <c r="P161" s="177" t="s">
        <v>615</v>
      </c>
      <c r="Q161" s="177"/>
      <c r="R161" s="177"/>
      <c r="S161" s="177"/>
      <c r="T161" s="177"/>
      <c r="U161" s="177"/>
      <c r="V161" s="177"/>
      <c r="W161" s="177"/>
      <c r="X161" s="177"/>
      <c r="Y161" s="178">
        <v>0.5</v>
      </c>
      <c r="Z161" s="179"/>
      <c r="AA161" s="179"/>
      <c r="AB161" s="180"/>
      <c r="AC161" s="181" t="s">
        <v>243</v>
      </c>
      <c r="AD161" s="182"/>
      <c r="AE161" s="182"/>
      <c r="AF161" s="182"/>
      <c r="AG161" s="182"/>
      <c r="AH161" s="174" t="s">
        <v>265</v>
      </c>
      <c r="AI161" s="174"/>
      <c r="AJ161" s="174"/>
      <c r="AK161" s="174"/>
      <c r="AL161" s="518" t="s">
        <v>265</v>
      </c>
      <c r="AM161" s="519"/>
      <c r="AN161" s="519"/>
      <c r="AO161" s="520"/>
      <c r="AP161" s="151"/>
      <c r="AQ161" s="151"/>
      <c r="AR161" s="151"/>
      <c r="AS161" s="151"/>
      <c r="AT161" s="151"/>
      <c r="AU161" s="151"/>
      <c r="AV161" s="151"/>
      <c r="AW161" s="151"/>
      <c r="AX161" s="151"/>
      <c r="AY161" s="34">
        <f>COUNTA($C$161)</f>
        <v>1</v>
      </c>
    </row>
    <row r="162" spans="1:51" ht="30" customHeight="1" x14ac:dyDescent="0.15">
      <c r="A162" s="517">
        <v>7</v>
      </c>
      <c r="B162" s="517">
        <v>1</v>
      </c>
      <c r="C162" s="175" t="s">
        <v>612</v>
      </c>
      <c r="D162" s="175"/>
      <c r="E162" s="175"/>
      <c r="F162" s="175"/>
      <c r="G162" s="175"/>
      <c r="H162" s="175"/>
      <c r="I162" s="175"/>
      <c r="J162" s="176">
        <v>1010701022159</v>
      </c>
      <c r="K162" s="176"/>
      <c r="L162" s="176"/>
      <c r="M162" s="176"/>
      <c r="N162" s="176"/>
      <c r="O162" s="176"/>
      <c r="P162" s="177" t="s">
        <v>615</v>
      </c>
      <c r="Q162" s="177"/>
      <c r="R162" s="177"/>
      <c r="S162" s="177"/>
      <c r="T162" s="177"/>
      <c r="U162" s="177"/>
      <c r="V162" s="177"/>
      <c r="W162" s="177"/>
      <c r="X162" s="177"/>
      <c r="Y162" s="178">
        <v>0.5</v>
      </c>
      <c r="Z162" s="179"/>
      <c r="AA162" s="179"/>
      <c r="AB162" s="180"/>
      <c r="AC162" s="181" t="s">
        <v>243</v>
      </c>
      <c r="AD162" s="182"/>
      <c r="AE162" s="182"/>
      <c r="AF162" s="182"/>
      <c r="AG162" s="182"/>
      <c r="AH162" s="174" t="s">
        <v>265</v>
      </c>
      <c r="AI162" s="174"/>
      <c r="AJ162" s="174"/>
      <c r="AK162" s="174"/>
      <c r="AL162" s="518" t="s">
        <v>265</v>
      </c>
      <c r="AM162" s="519"/>
      <c r="AN162" s="519"/>
      <c r="AO162" s="520"/>
      <c r="AP162" s="151"/>
      <c r="AQ162" s="151"/>
      <c r="AR162" s="151"/>
      <c r="AS162" s="151"/>
      <c r="AT162" s="151"/>
      <c r="AU162" s="151"/>
      <c r="AV162" s="151"/>
      <c r="AW162" s="151"/>
      <c r="AX162" s="151"/>
      <c r="AY162" s="34">
        <f>COUNTA($C$162)</f>
        <v>1</v>
      </c>
    </row>
    <row r="163" spans="1:51" ht="30" customHeight="1" x14ac:dyDescent="0.15">
      <c r="A163" s="517">
        <v>8</v>
      </c>
      <c r="B163" s="517">
        <v>1</v>
      </c>
      <c r="C163" s="175" t="s">
        <v>613</v>
      </c>
      <c r="D163" s="175"/>
      <c r="E163" s="175"/>
      <c r="F163" s="175"/>
      <c r="G163" s="175"/>
      <c r="H163" s="175"/>
      <c r="I163" s="175"/>
      <c r="J163" s="176">
        <v>7011101024574</v>
      </c>
      <c r="K163" s="176"/>
      <c r="L163" s="176"/>
      <c r="M163" s="176"/>
      <c r="N163" s="176"/>
      <c r="O163" s="176"/>
      <c r="P163" s="177" t="s">
        <v>616</v>
      </c>
      <c r="Q163" s="177"/>
      <c r="R163" s="177"/>
      <c r="S163" s="177"/>
      <c r="T163" s="177"/>
      <c r="U163" s="177"/>
      <c r="V163" s="177"/>
      <c r="W163" s="177"/>
      <c r="X163" s="177"/>
      <c r="Y163" s="178">
        <v>0.2</v>
      </c>
      <c r="Z163" s="179"/>
      <c r="AA163" s="179"/>
      <c r="AB163" s="180"/>
      <c r="AC163" s="181" t="s">
        <v>243</v>
      </c>
      <c r="AD163" s="182"/>
      <c r="AE163" s="182"/>
      <c r="AF163" s="182"/>
      <c r="AG163" s="182"/>
      <c r="AH163" s="174" t="s">
        <v>265</v>
      </c>
      <c r="AI163" s="174"/>
      <c r="AJ163" s="174"/>
      <c r="AK163" s="174"/>
      <c r="AL163" s="518" t="s">
        <v>265</v>
      </c>
      <c r="AM163" s="519"/>
      <c r="AN163" s="519"/>
      <c r="AO163" s="520"/>
      <c r="AP163" s="151"/>
      <c r="AQ163" s="151"/>
      <c r="AR163" s="151"/>
      <c r="AS163" s="151"/>
      <c r="AT163" s="151"/>
      <c r="AU163" s="151"/>
      <c r="AV163" s="151"/>
      <c r="AW163" s="151"/>
      <c r="AX163" s="151"/>
      <c r="AY163" s="34">
        <f>COUNTA($C$163)</f>
        <v>1</v>
      </c>
    </row>
    <row r="164" spans="1:51" ht="30" customHeight="1" x14ac:dyDescent="0.15">
      <c r="A164" s="517">
        <v>9</v>
      </c>
      <c r="B164" s="517">
        <v>1</v>
      </c>
      <c r="C164" s="175" t="s">
        <v>634</v>
      </c>
      <c r="D164" s="175"/>
      <c r="E164" s="175"/>
      <c r="F164" s="175"/>
      <c r="G164" s="175"/>
      <c r="H164" s="175"/>
      <c r="I164" s="175"/>
      <c r="J164" s="176">
        <v>1013301023163</v>
      </c>
      <c r="K164" s="176"/>
      <c r="L164" s="176"/>
      <c r="M164" s="176"/>
      <c r="N164" s="176"/>
      <c r="O164" s="176"/>
      <c r="P164" s="177" t="s">
        <v>617</v>
      </c>
      <c r="Q164" s="177"/>
      <c r="R164" s="177"/>
      <c r="S164" s="177"/>
      <c r="T164" s="177"/>
      <c r="U164" s="177"/>
      <c r="V164" s="177"/>
      <c r="W164" s="177"/>
      <c r="X164" s="177"/>
      <c r="Y164" s="178">
        <v>0.1</v>
      </c>
      <c r="Z164" s="179"/>
      <c r="AA164" s="179"/>
      <c r="AB164" s="180"/>
      <c r="AC164" s="181" t="s">
        <v>243</v>
      </c>
      <c r="AD164" s="182"/>
      <c r="AE164" s="182"/>
      <c r="AF164" s="182"/>
      <c r="AG164" s="182"/>
      <c r="AH164" s="174" t="s">
        <v>265</v>
      </c>
      <c r="AI164" s="174"/>
      <c r="AJ164" s="174"/>
      <c r="AK164" s="174"/>
      <c r="AL164" s="518" t="s">
        <v>265</v>
      </c>
      <c r="AM164" s="519"/>
      <c r="AN164" s="519"/>
      <c r="AO164" s="520"/>
      <c r="AP164" s="151"/>
      <c r="AQ164" s="151"/>
      <c r="AR164" s="151"/>
      <c r="AS164" s="151"/>
      <c r="AT164" s="151"/>
      <c r="AU164" s="151"/>
      <c r="AV164" s="151"/>
      <c r="AW164" s="151"/>
      <c r="AX164" s="151"/>
      <c r="AY164" s="34">
        <f>COUNTA($C$164)</f>
        <v>1</v>
      </c>
    </row>
    <row r="165" spans="1:51" ht="24.75" customHeight="1" x14ac:dyDescent="0.15">
      <c r="A165" s="37"/>
      <c r="B165" s="37"/>
      <c r="C165" s="37"/>
      <c r="D165" s="37"/>
      <c r="E165" s="37"/>
      <c r="F165" s="37"/>
      <c r="G165" s="37"/>
      <c r="H165" s="37"/>
      <c r="I165" s="37"/>
      <c r="J165" s="38"/>
      <c r="K165" s="38"/>
      <c r="L165" s="38"/>
      <c r="M165" s="38"/>
      <c r="N165" s="38"/>
      <c r="O165" s="38"/>
      <c r="P165" s="39"/>
      <c r="Q165" s="39"/>
      <c r="R165" s="39"/>
      <c r="S165" s="39"/>
      <c r="T165" s="39"/>
      <c r="U165" s="39"/>
      <c r="V165" s="39"/>
      <c r="W165" s="39"/>
      <c r="X165" s="39"/>
      <c r="Y165" s="40"/>
      <c r="Z165" s="40"/>
      <c r="AA165" s="40"/>
      <c r="AB165" s="40"/>
      <c r="AC165" s="40"/>
      <c r="AD165" s="40"/>
      <c r="AE165" s="40"/>
      <c r="AF165" s="40"/>
      <c r="AG165" s="40"/>
      <c r="AH165" s="40"/>
      <c r="AI165" s="40"/>
      <c r="AJ165" s="40"/>
      <c r="AK165" s="40"/>
      <c r="AL165" s="40"/>
      <c r="AM165" s="40"/>
      <c r="AN165" s="40"/>
      <c r="AO165" s="40"/>
      <c r="AP165" s="39"/>
      <c r="AQ165" s="39"/>
      <c r="AR165" s="39"/>
      <c r="AS165" s="39"/>
      <c r="AT165" s="39"/>
      <c r="AU165" s="39"/>
      <c r="AV165" s="39"/>
      <c r="AW165" s="39"/>
      <c r="AX165" s="39"/>
      <c r="AY165" s="34">
        <f>COUNTA($C$168)</f>
        <v>1</v>
      </c>
    </row>
    <row r="166" spans="1:51" ht="24.75" customHeight="1" x14ac:dyDescent="0.15">
      <c r="A166" s="37"/>
      <c r="B166" s="41" t="s">
        <v>163</v>
      </c>
      <c r="C166" s="37"/>
      <c r="D166" s="37"/>
      <c r="E166" s="37"/>
      <c r="F166" s="37"/>
      <c r="G166" s="37"/>
      <c r="H166" s="37"/>
      <c r="I166" s="37"/>
      <c r="J166" s="37"/>
      <c r="K166" s="37"/>
      <c r="L166" s="37"/>
      <c r="M166" s="37"/>
      <c r="N166" s="37"/>
      <c r="O166" s="37"/>
      <c r="P166" s="42"/>
      <c r="Q166" s="42"/>
      <c r="R166" s="42"/>
      <c r="S166" s="42"/>
      <c r="T166" s="42"/>
      <c r="U166" s="42"/>
      <c r="V166" s="42"/>
      <c r="W166" s="42"/>
      <c r="X166" s="42"/>
      <c r="Y166" s="43"/>
      <c r="Z166" s="43"/>
      <c r="AA166" s="43"/>
      <c r="AB166" s="43"/>
      <c r="AC166" s="43"/>
      <c r="AD166" s="43"/>
      <c r="AE166" s="43"/>
      <c r="AF166" s="43"/>
      <c r="AG166" s="43"/>
      <c r="AH166" s="43"/>
      <c r="AI166" s="43"/>
      <c r="AJ166" s="43"/>
      <c r="AK166" s="43"/>
      <c r="AL166" s="43"/>
      <c r="AM166" s="43"/>
      <c r="AN166" s="43"/>
      <c r="AO166" s="43"/>
      <c r="AP166" s="42"/>
      <c r="AQ166" s="42"/>
      <c r="AR166" s="42"/>
      <c r="AS166" s="42"/>
      <c r="AT166" s="42"/>
      <c r="AU166" s="42"/>
      <c r="AV166" s="42"/>
      <c r="AW166" s="42"/>
      <c r="AX166" s="42"/>
      <c r="AY166" s="34">
        <f>$AY$165</f>
        <v>1</v>
      </c>
    </row>
    <row r="167" spans="1:51" ht="59.25" customHeight="1" x14ac:dyDescent="0.15">
      <c r="A167" s="285"/>
      <c r="B167" s="285"/>
      <c r="C167" s="285" t="s">
        <v>22</v>
      </c>
      <c r="D167" s="285"/>
      <c r="E167" s="285"/>
      <c r="F167" s="285"/>
      <c r="G167" s="285"/>
      <c r="H167" s="285"/>
      <c r="I167" s="285"/>
      <c r="J167" s="153" t="s">
        <v>189</v>
      </c>
      <c r="K167" s="598"/>
      <c r="L167" s="598"/>
      <c r="M167" s="598"/>
      <c r="N167" s="598"/>
      <c r="O167" s="598"/>
      <c r="P167" s="285" t="s">
        <v>169</v>
      </c>
      <c r="Q167" s="285"/>
      <c r="R167" s="285"/>
      <c r="S167" s="285"/>
      <c r="T167" s="285"/>
      <c r="U167" s="285"/>
      <c r="V167" s="285"/>
      <c r="W167" s="285"/>
      <c r="X167" s="285"/>
      <c r="Y167" s="585" t="s">
        <v>187</v>
      </c>
      <c r="Z167" s="585"/>
      <c r="AA167" s="585"/>
      <c r="AB167" s="585"/>
      <c r="AC167" s="153" t="s">
        <v>218</v>
      </c>
      <c r="AD167" s="153"/>
      <c r="AE167" s="153"/>
      <c r="AF167" s="153"/>
      <c r="AG167" s="153"/>
      <c r="AH167" s="585" t="s">
        <v>658</v>
      </c>
      <c r="AI167" s="285"/>
      <c r="AJ167" s="285"/>
      <c r="AK167" s="285"/>
      <c r="AL167" s="285" t="s">
        <v>20</v>
      </c>
      <c r="AM167" s="285"/>
      <c r="AN167" s="285"/>
      <c r="AO167" s="368"/>
      <c r="AP167" s="153" t="s">
        <v>190</v>
      </c>
      <c r="AQ167" s="153"/>
      <c r="AR167" s="153"/>
      <c r="AS167" s="153"/>
      <c r="AT167" s="153"/>
      <c r="AU167" s="153"/>
      <c r="AV167" s="153"/>
      <c r="AW167" s="153"/>
      <c r="AX167" s="153"/>
      <c r="AY167" s="34">
        <f t="shared" ref="AY167:AY168" si="10">$AY$165</f>
        <v>1</v>
      </c>
    </row>
    <row r="168" spans="1:51" ht="30" customHeight="1" x14ac:dyDescent="0.15">
      <c r="A168" s="517">
        <v>1</v>
      </c>
      <c r="B168" s="517">
        <v>1</v>
      </c>
      <c r="C168" s="175" t="s">
        <v>618</v>
      </c>
      <c r="D168" s="175"/>
      <c r="E168" s="175"/>
      <c r="F168" s="175"/>
      <c r="G168" s="175"/>
      <c r="H168" s="175"/>
      <c r="I168" s="175"/>
      <c r="J168" s="176">
        <v>7010001016830</v>
      </c>
      <c r="K168" s="176"/>
      <c r="L168" s="176"/>
      <c r="M168" s="176"/>
      <c r="N168" s="176"/>
      <c r="O168" s="176"/>
      <c r="P168" s="177" t="s">
        <v>622</v>
      </c>
      <c r="Q168" s="177"/>
      <c r="R168" s="177"/>
      <c r="S168" s="177"/>
      <c r="T168" s="177"/>
      <c r="U168" s="177"/>
      <c r="V168" s="177"/>
      <c r="W168" s="177"/>
      <c r="X168" s="177"/>
      <c r="Y168" s="178">
        <v>0.6</v>
      </c>
      <c r="Z168" s="179"/>
      <c r="AA168" s="179"/>
      <c r="AB168" s="180"/>
      <c r="AC168" s="181" t="s">
        <v>243</v>
      </c>
      <c r="AD168" s="182"/>
      <c r="AE168" s="182"/>
      <c r="AF168" s="182"/>
      <c r="AG168" s="182"/>
      <c r="AH168" s="174" t="s">
        <v>614</v>
      </c>
      <c r="AI168" s="174"/>
      <c r="AJ168" s="174"/>
      <c r="AK168" s="174"/>
      <c r="AL168" s="174" t="s">
        <v>614</v>
      </c>
      <c r="AM168" s="174"/>
      <c r="AN168" s="174"/>
      <c r="AO168" s="174"/>
      <c r="AP168" s="151"/>
      <c r="AQ168" s="151"/>
      <c r="AR168" s="151"/>
      <c r="AS168" s="151"/>
      <c r="AT168" s="151"/>
      <c r="AU168" s="151"/>
      <c r="AV168" s="151"/>
      <c r="AW168" s="151"/>
      <c r="AX168" s="151"/>
      <c r="AY168" s="34">
        <f t="shared" si="10"/>
        <v>1</v>
      </c>
    </row>
    <row r="169" spans="1:51" ht="30" customHeight="1" x14ac:dyDescent="0.15">
      <c r="A169" s="517">
        <v>2</v>
      </c>
      <c r="B169" s="517">
        <v>1</v>
      </c>
      <c r="C169" s="175" t="s">
        <v>619</v>
      </c>
      <c r="D169" s="175"/>
      <c r="E169" s="175"/>
      <c r="F169" s="175"/>
      <c r="G169" s="175"/>
      <c r="H169" s="175"/>
      <c r="I169" s="175"/>
      <c r="J169" s="176">
        <v>5010401006994</v>
      </c>
      <c r="K169" s="176"/>
      <c r="L169" s="176"/>
      <c r="M169" s="176"/>
      <c r="N169" s="176"/>
      <c r="O169" s="176"/>
      <c r="P169" s="177" t="s">
        <v>622</v>
      </c>
      <c r="Q169" s="177"/>
      <c r="R169" s="177"/>
      <c r="S169" s="177"/>
      <c r="T169" s="177"/>
      <c r="U169" s="177"/>
      <c r="V169" s="177"/>
      <c r="W169" s="177"/>
      <c r="X169" s="177"/>
      <c r="Y169" s="178">
        <v>0.6</v>
      </c>
      <c r="Z169" s="179"/>
      <c r="AA169" s="179"/>
      <c r="AB169" s="180"/>
      <c r="AC169" s="181" t="s">
        <v>243</v>
      </c>
      <c r="AD169" s="182"/>
      <c r="AE169" s="182"/>
      <c r="AF169" s="182"/>
      <c r="AG169" s="182"/>
      <c r="AH169" s="174" t="s">
        <v>614</v>
      </c>
      <c r="AI169" s="174"/>
      <c r="AJ169" s="174"/>
      <c r="AK169" s="174"/>
      <c r="AL169" s="174" t="s">
        <v>614</v>
      </c>
      <c r="AM169" s="174"/>
      <c r="AN169" s="174"/>
      <c r="AO169" s="174"/>
      <c r="AP169" s="151"/>
      <c r="AQ169" s="151"/>
      <c r="AR169" s="151"/>
      <c r="AS169" s="151"/>
      <c r="AT169" s="151"/>
      <c r="AU169" s="151"/>
      <c r="AV169" s="151"/>
      <c r="AW169" s="151"/>
      <c r="AX169" s="151"/>
      <c r="AY169" s="34">
        <f>COUNTA($C$169)</f>
        <v>1</v>
      </c>
    </row>
    <row r="170" spans="1:51" ht="30" customHeight="1" x14ac:dyDescent="0.15">
      <c r="A170" s="517">
        <v>3</v>
      </c>
      <c r="B170" s="517">
        <v>1</v>
      </c>
      <c r="C170" s="175" t="s">
        <v>620</v>
      </c>
      <c r="D170" s="175"/>
      <c r="E170" s="175"/>
      <c r="F170" s="175"/>
      <c r="G170" s="175"/>
      <c r="H170" s="175"/>
      <c r="I170" s="175"/>
      <c r="J170" s="176">
        <v>1010001100425</v>
      </c>
      <c r="K170" s="176"/>
      <c r="L170" s="176"/>
      <c r="M170" s="176"/>
      <c r="N170" s="176"/>
      <c r="O170" s="176"/>
      <c r="P170" s="177" t="s">
        <v>622</v>
      </c>
      <c r="Q170" s="177"/>
      <c r="R170" s="177"/>
      <c r="S170" s="177"/>
      <c r="T170" s="177"/>
      <c r="U170" s="177"/>
      <c r="V170" s="177"/>
      <c r="W170" s="177"/>
      <c r="X170" s="177"/>
      <c r="Y170" s="178">
        <v>0.4</v>
      </c>
      <c r="Z170" s="179"/>
      <c r="AA170" s="179"/>
      <c r="AB170" s="180"/>
      <c r="AC170" s="181" t="s">
        <v>243</v>
      </c>
      <c r="AD170" s="182"/>
      <c r="AE170" s="182"/>
      <c r="AF170" s="182"/>
      <c r="AG170" s="182"/>
      <c r="AH170" s="174" t="s">
        <v>614</v>
      </c>
      <c r="AI170" s="174"/>
      <c r="AJ170" s="174"/>
      <c r="AK170" s="174"/>
      <c r="AL170" s="174" t="s">
        <v>614</v>
      </c>
      <c r="AM170" s="174"/>
      <c r="AN170" s="174"/>
      <c r="AO170" s="174"/>
      <c r="AP170" s="151"/>
      <c r="AQ170" s="151"/>
      <c r="AR170" s="151"/>
      <c r="AS170" s="151"/>
      <c r="AT170" s="151"/>
      <c r="AU170" s="151"/>
      <c r="AV170" s="151"/>
      <c r="AW170" s="151"/>
      <c r="AX170" s="151"/>
      <c r="AY170" s="34">
        <f>COUNTA($C$170)</f>
        <v>1</v>
      </c>
    </row>
    <row r="171" spans="1:51" ht="30" customHeight="1" x14ac:dyDescent="0.15">
      <c r="A171" s="517">
        <v>4</v>
      </c>
      <c r="B171" s="517">
        <v>1</v>
      </c>
      <c r="C171" s="175" t="s">
        <v>621</v>
      </c>
      <c r="D171" s="175"/>
      <c r="E171" s="175"/>
      <c r="F171" s="175"/>
      <c r="G171" s="175"/>
      <c r="H171" s="175"/>
      <c r="I171" s="175"/>
      <c r="J171" s="176">
        <v>6010405000927</v>
      </c>
      <c r="K171" s="176"/>
      <c r="L171" s="176"/>
      <c r="M171" s="176"/>
      <c r="N171" s="176"/>
      <c r="O171" s="176"/>
      <c r="P171" s="177" t="s">
        <v>622</v>
      </c>
      <c r="Q171" s="177"/>
      <c r="R171" s="177"/>
      <c r="S171" s="177"/>
      <c r="T171" s="177"/>
      <c r="U171" s="177"/>
      <c r="V171" s="177"/>
      <c r="W171" s="177"/>
      <c r="X171" s="177"/>
      <c r="Y171" s="178">
        <v>0.1</v>
      </c>
      <c r="Z171" s="179"/>
      <c r="AA171" s="179"/>
      <c r="AB171" s="180"/>
      <c r="AC171" s="181" t="s">
        <v>243</v>
      </c>
      <c r="AD171" s="182"/>
      <c r="AE171" s="182"/>
      <c r="AF171" s="182"/>
      <c r="AG171" s="182"/>
      <c r="AH171" s="174" t="s">
        <v>614</v>
      </c>
      <c r="AI171" s="174"/>
      <c r="AJ171" s="174"/>
      <c r="AK171" s="174"/>
      <c r="AL171" s="174" t="s">
        <v>614</v>
      </c>
      <c r="AM171" s="174"/>
      <c r="AN171" s="174"/>
      <c r="AO171" s="174"/>
      <c r="AP171" s="151"/>
      <c r="AQ171" s="151"/>
      <c r="AR171" s="151"/>
      <c r="AS171" s="151"/>
      <c r="AT171" s="151"/>
      <c r="AU171" s="151"/>
      <c r="AV171" s="151"/>
      <c r="AW171" s="151"/>
      <c r="AX171" s="151"/>
      <c r="AY171" s="34">
        <f>COUNTA($C$171)</f>
        <v>1</v>
      </c>
    </row>
    <row r="172" spans="1:51" ht="24.75" customHeight="1" x14ac:dyDescent="0.15">
      <c r="A172" s="37"/>
      <c r="B172" s="37"/>
      <c r="C172" s="37"/>
      <c r="D172" s="37"/>
      <c r="E172" s="37"/>
      <c r="F172" s="37"/>
      <c r="G172" s="37"/>
      <c r="H172" s="37"/>
      <c r="I172" s="37"/>
      <c r="J172" s="37"/>
      <c r="K172" s="37"/>
      <c r="L172" s="37"/>
      <c r="M172" s="37"/>
      <c r="N172" s="37"/>
      <c r="O172" s="37"/>
      <c r="P172" s="42"/>
      <c r="Q172" s="42"/>
      <c r="R172" s="42"/>
      <c r="S172" s="42"/>
      <c r="T172" s="42"/>
      <c r="U172" s="42"/>
      <c r="V172" s="42"/>
      <c r="W172" s="42"/>
      <c r="X172" s="42"/>
      <c r="Y172" s="43"/>
      <c r="Z172" s="43"/>
      <c r="AA172" s="43"/>
      <c r="AB172" s="43"/>
      <c r="AC172" s="43"/>
      <c r="AD172" s="43"/>
      <c r="AE172" s="43"/>
      <c r="AF172" s="43"/>
      <c r="AG172" s="43"/>
      <c r="AH172" s="43"/>
      <c r="AI172" s="43"/>
      <c r="AJ172" s="43"/>
      <c r="AK172" s="43"/>
      <c r="AL172" s="43"/>
      <c r="AM172" s="43"/>
      <c r="AN172" s="43"/>
      <c r="AO172" s="43"/>
      <c r="AP172" s="42"/>
      <c r="AQ172" s="42"/>
      <c r="AR172" s="42"/>
      <c r="AS172" s="42"/>
      <c r="AT172" s="42"/>
      <c r="AU172" s="42"/>
      <c r="AV172" s="42"/>
      <c r="AW172" s="42"/>
      <c r="AX172" s="42"/>
      <c r="AY172" s="34">
        <f>COUNTA($C$175)</f>
        <v>1</v>
      </c>
    </row>
    <row r="173" spans="1:51" ht="24.75" customHeight="1" x14ac:dyDescent="0.15">
      <c r="A173" s="37"/>
      <c r="B173" s="41" t="s">
        <v>207</v>
      </c>
      <c r="C173" s="37"/>
      <c r="D173" s="37"/>
      <c r="E173" s="37"/>
      <c r="F173" s="37"/>
      <c r="G173" s="37"/>
      <c r="H173" s="37"/>
      <c r="I173" s="37"/>
      <c r="J173" s="37"/>
      <c r="K173" s="37"/>
      <c r="L173" s="37"/>
      <c r="M173" s="37"/>
      <c r="N173" s="37"/>
      <c r="O173" s="37"/>
      <c r="P173" s="42"/>
      <c r="Q173" s="42"/>
      <c r="R173" s="42"/>
      <c r="S173" s="42"/>
      <c r="T173" s="42"/>
      <c r="U173" s="42"/>
      <c r="V173" s="42"/>
      <c r="W173" s="42"/>
      <c r="X173" s="42"/>
      <c r="Y173" s="43"/>
      <c r="Z173" s="43"/>
      <c r="AA173" s="43"/>
      <c r="AB173" s="43"/>
      <c r="AC173" s="43"/>
      <c r="AD173" s="43"/>
      <c r="AE173" s="43"/>
      <c r="AF173" s="43"/>
      <c r="AG173" s="43"/>
      <c r="AH173" s="43"/>
      <c r="AI173" s="43"/>
      <c r="AJ173" s="43"/>
      <c r="AK173" s="43"/>
      <c r="AL173" s="43"/>
      <c r="AM173" s="43"/>
      <c r="AN173" s="43"/>
      <c r="AO173" s="43"/>
      <c r="AP173" s="42"/>
      <c r="AQ173" s="42"/>
      <c r="AR173" s="42"/>
      <c r="AS173" s="42"/>
      <c r="AT173" s="42"/>
      <c r="AU173" s="42"/>
      <c r="AV173" s="42"/>
      <c r="AW173" s="42"/>
      <c r="AX173" s="42"/>
      <c r="AY173" s="34">
        <f>$AY$172</f>
        <v>1</v>
      </c>
    </row>
    <row r="174" spans="1:51" ht="59.25" customHeight="1" x14ac:dyDescent="0.15">
      <c r="A174" s="285"/>
      <c r="B174" s="285"/>
      <c r="C174" s="285" t="s">
        <v>22</v>
      </c>
      <c r="D174" s="285"/>
      <c r="E174" s="285"/>
      <c r="F174" s="285"/>
      <c r="G174" s="285"/>
      <c r="H174" s="285"/>
      <c r="I174" s="285"/>
      <c r="J174" s="153" t="s">
        <v>189</v>
      </c>
      <c r="K174" s="598"/>
      <c r="L174" s="598"/>
      <c r="M174" s="598"/>
      <c r="N174" s="598"/>
      <c r="O174" s="598"/>
      <c r="P174" s="285" t="s">
        <v>169</v>
      </c>
      <c r="Q174" s="285"/>
      <c r="R174" s="285"/>
      <c r="S174" s="285"/>
      <c r="T174" s="285"/>
      <c r="U174" s="285"/>
      <c r="V174" s="285"/>
      <c r="W174" s="285"/>
      <c r="X174" s="285"/>
      <c r="Y174" s="585" t="s">
        <v>187</v>
      </c>
      <c r="Z174" s="585"/>
      <c r="AA174" s="585"/>
      <c r="AB174" s="585"/>
      <c r="AC174" s="153" t="s">
        <v>218</v>
      </c>
      <c r="AD174" s="153"/>
      <c r="AE174" s="153"/>
      <c r="AF174" s="153"/>
      <c r="AG174" s="153"/>
      <c r="AH174" s="585" t="s">
        <v>658</v>
      </c>
      <c r="AI174" s="285"/>
      <c r="AJ174" s="285"/>
      <c r="AK174" s="285"/>
      <c r="AL174" s="285" t="s">
        <v>20</v>
      </c>
      <c r="AM174" s="285"/>
      <c r="AN174" s="285"/>
      <c r="AO174" s="368"/>
      <c r="AP174" s="153" t="s">
        <v>190</v>
      </c>
      <c r="AQ174" s="153"/>
      <c r="AR174" s="153"/>
      <c r="AS174" s="153"/>
      <c r="AT174" s="153"/>
      <c r="AU174" s="153"/>
      <c r="AV174" s="153"/>
      <c r="AW174" s="153"/>
      <c r="AX174" s="153"/>
      <c r="AY174" s="34">
        <f t="shared" ref="AY174:AY175" si="11">$AY$172</f>
        <v>1</v>
      </c>
    </row>
    <row r="175" spans="1:51" ht="30" customHeight="1" x14ac:dyDescent="0.15">
      <c r="A175" s="517">
        <v>1</v>
      </c>
      <c r="B175" s="517">
        <v>1</v>
      </c>
      <c r="C175" s="175" t="s">
        <v>623</v>
      </c>
      <c r="D175" s="175"/>
      <c r="E175" s="175"/>
      <c r="F175" s="175"/>
      <c r="G175" s="175"/>
      <c r="H175" s="175"/>
      <c r="I175" s="175"/>
      <c r="J175" s="176" t="s">
        <v>652</v>
      </c>
      <c r="K175" s="176"/>
      <c r="L175" s="176"/>
      <c r="M175" s="176"/>
      <c r="N175" s="176"/>
      <c r="O175" s="176"/>
      <c r="P175" s="177" t="s">
        <v>633</v>
      </c>
      <c r="Q175" s="177"/>
      <c r="R175" s="177"/>
      <c r="S175" s="177"/>
      <c r="T175" s="177"/>
      <c r="U175" s="177"/>
      <c r="V175" s="177"/>
      <c r="W175" s="177"/>
      <c r="X175" s="177"/>
      <c r="Y175" s="178">
        <v>0</v>
      </c>
      <c r="Z175" s="179"/>
      <c r="AA175" s="179"/>
      <c r="AB175" s="180"/>
      <c r="AC175" s="181" t="s">
        <v>70</v>
      </c>
      <c r="AD175" s="182"/>
      <c r="AE175" s="182"/>
      <c r="AF175" s="182"/>
      <c r="AG175" s="182"/>
      <c r="AH175" s="174" t="s">
        <v>614</v>
      </c>
      <c r="AI175" s="174"/>
      <c r="AJ175" s="174"/>
      <c r="AK175" s="174"/>
      <c r="AL175" s="174" t="s">
        <v>614</v>
      </c>
      <c r="AM175" s="174"/>
      <c r="AN175" s="174"/>
      <c r="AO175" s="174"/>
      <c r="AP175" s="151"/>
      <c r="AQ175" s="151"/>
      <c r="AR175" s="151"/>
      <c r="AS175" s="151"/>
      <c r="AT175" s="151"/>
      <c r="AU175" s="151"/>
      <c r="AV175" s="151"/>
      <c r="AW175" s="151"/>
      <c r="AX175" s="151"/>
      <c r="AY175" s="34">
        <f t="shared" si="11"/>
        <v>1</v>
      </c>
    </row>
    <row r="176" spans="1:51" ht="30" customHeight="1" x14ac:dyDescent="0.15">
      <c r="A176" s="517">
        <v>2</v>
      </c>
      <c r="B176" s="517">
        <v>1</v>
      </c>
      <c r="C176" s="175" t="s">
        <v>624</v>
      </c>
      <c r="D176" s="175"/>
      <c r="E176" s="175"/>
      <c r="F176" s="175"/>
      <c r="G176" s="175"/>
      <c r="H176" s="175"/>
      <c r="I176" s="175"/>
      <c r="J176" s="176" t="s">
        <v>652</v>
      </c>
      <c r="K176" s="176"/>
      <c r="L176" s="176"/>
      <c r="M176" s="176"/>
      <c r="N176" s="176"/>
      <c r="O176" s="176"/>
      <c r="P176" s="177" t="s">
        <v>633</v>
      </c>
      <c r="Q176" s="177"/>
      <c r="R176" s="177"/>
      <c r="S176" s="177"/>
      <c r="T176" s="177"/>
      <c r="U176" s="177"/>
      <c r="V176" s="177"/>
      <c r="W176" s="177"/>
      <c r="X176" s="177"/>
      <c r="Y176" s="178">
        <v>0</v>
      </c>
      <c r="Z176" s="179"/>
      <c r="AA176" s="179"/>
      <c r="AB176" s="180"/>
      <c r="AC176" s="181" t="s">
        <v>70</v>
      </c>
      <c r="AD176" s="182"/>
      <c r="AE176" s="182"/>
      <c r="AF176" s="182"/>
      <c r="AG176" s="182"/>
      <c r="AH176" s="174" t="s">
        <v>614</v>
      </c>
      <c r="AI176" s="174"/>
      <c r="AJ176" s="174"/>
      <c r="AK176" s="174"/>
      <c r="AL176" s="174" t="s">
        <v>614</v>
      </c>
      <c r="AM176" s="174"/>
      <c r="AN176" s="174"/>
      <c r="AO176" s="174"/>
      <c r="AP176" s="151"/>
      <c r="AQ176" s="151"/>
      <c r="AR176" s="151"/>
      <c r="AS176" s="151"/>
      <c r="AT176" s="151"/>
      <c r="AU176" s="151"/>
      <c r="AV176" s="151"/>
      <c r="AW176" s="151"/>
      <c r="AX176" s="151"/>
      <c r="AY176" s="34">
        <f>COUNTA($C$176)</f>
        <v>1</v>
      </c>
    </row>
    <row r="177" spans="1:51" ht="30" customHeight="1" x14ac:dyDescent="0.15">
      <c r="A177" s="517">
        <v>3</v>
      </c>
      <c r="B177" s="517">
        <v>1</v>
      </c>
      <c r="C177" s="175" t="s">
        <v>625</v>
      </c>
      <c r="D177" s="175"/>
      <c r="E177" s="175"/>
      <c r="F177" s="175"/>
      <c r="G177" s="175"/>
      <c r="H177" s="175"/>
      <c r="I177" s="175"/>
      <c r="J177" s="176" t="s">
        <v>652</v>
      </c>
      <c r="K177" s="176"/>
      <c r="L177" s="176"/>
      <c r="M177" s="176"/>
      <c r="N177" s="176"/>
      <c r="O177" s="176"/>
      <c r="P177" s="177" t="s">
        <v>633</v>
      </c>
      <c r="Q177" s="177"/>
      <c r="R177" s="177"/>
      <c r="S177" s="177"/>
      <c r="T177" s="177"/>
      <c r="U177" s="177"/>
      <c r="V177" s="177"/>
      <c r="W177" s="177"/>
      <c r="X177" s="177"/>
      <c r="Y177" s="178">
        <v>0</v>
      </c>
      <c r="Z177" s="179"/>
      <c r="AA177" s="179"/>
      <c r="AB177" s="180"/>
      <c r="AC177" s="181" t="s">
        <v>70</v>
      </c>
      <c r="AD177" s="182"/>
      <c r="AE177" s="182"/>
      <c r="AF177" s="182"/>
      <c r="AG177" s="182"/>
      <c r="AH177" s="174" t="s">
        <v>614</v>
      </c>
      <c r="AI177" s="174"/>
      <c r="AJ177" s="174"/>
      <c r="AK177" s="174"/>
      <c r="AL177" s="174" t="s">
        <v>614</v>
      </c>
      <c r="AM177" s="174"/>
      <c r="AN177" s="174"/>
      <c r="AO177" s="174"/>
      <c r="AP177" s="151"/>
      <c r="AQ177" s="151"/>
      <c r="AR177" s="151"/>
      <c r="AS177" s="151"/>
      <c r="AT177" s="151"/>
      <c r="AU177" s="151"/>
      <c r="AV177" s="151"/>
      <c r="AW177" s="151"/>
      <c r="AX177" s="151"/>
      <c r="AY177" s="34">
        <f>COUNTA($C$177)</f>
        <v>1</v>
      </c>
    </row>
    <row r="178" spans="1:51" ht="30" customHeight="1" x14ac:dyDescent="0.15">
      <c r="A178" s="517">
        <v>4</v>
      </c>
      <c r="B178" s="517">
        <v>1</v>
      </c>
      <c r="C178" s="175" t="s">
        <v>626</v>
      </c>
      <c r="D178" s="175"/>
      <c r="E178" s="175"/>
      <c r="F178" s="175"/>
      <c r="G178" s="175"/>
      <c r="H178" s="175"/>
      <c r="I178" s="175"/>
      <c r="J178" s="176" t="s">
        <v>652</v>
      </c>
      <c r="K178" s="176"/>
      <c r="L178" s="176"/>
      <c r="M178" s="176"/>
      <c r="N178" s="176"/>
      <c r="O178" s="176"/>
      <c r="P178" s="177" t="s">
        <v>633</v>
      </c>
      <c r="Q178" s="177"/>
      <c r="R178" s="177"/>
      <c r="S178" s="177"/>
      <c r="T178" s="177"/>
      <c r="U178" s="177"/>
      <c r="V178" s="177"/>
      <c r="W178" s="177"/>
      <c r="X178" s="177"/>
      <c r="Y178" s="178">
        <v>0</v>
      </c>
      <c r="Z178" s="179"/>
      <c r="AA178" s="179"/>
      <c r="AB178" s="180"/>
      <c r="AC178" s="181" t="s">
        <v>70</v>
      </c>
      <c r="AD178" s="182"/>
      <c r="AE178" s="182"/>
      <c r="AF178" s="182"/>
      <c r="AG178" s="182"/>
      <c r="AH178" s="174" t="s">
        <v>614</v>
      </c>
      <c r="AI178" s="174"/>
      <c r="AJ178" s="174"/>
      <c r="AK178" s="174"/>
      <c r="AL178" s="174" t="s">
        <v>614</v>
      </c>
      <c r="AM178" s="174"/>
      <c r="AN178" s="174"/>
      <c r="AO178" s="174"/>
      <c r="AP178" s="151"/>
      <c r="AQ178" s="151"/>
      <c r="AR178" s="151"/>
      <c r="AS178" s="151"/>
      <c r="AT178" s="151"/>
      <c r="AU178" s="151"/>
      <c r="AV178" s="151"/>
      <c r="AW178" s="151"/>
      <c r="AX178" s="151"/>
      <c r="AY178" s="34">
        <f>COUNTA($C$178)</f>
        <v>1</v>
      </c>
    </row>
    <row r="179" spans="1:51" ht="30" customHeight="1" x14ac:dyDescent="0.15">
      <c r="A179" s="517">
        <v>5</v>
      </c>
      <c r="B179" s="517">
        <v>1</v>
      </c>
      <c r="C179" s="175" t="s">
        <v>627</v>
      </c>
      <c r="D179" s="175"/>
      <c r="E179" s="175"/>
      <c r="F179" s="175"/>
      <c r="G179" s="175"/>
      <c r="H179" s="175"/>
      <c r="I179" s="175"/>
      <c r="J179" s="176" t="s">
        <v>652</v>
      </c>
      <c r="K179" s="176"/>
      <c r="L179" s="176"/>
      <c r="M179" s="176"/>
      <c r="N179" s="176"/>
      <c r="O179" s="176"/>
      <c r="P179" s="177" t="s">
        <v>633</v>
      </c>
      <c r="Q179" s="177"/>
      <c r="R179" s="177"/>
      <c r="S179" s="177"/>
      <c r="T179" s="177"/>
      <c r="U179" s="177"/>
      <c r="V179" s="177"/>
      <c r="W179" s="177"/>
      <c r="X179" s="177"/>
      <c r="Y179" s="178">
        <v>0</v>
      </c>
      <c r="Z179" s="179"/>
      <c r="AA179" s="179"/>
      <c r="AB179" s="180"/>
      <c r="AC179" s="181" t="s">
        <v>70</v>
      </c>
      <c r="AD179" s="182"/>
      <c r="AE179" s="182"/>
      <c r="AF179" s="182"/>
      <c r="AG179" s="182"/>
      <c r="AH179" s="174" t="s">
        <v>614</v>
      </c>
      <c r="AI179" s="174"/>
      <c r="AJ179" s="174"/>
      <c r="AK179" s="174"/>
      <c r="AL179" s="174" t="s">
        <v>614</v>
      </c>
      <c r="AM179" s="174"/>
      <c r="AN179" s="174"/>
      <c r="AO179" s="174"/>
      <c r="AP179" s="151"/>
      <c r="AQ179" s="151"/>
      <c r="AR179" s="151"/>
      <c r="AS179" s="151"/>
      <c r="AT179" s="151"/>
      <c r="AU179" s="151"/>
      <c r="AV179" s="151"/>
      <c r="AW179" s="151"/>
      <c r="AX179" s="151"/>
      <c r="AY179" s="34">
        <f>COUNTA($C$179)</f>
        <v>1</v>
      </c>
    </row>
    <row r="180" spans="1:51" ht="30" customHeight="1" x14ac:dyDescent="0.15">
      <c r="A180" s="517">
        <v>6</v>
      </c>
      <c r="B180" s="517">
        <v>1</v>
      </c>
      <c r="C180" s="175" t="s">
        <v>628</v>
      </c>
      <c r="D180" s="175"/>
      <c r="E180" s="175"/>
      <c r="F180" s="175"/>
      <c r="G180" s="175"/>
      <c r="H180" s="175"/>
      <c r="I180" s="175"/>
      <c r="J180" s="176" t="s">
        <v>652</v>
      </c>
      <c r="K180" s="176"/>
      <c r="L180" s="176"/>
      <c r="M180" s="176"/>
      <c r="N180" s="176"/>
      <c r="O180" s="176"/>
      <c r="P180" s="177" t="s">
        <v>633</v>
      </c>
      <c r="Q180" s="177"/>
      <c r="R180" s="177"/>
      <c r="S180" s="177"/>
      <c r="T180" s="177"/>
      <c r="U180" s="177"/>
      <c r="V180" s="177"/>
      <c r="W180" s="177"/>
      <c r="X180" s="177"/>
      <c r="Y180" s="178">
        <v>0</v>
      </c>
      <c r="Z180" s="179"/>
      <c r="AA180" s="179"/>
      <c r="AB180" s="180"/>
      <c r="AC180" s="181" t="s">
        <v>70</v>
      </c>
      <c r="AD180" s="182"/>
      <c r="AE180" s="182"/>
      <c r="AF180" s="182"/>
      <c r="AG180" s="182"/>
      <c r="AH180" s="174" t="s">
        <v>614</v>
      </c>
      <c r="AI180" s="174"/>
      <c r="AJ180" s="174"/>
      <c r="AK180" s="174"/>
      <c r="AL180" s="174" t="s">
        <v>614</v>
      </c>
      <c r="AM180" s="174"/>
      <c r="AN180" s="174"/>
      <c r="AO180" s="174"/>
      <c r="AP180" s="151"/>
      <c r="AQ180" s="151"/>
      <c r="AR180" s="151"/>
      <c r="AS180" s="151"/>
      <c r="AT180" s="151"/>
      <c r="AU180" s="151"/>
      <c r="AV180" s="151"/>
      <c r="AW180" s="151"/>
      <c r="AX180" s="151"/>
      <c r="AY180" s="34">
        <f>COUNTA($C$180)</f>
        <v>1</v>
      </c>
    </row>
    <row r="181" spans="1:51" ht="30" customHeight="1" x14ac:dyDescent="0.15">
      <c r="A181" s="517">
        <v>7</v>
      </c>
      <c r="B181" s="517">
        <v>1</v>
      </c>
      <c r="C181" s="175" t="s">
        <v>629</v>
      </c>
      <c r="D181" s="175"/>
      <c r="E181" s="175"/>
      <c r="F181" s="175"/>
      <c r="G181" s="175"/>
      <c r="H181" s="175"/>
      <c r="I181" s="175"/>
      <c r="J181" s="176" t="s">
        <v>652</v>
      </c>
      <c r="K181" s="176"/>
      <c r="L181" s="176"/>
      <c r="M181" s="176"/>
      <c r="N181" s="176"/>
      <c r="O181" s="176"/>
      <c r="P181" s="177" t="s">
        <v>633</v>
      </c>
      <c r="Q181" s="177"/>
      <c r="R181" s="177"/>
      <c r="S181" s="177"/>
      <c r="T181" s="177"/>
      <c r="U181" s="177"/>
      <c r="V181" s="177"/>
      <c r="W181" s="177"/>
      <c r="X181" s="177"/>
      <c r="Y181" s="178">
        <v>0</v>
      </c>
      <c r="Z181" s="179"/>
      <c r="AA181" s="179"/>
      <c r="AB181" s="180"/>
      <c r="AC181" s="181" t="s">
        <v>70</v>
      </c>
      <c r="AD181" s="182"/>
      <c r="AE181" s="182"/>
      <c r="AF181" s="182"/>
      <c r="AG181" s="182"/>
      <c r="AH181" s="174" t="s">
        <v>614</v>
      </c>
      <c r="AI181" s="174"/>
      <c r="AJ181" s="174"/>
      <c r="AK181" s="174"/>
      <c r="AL181" s="174" t="s">
        <v>614</v>
      </c>
      <c r="AM181" s="174"/>
      <c r="AN181" s="174"/>
      <c r="AO181" s="174"/>
      <c r="AP181" s="151"/>
      <c r="AQ181" s="151"/>
      <c r="AR181" s="151"/>
      <c r="AS181" s="151"/>
      <c r="AT181" s="151"/>
      <c r="AU181" s="151"/>
      <c r="AV181" s="151"/>
      <c r="AW181" s="151"/>
      <c r="AX181" s="151"/>
      <c r="AY181" s="34">
        <f>COUNTA($C$181)</f>
        <v>1</v>
      </c>
    </row>
    <row r="182" spans="1:51" ht="30" customHeight="1" x14ac:dyDescent="0.15">
      <c r="A182" s="517">
        <v>8</v>
      </c>
      <c r="B182" s="517">
        <v>1</v>
      </c>
      <c r="C182" s="175" t="s">
        <v>630</v>
      </c>
      <c r="D182" s="175"/>
      <c r="E182" s="175"/>
      <c r="F182" s="175"/>
      <c r="G182" s="175"/>
      <c r="H182" s="175"/>
      <c r="I182" s="175"/>
      <c r="J182" s="176" t="s">
        <v>652</v>
      </c>
      <c r="K182" s="176"/>
      <c r="L182" s="176"/>
      <c r="M182" s="176"/>
      <c r="N182" s="176"/>
      <c r="O182" s="176"/>
      <c r="P182" s="177" t="s">
        <v>633</v>
      </c>
      <c r="Q182" s="177"/>
      <c r="R182" s="177"/>
      <c r="S182" s="177"/>
      <c r="T182" s="177"/>
      <c r="U182" s="177"/>
      <c r="V182" s="177"/>
      <c r="W182" s="177"/>
      <c r="X182" s="177"/>
      <c r="Y182" s="178">
        <v>0</v>
      </c>
      <c r="Z182" s="179"/>
      <c r="AA182" s="179"/>
      <c r="AB182" s="180"/>
      <c r="AC182" s="181" t="s">
        <v>70</v>
      </c>
      <c r="AD182" s="182"/>
      <c r="AE182" s="182"/>
      <c r="AF182" s="182"/>
      <c r="AG182" s="182"/>
      <c r="AH182" s="174" t="s">
        <v>614</v>
      </c>
      <c r="AI182" s="174"/>
      <c r="AJ182" s="174"/>
      <c r="AK182" s="174"/>
      <c r="AL182" s="174" t="s">
        <v>614</v>
      </c>
      <c r="AM182" s="174"/>
      <c r="AN182" s="174"/>
      <c r="AO182" s="174"/>
      <c r="AP182" s="151"/>
      <c r="AQ182" s="151"/>
      <c r="AR182" s="151"/>
      <c r="AS182" s="151"/>
      <c r="AT182" s="151"/>
      <c r="AU182" s="151"/>
      <c r="AV182" s="151"/>
      <c r="AW182" s="151"/>
      <c r="AX182" s="151"/>
      <c r="AY182" s="34">
        <f>COUNTA($C$182)</f>
        <v>1</v>
      </c>
    </row>
    <row r="183" spans="1:51" ht="30" customHeight="1" x14ac:dyDescent="0.15">
      <c r="A183" s="517">
        <v>9</v>
      </c>
      <c r="B183" s="517">
        <v>1</v>
      </c>
      <c r="C183" s="175" t="s">
        <v>631</v>
      </c>
      <c r="D183" s="175"/>
      <c r="E183" s="175"/>
      <c r="F183" s="175"/>
      <c r="G183" s="175"/>
      <c r="H183" s="175"/>
      <c r="I183" s="175"/>
      <c r="J183" s="176" t="s">
        <v>652</v>
      </c>
      <c r="K183" s="176"/>
      <c r="L183" s="176"/>
      <c r="M183" s="176"/>
      <c r="N183" s="176"/>
      <c r="O183" s="176"/>
      <c r="P183" s="177" t="s">
        <v>633</v>
      </c>
      <c r="Q183" s="177"/>
      <c r="R183" s="177"/>
      <c r="S183" s="177"/>
      <c r="T183" s="177"/>
      <c r="U183" s="177"/>
      <c r="V183" s="177"/>
      <c r="W183" s="177"/>
      <c r="X183" s="177"/>
      <c r="Y183" s="178">
        <v>0</v>
      </c>
      <c r="Z183" s="179"/>
      <c r="AA183" s="179"/>
      <c r="AB183" s="180"/>
      <c r="AC183" s="181" t="s">
        <v>70</v>
      </c>
      <c r="AD183" s="182"/>
      <c r="AE183" s="182"/>
      <c r="AF183" s="182"/>
      <c r="AG183" s="182"/>
      <c r="AH183" s="174" t="s">
        <v>614</v>
      </c>
      <c r="AI183" s="174"/>
      <c r="AJ183" s="174"/>
      <c r="AK183" s="174"/>
      <c r="AL183" s="174" t="s">
        <v>614</v>
      </c>
      <c r="AM183" s="174"/>
      <c r="AN183" s="174"/>
      <c r="AO183" s="174"/>
      <c r="AP183" s="151"/>
      <c r="AQ183" s="151"/>
      <c r="AR183" s="151"/>
      <c r="AS183" s="151"/>
      <c r="AT183" s="151"/>
      <c r="AU183" s="151"/>
      <c r="AV183" s="151"/>
      <c r="AW183" s="151"/>
      <c r="AX183" s="151"/>
      <c r="AY183" s="34">
        <f>COUNTA($C$183)</f>
        <v>1</v>
      </c>
    </row>
    <row r="184" spans="1:51" ht="30" customHeight="1" x14ac:dyDescent="0.15">
      <c r="A184" s="517">
        <v>10</v>
      </c>
      <c r="B184" s="517">
        <v>1</v>
      </c>
      <c r="C184" s="175" t="s">
        <v>632</v>
      </c>
      <c r="D184" s="175"/>
      <c r="E184" s="175"/>
      <c r="F184" s="175"/>
      <c r="G184" s="175"/>
      <c r="H184" s="175"/>
      <c r="I184" s="175"/>
      <c r="J184" s="176" t="s">
        <v>652</v>
      </c>
      <c r="K184" s="176"/>
      <c r="L184" s="176"/>
      <c r="M184" s="176"/>
      <c r="N184" s="176"/>
      <c r="O184" s="176"/>
      <c r="P184" s="177" t="s">
        <v>633</v>
      </c>
      <c r="Q184" s="177"/>
      <c r="R184" s="177"/>
      <c r="S184" s="177"/>
      <c r="T184" s="177"/>
      <c r="U184" s="177"/>
      <c r="V184" s="177"/>
      <c r="W184" s="177"/>
      <c r="X184" s="177"/>
      <c r="Y184" s="178">
        <v>0</v>
      </c>
      <c r="Z184" s="179"/>
      <c r="AA184" s="179"/>
      <c r="AB184" s="180"/>
      <c r="AC184" s="181" t="s">
        <v>70</v>
      </c>
      <c r="AD184" s="182"/>
      <c r="AE184" s="182"/>
      <c r="AF184" s="182"/>
      <c r="AG184" s="182"/>
      <c r="AH184" s="174" t="s">
        <v>614</v>
      </c>
      <c r="AI184" s="174"/>
      <c r="AJ184" s="174"/>
      <c r="AK184" s="174"/>
      <c r="AL184" s="174" t="s">
        <v>614</v>
      </c>
      <c r="AM184" s="174"/>
      <c r="AN184" s="174"/>
      <c r="AO184" s="174"/>
      <c r="AP184" s="151"/>
      <c r="AQ184" s="151"/>
      <c r="AR184" s="151"/>
      <c r="AS184" s="151"/>
      <c r="AT184" s="151"/>
      <c r="AU184" s="151"/>
      <c r="AV184" s="151"/>
      <c r="AW184" s="151"/>
      <c r="AX184" s="151"/>
      <c r="AY184" s="34">
        <f>COUNTA($C$184)</f>
        <v>1</v>
      </c>
    </row>
  </sheetData>
  <sheetProtection formatRows="0"/>
  <dataConsolidate/>
  <mergeCells count="783">
    <mergeCell ref="AJ118:AK118"/>
    <mergeCell ref="AM118:AN118"/>
    <mergeCell ref="AO118:AP118"/>
    <mergeCell ref="AR118:AS118"/>
    <mergeCell ref="A115:D115"/>
    <mergeCell ref="O119:P119"/>
    <mergeCell ref="AA119:AB119"/>
    <mergeCell ref="AM119:AN119"/>
    <mergeCell ref="AO119:AP119"/>
    <mergeCell ref="AR119:AS119"/>
    <mergeCell ref="AU119:AV119"/>
    <mergeCell ref="A116:D116"/>
    <mergeCell ref="E116:P116"/>
    <mergeCell ref="Q116:AB116"/>
    <mergeCell ref="AC116:AN116"/>
    <mergeCell ref="AO116:AX116"/>
    <mergeCell ref="A117:D117"/>
    <mergeCell ref="E117:P117"/>
    <mergeCell ref="Q117:AB117"/>
    <mergeCell ref="AC117:AN117"/>
    <mergeCell ref="AO117:AX117"/>
    <mergeCell ref="A118:D118"/>
    <mergeCell ref="E118:G118"/>
    <mergeCell ref="I118:J118"/>
    <mergeCell ref="L118:M118"/>
    <mergeCell ref="O118:P118"/>
    <mergeCell ref="Q118:S118"/>
    <mergeCell ref="U118:V118"/>
    <mergeCell ref="G22:O22"/>
    <mergeCell ref="G23:O23"/>
    <mergeCell ref="G24:O24"/>
    <mergeCell ref="G25:O25"/>
    <mergeCell ref="A22:F29"/>
    <mergeCell ref="AD22:AX22"/>
    <mergeCell ref="AD23:AX29"/>
    <mergeCell ref="W22:AC22"/>
    <mergeCell ref="I13:O13"/>
    <mergeCell ref="A112:D112"/>
    <mergeCell ref="E112:P112"/>
    <mergeCell ref="Q112:AB112"/>
    <mergeCell ref="AC112:AN112"/>
    <mergeCell ref="AO112:AX112"/>
    <mergeCell ref="E113:P113"/>
    <mergeCell ref="Q113:AB113"/>
    <mergeCell ref="AC113:AN113"/>
    <mergeCell ref="AO113:AX113"/>
    <mergeCell ref="A109:D109"/>
    <mergeCell ref="E109:P109"/>
    <mergeCell ref="Q109:AB109"/>
    <mergeCell ref="AC109:AN109"/>
    <mergeCell ref="AO109:AX109"/>
    <mergeCell ref="A110:D110"/>
    <mergeCell ref="E110:P110"/>
    <mergeCell ref="Q110:AB110"/>
    <mergeCell ref="AC110:AN110"/>
    <mergeCell ref="AO110:AX110"/>
    <mergeCell ref="A111:D111"/>
    <mergeCell ref="E111:P111"/>
    <mergeCell ref="Q111:AB111"/>
    <mergeCell ref="AC111:AN111"/>
    <mergeCell ref="AO111:AX111"/>
    <mergeCell ref="W23:AC23"/>
    <mergeCell ref="W24:AC24"/>
    <mergeCell ref="W28:AC28"/>
    <mergeCell ref="AG119:AH119"/>
    <mergeCell ref="AJ119:AK119"/>
    <mergeCell ref="A114:D114"/>
    <mergeCell ref="A113:D113"/>
    <mergeCell ref="A119:D119"/>
    <mergeCell ref="E119:G119"/>
    <mergeCell ref="I119:J119"/>
    <mergeCell ref="L119:M119"/>
    <mergeCell ref="Q119:S119"/>
    <mergeCell ref="U119:V119"/>
    <mergeCell ref="X119:Y119"/>
    <mergeCell ref="AC119:AE119"/>
    <mergeCell ref="C85:AC85"/>
    <mergeCell ref="AD85:AF85"/>
    <mergeCell ref="W27:AC27"/>
    <mergeCell ref="AS62:AT62"/>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R17:AX17"/>
    <mergeCell ref="AK13:AQ13"/>
    <mergeCell ref="AR13:AX13"/>
    <mergeCell ref="Y7:AD7"/>
    <mergeCell ref="E43:F43"/>
    <mergeCell ref="G43:AX43"/>
    <mergeCell ref="E45:F55"/>
    <mergeCell ref="Y45:AA46"/>
    <mergeCell ref="AB45:AD46"/>
    <mergeCell ref="AW46:AX46"/>
    <mergeCell ref="AS46:AT46"/>
    <mergeCell ref="AQ46:AR46"/>
    <mergeCell ref="AU46:AV46"/>
    <mergeCell ref="G45:X46"/>
    <mergeCell ref="AI45:AL46"/>
    <mergeCell ref="AM45:AP46"/>
    <mergeCell ref="Q49:AA50"/>
    <mergeCell ref="G49:P50"/>
    <mergeCell ref="G51:P55"/>
    <mergeCell ref="Q51:AA55"/>
    <mergeCell ref="AC157:AG157"/>
    <mergeCell ref="AC158:AG158"/>
    <mergeCell ref="AC159:AG159"/>
    <mergeCell ref="AU62:AV62"/>
    <mergeCell ref="AW62:AX62"/>
    <mergeCell ref="AB51:AD55"/>
    <mergeCell ref="AB49:AD50"/>
    <mergeCell ref="G47:X48"/>
    <mergeCell ref="E44:F44"/>
    <mergeCell ref="G44:AX44"/>
    <mergeCell ref="E59:F59"/>
    <mergeCell ref="AU118:AV118"/>
    <mergeCell ref="E114:P114"/>
    <mergeCell ref="Q114:AB114"/>
    <mergeCell ref="AC114:AN114"/>
    <mergeCell ref="AO114:AX114"/>
    <mergeCell ref="E115:P115"/>
    <mergeCell ref="Q115:AB115"/>
    <mergeCell ref="AC115:AN115"/>
    <mergeCell ref="AO115:AX115"/>
    <mergeCell ref="X118:Y118"/>
    <mergeCell ref="AA118:AB118"/>
    <mergeCell ref="AC118:AE118"/>
    <mergeCell ref="AG118:AH118"/>
    <mergeCell ref="Y158:AB158"/>
    <mergeCell ref="Y159:AB159"/>
    <mergeCell ref="Y163:AB163"/>
    <mergeCell ref="Y164:AB164"/>
    <mergeCell ref="AP162:AX162"/>
    <mergeCell ref="Y162:AB162"/>
    <mergeCell ref="AH164:AK164"/>
    <mergeCell ref="AL164:AO164"/>
    <mergeCell ref="AC160:AG160"/>
    <mergeCell ref="Y160:AB160"/>
    <mergeCell ref="AQ33:AT33"/>
    <mergeCell ref="AQ32:AT32"/>
    <mergeCell ref="AD17:AJ17"/>
    <mergeCell ref="AK17:AQ17"/>
    <mergeCell ref="AL159:AO159"/>
    <mergeCell ref="AH161:AK161"/>
    <mergeCell ref="AL161:AO161"/>
    <mergeCell ref="AH162:AK162"/>
    <mergeCell ref="Y155:AB155"/>
    <mergeCell ref="Y47:AA47"/>
    <mergeCell ref="AB47:AD47"/>
    <mergeCell ref="AE47:AH47"/>
    <mergeCell ref="E56:AX56"/>
    <mergeCell ref="E57:AX58"/>
    <mergeCell ref="AH158:AK158"/>
    <mergeCell ref="AL158:AO158"/>
    <mergeCell ref="AP155:AX155"/>
    <mergeCell ref="AP156:AX156"/>
    <mergeCell ref="AP157:AX157"/>
    <mergeCell ref="AP158:AX158"/>
    <mergeCell ref="AP159:AX159"/>
    <mergeCell ref="P156:X156"/>
    <mergeCell ref="P157:X157"/>
    <mergeCell ref="P158:X158"/>
    <mergeCell ref="AW2:AX2"/>
    <mergeCell ref="AU32:AX32"/>
    <mergeCell ref="AU33:AX33"/>
    <mergeCell ref="AU34:AX34"/>
    <mergeCell ref="AK20:AQ20"/>
    <mergeCell ref="AD13:AJ13"/>
    <mergeCell ref="W12:AC12"/>
    <mergeCell ref="W16:AC16"/>
    <mergeCell ref="G6:AX6"/>
    <mergeCell ref="AR21:AX21"/>
    <mergeCell ref="AW31:AX31"/>
    <mergeCell ref="AU31:AV31"/>
    <mergeCell ref="AE7:AX7"/>
    <mergeCell ref="AE30:AH31"/>
    <mergeCell ref="AI30:AL31"/>
    <mergeCell ref="AM30:AP31"/>
    <mergeCell ref="AU30:AX30"/>
    <mergeCell ref="AE34:AH34"/>
    <mergeCell ref="AI34:AL34"/>
    <mergeCell ref="AI33:AL33"/>
    <mergeCell ref="AI32:AL32"/>
    <mergeCell ref="AM32:AP32"/>
    <mergeCell ref="AM33:AP33"/>
    <mergeCell ref="AM34:AP34"/>
    <mergeCell ref="A181:B181"/>
    <mergeCell ref="A182:B182"/>
    <mergeCell ref="A179:B179"/>
    <mergeCell ref="A180:B180"/>
    <mergeCell ref="C179:I179"/>
    <mergeCell ref="J179:O179"/>
    <mergeCell ref="P179:X179"/>
    <mergeCell ref="Y179:AB179"/>
    <mergeCell ref="AC179:AG179"/>
    <mergeCell ref="Y182:AB182"/>
    <mergeCell ref="AC182:AG182"/>
    <mergeCell ref="C181:I181"/>
    <mergeCell ref="J181:O181"/>
    <mergeCell ref="P181:X181"/>
    <mergeCell ref="Y181:AB181"/>
    <mergeCell ref="AC181:AG181"/>
    <mergeCell ref="AH181:AK181"/>
    <mergeCell ref="AL181:AO181"/>
    <mergeCell ref="AP181:AX181"/>
    <mergeCell ref="C182:I182"/>
    <mergeCell ref="J182:O182"/>
    <mergeCell ref="P182:X182"/>
    <mergeCell ref="A183:B183"/>
    <mergeCell ref="A184:B184"/>
    <mergeCell ref="C183:I183"/>
    <mergeCell ref="J183:O183"/>
    <mergeCell ref="P183:X183"/>
    <mergeCell ref="Y183:AB183"/>
    <mergeCell ref="AC183:AG183"/>
    <mergeCell ref="AH183:AK183"/>
    <mergeCell ref="AL183:AO183"/>
    <mergeCell ref="A177:B177"/>
    <mergeCell ref="A178:B178"/>
    <mergeCell ref="A175:B175"/>
    <mergeCell ref="A176:B176"/>
    <mergeCell ref="C175:I175"/>
    <mergeCell ref="J175:O175"/>
    <mergeCell ref="P175:X175"/>
    <mergeCell ref="Y175:AB175"/>
    <mergeCell ref="C176:I176"/>
    <mergeCell ref="J176:O176"/>
    <mergeCell ref="P176:X176"/>
    <mergeCell ref="Y176:AB176"/>
    <mergeCell ref="C178:I178"/>
    <mergeCell ref="J178:O178"/>
    <mergeCell ref="P178:X178"/>
    <mergeCell ref="Y178:AB178"/>
    <mergeCell ref="AC175:AG175"/>
    <mergeCell ref="AH175:AK175"/>
    <mergeCell ref="AL175:AO175"/>
    <mergeCell ref="AP175:AX175"/>
    <mergeCell ref="A171:B171"/>
    <mergeCell ref="C171:I171"/>
    <mergeCell ref="J171:O171"/>
    <mergeCell ref="P171:X171"/>
    <mergeCell ref="Y171:AB171"/>
    <mergeCell ref="AC171:AG171"/>
    <mergeCell ref="AH171:AK171"/>
    <mergeCell ref="AL171:AO171"/>
    <mergeCell ref="AP171:AX171"/>
    <mergeCell ref="C174:I174"/>
    <mergeCell ref="J174:O174"/>
    <mergeCell ref="P174:X174"/>
    <mergeCell ref="Y174:AB174"/>
    <mergeCell ref="AC174:AG174"/>
    <mergeCell ref="AH174:AK174"/>
    <mergeCell ref="AL174:AO174"/>
    <mergeCell ref="AP174:AX174"/>
    <mergeCell ref="A174:B174"/>
    <mergeCell ref="A170:B170"/>
    <mergeCell ref="A167:B167"/>
    <mergeCell ref="A168:B168"/>
    <mergeCell ref="C167:I167"/>
    <mergeCell ref="J167:O167"/>
    <mergeCell ref="P167:X167"/>
    <mergeCell ref="Y167:AB167"/>
    <mergeCell ref="AC167:AG167"/>
    <mergeCell ref="AH167:AK167"/>
    <mergeCell ref="AC169:AG169"/>
    <mergeCell ref="AH169:AK169"/>
    <mergeCell ref="A169:B169"/>
    <mergeCell ref="AL167:AO167"/>
    <mergeCell ref="AP167:AX167"/>
    <mergeCell ref="C168:I168"/>
    <mergeCell ref="J168:O168"/>
    <mergeCell ref="P168:X168"/>
    <mergeCell ref="Y168:AB168"/>
    <mergeCell ref="AC168:AG168"/>
    <mergeCell ref="AH168:AK168"/>
    <mergeCell ref="AP168:AX168"/>
    <mergeCell ref="AL168:AO168"/>
    <mergeCell ref="AL169:AO169"/>
    <mergeCell ref="AP169:AX169"/>
    <mergeCell ref="C170:I170"/>
    <mergeCell ref="J170:O170"/>
    <mergeCell ref="P170:X170"/>
    <mergeCell ref="Y170:AB170"/>
    <mergeCell ref="AC170:AG170"/>
    <mergeCell ref="AH170:AK170"/>
    <mergeCell ref="AL170:AO170"/>
    <mergeCell ref="AP170:AX170"/>
    <mergeCell ref="C169:I169"/>
    <mergeCell ref="J169:O169"/>
    <mergeCell ref="P169:X169"/>
    <mergeCell ref="Y169:AB169"/>
    <mergeCell ref="AC155:AG155"/>
    <mergeCell ref="AC156:AG156"/>
    <mergeCell ref="J163:O163"/>
    <mergeCell ref="J164:O164"/>
    <mergeCell ref="A157:B157"/>
    <mergeCell ref="A158:B158"/>
    <mergeCell ref="AH156:AK156"/>
    <mergeCell ref="AL156:AO156"/>
    <mergeCell ref="J155:O155"/>
    <mergeCell ref="J157:O157"/>
    <mergeCell ref="J156:O156"/>
    <mergeCell ref="Y156:AB156"/>
    <mergeCell ref="AL162:AO162"/>
    <mergeCell ref="J158:O158"/>
    <mergeCell ref="J159:O159"/>
    <mergeCell ref="J160:O160"/>
    <mergeCell ref="J161:O161"/>
    <mergeCell ref="J162:O162"/>
    <mergeCell ref="C155:I155"/>
    <mergeCell ref="P155:X155"/>
    <mergeCell ref="P159:X159"/>
    <mergeCell ref="P160:X160"/>
    <mergeCell ref="P162:X162"/>
    <mergeCell ref="P163:X163"/>
    <mergeCell ref="AH155:AK155"/>
    <mergeCell ref="AL155:AO155"/>
    <mergeCell ref="AE42:AH42"/>
    <mergeCell ref="AI40:AL40"/>
    <mergeCell ref="AM42:AP42"/>
    <mergeCell ref="A161:B161"/>
    <mergeCell ref="A156:B156"/>
    <mergeCell ref="A155:B155"/>
    <mergeCell ref="Y37:AA37"/>
    <mergeCell ref="AE39:AH39"/>
    <mergeCell ref="AI39:AL39"/>
    <mergeCell ref="AM39:AP39"/>
    <mergeCell ref="AC140:AG140"/>
    <mergeCell ref="L140:X140"/>
    <mergeCell ref="AC139:AG139"/>
    <mergeCell ref="AC146:AG146"/>
    <mergeCell ref="L149:X149"/>
    <mergeCell ref="G150:K150"/>
    <mergeCell ref="L150:X150"/>
    <mergeCell ref="Y150:AB150"/>
    <mergeCell ref="AC150:AG150"/>
    <mergeCell ref="AH150:AT150"/>
    <mergeCell ref="AC138:AX138"/>
    <mergeCell ref="C78:D79"/>
    <mergeCell ref="A30:F34"/>
    <mergeCell ref="AB33:AD33"/>
    <mergeCell ref="A3:AH3"/>
    <mergeCell ref="AJ3:AW3"/>
    <mergeCell ref="AG80:AX80"/>
    <mergeCell ref="A74:B7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D79:AF79"/>
    <mergeCell ref="AD76:AF76"/>
    <mergeCell ref="AD15:AJ15"/>
    <mergeCell ref="P19:V19"/>
    <mergeCell ref="Y33:AA33"/>
    <mergeCell ref="P30:X31"/>
    <mergeCell ref="AB30:AD31"/>
    <mergeCell ref="AB32:AD32"/>
    <mergeCell ref="Y149:AB149"/>
    <mergeCell ref="AC149:AG149"/>
    <mergeCell ref="Y145:AB145"/>
    <mergeCell ref="AC145:AG145"/>
    <mergeCell ref="AH145:AT145"/>
    <mergeCell ref="AH146:AT146"/>
    <mergeCell ref="AI47:AL47"/>
    <mergeCell ref="A72:AX72"/>
    <mergeCell ref="AE53:AX53"/>
    <mergeCell ref="Y34:AA34"/>
    <mergeCell ref="AE32:AH32"/>
    <mergeCell ref="AQ31:AR31"/>
    <mergeCell ref="AE33:AH33"/>
    <mergeCell ref="AS31:AT31"/>
    <mergeCell ref="AQ41:AX41"/>
    <mergeCell ref="AQ45:AT45"/>
    <mergeCell ref="AU45:AX45"/>
    <mergeCell ref="AE40:AH40"/>
    <mergeCell ref="AE45:AH46"/>
    <mergeCell ref="AQ34:AT34"/>
    <mergeCell ref="G5:L5"/>
    <mergeCell ref="M5:R5"/>
    <mergeCell ref="S5:X5"/>
    <mergeCell ref="Y8:AD8"/>
    <mergeCell ref="A9:F9"/>
    <mergeCell ref="G9:AX9"/>
    <mergeCell ref="I15:O15"/>
    <mergeCell ref="P15:V15"/>
    <mergeCell ref="W15:AC15"/>
    <mergeCell ref="A12:F21"/>
    <mergeCell ref="A164:B164"/>
    <mergeCell ref="AH157:AK157"/>
    <mergeCell ref="AL157:AO157"/>
    <mergeCell ref="AC161:AG161"/>
    <mergeCell ref="AC162:AG162"/>
    <mergeCell ref="AP161:AX161"/>
    <mergeCell ref="A160:B160"/>
    <mergeCell ref="AH160:AK160"/>
    <mergeCell ref="AL160:AO160"/>
    <mergeCell ref="AH163:AK163"/>
    <mergeCell ref="AL163:AO163"/>
    <mergeCell ref="A159:B159"/>
    <mergeCell ref="A163:B163"/>
    <mergeCell ref="A162:B162"/>
    <mergeCell ref="P161:X161"/>
    <mergeCell ref="AP160:AX160"/>
    <mergeCell ref="AH159:AK159"/>
    <mergeCell ref="P164:X164"/>
    <mergeCell ref="Y161:AB161"/>
    <mergeCell ref="AP163:AX163"/>
    <mergeCell ref="AP164:AX164"/>
    <mergeCell ref="AC163:AG163"/>
    <mergeCell ref="AC164:AG164"/>
    <mergeCell ref="Y157:AB157"/>
    <mergeCell ref="AU150:AX150"/>
    <mergeCell ref="AU144:AX144"/>
    <mergeCell ref="AU47:AX47"/>
    <mergeCell ref="AE49:AX50"/>
    <mergeCell ref="C83:AC83"/>
    <mergeCell ref="AD86:AF86"/>
    <mergeCell ref="AG84:AX84"/>
    <mergeCell ref="C80:AC80"/>
    <mergeCell ref="G139:K139"/>
    <mergeCell ref="L139:X139"/>
    <mergeCell ref="Y143:AB143"/>
    <mergeCell ref="C75:AC75"/>
    <mergeCell ref="C76:AC76"/>
    <mergeCell ref="C77:AC77"/>
    <mergeCell ref="AG73:AX73"/>
    <mergeCell ref="L142:X142"/>
    <mergeCell ref="AU146:AX146"/>
    <mergeCell ref="Y142:AB142"/>
    <mergeCell ref="AC142:AG142"/>
    <mergeCell ref="AU142:AX142"/>
    <mergeCell ref="AU141:AX141"/>
    <mergeCell ref="A107:AX107"/>
    <mergeCell ref="G143:K143"/>
    <mergeCell ref="L143:X143"/>
    <mergeCell ref="Y139:AB139"/>
    <mergeCell ref="A103:E103"/>
    <mergeCell ref="A98:B99"/>
    <mergeCell ref="Y140:AB140"/>
    <mergeCell ref="AH141:AT141"/>
    <mergeCell ref="A104:AX104"/>
    <mergeCell ref="AR15:AX15"/>
    <mergeCell ref="I14:O14"/>
    <mergeCell ref="I17:O17"/>
    <mergeCell ref="AQ30:AT30"/>
    <mergeCell ref="G30:O31"/>
    <mergeCell ref="A91:B97"/>
    <mergeCell ref="AD84:AF84"/>
    <mergeCell ref="Y40:AA40"/>
    <mergeCell ref="AB40:AD40"/>
    <mergeCell ref="G41:X42"/>
    <mergeCell ref="Y41:AA41"/>
    <mergeCell ref="A87:B90"/>
    <mergeCell ref="C87:AC87"/>
    <mergeCell ref="AR14:AX14"/>
    <mergeCell ref="AK15:AQ15"/>
    <mergeCell ref="AG89:AX89"/>
    <mergeCell ref="AD80:AF80"/>
    <mergeCell ref="AR20:AX20"/>
    <mergeCell ref="F103:AX103"/>
    <mergeCell ref="E78:AC78"/>
    <mergeCell ref="E79:AC79"/>
    <mergeCell ref="AG86:AX86"/>
    <mergeCell ref="A102:AX102"/>
    <mergeCell ref="AG87:AX87"/>
    <mergeCell ref="AD75:AF75"/>
    <mergeCell ref="AG83:AX83"/>
    <mergeCell ref="A100:AX100"/>
    <mergeCell ref="C98:F98"/>
    <mergeCell ref="G4:X4"/>
    <mergeCell ref="Y4:AD4"/>
    <mergeCell ref="AE4:AP4"/>
    <mergeCell ref="AQ4:AX4"/>
    <mergeCell ref="A5:F5"/>
    <mergeCell ref="C81:AC81"/>
    <mergeCell ref="G11:AX11"/>
    <mergeCell ref="Y5:AD5"/>
    <mergeCell ref="AE5:AP5"/>
    <mergeCell ref="AQ5:AX5"/>
    <mergeCell ref="A4:F4"/>
    <mergeCell ref="A6:F6"/>
    <mergeCell ref="AK12:AQ12"/>
    <mergeCell ref="W14:AC14"/>
    <mergeCell ref="AG76:AX76"/>
    <mergeCell ref="AG81:AX81"/>
    <mergeCell ref="C74:AC74"/>
    <mergeCell ref="I16:O16"/>
    <mergeCell ref="P16:V16"/>
    <mergeCell ref="AD77:AF77"/>
    <mergeCell ref="I18:O18"/>
    <mergeCell ref="AD12:AJ12"/>
    <mergeCell ref="AE8:AX8"/>
    <mergeCell ref="G10:AX10"/>
    <mergeCell ref="G140:K140"/>
    <mergeCell ref="A105:E105"/>
    <mergeCell ref="AM47:AP47"/>
    <mergeCell ref="AQ47:AT47"/>
    <mergeCell ref="Y48:AA48"/>
    <mergeCell ref="AB48:AD48"/>
    <mergeCell ref="P12:V12"/>
    <mergeCell ref="AB34:AD34"/>
    <mergeCell ref="A77:B86"/>
    <mergeCell ref="C86:AC86"/>
    <mergeCell ref="AG77:AX79"/>
    <mergeCell ref="C99:F99"/>
    <mergeCell ref="A106:AX106"/>
    <mergeCell ref="AD82:AF82"/>
    <mergeCell ref="C90:AC90"/>
    <mergeCell ref="AD14:AJ14"/>
    <mergeCell ref="AK14:AQ14"/>
    <mergeCell ref="P13:V13"/>
    <mergeCell ref="P17:V17"/>
    <mergeCell ref="W17:AC17"/>
    <mergeCell ref="AD16:AJ16"/>
    <mergeCell ref="AR16:AX16"/>
    <mergeCell ref="AK16:AQ16"/>
    <mergeCell ref="P32:X34"/>
    <mergeCell ref="L147:X147"/>
    <mergeCell ref="Y147:AB147"/>
    <mergeCell ref="AC147:AG147"/>
    <mergeCell ref="C84:AC84"/>
    <mergeCell ref="A120:F137"/>
    <mergeCell ref="AG91:AX97"/>
    <mergeCell ref="C88:AC88"/>
    <mergeCell ref="AG88:AX88"/>
    <mergeCell ref="C91:AC91"/>
    <mergeCell ref="L145:X145"/>
    <mergeCell ref="AU145:AX145"/>
    <mergeCell ref="AD88:AF88"/>
    <mergeCell ref="A138:F150"/>
    <mergeCell ref="G146:K146"/>
    <mergeCell ref="L146:X146"/>
    <mergeCell ref="Y146:AB146"/>
    <mergeCell ref="AH142:AT142"/>
    <mergeCell ref="G145:K145"/>
    <mergeCell ref="G144:K144"/>
    <mergeCell ref="L144:X144"/>
    <mergeCell ref="Y144:AB144"/>
    <mergeCell ref="AC144:AG144"/>
    <mergeCell ref="AH144:AT144"/>
    <mergeCell ref="G147:K147"/>
    <mergeCell ref="AH148:AT148"/>
    <mergeCell ref="AU148:AX148"/>
    <mergeCell ref="AH149:AT149"/>
    <mergeCell ref="AU149:AX149"/>
    <mergeCell ref="AD91:AF91"/>
    <mergeCell ref="AH147:AT147"/>
    <mergeCell ref="AU147:AX147"/>
    <mergeCell ref="AC143:AG143"/>
    <mergeCell ref="AH143:AT143"/>
    <mergeCell ref="AC148:AG148"/>
    <mergeCell ref="A101:AX101"/>
    <mergeCell ref="F105:AX105"/>
    <mergeCell ref="A108:AX108"/>
    <mergeCell ref="G148:K148"/>
    <mergeCell ref="L148:X148"/>
    <mergeCell ref="Y148:AB148"/>
    <mergeCell ref="AU143:AX143"/>
    <mergeCell ref="G149:K149"/>
    <mergeCell ref="G141:K141"/>
    <mergeCell ref="L141:X141"/>
    <mergeCell ref="AH140:AT140"/>
    <mergeCell ref="Y141:AB141"/>
    <mergeCell ref="AC141:AG141"/>
    <mergeCell ref="AH139:AT139"/>
    <mergeCell ref="G142:K142"/>
    <mergeCell ref="AD81:AF81"/>
    <mergeCell ref="AB39:AD39"/>
    <mergeCell ref="AI42:AL42"/>
    <mergeCell ref="AQ42:AX42"/>
    <mergeCell ref="AQ40:AX40"/>
    <mergeCell ref="AE41:AH41"/>
    <mergeCell ref="AI41:AL41"/>
    <mergeCell ref="G99:AX99"/>
    <mergeCell ref="G98:AX98"/>
    <mergeCell ref="G38:X39"/>
    <mergeCell ref="AM41:AP41"/>
    <mergeCell ref="Y38:AA38"/>
    <mergeCell ref="AM40:AP40"/>
    <mergeCell ref="AB41:AD41"/>
    <mergeCell ref="AE38:AH38"/>
    <mergeCell ref="AI38:AL38"/>
    <mergeCell ref="AM38:AP38"/>
    <mergeCell ref="Y42:AA42"/>
    <mergeCell ref="AB42:AD42"/>
    <mergeCell ref="C89:AC89"/>
    <mergeCell ref="AE48:AH48"/>
    <mergeCell ref="AI48:AL48"/>
    <mergeCell ref="C82:AC82"/>
    <mergeCell ref="A7:F7"/>
    <mergeCell ref="G7:X7"/>
    <mergeCell ref="A8:F8"/>
    <mergeCell ref="A37:F39"/>
    <mergeCell ref="G37:X37"/>
    <mergeCell ref="AB38:AD38"/>
    <mergeCell ref="AB37:AD37"/>
    <mergeCell ref="AK21:AQ21"/>
    <mergeCell ref="A35:F36"/>
    <mergeCell ref="G35:AX36"/>
    <mergeCell ref="G21:O21"/>
    <mergeCell ref="P21:V21"/>
    <mergeCell ref="W21:AC21"/>
    <mergeCell ref="AD21:AJ21"/>
    <mergeCell ref="A10:F10"/>
    <mergeCell ref="AR12:AX12"/>
    <mergeCell ref="G13:H18"/>
    <mergeCell ref="W13:AC13"/>
    <mergeCell ref="G32:O34"/>
    <mergeCell ref="A11:F11"/>
    <mergeCell ref="G12:O12"/>
    <mergeCell ref="P14:V14"/>
    <mergeCell ref="Y30:AA31"/>
    <mergeCell ref="Y32:AA32"/>
    <mergeCell ref="AU140:AX140"/>
    <mergeCell ref="AM48:AP48"/>
    <mergeCell ref="AQ48:AT48"/>
    <mergeCell ref="E60:F60"/>
    <mergeCell ref="G60:AX60"/>
    <mergeCell ref="E61:F71"/>
    <mergeCell ref="AQ61:AT61"/>
    <mergeCell ref="AU61:AX61"/>
    <mergeCell ref="AQ62:AR62"/>
    <mergeCell ref="G63:X64"/>
    <mergeCell ref="Y63:AA63"/>
    <mergeCell ref="AB63:AD63"/>
    <mergeCell ref="AM63:AP63"/>
    <mergeCell ref="AQ63:AT63"/>
    <mergeCell ref="AU63:AX63"/>
    <mergeCell ref="Y64:AA64"/>
    <mergeCell ref="AB64:AD64"/>
    <mergeCell ref="AD89:AF89"/>
    <mergeCell ref="AU139:AX139"/>
    <mergeCell ref="AD87:AF87"/>
    <mergeCell ref="G138:AB138"/>
    <mergeCell ref="AG90:AX90"/>
    <mergeCell ref="AD90:AF90"/>
    <mergeCell ref="AD78:AF78"/>
    <mergeCell ref="C156:I156"/>
    <mergeCell ref="C157:I157"/>
    <mergeCell ref="C158:I158"/>
    <mergeCell ref="C159:I159"/>
    <mergeCell ref="C160:I160"/>
    <mergeCell ref="C161:I161"/>
    <mergeCell ref="C162:I162"/>
    <mergeCell ref="C163:I163"/>
    <mergeCell ref="C164:I164"/>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C178:AG178"/>
    <mergeCell ref="AH178:AK178"/>
    <mergeCell ref="AL178:AO178"/>
    <mergeCell ref="AP178:AX178"/>
    <mergeCell ref="C180:I180"/>
    <mergeCell ref="J180:O180"/>
    <mergeCell ref="P180:X180"/>
    <mergeCell ref="Y180:AB180"/>
    <mergeCell ref="AC180:AG180"/>
    <mergeCell ref="AH180:AK180"/>
    <mergeCell ref="AL180:AO180"/>
    <mergeCell ref="AP180:AX180"/>
    <mergeCell ref="AH179:AK179"/>
    <mergeCell ref="AL179:AO179"/>
    <mergeCell ref="AP179:AX179"/>
    <mergeCell ref="AH182:AK182"/>
    <mergeCell ref="AL182:AO182"/>
    <mergeCell ref="AP182:AX182"/>
    <mergeCell ref="C184:I184"/>
    <mergeCell ref="J184:O184"/>
    <mergeCell ref="P184:X184"/>
    <mergeCell ref="Y184:AB184"/>
    <mergeCell ref="AC184:AG184"/>
    <mergeCell ref="AH184:AK184"/>
    <mergeCell ref="AL184:AO184"/>
    <mergeCell ref="AP184:AX184"/>
    <mergeCell ref="AP183:AX183"/>
    <mergeCell ref="C95:F95"/>
    <mergeCell ref="C96:F96"/>
    <mergeCell ref="C97:F97"/>
    <mergeCell ref="AD83:AF83"/>
    <mergeCell ref="AG82:AX82"/>
    <mergeCell ref="G65:P66"/>
    <mergeCell ref="N94:AF94"/>
    <mergeCell ref="N95:AF95"/>
    <mergeCell ref="N96:AF96"/>
    <mergeCell ref="N97:AF97"/>
    <mergeCell ref="G94:H94"/>
    <mergeCell ref="G95:H95"/>
    <mergeCell ref="G96:H96"/>
    <mergeCell ref="G97:H97"/>
    <mergeCell ref="J94:K94"/>
    <mergeCell ref="J95:K95"/>
    <mergeCell ref="J96:K96"/>
    <mergeCell ref="J97:K97"/>
    <mergeCell ref="AG75:AX75"/>
    <mergeCell ref="AD74:AF74"/>
    <mergeCell ref="AE65:AX66"/>
    <mergeCell ref="AB67:AD71"/>
    <mergeCell ref="AE67:AX68"/>
    <mergeCell ref="AE69:AX69"/>
    <mergeCell ref="C93:F93"/>
    <mergeCell ref="G92:M92"/>
    <mergeCell ref="N92:AF92"/>
    <mergeCell ref="C92:F92"/>
    <mergeCell ref="G93:H93"/>
    <mergeCell ref="C43:D71"/>
    <mergeCell ref="N93:AF93"/>
    <mergeCell ref="J93:K93"/>
    <mergeCell ref="C94:F94"/>
    <mergeCell ref="AE70:AX71"/>
    <mergeCell ref="Q65:AA66"/>
    <mergeCell ref="AB65:AD66"/>
    <mergeCell ref="AE64:AH64"/>
    <mergeCell ref="AI64:AL64"/>
    <mergeCell ref="AM64:AP64"/>
    <mergeCell ref="AQ64:AT64"/>
    <mergeCell ref="AU64:AX64"/>
    <mergeCell ref="AI61:AL62"/>
    <mergeCell ref="AM61:AP62"/>
    <mergeCell ref="G61:X62"/>
    <mergeCell ref="Y61:AA62"/>
    <mergeCell ref="AB61:AD62"/>
    <mergeCell ref="AE61:AH62"/>
    <mergeCell ref="AE63:AH63"/>
    <mergeCell ref="A43:B71"/>
    <mergeCell ref="Q67:AA71"/>
    <mergeCell ref="AG85:AX85"/>
    <mergeCell ref="G59:AX59"/>
    <mergeCell ref="AQ37:AT37"/>
    <mergeCell ref="AU37:AX37"/>
    <mergeCell ref="AQ38:AT38"/>
    <mergeCell ref="AQ39:AT39"/>
    <mergeCell ref="AU38:AX38"/>
    <mergeCell ref="AU39:AX39"/>
    <mergeCell ref="G67:P71"/>
    <mergeCell ref="AI63:AL63"/>
    <mergeCell ref="A40:F42"/>
    <mergeCell ref="G40:X40"/>
    <mergeCell ref="Y39:AA39"/>
    <mergeCell ref="AD73:AF73"/>
    <mergeCell ref="C73:AC73"/>
    <mergeCell ref="AG74:AX74"/>
    <mergeCell ref="AU48:AX48"/>
    <mergeCell ref="AE37:AH37"/>
    <mergeCell ref="AI37:AL37"/>
    <mergeCell ref="AM37:AP37"/>
    <mergeCell ref="AE51:AX52"/>
    <mergeCell ref="AE54:AX55"/>
  </mergeCells>
  <phoneticPr fontId="5"/>
  <conditionalFormatting sqref="P14:AQ17">
    <cfRule type="expression" dxfId="119" priority="14075">
      <formula>IF(RIGHT(TEXT(P14,"0.#"),1)=".",FALSE,TRUE)</formula>
    </cfRule>
    <cfRule type="expression" dxfId="118" priority="14076">
      <formula>IF(RIGHT(TEXT(P14,"0.#"),1)=".",TRUE,FALSE)</formula>
    </cfRule>
  </conditionalFormatting>
  <conditionalFormatting sqref="AE32">
    <cfRule type="expression" dxfId="117" priority="14065">
      <formula>IF(RIGHT(TEXT(AE32,"0.#"),1)=".",FALSE,TRUE)</formula>
    </cfRule>
    <cfRule type="expression" dxfId="116" priority="14066">
      <formula>IF(RIGHT(TEXT(AE32,"0.#"),1)=".",TRUE,FALSE)</formula>
    </cfRule>
  </conditionalFormatting>
  <conditionalFormatting sqref="P18:AX18">
    <cfRule type="expression" dxfId="115" priority="13951">
      <formula>IF(RIGHT(TEXT(P18,"0.#"),1)=".",FALSE,TRUE)</formula>
    </cfRule>
    <cfRule type="expression" dxfId="114" priority="13952">
      <formula>IF(RIGHT(TEXT(P18,"0.#"),1)=".",TRUE,FALSE)</formula>
    </cfRule>
  </conditionalFormatting>
  <conditionalFormatting sqref="Y141">
    <cfRule type="expression" dxfId="113" priority="13947">
      <formula>IF(RIGHT(TEXT(Y141,"0.#"),1)=".",FALSE,TRUE)</formula>
    </cfRule>
    <cfRule type="expression" dxfId="112" priority="13948">
      <formula>IF(RIGHT(TEXT(Y141,"0.#"),1)=".",TRUE,FALSE)</formula>
    </cfRule>
  </conditionalFormatting>
  <conditionalFormatting sqref="Y150">
    <cfRule type="expression" dxfId="111" priority="13943">
      <formula>IF(RIGHT(TEXT(Y150,"0.#"),1)=".",FALSE,TRUE)</formula>
    </cfRule>
    <cfRule type="expression" dxfId="110" priority="13944">
      <formula>IF(RIGHT(TEXT(Y150,"0.#"),1)=".",TRUE,FALSE)</formula>
    </cfRule>
  </conditionalFormatting>
  <conditionalFormatting sqref="AR15:AX15 P13:AX13">
    <cfRule type="expression" dxfId="109" priority="13773">
      <formula>IF(RIGHT(TEXT(P13,"0.#"),1)=".",FALSE,TRUE)</formula>
    </cfRule>
    <cfRule type="expression" dxfId="108" priority="13774">
      <formula>IF(RIGHT(TEXT(P13,"0.#"),1)=".",TRUE,FALSE)</formula>
    </cfRule>
  </conditionalFormatting>
  <conditionalFormatting sqref="P19:AJ19">
    <cfRule type="expression" dxfId="107" priority="13771">
      <formula>IF(RIGHT(TEXT(P19,"0.#"),1)=".",FALSE,TRUE)</formula>
    </cfRule>
    <cfRule type="expression" dxfId="106" priority="13772">
      <formula>IF(RIGHT(TEXT(P19,"0.#"),1)=".",TRUE,FALSE)</formula>
    </cfRule>
  </conditionalFormatting>
  <conditionalFormatting sqref="AE38 AQ38">
    <cfRule type="expression" dxfId="105" priority="13763">
      <formula>IF(RIGHT(TEXT(AE38,"0.#"),1)=".",FALSE,TRUE)</formula>
    </cfRule>
    <cfRule type="expression" dxfId="104" priority="13764">
      <formula>IF(RIGHT(TEXT(AE38,"0.#"),1)=".",TRUE,FALSE)</formula>
    </cfRule>
  </conditionalFormatting>
  <conditionalFormatting sqref="Y142:Y149 Y140">
    <cfRule type="expression" dxfId="103" priority="13749">
      <formula>IF(RIGHT(TEXT(Y140,"0.#"),1)=".",FALSE,TRUE)</formula>
    </cfRule>
    <cfRule type="expression" dxfId="102" priority="13750">
      <formula>IF(RIGHT(TEXT(Y140,"0.#"),1)=".",TRUE,FALSE)</formula>
    </cfRule>
  </conditionalFormatting>
  <conditionalFormatting sqref="AU141">
    <cfRule type="expression" dxfId="101" priority="13747">
      <formula>IF(RIGHT(TEXT(AU141,"0.#"),1)=".",FALSE,TRUE)</formula>
    </cfRule>
    <cfRule type="expression" dxfId="100" priority="13748">
      <formula>IF(RIGHT(TEXT(AU141,"0.#"),1)=".",TRUE,FALSE)</formula>
    </cfRule>
  </conditionalFormatting>
  <conditionalFormatting sqref="AU150">
    <cfRule type="expression" dxfId="99" priority="13745">
      <formula>IF(RIGHT(TEXT(AU150,"0.#"),1)=".",FALSE,TRUE)</formula>
    </cfRule>
    <cfRule type="expression" dxfId="98" priority="13746">
      <formula>IF(RIGHT(TEXT(AU150,"0.#"),1)=".",TRUE,FALSE)</formula>
    </cfRule>
  </conditionalFormatting>
  <conditionalFormatting sqref="AU142:AU149 AU140">
    <cfRule type="expression" dxfId="97" priority="13743">
      <formula>IF(RIGHT(TEXT(AU140,"0.#"),1)=".",FALSE,TRUE)</formula>
    </cfRule>
    <cfRule type="expression" dxfId="96" priority="13744">
      <formula>IF(RIGHT(TEXT(AU140,"0.#"),1)=".",TRUE,FALSE)</formula>
    </cfRule>
  </conditionalFormatting>
  <conditionalFormatting sqref="AM34">
    <cfRule type="expression" dxfId="95" priority="13519">
      <formula>IF(RIGHT(TEXT(AM34,"0.#"),1)=".",FALSE,TRUE)</formula>
    </cfRule>
    <cfRule type="expression" dxfId="94" priority="13520">
      <formula>IF(RIGHT(TEXT(AM34,"0.#"),1)=".",TRUE,FALSE)</formula>
    </cfRule>
  </conditionalFormatting>
  <conditionalFormatting sqref="AE33">
    <cfRule type="expression" dxfId="93" priority="13533">
      <formula>IF(RIGHT(TEXT(AE33,"0.#"),1)=".",FALSE,TRUE)</formula>
    </cfRule>
    <cfRule type="expression" dxfId="92" priority="13534">
      <formula>IF(RIGHT(TEXT(AE33,"0.#"),1)=".",TRUE,FALSE)</formula>
    </cfRule>
  </conditionalFormatting>
  <conditionalFormatting sqref="AE34">
    <cfRule type="expression" dxfId="91" priority="13531">
      <formula>IF(RIGHT(TEXT(AE34,"0.#"),1)=".",FALSE,TRUE)</formula>
    </cfRule>
    <cfRule type="expression" dxfId="90" priority="13532">
      <formula>IF(RIGHT(TEXT(AE34,"0.#"),1)=".",TRUE,FALSE)</formula>
    </cfRule>
  </conditionalFormatting>
  <conditionalFormatting sqref="AI34">
    <cfRule type="expression" dxfId="89" priority="13529">
      <formula>IF(RIGHT(TEXT(AI34,"0.#"),1)=".",FALSE,TRUE)</formula>
    </cfRule>
    <cfRule type="expression" dxfId="88" priority="13530">
      <formula>IF(RIGHT(TEXT(AI34,"0.#"),1)=".",TRUE,FALSE)</formula>
    </cfRule>
  </conditionalFormatting>
  <conditionalFormatting sqref="AI33">
    <cfRule type="expression" dxfId="87" priority="13527">
      <formula>IF(RIGHT(TEXT(AI33,"0.#"),1)=".",FALSE,TRUE)</formula>
    </cfRule>
    <cfRule type="expression" dxfId="86" priority="13528">
      <formula>IF(RIGHT(TEXT(AI33,"0.#"),1)=".",TRUE,FALSE)</formula>
    </cfRule>
  </conditionalFormatting>
  <conditionalFormatting sqref="AI32">
    <cfRule type="expression" dxfId="85" priority="13525">
      <formula>IF(RIGHT(TEXT(AI32,"0.#"),1)=".",FALSE,TRUE)</formula>
    </cfRule>
    <cfRule type="expression" dxfId="84" priority="13526">
      <formula>IF(RIGHT(TEXT(AI32,"0.#"),1)=".",TRUE,FALSE)</formula>
    </cfRule>
  </conditionalFormatting>
  <conditionalFormatting sqref="AM32">
    <cfRule type="expression" dxfId="83" priority="13523">
      <formula>IF(RIGHT(TEXT(AM32,"0.#"),1)=".",FALSE,TRUE)</formula>
    </cfRule>
    <cfRule type="expression" dxfId="82" priority="13524">
      <formula>IF(RIGHT(TEXT(AM32,"0.#"),1)=".",TRUE,FALSE)</formula>
    </cfRule>
  </conditionalFormatting>
  <conditionalFormatting sqref="AM33">
    <cfRule type="expression" dxfId="81" priority="13521">
      <formula>IF(RIGHT(TEXT(AM33,"0.#"),1)=".",FALSE,TRUE)</formula>
    </cfRule>
    <cfRule type="expression" dxfId="80" priority="13522">
      <formula>IF(RIGHT(TEXT(AM33,"0.#"),1)=".",TRUE,FALSE)</formula>
    </cfRule>
  </conditionalFormatting>
  <conditionalFormatting sqref="AQ32:AQ34">
    <cfRule type="expression" dxfId="79" priority="13513">
      <formula>IF(RIGHT(TEXT(AQ32,"0.#"),1)=".",FALSE,TRUE)</formula>
    </cfRule>
    <cfRule type="expression" dxfId="78" priority="13514">
      <formula>IF(RIGHT(TEXT(AQ32,"0.#"),1)=".",TRUE,FALSE)</formula>
    </cfRule>
  </conditionalFormatting>
  <conditionalFormatting sqref="AU32:AU34">
    <cfRule type="expression" dxfId="77" priority="13511">
      <formula>IF(RIGHT(TEXT(AU32,"0.#"),1)=".",FALSE,TRUE)</formula>
    </cfRule>
    <cfRule type="expression" dxfId="76" priority="13512">
      <formula>IF(RIGHT(TEXT(AU32,"0.#"),1)=".",TRUE,FALSE)</formula>
    </cfRule>
  </conditionalFormatting>
  <conditionalFormatting sqref="AI38">
    <cfRule type="expression" dxfId="75" priority="13295">
      <formula>IF(RIGHT(TEXT(AI38,"0.#"),1)=".",FALSE,TRUE)</formula>
    </cfRule>
    <cfRule type="expression" dxfId="74" priority="13296">
      <formula>IF(RIGHT(TEXT(AI38,"0.#"),1)=".",TRUE,FALSE)</formula>
    </cfRule>
  </conditionalFormatting>
  <conditionalFormatting sqref="AM38">
    <cfRule type="expression" dxfId="73" priority="13293">
      <formula>IF(RIGHT(TEXT(AM38,"0.#"),1)=".",FALSE,TRUE)</formula>
    </cfRule>
    <cfRule type="expression" dxfId="72" priority="13294">
      <formula>IF(RIGHT(TEXT(AM38,"0.#"),1)=".",TRUE,FALSE)</formula>
    </cfRule>
  </conditionalFormatting>
  <conditionalFormatting sqref="AE39">
    <cfRule type="expression" dxfId="71" priority="13291">
      <formula>IF(RIGHT(TEXT(AE39,"0.#"),1)=".",FALSE,TRUE)</formula>
    </cfRule>
    <cfRule type="expression" dxfId="70" priority="13292">
      <formula>IF(RIGHT(TEXT(AE39,"0.#"),1)=".",TRUE,FALSE)</formula>
    </cfRule>
  </conditionalFormatting>
  <conditionalFormatting sqref="AI39">
    <cfRule type="expression" dxfId="69" priority="13289">
      <formula>IF(RIGHT(TEXT(AI39,"0.#"),1)=".",FALSE,TRUE)</formula>
    </cfRule>
    <cfRule type="expression" dxfId="68" priority="13290">
      <formula>IF(RIGHT(TEXT(AI39,"0.#"),1)=".",TRUE,FALSE)</formula>
    </cfRule>
  </conditionalFormatting>
  <conditionalFormatting sqref="AM39">
    <cfRule type="expression" dxfId="67" priority="13287">
      <formula>IF(RIGHT(TEXT(AM39,"0.#"),1)=".",FALSE,TRUE)</formula>
    </cfRule>
    <cfRule type="expression" dxfId="66" priority="13288">
      <formula>IF(RIGHT(TEXT(AM39,"0.#"),1)=".",TRUE,FALSE)</formula>
    </cfRule>
  </conditionalFormatting>
  <conditionalFormatting sqref="AQ39">
    <cfRule type="expression" dxfId="65" priority="13285">
      <formula>IF(RIGHT(TEXT(AQ39,"0.#"),1)=".",FALSE,TRUE)</formula>
    </cfRule>
    <cfRule type="expression" dxfId="64" priority="13286">
      <formula>IF(RIGHT(TEXT(AQ39,"0.#"),1)=".",TRUE,FALSE)</formula>
    </cfRule>
  </conditionalFormatting>
  <conditionalFormatting sqref="AE41 AQ41">
    <cfRule type="expression" dxfId="63" priority="13227">
      <formula>IF(RIGHT(TEXT(AE41,"0.#"),1)=".",FALSE,TRUE)</formula>
    </cfRule>
    <cfRule type="expression" dxfId="62" priority="13228">
      <formula>IF(RIGHT(TEXT(AE41,"0.#"),1)=".",TRUE,FALSE)</formula>
    </cfRule>
  </conditionalFormatting>
  <conditionalFormatting sqref="AI41">
    <cfRule type="expression" dxfId="61" priority="13225">
      <formula>IF(RIGHT(TEXT(AI41,"0.#"),1)=".",FALSE,TRUE)</formula>
    </cfRule>
    <cfRule type="expression" dxfId="60" priority="13226">
      <formula>IF(RIGHT(TEXT(AI41,"0.#"),1)=".",TRUE,FALSE)</formula>
    </cfRule>
  </conditionalFormatting>
  <conditionalFormatting sqref="AM41">
    <cfRule type="expression" dxfId="59" priority="13223">
      <formula>IF(RIGHT(TEXT(AM41,"0.#"),1)=".",FALSE,TRUE)</formula>
    </cfRule>
    <cfRule type="expression" dxfId="58" priority="13224">
      <formula>IF(RIGHT(TEXT(AM41,"0.#"),1)=".",TRUE,FALSE)</formula>
    </cfRule>
  </conditionalFormatting>
  <conditionalFormatting sqref="AE42 AM42">
    <cfRule type="expression" dxfId="57" priority="13221">
      <formula>IF(RIGHT(TEXT(AE42,"0.#"),1)=".",FALSE,TRUE)</formula>
    </cfRule>
    <cfRule type="expression" dxfId="56" priority="13222">
      <formula>IF(RIGHT(TEXT(AE42,"0.#"),1)=".",TRUE,FALSE)</formula>
    </cfRule>
  </conditionalFormatting>
  <conditionalFormatting sqref="AI42">
    <cfRule type="expression" dxfId="55" priority="13219">
      <formula>IF(RIGHT(TEXT(AI42,"0.#"),1)=".",FALSE,TRUE)</formula>
    </cfRule>
    <cfRule type="expression" dxfId="54" priority="13220">
      <formula>IF(RIGHT(TEXT(AI42,"0.#"),1)=".",TRUE,FALSE)</formula>
    </cfRule>
  </conditionalFormatting>
  <conditionalFormatting sqref="AQ42">
    <cfRule type="expression" dxfId="53" priority="13215">
      <formula>IF(RIGHT(TEXT(AQ42,"0.#"),1)=".",FALSE,TRUE)</formula>
    </cfRule>
    <cfRule type="expression" dxfId="52" priority="13216">
      <formula>IF(RIGHT(TEXT(AQ42,"0.#"),1)=".",TRUE,FALSE)</formula>
    </cfRule>
  </conditionalFormatting>
  <conditionalFormatting sqref="AE47:AE48 AI47:AI48 AM47:AM48 AQ47:AQ48 AU47:AU48">
    <cfRule type="expression" dxfId="51" priority="13127">
      <formula>IF(RIGHT(TEXT(AE47,"0.#"),1)=".",FALSE,TRUE)</formula>
    </cfRule>
    <cfRule type="expression" dxfId="50" priority="13128">
      <formula>IF(RIGHT(TEXT(AE47,"0.#"),1)=".",TRUE,FALSE)</formula>
    </cfRule>
  </conditionalFormatting>
  <conditionalFormatting sqref="AE63:AE64 AI63:AI64 AM63:AM64 AQ63:AQ64 AU63:AU64">
    <cfRule type="expression" dxfId="49" priority="2009">
      <formula>IF(RIGHT(TEXT(AE63,"0.#"),1)=".",FALSE,TRUE)</formula>
    </cfRule>
    <cfRule type="expression" dxfId="48" priority="2010">
      <formula>IF(RIGHT(TEXT(AE63,"0.#"),1)=".",TRUE,FALSE)</formula>
    </cfRule>
  </conditionalFormatting>
  <conditionalFormatting sqref="Y170:Y171">
    <cfRule type="expression" dxfId="47" priority="2141">
      <formula>IF(RIGHT(TEXT(Y170,"0.#"),1)=".",FALSE,TRUE)</formula>
    </cfRule>
    <cfRule type="expression" dxfId="46" priority="2142">
      <formula>IF(RIGHT(TEXT(Y170,"0.#"),1)=".",TRUE,FALSE)</formula>
    </cfRule>
  </conditionalFormatting>
  <conditionalFormatting sqref="Y168:Y169">
    <cfRule type="expression" dxfId="45" priority="2135">
      <formula>IF(RIGHT(TEXT(Y168,"0.#"),1)=".",FALSE,TRUE)</formula>
    </cfRule>
    <cfRule type="expression" dxfId="44" priority="2136">
      <formula>IF(RIGHT(TEXT(Y168,"0.#"),1)=".",TRUE,FALSE)</formula>
    </cfRule>
  </conditionalFormatting>
  <conditionalFormatting sqref="Y177:Y184">
    <cfRule type="expression" dxfId="43" priority="2129">
      <formula>IF(RIGHT(TEXT(Y177,"0.#"),1)=".",FALSE,TRUE)</formula>
    </cfRule>
    <cfRule type="expression" dxfId="42" priority="2130">
      <formula>IF(RIGHT(TEXT(Y177,"0.#"),1)=".",TRUE,FALSE)</formula>
    </cfRule>
  </conditionalFormatting>
  <conditionalFormatting sqref="Y175:Y176">
    <cfRule type="expression" dxfId="41" priority="2123">
      <formula>IF(RIGHT(TEXT(Y175,"0.#"),1)=".",FALSE,TRUE)</formula>
    </cfRule>
    <cfRule type="expression" dxfId="40" priority="2124">
      <formula>IF(RIGHT(TEXT(Y175,"0.#"),1)=".",TRUE,FALSE)</formula>
    </cfRule>
  </conditionalFormatting>
  <conditionalFormatting sqref="W23">
    <cfRule type="expression" dxfId="39" priority="2377">
      <formula>IF(RIGHT(TEXT(W23,"0.#"),1)=".",FALSE,TRUE)</formula>
    </cfRule>
    <cfRule type="expression" dxfId="38" priority="2378">
      <formula>IF(RIGHT(TEXT(W23,"0.#"),1)=".",TRUE,FALSE)</formula>
    </cfRule>
  </conditionalFormatting>
  <conditionalFormatting sqref="W24:W27">
    <cfRule type="expression" dxfId="37" priority="2375">
      <formula>IF(RIGHT(TEXT(W24,"0.#"),1)=".",FALSE,TRUE)</formula>
    </cfRule>
    <cfRule type="expression" dxfId="36" priority="2376">
      <formula>IF(RIGHT(TEXT(W24,"0.#"),1)=".",TRUE,FALSE)</formula>
    </cfRule>
  </conditionalFormatting>
  <conditionalFormatting sqref="W28">
    <cfRule type="expression" dxfId="35" priority="2367">
      <formula>IF(RIGHT(TEXT(W28,"0.#"),1)=".",FALSE,TRUE)</formula>
    </cfRule>
    <cfRule type="expression" dxfId="34" priority="2368">
      <formula>IF(RIGHT(TEXT(W28,"0.#"),1)=".",TRUE,FALSE)</formula>
    </cfRule>
  </conditionalFormatting>
  <conditionalFormatting sqref="P23">
    <cfRule type="expression" dxfId="33" priority="2365">
      <formula>IF(RIGHT(TEXT(P23,"0.#"),1)=".",FALSE,TRUE)</formula>
    </cfRule>
    <cfRule type="expression" dxfId="32" priority="2366">
      <formula>IF(RIGHT(TEXT(P23,"0.#"),1)=".",TRUE,FALSE)</formula>
    </cfRule>
  </conditionalFormatting>
  <conditionalFormatting sqref="P24:P27">
    <cfRule type="expression" dxfId="31" priority="2363">
      <formula>IF(RIGHT(TEXT(P24,"0.#"),1)=".",FALSE,TRUE)</formula>
    </cfRule>
    <cfRule type="expression" dxfId="30" priority="2364">
      <formula>IF(RIGHT(TEXT(P24,"0.#"),1)=".",TRUE,FALSE)</formula>
    </cfRule>
  </conditionalFormatting>
  <conditionalFormatting sqref="P28">
    <cfRule type="expression" dxfId="29" priority="2361">
      <formula>IF(RIGHT(TEXT(P28,"0.#"),1)=".",FALSE,TRUE)</formula>
    </cfRule>
    <cfRule type="expression" dxfId="28" priority="2362">
      <formula>IF(RIGHT(TEXT(P28,"0.#"),1)=".",TRUE,FALSE)</formula>
    </cfRule>
  </conditionalFormatting>
  <conditionalFormatting sqref="AU38">
    <cfRule type="expression" dxfId="27" priority="529">
      <formula>IF(RIGHT(TEXT(AU38,"0.#"),1)=".",FALSE,TRUE)</formula>
    </cfRule>
    <cfRule type="expression" dxfId="26" priority="530">
      <formula>IF(RIGHT(TEXT(AU38,"0.#"),1)=".",TRUE,FALSE)</formula>
    </cfRule>
  </conditionalFormatting>
  <conditionalFormatting sqref="AU39">
    <cfRule type="expression" dxfId="25" priority="527">
      <formula>IF(RIGHT(TEXT(AU39,"0.#"),1)=".",FALSE,TRUE)</formula>
    </cfRule>
    <cfRule type="expression" dxfId="24" priority="528">
      <formula>IF(RIGHT(TEXT(AU39,"0.#"),1)=".",TRUE,FALSE)</formula>
    </cfRule>
  </conditionalFormatting>
  <conditionalFormatting sqref="P29:AC29">
    <cfRule type="expression" dxfId="23" priority="73">
      <formula>IF(RIGHT(TEXT(P29,"0.#"),1)=".",FALSE,TRUE)</formula>
    </cfRule>
    <cfRule type="expression" dxfId="22" priority="74">
      <formula>IF(RIGHT(TEXT(P29,"0.#"),1)=".",TRUE,FALSE)</formula>
    </cfRule>
  </conditionalFormatting>
  <conditionalFormatting sqref="Y163:Y164">
    <cfRule type="expression" dxfId="21" priority="71">
      <formula>IF(RIGHT(TEXT(Y163,"0.#"),1)=".",FALSE,TRUE)</formula>
    </cfRule>
    <cfRule type="expression" dxfId="20" priority="72">
      <formula>IF(RIGHT(TEXT(Y163,"0.#"),1)=".",TRUE,FALSE)</formula>
    </cfRule>
  </conditionalFormatting>
  <conditionalFormatting sqref="AL163:AO164">
    <cfRule type="expression" dxfId="19" priority="67">
      <formula>IF(AND(AL163&gt;=0, RIGHT(TEXT(AL163,"0.#"),1)&lt;&gt;"."),TRUE,FALSE)</formula>
    </cfRule>
    <cfRule type="expression" dxfId="18" priority="68">
      <formula>IF(AND(AL163&gt;=0, RIGHT(TEXT(AL163,"0.#"),1)="."),TRUE,FALSE)</formula>
    </cfRule>
    <cfRule type="expression" dxfId="17" priority="69">
      <formula>IF(AND(AL163&lt;0, RIGHT(TEXT(AL163,"0.#"),1)&lt;&gt;"."),TRUE,FALSE)</formula>
    </cfRule>
    <cfRule type="expression" dxfId="16" priority="70">
      <formula>IF(AND(AL163&lt;0, RIGHT(TEXT(AL163,"0.#"),1)="."),TRUE,FALSE)</formula>
    </cfRule>
  </conditionalFormatting>
  <conditionalFormatting sqref="Y158:Y160">
    <cfRule type="expression" dxfId="15" priority="15">
      <formula>IF(RIGHT(TEXT(Y158,"0.#"),1)=".",FALSE,TRUE)</formula>
    </cfRule>
    <cfRule type="expression" dxfId="14" priority="16">
      <formula>IF(RIGHT(TEXT(Y158,"0.#"),1)=".",TRUE,FALSE)</formula>
    </cfRule>
  </conditionalFormatting>
  <conditionalFormatting sqref="AL156:AO160">
    <cfRule type="expression" dxfId="13" priority="11">
      <formula>IF(AND(AL156&gt;=0, RIGHT(TEXT(AL156,"0.#"),1)&lt;&gt;"."),TRUE,FALSE)</formula>
    </cfRule>
    <cfRule type="expression" dxfId="12" priority="12">
      <formula>IF(AND(AL156&gt;=0, RIGHT(TEXT(AL156,"0.#"),1)="."),TRUE,FALSE)</formula>
    </cfRule>
    <cfRule type="expression" dxfId="11" priority="13">
      <formula>IF(AND(AL156&lt;0, RIGHT(TEXT(AL156,"0.#"),1)&lt;&gt;"."),TRUE,FALSE)</formula>
    </cfRule>
    <cfRule type="expression" dxfId="10" priority="14">
      <formula>IF(AND(AL156&lt;0, RIGHT(TEXT(AL156,"0.#"),1)="."),TRUE,FALSE)</formula>
    </cfRule>
  </conditionalFormatting>
  <conditionalFormatting sqref="Y156:Y157">
    <cfRule type="expression" dxfId="9" priority="9">
      <formula>IF(RIGHT(TEXT(Y156,"0.#"),1)=".",FALSE,TRUE)</formula>
    </cfRule>
    <cfRule type="expression" dxfId="8" priority="10">
      <formula>IF(RIGHT(TEXT(Y156,"0.#"),1)=".",TRUE,FALSE)</formula>
    </cfRule>
  </conditionalFormatting>
  <conditionalFormatting sqref="Y162">
    <cfRule type="expression" dxfId="7" priority="7">
      <formula>IF(RIGHT(TEXT(Y162,"0.#"),1)=".",FALSE,TRUE)</formula>
    </cfRule>
    <cfRule type="expression" dxfId="6" priority="8">
      <formula>IF(RIGHT(TEXT(Y162,"0.#"),1)=".",TRUE,FALSE)</formula>
    </cfRule>
  </conditionalFormatting>
  <conditionalFormatting sqref="AL161:AO162">
    <cfRule type="expression" dxfId="5" priority="3">
      <formula>IF(AND(AL161&gt;=0, RIGHT(TEXT(AL161,"0.#"),1)&lt;&gt;"."),TRUE,FALSE)</formula>
    </cfRule>
    <cfRule type="expression" dxfId="4" priority="4">
      <formula>IF(AND(AL161&gt;=0, RIGHT(TEXT(AL161,"0.#"),1)="."),TRUE,FALSE)</formula>
    </cfRule>
    <cfRule type="expression" dxfId="3" priority="5">
      <formula>IF(AND(AL161&lt;0, RIGHT(TEXT(AL161,"0.#"),1)&lt;&gt;"."),TRUE,FALSE)</formula>
    </cfRule>
    <cfRule type="expression" dxfId="2" priority="6">
      <formula>IF(AND(AL161&lt;0, RIGHT(TEXT(AL161,"0.#"),1)="."),TRUE,FALSE)</formula>
    </cfRule>
  </conditionalFormatting>
  <conditionalFormatting sqref="Y161">
    <cfRule type="expression" dxfId="1" priority="1">
      <formula>IF(RIGHT(TEXT(Y161,"0.#"),1)=".",FALSE,TRUE)</formula>
    </cfRule>
    <cfRule type="expression" dxfId="0" priority="2">
      <formula>IF(RIGHT(TEXT(Y161,"0.#"),1)=".",TRUE,FALSE)</formula>
    </cfRule>
  </conditionalFormatting>
  <dataValidations count="17">
    <dataValidation type="custom" imeMode="disabled" allowBlank="1" showInputMessage="1" showErrorMessage="1" sqref="AY23 AY46:AY48 AY62:AY64 J93:K97 P13:AX13 AR15:AX15 P14:AQ18 AR18:AX18 P19:AJ19 P23:AC29 AQ31:AR31 AU31:AX31 AE32:AX34 AE38:AX39 AE41:AX41 AQ46:AR46 AU46:AX46 AE47:AX48 AY58 AQ62:AR62 AU62:AX62 AE63:AX64 Y140:AB149 AU140:AX149 Y156:AB164 AL156:AO164 Y168:AB171 AL168:AO171 Y175:AB184 AL175:AO184">
      <formula1>OR(ISNUMBER(J13), J13="-")</formula1>
    </dataValidation>
    <dataValidation type="list" allowBlank="1" showInputMessage="1" showErrorMessage="1" sqref="G93:H97">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4:AF77 AD80:AD91 AE80:AF84 AE86:AF91">
      <formula1>"○,△,×,‐"</formula1>
    </dataValidation>
    <dataValidation type="list" allowBlank="1" showInputMessage="1" showErrorMessage="1" error="プルダウンリストから選択してください。" sqref="AD78:AF79">
      <formula1>"有,無"</formula1>
    </dataValidation>
    <dataValidation type="list" allowBlank="1" showInputMessage="1" showErrorMessage="1" sqref="A105:E105">
      <formula1>T所見を踏まえた改善点</formula1>
    </dataValidation>
    <dataValidation imeMode="disabled" allowBlank="1" showInputMessage="1" showErrorMessage="1" sqref="L93:L97"/>
    <dataValidation type="whole" imeMode="disabled" allowBlank="1" showInputMessage="1" showErrorMessage="1" sqref="M93:M97 AW2:AX2">
      <formula1>0</formula1>
      <formula2>99</formula2>
    </dataValidation>
    <dataValidation type="custom" imeMode="off" allowBlank="1" showInputMessage="1" showErrorMessage="1" sqref="J156:O164 J168:O171 J175:O184">
      <formula1>OR(ISNUMBER(J156), J156="-")</formula1>
    </dataValidation>
    <dataValidation type="custom" imeMode="disabled" allowBlank="1" showInputMessage="1" showErrorMessage="1" sqref="AH156:AK164 AH168:AK171 AH175:AK184">
      <formula1>OR(AND(MOD(IF(ISNUMBER(AH156), AH156, 0.5),1)=0, 0&lt;=AH156), AH156="-")</formula1>
    </dataValidation>
    <dataValidation type="list" allowBlank="1" showInputMessage="1" showErrorMessage="1" sqref="A103:E10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3:F97">
      <formula1>T省庁</formula1>
    </dataValidation>
    <dataValidation type="whole" imeMode="disabled" allowBlank="1" showInputMessage="1" showErrorMessage="1" sqref="AS2:AU2">
      <formula1>0</formula1>
      <formula2>9999</formula2>
    </dataValidation>
    <dataValidation type="whole" allowBlank="1" showInputMessage="1" showErrorMessage="1" sqref="L118:M118 L119:M119 X118:Y118 X119:Y119 AJ118:AK118 AJ119:AK119 AU118:AV118 AU119:AV119">
      <formula1>0</formula1>
      <formula2>9999</formula2>
    </dataValidation>
    <dataValidation type="whole" allowBlank="1" showInputMessage="1" showErrorMessage="1" sqref="O118:P118 O119:P119 AA118:AB118 AA119:AB119 AM118:AN118 AM119:AN119 AX118 AX11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2" max="49" man="1"/>
    <brk id="71" max="49" man="1"/>
    <brk id="97" max="49" man="1"/>
    <brk id="119" max="49" man="1"/>
    <brk id="152"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AO119 E118:G119 Q118:S119 AC118:AE119 AO118:AP118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AC156:AG164 AC168:AG171 AC175:AG184</xm:sqref>
        </x14:dataValidation>
        <x14:dataValidation type="list" allowBlank="1" showInputMessage="1" showErrorMessage="1">
          <x14:formula1>
            <xm:f>入力規則等!$U$37:$U$39</xm:f>
          </x14:formula1>
          <xm:sqref>I118:J118 U118:V118 AG118:AH118 AR118:AS118</xm:sqref>
        </x14:dataValidation>
        <x14:dataValidation type="list" allowBlank="1" showInputMessage="1" showErrorMessage="1">
          <x14:formula1>
            <xm:f>入力規則等!$U$7:$U$9</xm:f>
          </x14:formula1>
          <xm:sqref>I119:J119 U119:V119 AG119:AH119 AR119:AS119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875"/>
    <col min="13" max="13" width="12" style="2" hidden="1" customWidth="1"/>
    <col min="14" max="14" width="4" style="2" hidden="1" customWidth="1"/>
    <col min="15" max="15" width="3.625" customWidth="1"/>
    <col min="16" max="16" width="8.375" customWidth="1"/>
    <col min="17" max="17" width="8.875" style="5" customWidth="1"/>
    <col min="18" max="18" width="9.5" style="2" hidden="1" customWidth="1"/>
    <col min="19" max="19" width="4" style="2" hidden="1" customWidth="1"/>
    <col min="20" max="20" width="8.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125" style="18" customWidth="1"/>
    <col min="29" max="29" width="24.125" style="18" bestFit="1" customWidth="1"/>
    <col min="30" max="30" width="3.875" style="18" customWidth="1"/>
    <col min="31" max="31" width="33.8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73</v>
      </c>
      <c r="B1" s="10" t="s">
        <v>74</v>
      </c>
      <c r="F1" s="11" t="s">
        <v>4</v>
      </c>
      <c r="G1" s="11" t="s">
        <v>63</v>
      </c>
      <c r="K1" s="12" t="s">
        <v>92</v>
      </c>
      <c r="L1" s="10" t="s">
        <v>74</v>
      </c>
      <c r="O1" s="2"/>
      <c r="P1" s="11" t="s">
        <v>5</v>
      </c>
      <c r="Q1" s="11" t="s">
        <v>63</v>
      </c>
      <c r="T1" s="2"/>
      <c r="U1" s="14" t="s">
        <v>155</v>
      </c>
      <c r="W1" s="14" t="s">
        <v>154</v>
      </c>
      <c r="Y1" s="14" t="s">
        <v>71</v>
      </c>
      <c r="Z1" s="14" t="s">
        <v>401</v>
      </c>
      <c r="AA1" s="14" t="s">
        <v>72</v>
      </c>
      <c r="AB1" s="14" t="s">
        <v>402</v>
      </c>
      <c r="AC1" s="14" t="s">
        <v>27</v>
      </c>
      <c r="AD1" s="13"/>
      <c r="AE1" s="14" t="s">
        <v>39</v>
      </c>
      <c r="AF1" s="15"/>
      <c r="AG1" s="20" t="s">
        <v>170</v>
      </c>
      <c r="AI1" s="20" t="s">
        <v>178</v>
      </c>
      <c r="AK1" s="20" t="s">
        <v>182</v>
      </c>
      <c r="AM1" s="24"/>
      <c r="AN1" s="24"/>
      <c r="AP1" s="13" t="s">
        <v>228</v>
      </c>
    </row>
    <row r="2" spans="1:42" ht="13.5" customHeight="1" x14ac:dyDescent="0.15">
      <c r="A2" s="3" t="s">
        <v>75</v>
      </c>
      <c r="B2" s="4"/>
      <c r="C2" s="2" t="str">
        <f>IF(B2="","",A2)</f>
        <v/>
      </c>
      <c r="D2" s="2" t="str">
        <f>IF(C2="","",IF(D1&lt;&gt;"",CONCATENATE(D1,"、",C2),C2))</f>
        <v/>
      </c>
      <c r="F2" s="1" t="s">
        <v>62</v>
      </c>
      <c r="G2" s="6" t="s">
        <v>567</v>
      </c>
      <c r="H2" s="2" t="str">
        <f>IF(G2="","",F2)</f>
        <v>一般会計</v>
      </c>
      <c r="I2" s="2" t="str">
        <f>IF(H2="","",IF(I1&lt;&gt;"",CONCATENATE(I1,"、",H2),H2))</f>
        <v>一般会計</v>
      </c>
      <c r="K2" s="3" t="s">
        <v>93</v>
      </c>
      <c r="L2" s="4"/>
      <c r="M2" s="2" t="str">
        <f>IF(L2="","",K2)</f>
        <v/>
      </c>
      <c r="N2" s="2" t="str">
        <f>IF(M2="","",IF(N1&lt;&gt;"",CONCATENATE(N1,"、",M2),M2))</f>
        <v/>
      </c>
      <c r="O2" s="2"/>
      <c r="P2" s="1" t="s">
        <v>64</v>
      </c>
      <c r="Q2" s="6" t="s">
        <v>567</v>
      </c>
      <c r="R2" s="2" t="str">
        <f>IF(Q2="","",P2)</f>
        <v>直接実施</v>
      </c>
      <c r="S2" s="2" t="str">
        <f>IF(R2="","",IF(S1&lt;&gt;"",CONCATENATE(S1,"、",R2),R2))</f>
        <v>直接実施</v>
      </c>
      <c r="T2" s="2"/>
      <c r="U2" s="33">
        <v>20</v>
      </c>
      <c r="W2" s="17" t="s">
        <v>160</v>
      </c>
      <c r="Y2" s="17" t="s">
        <v>58</v>
      </c>
      <c r="Z2" s="17" t="s">
        <v>58</v>
      </c>
      <c r="AA2" s="31" t="s">
        <v>268</v>
      </c>
      <c r="AB2" s="31" t="s">
        <v>496</v>
      </c>
      <c r="AC2" s="32" t="s">
        <v>125</v>
      </c>
      <c r="AD2" s="13"/>
      <c r="AE2" s="19" t="s">
        <v>156</v>
      </c>
      <c r="AF2" s="15"/>
      <c r="AG2" s="21" t="s">
        <v>237</v>
      </c>
      <c r="AI2" s="20" t="s">
        <v>265</v>
      </c>
      <c r="AK2" s="20" t="s">
        <v>183</v>
      </c>
      <c r="AM2" s="24"/>
      <c r="AN2" s="24"/>
      <c r="AP2" s="21" t="s">
        <v>237</v>
      </c>
    </row>
    <row r="3" spans="1:42" ht="13.5" customHeight="1" x14ac:dyDescent="0.15">
      <c r="A3" s="3" t="s">
        <v>76</v>
      </c>
      <c r="B3" s="4"/>
      <c r="C3" s="2" t="str">
        <f t="shared" ref="C3:C11" si="0">IF(B3="","",A3)</f>
        <v/>
      </c>
      <c r="D3" s="2" t="str">
        <f>IF(C3="",D2,IF(D2&lt;&gt;"",CONCATENATE(D2,"、",C3),C3))</f>
        <v/>
      </c>
      <c r="F3" s="7" t="s">
        <v>102</v>
      </c>
      <c r="G3" s="6"/>
      <c r="H3" s="2" t="str">
        <f t="shared" ref="H3:H37" si="1">IF(G3="","",F3)</f>
        <v/>
      </c>
      <c r="I3" s="2" t="str">
        <f>IF(H3="",I2,IF(I2&lt;&gt;"",CONCATENATE(I2,"、",H3),H3))</f>
        <v>一般会計</v>
      </c>
      <c r="K3" s="3" t="s">
        <v>94</v>
      </c>
      <c r="L3" s="4"/>
      <c r="M3" s="2" t="str">
        <f t="shared" ref="M3:M11" si="2">IF(L3="","",K3)</f>
        <v/>
      </c>
      <c r="N3" s="2" t="str">
        <f>IF(M3="",N2,IF(N2&lt;&gt;"",CONCATENATE(N2,"、",M3),M3))</f>
        <v/>
      </c>
      <c r="O3" s="2"/>
      <c r="P3" s="1" t="s">
        <v>65</v>
      </c>
      <c r="Q3" s="6"/>
      <c r="R3" s="2" t="str">
        <f t="shared" ref="R3:R8" si="3">IF(Q3="","",P3)</f>
        <v/>
      </c>
      <c r="S3" s="2" t="str">
        <f t="shared" ref="S3:S8" si="4">IF(R3="",S2,IF(S2&lt;&gt;"",CONCATENATE(S2,"、",R3),R3))</f>
        <v>直接実施</v>
      </c>
      <c r="T3" s="2"/>
      <c r="U3" s="17" t="s">
        <v>527</v>
      </c>
      <c r="W3" s="17" t="s">
        <v>135</v>
      </c>
      <c r="Y3" s="17" t="s">
        <v>59</v>
      </c>
      <c r="Z3" s="17" t="s">
        <v>403</v>
      </c>
      <c r="AA3" s="31" t="s">
        <v>368</v>
      </c>
      <c r="AB3" s="31" t="s">
        <v>497</v>
      </c>
      <c r="AC3" s="32" t="s">
        <v>126</v>
      </c>
      <c r="AD3" s="13"/>
      <c r="AE3" s="19" t="s">
        <v>157</v>
      </c>
      <c r="AF3" s="15"/>
      <c r="AG3" s="21" t="s">
        <v>238</v>
      </c>
      <c r="AI3" s="20" t="s">
        <v>177</v>
      </c>
      <c r="AK3" s="20" t="str">
        <f>CHAR(CODE(AK2)+1)</f>
        <v>B</v>
      </c>
      <c r="AM3" s="24"/>
      <c r="AN3" s="24"/>
      <c r="AP3" s="21" t="s">
        <v>238</v>
      </c>
    </row>
    <row r="4" spans="1:42" ht="13.5" customHeight="1" x14ac:dyDescent="0.15">
      <c r="A4" s="3" t="s">
        <v>77</v>
      </c>
      <c r="B4" s="4"/>
      <c r="C4" s="2" t="str">
        <f t="shared" si="0"/>
        <v/>
      </c>
      <c r="D4" s="2" t="str">
        <f>IF(C4="",D3,IF(D3&lt;&gt;"",CONCATENATE(D3,"、",C4),C4))</f>
        <v/>
      </c>
      <c r="F4" s="7" t="s">
        <v>103</v>
      </c>
      <c r="G4" s="6"/>
      <c r="H4" s="2" t="str">
        <f t="shared" si="1"/>
        <v/>
      </c>
      <c r="I4" s="2" t="str">
        <f t="shared" ref="I4:I37" si="5">IF(H4="",I3,IF(I3&lt;&gt;"",CONCATENATE(I3,"、",H4),H4))</f>
        <v>一般会計</v>
      </c>
      <c r="K4" s="3" t="s">
        <v>95</v>
      </c>
      <c r="L4" s="4"/>
      <c r="M4" s="2" t="str">
        <f t="shared" si="2"/>
        <v/>
      </c>
      <c r="N4" s="2" t="str">
        <f t="shared" ref="N4:N11" si="6">IF(M4="",N3,IF(N3&lt;&gt;"",CONCATENATE(N3,"、",M4),M4))</f>
        <v/>
      </c>
      <c r="O4" s="2"/>
      <c r="P4" s="1" t="s">
        <v>66</v>
      </c>
      <c r="Q4" s="6"/>
      <c r="R4" s="2" t="str">
        <f t="shared" si="3"/>
        <v/>
      </c>
      <c r="S4" s="2" t="str">
        <f t="shared" si="4"/>
        <v>直接実施</v>
      </c>
      <c r="T4" s="2"/>
      <c r="U4" s="17" t="s">
        <v>528</v>
      </c>
      <c r="W4" s="17" t="s">
        <v>136</v>
      </c>
      <c r="Y4" s="17" t="s">
        <v>275</v>
      </c>
      <c r="Z4" s="17" t="s">
        <v>404</v>
      </c>
      <c r="AA4" s="31" t="s">
        <v>369</v>
      </c>
      <c r="AB4" s="31" t="s">
        <v>498</v>
      </c>
      <c r="AC4" s="31" t="s">
        <v>127</v>
      </c>
      <c r="AD4" s="13"/>
      <c r="AE4" s="19" t="s">
        <v>158</v>
      </c>
      <c r="AF4" s="15"/>
      <c r="AG4" s="21" t="s">
        <v>239</v>
      </c>
      <c r="AI4" s="20" t="s">
        <v>179</v>
      </c>
      <c r="AK4" s="20" t="str">
        <f t="shared" ref="AK4:AK49" si="7">CHAR(CODE(AK3)+1)</f>
        <v>C</v>
      </c>
      <c r="AM4" s="24"/>
      <c r="AN4" s="24"/>
      <c r="AP4" s="21" t="s">
        <v>239</v>
      </c>
    </row>
    <row r="5" spans="1:42" ht="13.5" customHeight="1" x14ac:dyDescent="0.15">
      <c r="A5" s="3" t="s">
        <v>78</v>
      </c>
      <c r="B5" s="4"/>
      <c r="C5" s="2" t="str">
        <f t="shared" si="0"/>
        <v/>
      </c>
      <c r="D5" s="2" t="str">
        <f>IF(C5="",D4,IF(D4&lt;&gt;"",CONCATENATE(D4,"、",C5),C5))</f>
        <v/>
      </c>
      <c r="F5" s="7" t="s">
        <v>104</v>
      </c>
      <c r="G5" s="6"/>
      <c r="H5" s="2" t="str">
        <f t="shared" si="1"/>
        <v/>
      </c>
      <c r="I5" s="2" t="str">
        <f t="shared" si="5"/>
        <v>一般会計</v>
      </c>
      <c r="K5" s="3" t="s">
        <v>96</v>
      </c>
      <c r="L5" s="4"/>
      <c r="M5" s="2" t="str">
        <f t="shared" si="2"/>
        <v/>
      </c>
      <c r="N5" s="2" t="str">
        <f t="shared" si="6"/>
        <v/>
      </c>
      <c r="O5" s="2"/>
      <c r="P5" s="1" t="s">
        <v>67</v>
      </c>
      <c r="Q5" s="6"/>
      <c r="R5" s="2" t="str">
        <f t="shared" si="3"/>
        <v/>
      </c>
      <c r="S5" s="2" t="str">
        <f t="shared" si="4"/>
        <v>直接実施</v>
      </c>
      <c r="T5" s="2"/>
      <c r="W5" s="17" t="s">
        <v>552</v>
      </c>
      <c r="Y5" s="17" t="s">
        <v>276</v>
      </c>
      <c r="Z5" s="17" t="s">
        <v>405</v>
      </c>
      <c r="AA5" s="31" t="s">
        <v>370</v>
      </c>
      <c r="AB5" s="31" t="s">
        <v>499</v>
      </c>
      <c r="AC5" s="31" t="s">
        <v>159</v>
      </c>
      <c r="AD5" s="16"/>
      <c r="AE5" s="19" t="s">
        <v>248</v>
      </c>
      <c r="AF5" s="15"/>
      <c r="AG5" s="21" t="s">
        <v>240</v>
      </c>
      <c r="AI5" s="20" t="s">
        <v>272</v>
      </c>
      <c r="AK5" s="20" t="str">
        <f t="shared" si="7"/>
        <v>D</v>
      </c>
      <c r="AP5" s="21" t="s">
        <v>240</v>
      </c>
    </row>
    <row r="6" spans="1:42" ht="13.5" customHeight="1" x14ac:dyDescent="0.15">
      <c r="A6" s="3" t="s">
        <v>79</v>
      </c>
      <c r="B6" s="4" t="s">
        <v>567</v>
      </c>
      <c r="C6" s="2" t="str">
        <f t="shared" si="0"/>
        <v>科学技術・イノベーション</v>
      </c>
      <c r="D6" s="2" t="str">
        <f t="shared" ref="D6:D21" si="8">IF(C6="",D5,IF(D5&lt;&gt;"",CONCATENATE(D5,"、",C6),C6))</f>
        <v>科学技術・イノベーション</v>
      </c>
      <c r="F6" s="7" t="s">
        <v>105</v>
      </c>
      <c r="G6" s="6"/>
      <c r="H6" s="2" t="str">
        <f t="shared" si="1"/>
        <v/>
      </c>
      <c r="I6" s="2" t="str">
        <f t="shared" si="5"/>
        <v>一般会計</v>
      </c>
      <c r="K6" s="3" t="s">
        <v>97</v>
      </c>
      <c r="L6" s="4"/>
      <c r="M6" s="2" t="str">
        <f t="shared" si="2"/>
        <v/>
      </c>
      <c r="N6" s="2" t="str">
        <f t="shared" si="6"/>
        <v/>
      </c>
      <c r="O6" s="2"/>
      <c r="P6" s="1" t="s">
        <v>68</v>
      </c>
      <c r="Q6" s="6"/>
      <c r="R6" s="2" t="str">
        <f t="shared" si="3"/>
        <v/>
      </c>
      <c r="S6" s="2" t="str">
        <f t="shared" si="4"/>
        <v>直接実施</v>
      </c>
      <c r="T6" s="2"/>
      <c r="U6" s="17" t="s">
        <v>249</v>
      </c>
      <c r="W6" s="17" t="s">
        <v>137</v>
      </c>
      <c r="Y6" s="17" t="s">
        <v>277</v>
      </c>
      <c r="Z6" s="17" t="s">
        <v>406</v>
      </c>
      <c r="AA6" s="31" t="s">
        <v>371</v>
      </c>
      <c r="AB6" s="31" t="s">
        <v>500</v>
      </c>
      <c r="AC6" s="31" t="s">
        <v>128</v>
      </c>
      <c r="AD6" s="16"/>
      <c r="AE6" s="19" t="s">
        <v>247</v>
      </c>
      <c r="AF6" s="15"/>
      <c r="AG6" s="21" t="s">
        <v>241</v>
      </c>
      <c r="AI6" s="20" t="s">
        <v>273</v>
      </c>
      <c r="AK6" s="20" t="str">
        <f>CHAR(CODE(AK5)+1)</f>
        <v>E</v>
      </c>
      <c r="AP6" s="21" t="s">
        <v>241</v>
      </c>
    </row>
    <row r="7" spans="1:42" ht="13.5" customHeight="1" x14ac:dyDescent="0.15">
      <c r="A7" s="3" t="s">
        <v>80</v>
      </c>
      <c r="B7" s="4"/>
      <c r="C7" s="2" t="str">
        <f t="shared" si="0"/>
        <v/>
      </c>
      <c r="D7" s="2" t="str">
        <f t="shared" si="8"/>
        <v>科学技術・イノベーション</v>
      </c>
      <c r="F7" s="7" t="s">
        <v>191</v>
      </c>
      <c r="G7" s="6"/>
      <c r="H7" s="2" t="str">
        <f t="shared" si="1"/>
        <v/>
      </c>
      <c r="I7" s="2" t="str">
        <f t="shared" si="5"/>
        <v>一般会計</v>
      </c>
      <c r="K7" s="3" t="s">
        <v>98</v>
      </c>
      <c r="L7" s="4"/>
      <c r="M7" s="2" t="str">
        <f t="shared" si="2"/>
        <v/>
      </c>
      <c r="N7" s="2" t="str">
        <f t="shared" si="6"/>
        <v/>
      </c>
      <c r="O7" s="2"/>
      <c r="P7" s="1" t="s">
        <v>69</v>
      </c>
      <c r="Q7" s="6"/>
      <c r="R7" s="2" t="str">
        <f t="shared" si="3"/>
        <v/>
      </c>
      <c r="S7" s="2" t="str">
        <f t="shared" si="4"/>
        <v>直接実施</v>
      </c>
      <c r="T7" s="2"/>
      <c r="U7" s="17"/>
      <c r="W7" s="17" t="s">
        <v>138</v>
      </c>
      <c r="Y7" s="17" t="s">
        <v>278</v>
      </c>
      <c r="Z7" s="17" t="s">
        <v>407</v>
      </c>
      <c r="AA7" s="31" t="s">
        <v>372</v>
      </c>
      <c r="AB7" s="31" t="s">
        <v>501</v>
      </c>
      <c r="AC7" s="16"/>
      <c r="AD7" s="16"/>
      <c r="AE7" s="17" t="s">
        <v>128</v>
      </c>
      <c r="AF7" s="15"/>
      <c r="AG7" s="21" t="s">
        <v>242</v>
      </c>
      <c r="AH7" s="25"/>
      <c r="AI7" s="21" t="s">
        <v>261</v>
      </c>
      <c r="AK7" s="20" t="str">
        <f>CHAR(CODE(AK6)+1)</f>
        <v>F</v>
      </c>
      <c r="AP7" s="21" t="s">
        <v>242</v>
      </c>
    </row>
    <row r="8" spans="1:42" ht="13.5" customHeight="1" x14ac:dyDescent="0.15">
      <c r="A8" s="3" t="s">
        <v>81</v>
      </c>
      <c r="B8" s="4"/>
      <c r="C8" s="2" t="str">
        <f t="shared" si="0"/>
        <v/>
      </c>
      <c r="D8" s="2" t="str">
        <f t="shared" si="8"/>
        <v>科学技術・イノベーション</v>
      </c>
      <c r="F8" s="7" t="s">
        <v>106</v>
      </c>
      <c r="G8" s="6"/>
      <c r="H8" s="2" t="str">
        <f t="shared" si="1"/>
        <v/>
      </c>
      <c r="I8" s="2" t="str">
        <f t="shared" si="5"/>
        <v>一般会計</v>
      </c>
      <c r="K8" s="3" t="s">
        <v>99</v>
      </c>
      <c r="L8" s="4"/>
      <c r="M8" s="2" t="str">
        <f t="shared" si="2"/>
        <v/>
      </c>
      <c r="N8" s="2" t="str">
        <f t="shared" si="6"/>
        <v/>
      </c>
      <c r="O8" s="2"/>
      <c r="P8" s="1" t="s">
        <v>70</v>
      </c>
      <c r="Q8" s="6"/>
      <c r="R8" s="2" t="str">
        <f t="shared" si="3"/>
        <v/>
      </c>
      <c r="S8" s="2" t="str">
        <f t="shared" si="4"/>
        <v>直接実施</v>
      </c>
      <c r="T8" s="2"/>
      <c r="U8" s="17" t="s">
        <v>270</v>
      </c>
      <c r="W8" s="17" t="s">
        <v>139</v>
      </c>
      <c r="Y8" s="17" t="s">
        <v>279</v>
      </c>
      <c r="Z8" s="17" t="s">
        <v>408</v>
      </c>
      <c r="AA8" s="31" t="s">
        <v>373</v>
      </c>
      <c r="AB8" s="31" t="s">
        <v>502</v>
      </c>
      <c r="AC8" s="16"/>
      <c r="AD8" s="16"/>
      <c r="AE8" s="16"/>
      <c r="AF8" s="15"/>
      <c r="AG8" s="21" t="s">
        <v>243</v>
      </c>
      <c r="AI8" s="20" t="s">
        <v>262</v>
      </c>
      <c r="AK8" s="20" t="str">
        <f t="shared" si="7"/>
        <v>G</v>
      </c>
      <c r="AP8" s="21" t="s">
        <v>243</v>
      </c>
    </row>
    <row r="9" spans="1:42" ht="13.5" customHeight="1" x14ac:dyDescent="0.15">
      <c r="A9" s="3" t="s">
        <v>82</v>
      </c>
      <c r="B9" s="4"/>
      <c r="C9" s="2" t="str">
        <f t="shared" si="0"/>
        <v/>
      </c>
      <c r="D9" s="2" t="str">
        <f t="shared" si="8"/>
        <v>科学技術・イノベーション</v>
      </c>
      <c r="F9" s="7" t="s">
        <v>192</v>
      </c>
      <c r="G9" s="6"/>
      <c r="H9" s="2" t="str">
        <f t="shared" si="1"/>
        <v/>
      </c>
      <c r="I9" s="2" t="str">
        <f t="shared" si="5"/>
        <v>一般会計</v>
      </c>
      <c r="K9" s="3" t="s">
        <v>100</v>
      </c>
      <c r="L9" s="4"/>
      <c r="M9" s="2" t="str">
        <f t="shared" si="2"/>
        <v/>
      </c>
      <c r="N9" s="2" t="str">
        <f t="shared" si="6"/>
        <v/>
      </c>
      <c r="O9" s="2"/>
      <c r="P9" s="2"/>
      <c r="Q9" s="8"/>
      <c r="T9" s="2"/>
      <c r="U9" s="17" t="s">
        <v>271</v>
      </c>
      <c r="W9" s="17" t="s">
        <v>140</v>
      </c>
      <c r="Y9" s="17" t="s">
        <v>280</v>
      </c>
      <c r="Z9" s="17" t="s">
        <v>409</v>
      </c>
      <c r="AA9" s="31" t="s">
        <v>374</v>
      </c>
      <c r="AB9" s="31" t="s">
        <v>503</v>
      </c>
      <c r="AC9" s="16"/>
      <c r="AD9" s="16"/>
      <c r="AE9" s="16"/>
      <c r="AF9" s="15"/>
      <c r="AG9" s="21" t="s">
        <v>244</v>
      </c>
      <c r="AI9" s="23"/>
      <c r="AK9" s="20" t="str">
        <f t="shared" si="7"/>
        <v>H</v>
      </c>
      <c r="AP9" s="21" t="s">
        <v>244</v>
      </c>
    </row>
    <row r="10" spans="1:42" ht="13.5" customHeight="1" x14ac:dyDescent="0.15">
      <c r="A10" s="3" t="s">
        <v>210</v>
      </c>
      <c r="B10" s="4"/>
      <c r="C10" s="2" t="str">
        <f t="shared" si="0"/>
        <v/>
      </c>
      <c r="D10" s="2" t="str">
        <f t="shared" si="8"/>
        <v>科学技術・イノベーション</v>
      </c>
      <c r="F10" s="7" t="s">
        <v>107</v>
      </c>
      <c r="G10" s="6"/>
      <c r="H10" s="2" t="str">
        <f t="shared" si="1"/>
        <v/>
      </c>
      <c r="I10" s="2" t="str">
        <f t="shared" si="5"/>
        <v>一般会計</v>
      </c>
      <c r="K10" s="3" t="s">
        <v>211</v>
      </c>
      <c r="L10" s="4"/>
      <c r="M10" s="2" t="str">
        <f t="shared" si="2"/>
        <v/>
      </c>
      <c r="N10" s="2" t="str">
        <f t="shared" si="6"/>
        <v/>
      </c>
      <c r="O10" s="2"/>
      <c r="P10" s="2" t="str">
        <f>S8</f>
        <v>直接実施</v>
      </c>
      <c r="Q10" s="8"/>
      <c r="T10" s="2"/>
      <c r="W10" s="17" t="s">
        <v>141</v>
      </c>
      <c r="Y10" s="17" t="s">
        <v>281</v>
      </c>
      <c r="Z10" s="17" t="s">
        <v>410</v>
      </c>
      <c r="AA10" s="31" t="s">
        <v>375</v>
      </c>
      <c r="AB10" s="31" t="s">
        <v>504</v>
      </c>
      <c r="AC10" s="16"/>
      <c r="AD10" s="16"/>
      <c r="AE10" s="16"/>
      <c r="AF10" s="15"/>
      <c r="AG10" s="21" t="s">
        <v>232</v>
      </c>
      <c r="AK10" s="20" t="str">
        <f t="shared" si="7"/>
        <v>I</v>
      </c>
      <c r="AP10" s="20" t="s">
        <v>229</v>
      </c>
    </row>
    <row r="11" spans="1:42" ht="13.5" customHeight="1" x14ac:dyDescent="0.15">
      <c r="A11" s="3" t="s">
        <v>83</v>
      </c>
      <c r="B11" s="4"/>
      <c r="C11" s="2" t="str">
        <f t="shared" si="0"/>
        <v/>
      </c>
      <c r="D11" s="2" t="str">
        <f t="shared" si="8"/>
        <v>科学技術・イノベーション</v>
      </c>
      <c r="F11" s="7" t="s">
        <v>108</v>
      </c>
      <c r="G11" s="6"/>
      <c r="H11" s="2" t="str">
        <f t="shared" si="1"/>
        <v/>
      </c>
      <c r="I11" s="2" t="str">
        <f t="shared" si="5"/>
        <v>一般会計</v>
      </c>
      <c r="K11" s="3" t="s">
        <v>101</v>
      </c>
      <c r="L11" s="4" t="s">
        <v>567</v>
      </c>
      <c r="M11" s="2" t="str">
        <f t="shared" si="2"/>
        <v>その他の事項経費</v>
      </c>
      <c r="N11" s="2" t="str">
        <f t="shared" si="6"/>
        <v>その他の事項経費</v>
      </c>
      <c r="O11" s="2"/>
      <c r="P11" s="2"/>
      <c r="Q11" s="8"/>
      <c r="T11" s="2"/>
      <c r="W11" s="17" t="s">
        <v>142</v>
      </c>
      <c r="Y11" s="17" t="s">
        <v>282</v>
      </c>
      <c r="Z11" s="17" t="s">
        <v>411</v>
      </c>
      <c r="AA11" s="31" t="s">
        <v>376</v>
      </c>
      <c r="AB11" s="31" t="s">
        <v>505</v>
      </c>
      <c r="AC11" s="16"/>
      <c r="AD11" s="16"/>
      <c r="AE11" s="16"/>
      <c r="AF11" s="15"/>
      <c r="AG11" s="20" t="s">
        <v>235</v>
      </c>
      <c r="AK11" s="20" t="str">
        <f t="shared" si="7"/>
        <v>J</v>
      </c>
    </row>
    <row r="12" spans="1:42" ht="13.5" customHeight="1" x14ac:dyDescent="0.15">
      <c r="A12" s="3" t="s">
        <v>84</v>
      </c>
      <c r="B12" s="4"/>
      <c r="C12" s="2" t="str">
        <f t="shared" ref="C12:C24" si="9">IF(B12="","",A12)</f>
        <v/>
      </c>
      <c r="D12" s="2" t="str">
        <f t="shared" si="8"/>
        <v>科学技術・イノベーション</v>
      </c>
      <c r="F12" s="7" t="s">
        <v>109</v>
      </c>
      <c r="G12" s="6"/>
      <c r="H12" s="2" t="str">
        <f t="shared" si="1"/>
        <v/>
      </c>
      <c r="I12" s="2" t="str">
        <f t="shared" si="5"/>
        <v>一般会計</v>
      </c>
      <c r="K12" s="2"/>
      <c r="L12" s="2"/>
      <c r="O12" s="2"/>
      <c r="P12" s="2"/>
      <c r="Q12" s="8"/>
      <c r="T12" s="2"/>
      <c r="U12" s="14" t="s">
        <v>529</v>
      </c>
      <c r="W12" s="17" t="s">
        <v>143</v>
      </c>
      <c r="Y12" s="17" t="s">
        <v>283</v>
      </c>
      <c r="Z12" s="17" t="s">
        <v>412</v>
      </c>
      <c r="AA12" s="31" t="s">
        <v>377</v>
      </c>
      <c r="AB12" s="31" t="s">
        <v>506</v>
      </c>
      <c r="AC12" s="16"/>
      <c r="AD12" s="16"/>
      <c r="AE12" s="16"/>
      <c r="AF12" s="15"/>
      <c r="AG12" s="20" t="s">
        <v>233</v>
      </c>
      <c r="AK12" s="20" t="str">
        <f t="shared" si="7"/>
        <v>K</v>
      </c>
    </row>
    <row r="13" spans="1:42" ht="13.5" customHeight="1" x14ac:dyDescent="0.15">
      <c r="A13" s="3" t="s">
        <v>85</v>
      </c>
      <c r="B13" s="4"/>
      <c r="C13" s="2" t="str">
        <f t="shared" si="9"/>
        <v/>
      </c>
      <c r="D13" s="2" t="str">
        <f t="shared" si="8"/>
        <v>科学技術・イノベーション</v>
      </c>
      <c r="F13" s="7" t="s">
        <v>110</v>
      </c>
      <c r="G13" s="6"/>
      <c r="H13" s="2" t="str">
        <f t="shared" si="1"/>
        <v/>
      </c>
      <c r="I13" s="2" t="str">
        <f t="shared" si="5"/>
        <v>一般会計</v>
      </c>
      <c r="K13" s="2" t="str">
        <f>N11</f>
        <v>その他の事項経費</v>
      </c>
      <c r="L13" s="2"/>
      <c r="O13" s="2"/>
      <c r="P13" s="2"/>
      <c r="Q13" s="8"/>
      <c r="T13" s="2"/>
      <c r="U13" s="17" t="s">
        <v>160</v>
      </c>
      <c r="W13" s="17" t="s">
        <v>144</v>
      </c>
      <c r="Y13" s="17" t="s">
        <v>284</v>
      </c>
      <c r="Z13" s="17" t="s">
        <v>413</v>
      </c>
      <c r="AA13" s="31" t="s">
        <v>378</v>
      </c>
      <c r="AB13" s="31" t="s">
        <v>507</v>
      </c>
      <c r="AC13" s="16"/>
      <c r="AD13" s="16"/>
      <c r="AE13" s="16"/>
      <c r="AF13" s="15"/>
      <c r="AG13" s="20" t="s">
        <v>234</v>
      </c>
      <c r="AK13" s="20" t="str">
        <f t="shared" si="7"/>
        <v>L</v>
      </c>
    </row>
    <row r="14" spans="1:42" ht="13.5" customHeight="1" x14ac:dyDescent="0.15">
      <c r="A14" s="3" t="s">
        <v>86</v>
      </c>
      <c r="B14" s="4"/>
      <c r="C14" s="2" t="str">
        <f t="shared" si="9"/>
        <v/>
      </c>
      <c r="D14" s="2" t="str">
        <f t="shared" si="8"/>
        <v>科学技術・イノベーション</v>
      </c>
      <c r="F14" s="7" t="s">
        <v>111</v>
      </c>
      <c r="G14" s="6"/>
      <c r="H14" s="2" t="str">
        <f t="shared" si="1"/>
        <v/>
      </c>
      <c r="I14" s="2" t="str">
        <f t="shared" si="5"/>
        <v>一般会計</v>
      </c>
      <c r="K14" s="2"/>
      <c r="L14" s="2"/>
      <c r="O14" s="2"/>
      <c r="P14" s="2"/>
      <c r="Q14" s="8"/>
      <c r="T14" s="2"/>
      <c r="U14" s="17" t="s">
        <v>530</v>
      </c>
      <c r="W14" s="17" t="s">
        <v>145</v>
      </c>
      <c r="Y14" s="17" t="s">
        <v>285</v>
      </c>
      <c r="Z14" s="17" t="s">
        <v>414</v>
      </c>
      <c r="AA14" s="31" t="s">
        <v>379</v>
      </c>
      <c r="AB14" s="31" t="s">
        <v>508</v>
      </c>
      <c r="AC14" s="16"/>
      <c r="AD14" s="16"/>
      <c r="AE14" s="16"/>
      <c r="AF14" s="15"/>
      <c r="AG14" s="23"/>
      <c r="AK14" s="20" t="str">
        <f t="shared" si="7"/>
        <v>M</v>
      </c>
    </row>
    <row r="15" spans="1:42" ht="13.5" customHeight="1" x14ac:dyDescent="0.15">
      <c r="A15" s="3" t="s">
        <v>87</v>
      </c>
      <c r="B15" s="4"/>
      <c r="C15" s="2" t="str">
        <f t="shared" si="9"/>
        <v/>
      </c>
      <c r="D15" s="2" t="str">
        <f t="shared" si="8"/>
        <v>科学技術・イノベーション</v>
      </c>
      <c r="F15" s="7" t="s">
        <v>112</v>
      </c>
      <c r="G15" s="6"/>
      <c r="H15" s="2" t="str">
        <f t="shared" si="1"/>
        <v/>
      </c>
      <c r="I15" s="2" t="str">
        <f t="shared" si="5"/>
        <v>一般会計</v>
      </c>
      <c r="K15" s="2"/>
      <c r="L15" s="2"/>
      <c r="O15" s="2"/>
      <c r="P15" s="2"/>
      <c r="Q15" s="8"/>
      <c r="T15" s="2"/>
      <c r="U15" s="17" t="s">
        <v>531</v>
      </c>
      <c r="W15" s="17" t="s">
        <v>146</v>
      </c>
      <c r="Y15" s="17" t="s">
        <v>286</v>
      </c>
      <c r="Z15" s="17" t="s">
        <v>415</v>
      </c>
      <c r="AA15" s="31" t="s">
        <v>380</v>
      </c>
      <c r="AB15" s="31" t="s">
        <v>509</v>
      </c>
      <c r="AC15" s="16"/>
      <c r="AD15" s="16"/>
      <c r="AE15" s="16"/>
      <c r="AF15" s="15"/>
      <c r="AG15" s="24"/>
      <c r="AK15" s="20" t="str">
        <f t="shared" si="7"/>
        <v>N</v>
      </c>
    </row>
    <row r="16" spans="1:42" ht="13.5" customHeight="1" x14ac:dyDescent="0.15">
      <c r="A16" s="3" t="s">
        <v>88</v>
      </c>
      <c r="B16" s="4"/>
      <c r="C16" s="2" t="str">
        <f t="shared" si="9"/>
        <v/>
      </c>
      <c r="D16" s="2" t="str">
        <f t="shared" si="8"/>
        <v>科学技術・イノベーション</v>
      </c>
      <c r="F16" s="7" t="s">
        <v>113</v>
      </c>
      <c r="G16" s="6"/>
      <c r="H16" s="2" t="str">
        <f t="shared" si="1"/>
        <v/>
      </c>
      <c r="I16" s="2" t="str">
        <f t="shared" si="5"/>
        <v>一般会計</v>
      </c>
      <c r="K16" s="2"/>
      <c r="L16" s="2"/>
      <c r="O16" s="2"/>
      <c r="P16" s="2"/>
      <c r="Q16" s="8"/>
      <c r="T16" s="2"/>
      <c r="U16" s="17" t="s">
        <v>532</v>
      </c>
      <c r="W16" s="17" t="s">
        <v>147</v>
      </c>
      <c r="Y16" s="17" t="s">
        <v>287</v>
      </c>
      <c r="Z16" s="17" t="s">
        <v>416</v>
      </c>
      <c r="AA16" s="31" t="s">
        <v>381</v>
      </c>
      <c r="AB16" s="31" t="s">
        <v>510</v>
      </c>
      <c r="AC16" s="16"/>
      <c r="AD16" s="16"/>
      <c r="AE16" s="16"/>
      <c r="AF16" s="15"/>
      <c r="AG16" s="24"/>
      <c r="AK16" s="20" t="str">
        <f t="shared" si="7"/>
        <v>O</v>
      </c>
    </row>
    <row r="17" spans="1:37" ht="13.5" customHeight="1" x14ac:dyDescent="0.15">
      <c r="A17" s="3" t="s">
        <v>89</v>
      </c>
      <c r="B17" s="4"/>
      <c r="C17" s="2" t="str">
        <f t="shared" si="9"/>
        <v/>
      </c>
      <c r="D17" s="2" t="str">
        <f t="shared" si="8"/>
        <v>科学技術・イノベーション</v>
      </c>
      <c r="F17" s="7" t="s">
        <v>114</v>
      </c>
      <c r="G17" s="6"/>
      <c r="H17" s="2" t="str">
        <f t="shared" si="1"/>
        <v/>
      </c>
      <c r="I17" s="2" t="str">
        <f t="shared" si="5"/>
        <v>一般会計</v>
      </c>
      <c r="K17" s="2"/>
      <c r="L17" s="2"/>
      <c r="O17" s="2"/>
      <c r="P17" s="2"/>
      <c r="Q17" s="8"/>
      <c r="T17" s="2"/>
      <c r="U17" s="17" t="s">
        <v>533</v>
      </c>
      <c r="W17" s="17" t="s">
        <v>148</v>
      </c>
      <c r="Y17" s="17" t="s">
        <v>288</v>
      </c>
      <c r="Z17" s="17" t="s">
        <v>417</v>
      </c>
      <c r="AA17" s="31" t="s">
        <v>382</v>
      </c>
      <c r="AB17" s="31" t="s">
        <v>511</v>
      </c>
      <c r="AC17" s="16"/>
      <c r="AD17" s="16"/>
      <c r="AE17" s="16"/>
      <c r="AF17" s="15"/>
      <c r="AG17" s="24"/>
      <c r="AK17" s="20" t="str">
        <f t="shared" si="7"/>
        <v>P</v>
      </c>
    </row>
    <row r="18" spans="1:37" ht="13.5" customHeight="1" x14ac:dyDescent="0.15">
      <c r="A18" s="3" t="s">
        <v>90</v>
      </c>
      <c r="B18" s="4"/>
      <c r="C18" s="2" t="str">
        <f t="shared" si="9"/>
        <v/>
      </c>
      <c r="D18" s="2" t="str">
        <f t="shared" si="8"/>
        <v>科学技術・イノベーション</v>
      </c>
      <c r="F18" s="7" t="s">
        <v>115</v>
      </c>
      <c r="G18" s="6"/>
      <c r="H18" s="2" t="str">
        <f t="shared" si="1"/>
        <v/>
      </c>
      <c r="I18" s="2" t="str">
        <f t="shared" si="5"/>
        <v>一般会計</v>
      </c>
      <c r="K18" s="2"/>
      <c r="L18" s="2"/>
      <c r="O18" s="2"/>
      <c r="P18" s="2"/>
      <c r="Q18" s="8"/>
      <c r="T18" s="2"/>
      <c r="U18" s="17" t="s">
        <v>534</v>
      </c>
      <c r="W18" s="17" t="s">
        <v>149</v>
      </c>
      <c r="Y18" s="17" t="s">
        <v>289</v>
      </c>
      <c r="Z18" s="17" t="s">
        <v>418</v>
      </c>
      <c r="AA18" s="31" t="s">
        <v>383</v>
      </c>
      <c r="AB18" s="31" t="s">
        <v>512</v>
      </c>
      <c r="AC18" s="16"/>
      <c r="AD18" s="16"/>
      <c r="AE18" s="16"/>
      <c r="AF18" s="15"/>
      <c r="AK18" s="20" t="str">
        <f t="shared" si="7"/>
        <v>Q</v>
      </c>
    </row>
    <row r="19" spans="1:37" ht="13.5" customHeight="1" x14ac:dyDescent="0.15">
      <c r="A19" s="3" t="s">
        <v>91</v>
      </c>
      <c r="B19" s="4"/>
      <c r="C19" s="2" t="str">
        <f t="shared" si="9"/>
        <v/>
      </c>
      <c r="D19" s="2" t="str">
        <f t="shared" si="8"/>
        <v>科学技術・イノベーション</v>
      </c>
      <c r="F19" s="7" t="s">
        <v>116</v>
      </c>
      <c r="G19" s="6"/>
      <c r="H19" s="2" t="str">
        <f t="shared" si="1"/>
        <v/>
      </c>
      <c r="I19" s="2" t="str">
        <f t="shared" si="5"/>
        <v>一般会計</v>
      </c>
      <c r="K19" s="2"/>
      <c r="L19" s="2"/>
      <c r="O19" s="2"/>
      <c r="P19" s="2"/>
      <c r="Q19" s="8"/>
      <c r="T19" s="2"/>
      <c r="U19" s="17" t="s">
        <v>535</v>
      </c>
      <c r="W19" s="17" t="s">
        <v>150</v>
      </c>
      <c r="Y19" s="17" t="s">
        <v>290</v>
      </c>
      <c r="Z19" s="17" t="s">
        <v>419</v>
      </c>
      <c r="AA19" s="31" t="s">
        <v>384</v>
      </c>
      <c r="AB19" s="31" t="s">
        <v>513</v>
      </c>
      <c r="AC19" s="16"/>
      <c r="AD19" s="16"/>
      <c r="AE19" s="16"/>
      <c r="AF19" s="15"/>
      <c r="AK19" s="20" t="str">
        <f t="shared" si="7"/>
        <v>R</v>
      </c>
    </row>
    <row r="20" spans="1:37" ht="13.5" customHeight="1" x14ac:dyDescent="0.15">
      <c r="A20" s="3" t="s">
        <v>202</v>
      </c>
      <c r="B20" s="4"/>
      <c r="C20" s="2" t="str">
        <f t="shared" si="9"/>
        <v/>
      </c>
      <c r="D20" s="2" t="str">
        <f t="shared" si="8"/>
        <v>科学技術・イノベーション</v>
      </c>
      <c r="F20" s="7" t="s">
        <v>201</v>
      </c>
      <c r="G20" s="6"/>
      <c r="H20" s="2" t="str">
        <f t="shared" si="1"/>
        <v/>
      </c>
      <c r="I20" s="2" t="str">
        <f t="shared" si="5"/>
        <v>一般会計</v>
      </c>
      <c r="K20" s="2"/>
      <c r="L20" s="2"/>
      <c r="O20" s="2"/>
      <c r="P20" s="2"/>
      <c r="Q20" s="8"/>
      <c r="T20" s="2"/>
      <c r="U20" s="17" t="s">
        <v>536</v>
      </c>
      <c r="W20" s="17" t="s">
        <v>151</v>
      </c>
      <c r="Y20" s="17" t="s">
        <v>291</v>
      </c>
      <c r="Z20" s="17" t="s">
        <v>420</v>
      </c>
      <c r="AA20" s="31" t="s">
        <v>385</v>
      </c>
      <c r="AB20" s="31" t="s">
        <v>514</v>
      </c>
      <c r="AC20" s="16"/>
      <c r="AD20" s="16"/>
      <c r="AE20" s="16"/>
      <c r="AF20" s="15"/>
      <c r="AK20" s="20" t="str">
        <f t="shared" si="7"/>
        <v>S</v>
      </c>
    </row>
    <row r="21" spans="1:37" ht="13.5" customHeight="1" x14ac:dyDescent="0.15">
      <c r="A21" s="3" t="s">
        <v>203</v>
      </c>
      <c r="B21" s="4"/>
      <c r="C21" s="2" t="str">
        <f t="shared" si="9"/>
        <v/>
      </c>
      <c r="D21" s="2" t="str">
        <f t="shared" si="8"/>
        <v>科学技術・イノベーション</v>
      </c>
      <c r="F21" s="7" t="s">
        <v>117</v>
      </c>
      <c r="G21" s="6"/>
      <c r="H21" s="2" t="str">
        <f t="shared" si="1"/>
        <v/>
      </c>
      <c r="I21" s="2" t="str">
        <f t="shared" si="5"/>
        <v>一般会計</v>
      </c>
      <c r="K21" s="2"/>
      <c r="L21" s="2"/>
      <c r="O21" s="2"/>
      <c r="P21" s="2"/>
      <c r="Q21" s="8"/>
      <c r="T21" s="2"/>
      <c r="U21" s="17" t="s">
        <v>537</v>
      </c>
      <c r="W21" s="17" t="s">
        <v>152</v>
      </c>
      <c r="Y21" s="17" t="s">
        <v>292</v>
      </c>
      <c r="Z21" s="17" t="s">
        <v>421</v>
      </c>
      <c r="AA21" s="31" t="s">
        <v>386</v>
      </c>
      <c r="AB21" s="31" t="s">
        <v>515</v>
      </c>
      <c r="AC21" s="16"/>
      <c r="AD21" s="16"/>
      <c r="AE21" s="16"/>
      <c r="AF21" s="15"/>
      <c r="AK21" s="20" t="str">
        <f t="shared" si="7"/>
        <v>T</v>
      </c>
    </row>
    <row r="22" spans="1:37" ht="13.5" customHeight="1" x14ac:dyDescent="0.15">
      <c r="A22" s="3" t="s">
        <v>204</v>
      </c>
      <c r="B22" s="4"/>
      <c r="C22" s="2" t="str">
        <f t="shared" si="9"/>
        <v/>
      </c>
      <c r="D22" s="2" t="str">
        <f>IF(C22="",D21,IF(D21&lt;&gt;"",CONCATENATE(D21,"、",C22),C22))</f>
        <v>科学技術・イノベーション</v>
      </c>
      <c r="F22" s="7" t="s">
        <v>118</v>
      </c>
      <c r="G22" s="6"/>
      <c r="H22" s="2" t="str">
        <f t="shared" si="1"/>
        <v/>
      </c>
      <c r="I22" s="2" t="str">
        <f t="shared" si="5"/>
        <v>一般会計</v>
      </c>
      <c r="K22" s="2"/>
      <c r="L22" s="2"/>
      <c r="O22" s="2"/>
      <c r="P22" s="2"/>
      <c r="Q22" s="8"/>
      <c r="T22" s="2"/>
      <c r="U22" s="17" t="s">
        <v>538</v>
      </c>
      <c r="W22" s="17" t="s">
        <v>153</v>
      </c>
      <c r="Y22" s="17" t="s">
        <v>293</v>
      </c>
      <c r="Z22" s="17" t="s">
        <v>422</v>
      </c>
      <c r="AA22" s="31" t="s">
        <v>387</v>
      </c>
      <c r="AB22" s="31" t="s">
        <v>516</v>
      </c>
      <c r="AC22" s="16"/>
      <c r="AD22" s="16"/>
      <c r="AE22" s="16"/>
      <c r="AF22" s="15"/>
      <c r="AK22" s="20" t="str">
        <f t="shared" si="7"/>
        <v>U</v>
      </c>
    </row>
    <row r="23" spans="1:37" ht="13.5" customHeight="1" x14ac:dyDescent="0.15">
      <c r="A23" s="3" t="s">
        <v>205</v>
      </c>
      <c r="B23" s="4"/>
      <c r="C23" s="2" t="str">
        <f t="shared" si="9"/>
        <v/>
      </c>
      <c r="D23" s="2" t="str">
        <f>IF(C23="",D22,IF(D22&lt;&gt;"",CONCATENATE(D22,"、",C23),C23))</f>
        <v>科学技術・イノベーション</v>
      </c>
      <c r="F23" s="7" t="s">
        <v>119</v>
      </c>
      <c r="G23" s="6"/>
      <c r="H23" s="2" t="str">
        <f t="shared" si="1"/>
        <v/>
      </c>
      <c r="I23" s="2" t="str">
        <f t="shared" si="5"/>
        <v>一般会計</v>
      </c>
      <c r="K23" s="2"/>
      <c r="L23" s="2"/>
      <c r="O23" s="2"/>
      <c r="P23" s="2"/>
      <c r="Q23" s="8"/>
      <c r="T23" s="2"/>
      <c r="U23" s="17" t="s">
        <v>539</v>
      </c>
      <c r="W23" s="17" t="s">
        <v>554</v>
      </c>
      <c r="Y23" s="17" t="s">
        <v>294</v>
      </c>
      <c r="Z23" s="17" t="s">
        <v>423</v>
      </c>
      <c r="AA23" s="31" t="s">
        <v>388</v>
      </c>
      <c r="AB23" s="31" t="s">
        <v>517</v>
      </c>
      <c r="AC23" s="16"/>
      <c r="AD23" s="16"/>
      <c r="AE23" s="16"/>
      <c r="AF23" s="15"/>
      <c r="AK23" s="20" t="str">
        <f t="shared" si="7"/>
        <v>V</v>
      </c>
    </row>
    <row r="24" spans="1:37" ht="13.5" customHeight="1" x14ac:dyDescent="0.15">
      <c r="A24" s="28" t="s">
        <v>263</v>
      </c>
      <c r="B24" s="4"/>
      <c r="C24" s="2" t="str">
        <f t="shared" si="9"/>
        <v/>
      </c>
      <c r="D24" s="2" t="str">
        <f>IF(C24="",D23,IF(D23&lt;&gt;"",CONCATENATE(D23,"、",C24),C24))</f>
        <v>科学技術・イノベーション</v>
      </c>
      <c r="F24" s="7" t="s">
        <v>266</v>
      </c>
      <c r="G24" s="6"/>
      <c r="H24" s="2" t="str">
        <f t="shared" si="1"/>
        <v/>
      </c>
      <c r="I24" s="2" t="str">
        <f t="shared" si="5"/>
        <v>一般会計</v>
      </c>
      <c r="K24" s="2"/>
      <c r="L24" s="2"/>
      <c r="O24" s="2"/>
      <c r="P24" s="2"/>
      <c r="Q24" s="8"/>
      <c r="T24" s="2"/>
      <c r="U24" s="17" t="s">
        <v>540</v>
      </c>
      <c r="Y24" s="17" t="s">
        <v>295</v>
      </c>
      <c r="Z24" s="17" t="s">
        <v>424</v>
      </c>
      <c r="AA24" s="31" t="s">
        <v>389</v>
      </c>
      <c r="AB24" s="31" t="s">
        <v>518</v>
      </c>
      <c r="AC24" s="16"/>
      <c r="AD24" s="16"/>
      <c r="AE24" s="16"/>
      <c r="AF24" s="15"/>
      <c r="AK24" s="20" t="str">
        <f>CHAR(CODE(AK23)+1)</f>
        <v>W</v>
      </c>
    </row>
    <row r="25" spans="1:37" ht="13.5" customHeight="1" x14ac:dyDescent="0.15">
      <c r="A25" s="30"/>
      <c r="B25" s="29"/>
      <c r="F25" s="7" t="s">
        <v>120</v>
      </c>
      <c r="G25" s="6"/>
      <c r="H25" s="2" t="str">
        <f t="shared" si="1"/>
        <v/>
      </c>
      <c r="I25" s="2" t="str">
        <f t="shared" si="5"/>
        <v>一般会計</v>
      </c>
      <c r="K25" s="2"/>
      <c r="L25" s="2"/>
      <c r="O25" s="2"/>
      <c r="P25" s="2"/>
      <c r="Q25" s="8"/>
      <c r="T25" s="2"/>
      <c r="U25" s="17" t="s">
        <v>541</v>
      </c>
      <c r="Y25" s="17" t="s">
        <v>296</v>
      </c>
      <c r="Z25" s="17" t="s">
        <v>425</v>
      </c>
      <c r="AA25" s="31" t="s">
        <v>390</v>
      </c>
      <c r="AB25" s="31" t="s">
        <v>519</v>
      </c>
      <c r="AC25" s="16"/>
      <c r="AD25" s="16"/>
      <c r="AE25" s="16"/>
      <c r="AF25" s="15"/>
      <c r="AK25" s="20" t="str">
        <f t="shared" si="7"/>
        <v>X</v>
      </c>
    </row>
    <row r="26" spans="1:37" ht="13.5" customHeight="1" x14ac:dyDescent="0.15">
      <c r="A26" s="27"/>
      <c r="B26" s="26"/>
      <c r="F26" s="7" t="s">
        <v>121</v>
      </c>
      <c r="G26" s="6"/>
      <c r="H26" s="2" t="str">
        <f t="shared" si="1"/>
        <v/>
      </c>
      <c r="I26" s="2" t="str">
        <f t="shared" si="5"/>
        <v>一般会計</v>
      </c>
      <c r="K26" s="2"/>
      <c r="L26" s="2"/>
      <c r="O26" s="2"/>
      <c r="P26" s="2"/>
      <c r="Q26" s="8"/>
      <c r="T26" s="2"/>
      <c r="U26" s="17" t="s">
        <v>542</v>
      </c>
      <c r="Y26" s="17" t="s">
        <v>297</v>
      </c>
      <c r="Z26" s="17" t="s">
        <v>426</v>
      </c>
      <c r="AA26" s="31" t="s">
        <v>391</v>
      </c>
      <c r="AB26" s="31" t="s">
        <v>520</v>
      </c>
      <c r="AC26" s="16"/>
      <c r="AD26" s="16"/>
      <c r="AE26" s="16"/>
      <c r="AF26" s="15"/>
      <c r="AK26" s="20" t="str">
        <f t="shared" si="7"/>
        <v>Y</v>
      </c>
    </row>
    <row r="27" spans="1:37" ht="13.5" customHeight="1" x14ac:dyDescent="0.15">
      <c r="A27" s="2" t="str">
        <f>IF(D24="", "-", D24)</f>
        <v>科学技術・イノベーション</v>
      </c>
      <c r="B27" s="2"/>
      <c r="F27" s="7" t="s">
        <v>122</v>
      </c>
      <c r="G27" s="6"/>
      <c r="H27" s="2" t="str">
        <f t="shared" si="1"/>
        <v/>
      </c>
      <c r="I27" s="2" t="str">
        <f t="shared" si="5"/>
        <v>一般会計</v>
      </c>
      <c r="K27" s="2"/>
      <c r="L27" s="2"/>
      <c r="O27" s="2"/>
      <c r="P27" s="2"/>
      <c r="Q27" s="8"/>
      <c r="T27" s="2"/>
      <c r="U27" s="17" t="s">
        <v>543</v>
      </c>
      <c r="Y27" s="17" t="s">
        <v>298</v>
      </c>
      <c r="Z27" s="17" t="s">
        <v>427</v>
      </c>
      <c r="AA27" s="31" t="s">
        <v>392</v>
      </c>
      <c r="AB27" s="31" t="s">
        <v>521</v>
      </c>
      <c r="AC27" s="16"/>
      <c r="AD27" s="16"/>
      <c r="AE27" s="16"/>
      <c r="AF27" s="15"/>
      <c r="AK27" s="20" t="str">
        <f>CHAR(CODE(AK26)+1)</f>
        <v>Z</v>
      </c>
    </row>
    <row r="28" spans="1:37" ht="13.5" customHeight="1" x14ac:dyDescent="0.15">
      <c r="B28" s="2"/>
      <c r="F28" s="7" t="s">
        <v>123</v>
      </c>
      <c r="G28" s="6"/>
      <c r="H28" s="2" t="str">
        <f t="shared" si="1"/>
        <v/>
      </c>
      <c r="I28" s="2" t="str">
        <f t="shared" si="5"/>
        <v>一般会計</v>
      </c>
      <c r="K28" s="2"/>
      <c r="L28" s="2"/>
      <c r="O28" s="2"/>
      <c r="P28" s="2"/>
      <c r="Q28" s="8"/>
      <c r="T28" s="2"/>
      <c r="U28" s="17" t="s">
        <v>544</v>
      </c>
      <c r="Y28" s="17" t="s">
        <v>299</v>
      </c>
      <c r="Z28" s="17" t="s">
        <v>428</v>
      </c>
      <c r="AA28" s="31" t="s">
        <v>393</v>
      </c>
      <c r="AB28" s="31" t="s">
        <v>522</v>
      </c>
      <c r="AC28" s="16"/>
      <c r="AD28" s="16"/>
      <c r="AE28" s="16"/>
      <c r="AF28" s="15"/>
      <c r="AK28" s="20" t="s">
        <v>184</v>
      </c>
    </row>
    <row r="29" spans="1:37" ht="13.5" customHeight="1" x14ac:dyDescent="0.15">
      <c r="A29" s="2"/>
      <c r="B29" s="2"/>
      <c r="F29" s="7" t="s">
        <v>193</v>
      </c>
      <c r="G29" s="6"/>
      <c r="H29" s="2" t="str">
        <f t="shared" si="1"/>
        <v/>
      </c>
      <c r="I29" s="2" t="str">
        <f t="shared" si="5"/>
        <v>一般会計</v>
      </c>
      <c r="K29" s="2"/>
      <c r="L29" s="2"/>
      <c r="O29" s="2"/>
      <c r="P29" s="2"/>
      <c r="Q29" s="8"/>
      <c r="T29" s="2"/>
      <c r="U29" s="17" t="s">
        <v>545</v>
      </c>
      <c r="Y29" s="17" t="s">
        <v>300</v>
      </c>
      <c r="Z29" s="17" t="s">
        <v>429</v>
      </c>
      <c r="AA29" s="31" t="s">
        <v>394</v>
      </c>
      <c r="AB29" s="31" t="s">
        <v>523</v>
      </c>
      <c r="AC29" s="16"/>
      <c r="AD29" s="16"/>
      <c r="AE29" s="16"/>
      <c r="AF29" s="15"/>
      <c r="AK29" s="20" t="str">
        <f t="shared" si="7"/>
        <v>b</v>
      </c>
    </row>
    <row r="30" spans="1:37" ht="13.5" customHeight="1" x14ac:dyDescent="0.15">
      <c r="A30" s="2"/>
      <c r="B30" s="2"/>
      <c r="F30" s="7" t="s">
        <v>194</v>
      </c>
      <c r="G30" s="6"/>
      <c r="H30" s="2" t="str">
        <f t="shared" si="1"/>
        <v/>
      </c>
      <c r="I30" s="2" t="str">
        <f t="shared" si="5"/>
        <v>一般会計</v>
      </c>
      <c r="K30" s="2"/>
      <c r="L30" s="2"/>
      <c r="O30" s="2"/>
      <c r="P30" s="2"/>
      <c r="Q30" s="8"/>
      <c r="T30" s="2"/>
      <c r="U30" s="17" t="s">
        <v>546</v>
      </c>
      <c r="Y30" s="17" t="s">
        <v>301</v>
      </c>
      <c r="Z30" s="17" t="s">
        <v>430</v>
      </c>
      <c r="AA30" s="31" t="s">
        <v>395</v>
      </c>
      <c r="AB30" s="31" t="s">
        <v>524</v>
      </c>
      <c r="AC30" s="16"/>
      <c r="AD30" s="16"/>
      <c r="AE30" s="16"/>
      <c r="AF30" s="15"/>
      <c r="AK30" s="20" t="str">
        <f t="shared" si="7"/>
        <v>c</v>
      </c>
    </row>
    <row r="31" spans="1:37" ht="13.5" customHeight="1" x14ac:dyDescent="0.15">
      <c r="A31" s="2"/>
      <c r="B31" s="2"/>
      <c r="F31" s="7" t="s">
        <v>195</v>
      </c>
      <c r="G31" s="6"/>
      <c r="H31" s="2" t="str">
        <f t="shared" si="1"/>
        <v/>
      </c>
      <c r="I31" s="2" t="str">
        <f t="shared" si="5"/>
        <v>一般会計</v>
      </c>
      <c r="K31" s="2"/>
      <c r="L31" s="2"/>
      <c r="O31" s="2"/>
      <c r="P31" s="2"/>
      <c r="Q31" s="8"/>
      <c r="T31" s="2"/>
      <c r="U31" s="17" t="s">
        <v>547</v>
      </c>
      <c r="Y31" s="17" t="s">
        <v>302</v>
      </c>
      <c r="Z31" s="17" t="s">
        <v>431</v>
      </c>
      <c r="AA31" s="31" t="s">
        <v>396</v>
      </c>
      <c r="AB31" s="31" t="s">
        <v>525</v>
      </c>
      <c r="AC31" s="16"/>
      <c r="AD31" s="16"/>
      <c r="AE31" s="16"/>
      <c r="AF31" s="15"/>
      <c r="AK31" s="20" t="str">
        <f t="shared" si="7"/>
        <v>d</v>
      </c>
    </row>
    <row r="32" spans="1:37" ht="13.5" customHeight="1" x14ac:dyDescent="0.15">
      <c r="A32" s="2"/>
      <c r="B32" s="2"/>
      <c r="F32" s="7" t="s">
        <v>196</v>
      </c>
      <c r="G32" s="6"/>
      <c r="H32" s="2" t="str">
        <f t="shared" si="1"/>
        <v/>
      </c>
      <c r="I32" s="2" t="str">
        <f t="shared" si="5"/>
        <v>一般会計</v>
      </c>
      <c r="K32" s="2"/>
      <c r="L32" s="2"/>
      <c r="O32" s="2"/>
      <c r="P32" s="2"/>
      <c r="Q32" s="8"/>
      <c r="T32" s="2"/>
      <c r="U32" s="17" t="s">
        <v>548</v>
      </c>
      <c r="Y32" s="17" t="s">
        <v>303</v>
      </c>
      <c r="Z32" s="17" t="s">
        <v>432</v>
      </c>
      <c r="AA32" s="31" t="s">
        <v>60</v>
      </c>
      <c r="AB32" s="31" t="s">
        <v>60</v>
      </c>
      <c r="AC32" s="16"/>
      <c r="AD32" s="16"/>
      <c r="AE32" s="16"/>
      <c r="AF32" s="15"/>
      <c r="AK32" s="20" t="str">
        <f t="shared" si="7"/>
        <v>e</v>
      </c>
    </row>
    <row r="33" spans="1:37" ht="13.5" customHeight="1" x14ac:dyDescent="0.15">
      <c r="A33" s="2"/>
      <c r="B33" s="2"/>
      <c r="F33" s="7" t="s">
        <v>197</v>
      </c>
      <c r="G33" s="6"/>
      <c r="H33" s="2" t="str">
        <f t="shared" si="1"/>
        <v/>
      </c>
      <c r="I33" s="2" t="str">
        <f t="shared" si="5"/>
        <v>一般会計</v>
      </c>
      <c r="K33" s="2"/>
      <c r="L33" s="2"/>
      <c r="O33" s="2"/>
      <c r="P33" s="2"/>
      <c r="Q33" s="8"/>
      <c r="T33" s="2"/>
      <c r="U33" s="17" t="s">
        <v>549</v>
      </c>
      <c r="Y33" s="17" t="s">
        <v>304</v>
      </c>
      <c r="Z33" s="17" t="s">
        <v>433</v>
      </c>
      <c r="AA33" s="22"/>
      <c r="AB33" s="16"/>
      <c r="AC33" s="16"/>
      <c r="AD33" s="16"/>
      <c r="AE33" s="16"/>
      <c r="AF33" s="15"/>
      <c r="AK33" s="20" t="str">
        <f t="shared" si="7"/>
        <v>f</v>
      </c>
    </row>
    <row r="34" spans="1:37" ht="13.5" customHeight="1" x14ac:dyDescent="0.15">
      <c r="A34" s="2"/>
      <c r="B34" s="2"/>
      <c r="F34" s="7" t="s">
        <v>198</v>
      </c>
      <c r="G34" s="6"/>
      <c r="H34" s="2" t="str">
        <f t="shared" si="1"/>
        <v/>
      </c>
      <c r="I34" s="2" t="str">
        <f t="shared" si="5"/>
        <v>一般会計</v>
      </c>
      <c r="K34" s="2"/>
      <c r="L34" s="2"/>
      <c r="O34" s="2"/>
      <c r="P34" s="2"/>
      <c r="Q34" s="8"/>
      <c r="T34" s="2"/>
      <c r="U34" s="17" t="s">
        <v>550</v>
      </c>
      <c r="Y34" s="17" t="s">
        <v>305</v>
      </c>
      <c r="Z34" s="17" t="s">
        <v>434</v>
      </c>
      <c r="AB34" s="16"/>
      <c r="AC34" s="16"/>
      <c r="AD34" s="16"/>
      <c r="AE34" s="16"/>
      <c r="AF34" s="15"/>
      <c r="AK34" s="20" t="str">
        <f t="shared" si="7"/>
        <v>g</v>
      </c>
    </row>
    <row r="35" spans="1:37" ht="13.5" customHeight="1" x14ac:dyDescent="0.15">
      <c r="A35" s="2"/>
      <c r="B35" s="2"/>
      <c r="F35" s="7" t="s">
        <v>199</v>
      </c>
      <c r="G35" s="6"/>
      <c r="H35" s="2" t="str">
        <f t="shared" si="1"/>
        <v/>
      </c>
      <c r="I35" s="2" t="str">
        <f t="shared" si="5"/>
        <v>一般会計</v>
      </c>
      <c r="K35" s="2"/>
      <c r="L35" s="2"/>
      <c r="O35" s="2"/>
      <c r="P35" s="2"/>
      <c r="Q35" s="8"/>
      <c r="T35" s="2"/>
      <c r="Y35" s="17" t="s">
        <v>306</v>
      </c>
      <c r="Z35" s="17" t="s">
        <v>435</v>
      </c>
      <c r="AC35" s="16"/>
      <c r="AF35" s="15"/>
      <c r="AK35" s="20" t="str">
        <f t="shared" si="7"/>
        <v>h</v>
      </c>
    </row>
    <row r="36" spans="1:37" ht="13.5" customHeight="1" x14ac:dyDescent="0.15">
      <c r="A36" s="2"/>
      <c r="B36" s="2"/>
      <c r="F36" s="7" t="s">
        <v>200</v>
      </c>
      <c r="G36" s="6"/>
      <c r="H36" s="2" t="str">
        <f t="shared" si="1"/>
        <v/>
      </c>
      <c r="I36" s="2" t="str">
        <f t="shared" si="5"/>
        <v>一般会計</v>
      </c>
      <c r="K36" s="2"/>
      <c r="L36" s="2"/>
      <c r="O36" s="2"/>
      <c r="P36" s="2"/>
      <c r="Q36" s="8"/>
      <c r="T36" s="2"/>
      <c r="U36" s="17" t="s">
        <v>551</v>
      </c>
      <c r="Y36" s="17" t="s">
        <v>307</v>
      </c>
      <c r="Z36" s="17" t="s">
        <v>436</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308</v>
      </c>
      <c r="Z37" s="17" t="s">
        <v>437</v>
      </c>
      <c r="AF37" s="15"/>
      <c r="AK37" s="20" t="str">
        <f t="shared" si="7"/>
        <v>j</v>
      </c>
    </row>
    <row r="38" spans="1:37" x14ac:dyDescent="0.15">
      <c r="A38" s="2"/>
      <c r="B38" s="2"/>
      <c r="F38" s="2"/>
      <c r="G38" s="8"/>
      <c r="K38" s="2"/>
      <c r="L38" s="2"/>
      <c r="O38" s="2"/>
      <c r="P38" s="2"/>
      <c r="Q38" s="8"/>
      <c r="T38" s="2"/>
      <c r="U38" s="17" t="s">
        <v>250</v>
      </c>
      <c r="Y38" s="17" t="s">
        <v>309</v>
      </c>
      <c r="Z38" s="17" t="s">
        <v>438</v>
      </c>
      <c r="AF38" s="15"/>
      <c r="AK38" s="20" t="str">
        <f t="shared" si="7"/>
        <v>k</v>
      </c>
    </row>
    <row r="39" spans="1:37" x14ac:dyDescent="0.15">
      <c r="A39" s="2"/>
      <c r="B39" s="2"/>
      <c r="F39" s="2" t="str">
        <f>I37</f>
        <v>一般会計</v>
      </c>
      <c r="G39" s="8"/>
      <c r="K39" s="2"/>
      <c r="L39" s="2"/>
      <c r="O39" s="2"/>
      <c r="P39" s="2"/>
      <c r="Q39" s="8"/>
      <c r="T39" s="2"/>
      <c r="U39" s="17" t="s">
        <v>260</v>
      </c>
      <c r="Y39" s="17" t="s">
        <v>310</v>
      </c>
      <c r="Z39" s="17" t="s">
        <v>439</v>
      </c>
      <c r="AF39" s="15"/>
      <c r="AK39" s="20" t="str">
        <f t="shared" si="7"/>
        <v>l</v>
      </c>
    </row>
    <row r="40" spans="1:37" x14ac:dyDescent="0.15">
      <c r="A40" s="2"/>
      <c r="B40" s="2"/>
      <c r="F40" s="2"/>
      <c r="G40" s="8"/>
      <c r="K40" s="2"/>
      <c r="L40" s="2"/>
      <c r="O40" s="2"/>
      <c r="P40" s="2"/>
      <c r="Q40" s="8"/>
      <c r="T40" s="2"/>
      <c r="Y40" s="17" t="s">
        <v>311</v>
      </c>
      <c r="Z40" s="17" t="s">
        <v>440</v>
      </c>
      <c r="AF40" s="15"/>
      <c r="AK40" s="20" t="str">
        <f t="shared" si="7"/>
        <v>m</v>
      </c>
    </row>
    <row r="41" spans="1:37" x14ac:dyDescent="0.15">
      <c r="A41" s="2"/>
      <c r="B41" s="2"/>
      <c r="F41" s="2"/>
      <c r="G41" s="8"/>
      <c r="K41" s="2"/>
      <c r="L41" s="2"/>
      <c r="O41" s="2"/>
      <c r="P41" s="2"/>
      <c r="Q41" s="8"/>
      <c r="T41" s="2"/>
      <c r="Y41" s="17" t="s">
        <v>312</v>
      </c>
      <c r="Z41" s="17" t="s">
        <v>441</v>
      </c>
      <c r="AF41" s="15"/>
      <c r="AK41" s="20" t="str">
        <f t="shared" si="7"/>
        <v>n</v>
      </c>
    </row>
    <row r="42" spans="1:37" x14ac:dyDescent="0.15">
      <c r="A42" s="2"/>
      <c r="B42" s="2"/>
      <c r="F42" s="2"/>
      <c r="G42" s="8"/>
      <c r="K42" s="2"/>
      <c r="L42" s="2"/>
      <c r="O42" s="2"/>
      <c r="P42" s="2"/>
      <c r="Q42" s="8"/>
      <c r="T42" s="2"/>
      <c r="Y42" s="17" t="s">
        <v>313</v>
      </c>
      <c r="Z42" s="17" t="s">
        <v>442</v>
      </c>
      <c r="AF42" s="15"/>
      <c r="AK42" s="20" t="str">
        <f t="shared" si="7"/>
        <v>o</v>
      </c>
    </row>
    <row r="43" spans="1:37" x14ac:dyDescent="0.15">
      <c r="A43" s="2"/>
      <c r="B43" s="2"/>
      <c r="F43" s="2"/>
      <c r="G43" s="8"/>
      <c r="K43" s="2"/>
      <c r="L43" s="2"/>
      <c r="O43" s="2"/>
      <c r="P43" s="2"/>
      <c r="Q43" s="8"/>
      <c r="T43" s="2"/>
      <c r="Y43" s="17" t="s">
        <v>314</v>
      </c>
      <c r="Z43" s="17" t="s">
        <v>443</v>
      </c>
      <c r="AF43" s="15"/>
      <c r="AK43" s="20" t="str">
        <f t="shared" si="7"/>
        <v>p</v>
      </c>
    </row>
    <row r="44" spans="1:37" x14ac:dyDescent="0.15">
      <c r="A44" s="2"/>
      <c r="B44" s="2"/>
      <c r="F44" s="2"/>
      <c r="G44" s="8"/>
      <c r="K44" s="2"/>
      <c r="L44" s="2"/>
      <c r="O44" s="2"/>
      <c r="P44" s="2"/>
      <c r="Q44" s="8"/>
      <c r="T44" s="2"/>
      <c r="Y44" s="17" t="s">
        <v>315</v>
      </c>
      <c r="Z44" s="17" t="s">
        <v>444</v>
      </c>
      <c r="AF44" s="15"/>
      <c r="AK44" s="20" t="str">
        <f t="shared" si="7"/>
        <v>q</v>
      </c>
    </row>
    <row r="45" spans="1:37" x14ac:dyDescent="0.15">
      <c r="A45" s="2"/>
      <c r="B45" s="2"/>
      <c r="F45" s="2"/>
      <c r="G45" s="8"/>
      <c r="K45" s="2"/>
      <c r="L45" s="2"/>
      <c r="O45" s="2"/>
      <c r="P45" s="2"/>
      <c r="Q45" s="8"/>
      <c r="T45" s="2"/>
      <c r="Y45" s="17" t="s">
        <v>316</v>
      </c>
      <c r="Z45" s="17" t="s">
        <v>445</v>
      </c>
      <c r="AF45" s="15"/>
      <c r="AK45" s="20" t="str">
        <f t="shared" si="7"/>
        <v>r</v>
      </c>
    </row>
    <row r="46" spans="1:37" x14ac:dyDescent="0.15">
      <c r="A46" s="2"/>
      <c r="B46" s="2"/>
      <c r="F46" s="2"/>
      <c r="G46" s="8"/>
      <c r="K46" s="2"/>
      <c r="L46" s="2"/>
      <c r="O46" s="2"/>
      <c r="P46" s="2"/>
      <c r="Q46" s="8"/>
      <c r="T46" s="2"/>
      <c r="Y46" s="17" t="s">
        <v>317</v>
      </c>
      <c r="Z46" s="17" t="s">
        <v>446</v>
      </c>
      <c r="AF46" s="15"/>
      <c r="AK46" s="20" t="str">
        <f t="shared" si="7"/>
        <v>s</v>
      </c>
    </row>
    <row r="47" spans="1:37" x14ac:dyDescent="0.15">
      <c r="A47" s="2"/>
      <c r="B47" s="2"/>
      <c r="F47" s="2"/>
      <c r="G47" s="8"/>
      <c r="K47" s="2"/>
      <c r="L47" s="2"/>
      <c r="O47" s="2"/>
      <c r="P47" s="2"/>
      <c r="Q47" s="8"/>
      <c r="T47" s="2"/>
      <c r="Y47" s="17" t="s">
        <v>318</v>
      </c>
      <c r="Z47" s="17" t="s">
        <v>447</v>
      </c>
      <c r="AF47" s="15"/>
      <c r="AK47" s="20" t="str">
        <f t="shared" si="7"/>
        <v>t</v>
      </c>
    </row>
    <row r="48" spans="1:37" x14ac:dyDescent="0.15">
      <c r="A48" s="2"/>
      <c r="B48" s="2"/>
      <c r="F48" s="2"/>
      <c r="G48" s="8"/>
      <c r="K48" s="2"/>
      <c r="L48" s="2"/>
      <c r="O48" s="2"/>
      <c r="P48" s="2"/>
      <c r="Q48" s="8"/>
      <c r="T48" s="2"/>
      <c r="Y48" s="17" t="s">
        <v>319</v>
      </c>
      <c r="Z48" s="17" t="s">
        <v>448</v>
      </c>
      <c r="AF48" s="15"/>
      <c r="AK48" s="20" t="str">
        <f t="shared" si="7"/>
        <v>u</v>
      </c>
    </row>
    <row r="49" spans="1:37" x14ac:dyDescent="0.15">
      <c r="A49" s="2"/>
      <c r="B49" s="2"/>
      <c r="F49" s="2"/>
      <c r="G49" s="8"/>
      <c r="K49" s="2"/>
      <c r="L49" s="2"/>
      <c r="O49" s="2"/>
      <c r="P49" s="2"/>
      <c r="Q49" s="8"/>
      <c r="T49" s="2"/>
      <c r="Y49" s="17" t="s">
        <v>320</v>
      </c>
      <c r="Z49" s="17" t="s">
        <v>449</v>
      </c>
      <c r="AF49" s="15"/>
      <c r="AK49" s="20" t="str">
        <f t="shared" si="7"/>
        <v>v</v>
      </c>
    </row>
    <row r="50" spans="1:37" x14ac:dyDescent="0.15">
      <c r="A50" s="2"/>
      <c r="B50" s="2"/>
      <c r="F50" s="2"/>
      <c r="G50" s="8"/>
      <c r="K50" s="2"/>
      <c r="L50" s="2"/>
      <c r="O50" s="2"/>
      <c r="P50" s="2"/>
      <c r="Q50" s="8"/>
      <c r="T50" s="2"/>
      <c r="Y50" s="17" t="s">
        <v>321</v>
      </c>
      <c r="Z50" s="17" t="s">
        <v>450</v>
      </c>
      <c r="AF50" s="15"/>
    </row>
    <row r="51" spans="1:37" x14ac:dyDescent="0.15">
      <c r="A51" s="2"/>
      <c r="B51" s="2"/>
      <c r="F51" s="2"/>
      <c r="G51" s="8"/>
      <c r="K51" s="2"/>
      <c r="L51" s="2"/>
      <c r="O51" s="2"/>
      <c r="P51" s="2"/>
      <c r="Q51" s="8"/>
      <c r="T51" s="2"/>
      <c r="Y51" s="17" t="s">
        <v>322</v>
      </c>
      <c r="Z51" s="17" t="s">
        <v>451</v>
      </c>
      <c r="AF51" s="15"/>
    </row>
    <row r="52" spans="1:37" x14ac:dyDescent="0.15">
      <c r="A52" s="2"/>
      <c r="B52" s="2"/>
      <c r="F52" s="2"/>
      <c r="G52" s="8"/>
      <c r="K52" s="2"/>
      <c r="L52" s="2"/>
      <c r="O52" s="2"/>
      <c r="P52" s="2"/>
      <c r="Q52" s="8"/>
      <c r="T52" s="2"/>
      <c r="Y52" s="17" t="s">
        <v>323</v>
      </c>
      <c r="Z52" s="17" t="s">
        <v>452</v>
      </c>
      <c r="AF52" s="15"/>
    </row>
    <row r="53" spans="1:37" x14ac:dyDescent="0.15">
      <c r="A53" s="2"/>
      <c r="B53" s="2"/>
      <c r="F53" s="2"/>
      <c r="G53" s="8"/>
      <c r="K53" s="2"/>
      <c r="L53" s="2"/>
      <c r="O53" s="2"/>
      <c r="P53" s="2"/>
      <c r="Q53" s="8"/>
      <c r="T53" s="2"/>
      <c r="Y53" s="17" t="s">
        <v>324</v>
      </c>
      <c r="Z53" s="17" t="s">
        <v>453</v>
      </c>
      <c r="AF53" s="15"/>
    </row>
    <row r="54" spans="1:37" x14ac:dyDescent="0.15">
      <c r="A54" s="2"/>
      <c r="B54" s="2"/>
      <c r="F54" s="2"/>
      <c r="G54" s="8"/>
      <c r="K54" s="2"/>
      <c r="L54" s="2"/>
      <c r="O54" s="2"/>
      <c r="P54" s="9"/>
      <c r="Q54" s="8"/>
      <c r="T54" s="2"/>
      <c r="Y54" s="17" t="s">
        <v>325</v>
      </c>
      <c r="Z54" s="17" t="s">
        <v>454</v>
      </c>
      <c r="AF54" s="15"/>
    </row>
    <row r="55" spans="1:37" x14ac:dyDescent="0.15">
      <c r="A55" s="2"/>
      <c r="B55" s="2"/>
      <c r="F55" s="2"/>
      <c r="G55" s="8"/>
      <c r="K55" s="2"/>
      <c r="L55" s="2"/>
      <c r="O55" s="2"/>
      <c r="P55" s="2"/>
      <c r="Q55" s="8"/>
      <c r="T55" s="2"/>
      <c r="Y55" s="17" t="s">
        <v>326</v>
      </c>
      <c r="Z55" s="17" t="s">
        <v>455</v>
      </c>
      <c r="AF55" s="15"/>
    </row>
    <row r="56" spans="1:37" x14ac:dyDescent="0.15">
      <c r="A56" s="2"/>
      <c r="B56" s="2"/>
      <c r="F56" s="2"/>
      <c r="G56" s="8"/>
      <c r="K56" s="2"/>
      <c r="L56" s="2"/>
      <c r="O56" s="2"/>
      <c r="P56" s="2"/>
      <c r="Q56" s="8"/>
      <c r="T56" s="2"/>
      <c r="Y56" s="17" t="s">
        <v>327</v>
      </c>
      <c r="Z56" s="17" t="s">
        <v>456</v>
      </c>
      <c r="AF56" s="15"/>
    </row>
    <row r="57" spans="1:37" x14ac:dyDescent="0.15">
      <c r="A57" s="2"/>
      <c r="B57" s="2"/>
      <c r="F57" s="2"/>
      <c r="G57" s="8"/>
      <c r="K57" s="2"/>
      <c r="L57" s="2"/>
      <c r="O57" s="2"/>
      <c r="P57" s="2"/>
      <c r="Q57" s="8"/>
      <c r="T57" s="2"/>
      <c r="Y57" s="17" t="s">
        <v>328</v>
      </c>
      <c r="Z57" s="17" t="s">
        <v>457</v>
      </c>
      <c r="AF57" s="15"/>
    </row>
    <row r="58" spans="1:37" x14ac:dyDescent="0.15">
      <c r="A58" s="2"/>
      <c r="B58" s="2"/>
      <c r="F58" s="2"/>
      <c r="G58" s="8"/>
      <c r="K58" s="2"/>
      <c r="L58" s="2"/>
      <c r="O58" s="2"/>
      <c r="P58" s="2"/>
      <c r="Q58" s="8"/>
      <c r="T58" s="2"/>
      <c r="Y58" s="17" t="s">
        <v>329</v>
      </c>
      <c r="Z58" s="17" t="s">
        <v>458</v>
      </c>
      <c r="AF58" s="15"/>
    </row>
    <row r="59" spans="1:37" x14ac:dyDescent="0.15">
      <c r="A59" s="2"/>
      <c r="B59" s="2"/>
      <c r="F59" s="2"/>
      <c r="G59" s="8"/>
      <c r="K59" s="2"/>
      <c r="L59" s="2"/>
      <c r="O59" s="2"/>
      <c r="P59" s="2"/>
      <c r="Q59" s="8"/>
      <c r="T59" s="2"/>
      <c r="Y59" s="17" t="s">
        <v>330</v>
      </c>
      <c r="Z59" s="17" t="s">
        <v>459</v>
      </c>
      <c r="AF59" s="15"/>
    </row>
    <row r="60" spans="1:37" x14ac:dyDescent="0.15">
      <c r="A60" s="2"/>
      <c r="B60" s="2"/>
      <c r="F60" s="2"/>
      <c r="G60" s="8"/>
      <c r="K60" s="2"/>
      <c r="L60" s="2"/>
      <c r="O60" s="2"/>
      <c r="P60" s="2"/>
      <c r="Q60" s="8"/>
      <c r="T60" s="2"/>
      <c r="Y60" s="17" t="s">
        <v>331</v>
      </c>
      <c r="Z60" s="17" t="s">
        <v>460</v>
      </c>
      <c r="AF60" s="15"/>
    </row>
    <row r="61" spans="1:37" x14ac:dyDescent="0.15">
      <c r="A61" s="2"/>
      <c r="B61" s="2"/>
      <c r="F61" s="2"/>
      <c r="G61" s="8"/>
      <c r="K61" s="2"/>
      <c r="L61" s="2"/>
      <c r="O61" s="2"/>
      <c r="P61" s="2"/>
      <c r="Q61" s="8"/>
      <c r="T61" s="2"/>
      <c r="Y61" s="17" t="s">
        <v>332</v>
      </c>
      <c r="Z61" s="17" t="s">
        <v>461</v>
      </c>
      <c r="AF61" s="15"/>
    </row>
    <row r="62" spans="1:37" x14ac:dyDescent="0.15">
      <c r="A62" s="2"/>
      <c r="B62" s="2"/>
      <c r="F62" s="2"/>
      <c r="G62" s="8"/>
      <c r="K62" s="2"/>
      <c r="L62" s="2"/>
      <c r="O62" s="2"/>
      <c r="P62" s="2"/>
      <c r="Q62" s="8"/>
      <c r="T62" s="2"/>
      <c r="Y62" s="17" t="s">
        <v>333</v>
      </c>
      <c r="Z62" s="17" t="s">
        <v>462</v>
      </c>
      <c r="AF62" s="15"/>
    </row>
    <row r="63" spans="1:37" x14ac:dyDescent="0.15">
      <c r="A63" s="2"/>
      <c r="B63" s="2"/>
      <c r="F63" s="2"/>
      <c r="G63" s="8"/>
      <c r="K63" s="2"/>
      <c r="L63" s="2"/>
      <c r="O63" s="2"/>
      <c r="P63" s="2"/>
      <c r="Q63" s="8"/>
      <c r="T63" s="2"/>
      <c r="Y63" s="17" t="s">
        <v>334</v>
      </c>
      <c r="Z63" s="17" t="s">
        <v>463</v>
      </c>
      <c r="AF63" s="15"/>
    </row>
    <row r="64" spans="1:37" x14ac:dyDescent="0.15">
      <c r="A64" s="2"/>
      <c r="B64" s="2"/>
      <c r="F64" s="2"/>
      <c r="G64" s="8"/>
      <c r="K64" s="2"/>
      <c r="L64" s="2"/>
      <c r="O64" s="2"/>
      <c r="P64" s="2"/>
      <c r="Q64" s="8"/>
      <c r="T64" s="2"/>
      <c r="Y64" s="17" t="s">
        <v>335</v>
      </c>
      <c r="Z64" s="17" t="s">
        <v>464</v>
      </c>
      <c r="AF64" s="15"/>
    </row>
    <row r="65" spans="1:32" x14ac:dyDescent="0.15">
      <c r="A65" s="2"/>
      <c r="B65" s="2"/>
      <c r="F65" s="2"/>
      <c r="G65" s="8"/>
      <c r="K65" s="2"/>
      <c r="L65" s="2"/>
      <c r="O65" s="2"/>
      <c r="P65" s="2"/>
      <c r="Q65" s="8"/>
      <c r="T65" s="2"/>
      <c r="Y65" s="17" t="s">
        <v>336</v>
      </c>
      <c r="Z65" s="17" t="s">
        <v>465</v>
      </c>
      <c r="AF65" s="15"/>
    </row>
    <row r="66" spans="1:32" x14ac:dyDescent="0.15">
      <c r="A66" s="2"/>
      <c r="B66" s="2"/>
      <c r="F66" s="2"/>
      <c r="G66" s="8"/>
      <c r="K66" s="2"/>
      <c r="L66" s="2"/>
      <c r="O66" s="2"/>
      <c r="P66" s="2"/>
      <c r="Q66" s="8"/>
      <c r="T66" s="2"/>
      <c r="Y66" s="17" t="s">
        <v>61</v>
      </c>
      <c r="Z66" s="17" t="s">
        <v>466</v>
      </c>
      <c r="AF66" s="15"/>
    </row>
    <row r="67" spans="1:32" x14ac:dyDescent="0.15">
      <c r="A67" s="2"/>
      <c r="B67" s="2"/>
      <c r="F67" s="2"/>
      <c r="G67" s="8"/>
      <c r="K67" s="2"/>
      <c r="L67" s="2"/>
      <c r="O67" s="2"/>
      <c r="P67" s="2"/>
      <c r="Q67" s="8"/>
      <c r="T67" s="2"/>
      <c r="Y67" s="17" t="s">
        <v>337</v>
      </c>
      <c r="Z67" s="17" t="s">
        <v>467</v>
      </c>
      <c r="AF67" s="15"/>
    </row>
    <row r="68" spans="1:32" x14ac:dyDescent="0.15">
      <c r="A68" s="2"/>
      <c r="B68" s="2"/>
      <c r="F68" s="2"/>
      <c r="G68" s="8"/>
      <c r="K68" s="2"/>
      <c r="L68" s="2"/>
      <c r="O68" s="2"/>
      <c r="P68" s="2"/>
      <c r="Q68" s="8"/>
      <c r="T68" s="2"/>
      <c r="Y68" s="17" t="s">
        <v>338</v>
      </c>
      <c r="Z68" s="17" t="s">
        <v>468</v>
      </c>
      <c r="AF68" s="15"/>
    </row>
    <row r="69" spans="1:32" x14ac:dyDescent="0.15">
      <c r="A69" s="2"/>
      <c r="B69" s="2"/>
      <c r="F69" s="2"/>
      <c r="G69" s="8"/>
      <c r="K69" s="2"/>
      <c r="L69" s="2"/>
      <c r="O69" s="2"/>
      <c r="P69" s="2"/>
      <c r="Q69" s="8"/>
      <c r="T69" s="2"/>
      <c r="Y69" s="17" t="s">
        <v>339</v>
      </c>
      <c r="Z69" s="17" t="s">
        <v>469</v>
      </c>
      <c r="AF69" s="15"/>
    </row>
    <row r="70" spans="1:32" x14ac:dyDescent="0.15">
      <c r="A70" s="2"/>
      <c r="B70" s="2"/>
      <c r="Y70" s="17" t="s">
        <v>340</v>
      </c>
      <c r="Z70" s="17" t="s">
        <v>470</v>
      </c>
    </row>
    <row r="71" spans="1:32" x14ac:dyDescent="0.15">
      <c r="Y71" s="17" t="s">
        <v>341</v>
      </c>
      <c r="Z71" s="17" t="s">
        <v>471</v>
      </c>
    </row>
    <row r="72" spans="1:32" x14ac:dyDescent="0.15">
      <c r="Y72" s="17" t="s">
        <v>342</v>
      </c>
      <c r="Z72" s="17" t="s">
        <v>472</v>
      </c>
    </row>
    <row r="73" spans="1:32" x14ac:dyDescent="0.15">
      <c r="Y73" s="17" t="s">
        <v>343</v>
      </c>
      <c r="Z73" s="17" t="s">
        <v>473</v>
      </c>
    </row>
    <row r="74" spans="1:32" x14ac:dyDescent="0.15">
      <c r="Y74" s="17" t="s">
        <v>344</v>
      </c>
      <c r="Z74" s="17" t="s">
        <v>474</v>
      </c>
    </row>
    <row r="75" spans="1:32" x14ac:dyDescent="0.15">
      <c r="Y75" s="17" t="s">
        <v>345</v>
      </c>
      <c r="Z75" s="17" t="s">
        <v>475</v>
      </c>
    </row>
    <row r="76" spans="1:32" x14ac:dyDescent="0.15">
      <c r="Y76" s="17" t="s">
        <v>346</v>
      </c>
      <c r="Z76" s="17" t="s">
        <v>476</v>
      </c>
    </row>
    <row r="77" spans="1:32" x14ac:dyDescent="0.15">
      <c r="Y77" s="17" t="s">
        <v>347</v>
      </c>
      <c r="Z77" s="17" t="s">
        <v>477</v>
      </c>
    </row>
    <row r="78" spans="1:32" x14ac:dyDescent="0.15">
      <c r="Y78" s="17" t="s">
        <v>348</v>
      </c>
      <c r="Z78" s="17" t="s">
        <v>478</v>
      </c>
    </row>
    <row r="79" spans="1:32" x14ac:dyDescent="0.15">
      <c r="Y79" s="17" t="s">
        <v>349</v>
      </c>
      <c r="Z79" s="17" t="s">
        <v>479</v>
      </c>
    </row>
    <row r="80" spans="1:32" x14ac:dyDescent="0.15">
      <c r="Y80" s="17" t="s">
        <v>350</v>
      </c>
      <c r="Z80" s="17" t="s">
        <v>480</v>
      </c>
    </row>
    <row r="81" spans="25:26" x14ac:dyDescent="0.15">
      <c r="Y81" s="17" t="s">
        <v>351</v>
      </c>
      <c r="Z81" s="17" t="s">
        <v>481</v>
      </c>
    </row>
    <row r="82" spans="25:26" x14ac:dyDescent="0.15">
      <c r="Y82" s="17" t="s">
        <v>352</v>
      </c>
      <c r="Z82" s="17" t="s">
        <v>482</v>
      </c>
    </row>
    <row r="83" spans="25:26" x14ac:dyDescent="0.15">
      <c r="Y83" s="17" t="s">
        <v>353</v>
      </c>
      <c r="Z83" s="17" t="s">
        <v>483</v>
      </c>
    </row>
    <row r="84" spans="25:26" x14ac:dyDescent="0.15">
      <c r="Y84" s="17" t="s">
        <v>354</v>
      </c>
      <c r="Z84" s="17" t="s">
        <v>484</v>
      </c>
    </row>
    <row r="85" spans="25:26" x14ac:dyDescent="0.15">
      <c r="Y85" s="17" t="s">
        <v>355</v>
      </c>
      <c r="Z85" s="17" t="s">
        <v>485</v>
      </c>
    </row>
    <row r="86" spans="25:26" x14ac:dyDescent="0.15">
      <c r="Y86" s="17" t="s">
        <v>356</v>
      </c>
      <c r="Z86" s="17" t="s">
        <v>486</v>
      </c>
    </row>
    <row r="87" spans="25:26" x14ac:dyDescent="0.15">
      <c r="Y87" s="17" t="s">
        <v>357</v>
      </c>
      <c r="Z87" s="17" t="s">
        <v>487</v>
      </c>
    </row>
    <row r="88" spans="25:26" x14ac:dyDescent="0.15">
      <c r="Y88" s="17" t="s">
        <v>358</v>
      </c>
      <c r="Z88" s="17" t="s">
        <v>488</v>
      </c>
    </row>
    <row r="89" spans="25:26" x14ac:dyDescent="0.15">
      <c r="Y89" s="17" t="s">
        <v>359</v>
      </c>
      <c r="Z89" s="17" t="s">
        <v>489</v>
      </c>
    </row>
    <row r="90" spans="25:26" x14ac:dyDescent="0.15">
      <c r="Y90" s="17" t="s">
        <v>360</v>
      </c>
      <c r="Z90" s="17" t="s">
        <v>490</v>
      </c>
    </row>
    <row r="91" spans="25:26" x14ac:dyDescent="0.15">
      <c r="Y91" s="17" t="s">
        <v>361</v>
      </c>
      <c r="Z91" s="17" t="s">
        <v>491</v>
      </c>
    </row>
    <row r="92" spans="25:26" x14ac:dyDescent="0.15">
      <c r="Y92" s="17" t="s">
        <v>362</v>
      </c>
      <c r="Z92" s="17" t="s">
        <v>492</v>
      </c>
    </row>
    <row r="93" spans="25:26" x14ac:dyDescent="0.15">
      <c r="Y93" s="17" t="s">
        <v>363</v>
      </c>
      <c r="Z93" s="17" t="s">
        <v>493</v>
      </c>
    </row>
    <row r="94" spans="25:26" x14ac:dyDescent="0.15">
      <c r="Y94" s="17" t="s">
        <v>364</v>
      </c>
      <c r="Z94" s="17" t="s">
        <v>494</v>
      </c>
    </row>
    <row r="95" spans="25:26" x14ac:dyDescent="0.15">
      <c r="Y95" s="17" t="s">
        <v>365</v>
      </c>
      <c r="Z95" s="17" t="s">
        <v>495</v>
      </c>
    </row>
    <row r="96" spans="25:26" x14ac:dyDescent="0.15">
      <c r="Y96" s="17" t="s">
        <v>267</v>
      </c>
      <c r="Z96" s="17" t="s">
        <v>496</v>
      </c>
    </row>
    <row r="97" spans="25:26" x14ac:dyDescent="0.15">
      <c r="Y97" s="17" t="s">
        <v>366</v>
      </c>
      <c r="Z97" s="17" t="s">
        <v>497</v>
      </c>
    </row>
    <row r="98" spans="25:26" x14ac:dyDescent="0.15">
      <c r="Y98" s="17" t="s">
        <v>367</v>
      </c>
      <c r="Z98" s="17" t="s">
        <v>498</v>
      </c>
    </row>
    <row r="99" spans="25:26" x14ac:dyDescent="0.15">
      <c r="Y99" s="17" t="s">
        <v>397</v>
      </c>
      <c r="Z99" s="17" t="s">
        <v>499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2021-08-27T09:13:52Z</dcterms:created>
  <dcterms:modified xsi:type="dcterms:W3CDTF">2021-08-27T10:18:25Z</dcterms:modified>
</cp:coreProperties>
</file>