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3140"/>
  </bookViews>
  <sheets>
    <sheet name="行政事業レビューシート" sheetId="3" r:id="rId1"/>
    <sheet name="入力規則等" sheetId="4" r:id="rId2"/>
  </sheets>
  <definedNames>
    <definedName name="_xlnm.Print_Area" localSheetId="0">行政事業レビューシート!$A$1:$AX$261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9" i="3" l="1"/>
  <c r="AM41" i="3" l="1"/>
  <c r="P29" i="3" l="1"/>
  <c r="AE34" i="3" l="1"/>
  <c r="L135" i="3" l="1"/>
  <c r="I135" i="3"/>
  <c r="L134" i="3"/>
  <c r="I134" i="3"/>
  <c r="L133" i="3"/>
  <c r="I133" i="3"/>
  <c r="L132" i="3"/>
  <c r="I132" i="3"/>
  <c r="L131" i="3"/>
  <c r="I131" i="3"/>
  <c r="AY261" i="3" l="1"/>
  <c r="AY260" i="3"/>
  <c r="AY256" i="3"/>
  <c r="AY257" i="3" s="1"/>
  <c r="AY252" i="3"/>
  <c r="AY253" i="3" s="1"/>
  <c r="AY251" i="3"/>
  <c r="AY250" i="3"/>
  <c r="AY249" i="3"/>
  <c r="AY248" i="3"/>
  <c r="AY247" i="3"/>
  <c r="AY246" i="3"/>
  <c r="AY245" i="3"/>
  <c r="AY244" i="3"/>
  <c r="AY243" i="3"/>
  <c r="AY239" i="3"/>
  <c r="AY242" i="3" s="1"/>
  <c r="AY235" i="3"/>
  <c r="AY236" i="3" s="1"/>
  <c r="AY234" i="3"/>
  <c r="AY233" i="3"/>
  <c r="AY229" i="3"/>
  <c r="AY230" i="3" s="1"/>
  <c r="AY228" i="3"/>
  <c r="AY209" i="3"/>
  <c r="AY221" i="3" s="1"/>
  <c r="AY196" i="3"/>
  <c r="AY205" i="3" s="1"/>
  <c r="AY103" i="3"/>
  <c r="AY109" i="3" s="1"/>
  <c r="AY99" i="3"/>
  <c r="AY102" i="3" s="1"/>
  <c r="AY97" i="3"/>
  <c r="AY98" i="3" s="1"/>
  <c r="AY94" i="3"/>
  <c r="AY95" i="3" s="1"/>
  <c r="AY90" i="3"/>
  <c r="AY93" i="3" s="1"/>
  <c r="AY88" i="3"/>
  <c r="AY89" i="3" s="1"/>
  <c r="AY85" i="3"/>
  <c r="AY87" i="3" s="1"/>
  <c r="AY82" i="3"/>
  <c r="AY83" i="3" s="1"/>
  <c r="AY79" i="3"/>
  <c r="AY81" i="3" s="1"/>
  <c r="AY76" i="3"/>
  <c r="AY77" i="3" s="1"/>
  <c r="AY70" i="3"/>
  <c r="AY72" i="3" s="1"/>
  <c r="AY67" i="3"/>
  <c r="AY69" i="3" s="1"/>
  <c r="AY64" i="3"/>
  <c r="AY66" i="3" s="1"/>
  <c r="AY61" i="3"/>
  <c r="AY62" i="3" s="1"/>
  <c r="AY51" i="3"/>
  <c r="AY57" i="3" s="1"/>
  <c r="AY44" i="3"/>
  <c r="AY45" i="3" s="1"/>
  <c r="AY37" i="3"/>
  <c r="AY39" i="3" s="1"/>
  <c r="AY92" i="3" l="1"/>
  <c r="AY50" i="3"/>
  <c r="AY78" i="3"/>
  <c r="AY214" i="3"/>
  <c r="AY232" i="3"/>
  <c r="AY254" i="3"/>
  <c r="AY213" i="3"/>
  <c r="AY231" i="3"/>
  <c r="AY237" i="3"/>
  <c r="AY259" i="3"/>
  <c r="AY91" i="3"/>
  <c r="AY212" i="3"/>
  <c r="AY241" i="3"/>
  <c r="AY255" i="3"/>
  <c r="AY216" i="3"/>
  <c r="AY52" i="3"/>
  <c r="AY42" i="3"/>
  <c r="AY54" i="3"/>
  <c r="AY84" i="3"/>
  <c r="AY217" i="3"/>
  <c r="AY218" i="3"/>
  <c r="AY219" i="3"/>
  <c r="AY53" i="3"/>
  <c r="AY43" i="3"/>
  <c r="AY55" i="3"/>
  <c r="AY56" i="3"/>
  <c r="AY210" i="3"/>
  <c r="AY49" i="3"/>
  <c r="AY211" i="3"/>
  <c r="AY220" i="3"/>
  <c r="AY68" i="3"/>
  <c r="AY100" i="3"/>
  <c r="AY38" i="3"/>
  <c r="AY63" i="3"/>
  <c r="AY80" i="3"/>
  <c r="AY101" i="3"/>
  <c r="AY108" i="3"/>
  <c r="AY198" i="3"/>
  <c r="AY40" i="3"/>
  <c r="AY47" i="3"/>
  <c r="AY71" i="3"/>
  <c r="AY201" i="3"/>
  <c r="AY41" i="3"/>
  <c r="AY48" i="3"/>
  <c r="AY65" i="3"/>
  <c r="AY96" i="3"/>
  <c r="AY202" i="3"/>
  <c r="AY106" i="3"/>
  <c r="AY104" i="3"/>
  <c r="AY204" i="3"/>
  <c r="AY105" i="3"/>
  <c r="AY86" i="3"/>
  <c r="AY107" i="3"/>
  <c r="AY203" i="3"/>
  <c r="AY197" i="3"/>
  <c r="AY199" i="3"/>
  <c r="AY207" i="3"/>
  <c r="AY200" i="3"/>
  <c r="AY206" i="3"/>
  <c r="AY208" i="3"/>
  <c r="AY46" i="3"/>
  <c r="AY238" i="3"/>
  <c r="AY240" i="3"/>
  <c r="AY258" i="3"/>
  <c r="AY215" i="3"/>
  <c r="AW157" i="3"/>
  <c r="AT157" i="3"/>
  <c r="AQ157" i="3"/>
  <c r="AL157" i="3"/>
  <c r="AI157" i="3"/>
  <c r="AF157" i="3"/>
  <c r="Z157" i="3"/>
  <c r="W157" i="3"/>
  <c r="T157" i="3"/>
  <c r="N157" i="3"/>
  <c r="K157" i="3"/>
  <c r="H157" i="3"/>
  <c r="AW156" i="3"/>
  <c r="AT156" i="3"/>
  <c r="AQ156" i="3"/>
  <c r="AL156" i="3"/>
  <c r="AI156" i="3"/>
  <c r="AF156" i="3"/>
  <c r="Z156" i="3"/>
  <c r="W156" i="3"/>
  <c r="T156" i="3"/>
  <c r="N156" i="3"/>
  <c r="K156" i="3"/>
  <c r="H156" i="3"/>
  <c r="AV2" i="3" l="1"/>
  <c r="C12" i="4" l="1"/>
  <c r="C23" i="4" l="1"/>
  <c r="C24" i="4"/>
  <c r="W21" i="3" l="1"/>
  <c r="AD21" i="3"/>
  <c r="P21" i="3"/>
  <c r="P28" i="3" l="1"/>
  <c r="P18" i="3" l="1"/>
  <c r="P20" i="3" s="1"/>
  <c r="W18" i="3"/>
  <c r="W20" i="3" s="1"/>
  <c r="Y221" i="3"/>
  <c r="AU221" i="3"/>
  <c r="Y208" i="3"/>
  <c r="AU208" i="3"/>
  <c r="AU195" i="3"/>
  <c r="Y19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<sst xmlns="http://schemas.openxmlformats.org/spreadsheetml/2006/main" count="1166" uniqueCount="713">
  <si>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</si>
  <si>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</si>
  <si>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</si>
  <si>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</si>
  <si>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</si>
  <si>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</si>
  <si>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</si>
  <si>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</si>
  <si>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</si>
  <si>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</si>
  <si>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</si>
  <si>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</si>
  <si>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</si>
  <si>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</si>
  <si>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</si>
  <si>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</si>
  <si>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</si>
  <si>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</si>
  <si>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</si>
  <si>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</si>
  <si>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</si>
  <si>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</si>
  <si>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</si>
  <si>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</si>
  <si>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</si>
  <si>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</si>
  <si>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</si>
  <si>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</si>
  <si>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</si>
  <si>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</si>
  <si>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</si>
  <si>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</si>
  <si>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</si>
  <si>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</si>
  <si>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</si>
  <si>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</si>
  <si>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</si>
  <si>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</si>
  <si>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</si>
  <si>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</si>
  <si>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</si>
  <si>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</si>
  <si>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</si>
  <si>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</si>
  <si>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</si>
  <si>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</si>
  <si>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</si>
  <si>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</si>
  <si>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</si>
  <si>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</si>
  <si>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</si>
  <si>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</si>
  <si>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</si>
  <si>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</si>
  <si>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</si>
  <si>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</si>
  <si>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</si>
  <si>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</si>
  <si>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</si>
  <si>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</si>
  <si>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</si>
  <si>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</si>
  <si>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</si>
  <si>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</si>
  <si>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</si>
  <si>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</si>
  <si>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</si>
  <si>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</si>
  <si>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</si>
  <si>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</si>
  <si>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</si>
  <si>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</si>
  <si>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</si>
  <si>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</si>
  <si>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</si>
  <si>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</si>
  <si>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</si>
  <si>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</si>
  <si>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</si>
  <si>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</si>
  <si>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</si>
  <si>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</si>
  <si>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</si>
  <si>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</si>
  <si>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</si>
  <si>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</si>
  <si>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</si>
  <si>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</si>
  <si>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</si>
  <si>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</si>
  <si>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</si>
  <si>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</si>
  <si>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</si>
  <si>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</si>
  <si>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</si>
  <si>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</si>
  <si>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</si>
  <si>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</si>
  <si>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</si>
  <si>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</si>
  <si>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</si>
  <si>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</si>
  <si>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</si>
  <si>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</si>
  <si>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</si>
  <si>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</si>
  <si>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</si>
  <si>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</si>
  <si>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</si>
  <si>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</si>
  <si>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</si>
  <si>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</si>
  <si>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</si>
  <si>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</si>
  <si>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</si>
  <si>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</si>
  <si>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</si>
  <si>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</si>
  <si>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</si>
  <si>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</si>
  <si>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</si>
  <si>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</si>
  <si>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</si>
  <si>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</si>
  <si>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</si>
  <si>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</si>
  <si>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</si>
  <si>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</si>
  <si>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</si>
  <si>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</si>
  <si>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</si>
  <si>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</si>
  <si>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</si>
  <si>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</si>
  <si>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</si>
  <si>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</si>
  <si>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</si>
  <si>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</si>
  <si>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</si>
  <si>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</si>
  <si>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</si>
  <si>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</si>
  <si>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</si>
  <si>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</si>
  <si>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</si>
  <si>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</si>
  <si>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</si>
  <si>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</si>
  <si>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</si>
  <si>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</si>
  <si>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</si>
  <si>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</si>
  <si>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</si>
  <si>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</si>
  <si>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</si>
  <si>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</si>
  <si>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</si>
  <si>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</si>
  <si>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</si>
  <si>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</si>
  <si>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</si>
  <si>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</si>
  <si>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</si>
  <si>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</si>
  <si>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</si>
  <si>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</si>
  <si>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</si>
  <si>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</si>
  <si>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</si>
  <si>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</si>
  <si>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</si>
  <si>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</si>
  <si>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</si>
  <si>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</si>
  <si>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</si>
  <si>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</si>
  <si>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</si>
  <si>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</si>
  <si>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</si>
  <si>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</si>
  <si>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</si>
  <si>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</si>
  <si>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</si>
  <si>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</si>
  <si>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</si>
  <si>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</si>
  <si>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</si>
  <si>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</si>
  <si>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</si>
  <si>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</si>
  <si>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</si>
  <si>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</si>
  <si>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</si>
  <si>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</si>
  <si>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</si>
  <si>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</si>
  <si>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</si>
  <si>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</si>
  <si>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</si>
  <si>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</si>
  <si>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</si>
  <si>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</si>
  <si>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</si>
  <si>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</si>
  <si>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</si>
  <si>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</si>
  <si>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</si>
  <si>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</si>
  <si>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</si>
  <si>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</si>
  <si>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</si>
  <si>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</si>
  <si>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</si>
  <si>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</si>
  <si>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</si>
  <si>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</si>
  <si>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</si>
  <si>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</si>
  <si>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</si>
  <si>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</si>
  <si>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</si>
  <si>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</si>
  <si>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</si>
  <si>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</si>
  <si>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</si>
  <si>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</si>
  <si>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</si>
  <si>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</si>
  <si>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</si>
  <si>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</si>
  <si>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</si>
  <si>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</si>
  <si>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</si>
  <si>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</si>
  <si>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</si>
  <si>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</si>
  <si>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</si>
  <si>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</si>
  <si>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</si>
  <si>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</si>
  <si>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</si>
  <si>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</si>
  <si>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</si>
  <si>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</si>
  <si>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</si>
  <si>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</si>
  <si>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</si>
  <si>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</si>
  <si>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</si>
  <si>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</si>
  <si>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</si>
  <si>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</si>
  <si>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</si>
  <si>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</si>
  <si>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</si>
  <si>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</si>
  <si>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</si>
  <si>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</si>
  <si>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</si>
  <si>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</si>
  <si>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</si>
  <si>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</si>
  <si>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</si>
  <si>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</si>
  <si>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</si>
  <si>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</si>
  <si>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</si>
  <si>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</si>
  <si>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</si>
  <si>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</si>
  <si>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</si>
  <si>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</si>
  <si>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</si>
  <si>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</si>
  <si>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</si>
  <si>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</si>
  <si>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</si>
  <si>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</si>
  <si>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</si>
  <si>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</si>
  <si>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</si>
  <si>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</si>
  <si>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</si>
  <si>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</si>
  <si>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</si>
  <si>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</si>
  <si>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</si>
  <si>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</si>
  <si>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</si>
  <si>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</si>
  <si>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</si>
  <si>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</si>
  <si>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</si>
  <si>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</si>
  <si>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</si>
  <si>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</si>
  <si>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</si>
  <si>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</si>
  <si>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</si>
  <si>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</si>
  <si>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</si>
  <si>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</si>
  <si>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</si>
  <si>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</si>
  <si>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</si>
  <si>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</si>
  <si>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</si>
  <si>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</si>
  <si>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</si>
  <si>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</si>
  <si>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</si>
  <si>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</si>
  <si>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</si>
  <si>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</si>
  <si>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</si>
  <si>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</si>
  <si>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</si>
  <si>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</si>
  <si>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</si>
  <si>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</si>
  <si>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</si>
  <si>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</si>
  <si>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</si>
  <si>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</si>
  <si>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</si>
  <si>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</si>
  <si>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</si>
  <si>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</si>
  <si>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</si>
  <si>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</si>
  <si>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</si>
  <si>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</si>
  <si>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</si>
  <si>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</si>
  <si>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</si>
  <si>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</si>
  <si>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</si>
  <si>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</si>
  <si>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</si>
  <si>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</si>
  <si>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</si>
  <si>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</si>
  <si>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</si>
  <si>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</si>
  <si>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</si>
  <si>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</si>
  <si>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</si>
  <si>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</si>
  <si>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</si>
  <si>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</si>
  <si>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</si>
  <si>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</si>
  <si>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</si>
  <si>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</si>
  <si>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</si>
  <si>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</si>
  <si>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</si>
  <si>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</si>
  <si>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</si>
  <si>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</si>
  <si>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</si>
  <si>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</si>
  <si>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</si>
  <si>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</si>
  <si>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</si>
  <si>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</si>
  <si>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</si>
  <si>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</si>
  <si>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</si>
  <si>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</si>
  <si>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</si>
  <si>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</si>
  <si>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</si>
  <si>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</si>
  <si>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</si>
  <si>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</si>
  <si>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</si>
  <si>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</si>
  <si>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</si>
  <si>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</si>
  <si>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</si>
  <si>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</si>
  <si>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</si>
  <si>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</si>
  <si>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</si>
  <si>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</si>
  <si>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</si>
  <si>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</si>
  <si>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</si>
  <si>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</si>
  <si>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</si>
  <si>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</si>
  <si>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</si>
  <si>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</si>
  <si>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</si>
  <si>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</si>
  <si>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</si>
  <si>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</si>
  <si>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</si>
  <si>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</si>
  <si>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</si>
  <si>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</si>
  <si>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</si>
  <si>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</si>
  <si>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</si>
  <si>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</si>
  <si>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</si>
  <si>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</si>
  <si>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</si>
  <si>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</si>
  <si>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</si>
  <si>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</si>
  <si>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</si>
  <si>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</si>
  <si>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</si>
  <si>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</si>
  <si>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</si>
  <si>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</si>
  <si>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</si>
  <si>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</si>
  <si>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</si>
  <si>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</si>
  <si>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</si>
  <si>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</si>
  <si>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</si>
  <si>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</si>
  <si>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</si>
  <si>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</si>
  <si>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</si>
  <si>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</si>
  <si>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</si>
  <si>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</si>
  <si>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</si>
  <si>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</si>
  <si>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</si>
  <si>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</si>
  <si>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</si>
  <si>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</si>
  <si>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</si>
  <si>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</si>
  <si>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</si>
  <si>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</si>
  <si>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</si>
  <si>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</si>
  <si>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</si>
  <si>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</si>
  <si>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</si>
  <si>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</si>
  <si>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</si>
  <si>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</si>
  <si>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</si>
  <si>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</si>
  <si>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</si>
  <si>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</si>
  <si>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</si>
  <si>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</si>
  <si>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</si>
  <si>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</si>
  <si>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</si>
  <si>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</si>
  <si>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</si>
  <si>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</si>
  <si>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</si>
  <si>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</si>
  <si>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</si>
  <si>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</si>
  <si>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</si>
  <si>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</si>
  <si>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</si>
  <si>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</si>
  <si>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</si>
  <si>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</si>
  <si>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</si>
  <si>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</si>
  <si>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</si>
  <si>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</si>
  <si>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</si>
  <si>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</si>
  <si>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</si>
  <si>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</si>
  <si>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</si>
  <si>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</si>
  <si>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</si>
  <si>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</si>
  <si>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</si>
  <si>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</si>
  <si>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</si>
  <si>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</si>
  <si>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</si>
  <si>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</si>
  <si>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</si>
  <si>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</si>
  <si>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</si>
  <si>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</si>
  <si>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</si>
  <si>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</si>
  <si>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</si>
  <si>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</si>
  <si>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</si>
  <si>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</si>
  <si>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</si>
  <si>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</si>
  <si>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</si>
  <si>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</si>
  <si>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</si>
  <si>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</si>
  <si>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</si>
  <si>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</si>
  <si>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</si>
  <si>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</si>
  <si>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</si>
  <si>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</si>
  <si>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</si>
  <si>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</si>
  <si>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</si>
  <si>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</si>
  <si>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</si>
  <si>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</si>
  <si>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</si>
  <si>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</si>
  <si>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</si>
  <si>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</si>
  <si>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</si>
  <si>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</si>
  <si>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</si>
  <si>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</si>
  <si>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</si>
  <si>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</si>
  <si>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</si>
  <si>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</si>
  <si>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</si>
  <si>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</si>
  <si>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</si>
  <si>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</si>
  <si>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</si>
  <si>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</si>
  <si>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</si>
  <si>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</si>
  <si>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</si>
  <si>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</si>
  <si>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</si>
  <si>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</si>
  <si>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</si>
  <si>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</si>
  <si>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</si>
  <si>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</si>
  <si>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</si>
  <si>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</si>
  <si>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</si>
  <si>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</si>
  <si>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</si>
  <si>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</si>
  <si>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</si>
  <si>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</si>
  <si>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</si>
  <si>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</si>
  <si>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</si>
  <si>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</si>
  <si>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</si>
  <si>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</si>
  <si>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</si>
  <si>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</si>
  <si>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</si>
  <si>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</si>
  <si>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</si>
  <si>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</si>
  <si>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</si>
  <si>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</si>
  <si>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各国アカデミーとの交流等の国際的な活動</t>
    <phoneticPr fontId="5"/>
  </si>
  <si>
    <t>日本学術会議</t>
    <phoneticPr fontId="5"/>
  </si>
  <si>
    <t>○</t>
  </si>
  <si>
    <t>日本学術会議法第２条</t>
    <phoneticPr fontId="5"/>
  </si>
  <si>
    <t>参事官（国際業務担当）</t>
    <phoneticPr fontId="5"/>
  </si>
  <si>
    <t>市川　恭子　参事官</t>
    <phoneticPr fontId="5"/>
  </si>
  <si>
    <t>内閣府</t>
  </si>
  <si>
    <t>-</t>
    <phoneticPr fontId="5"/>
  </si>
  <si>
    <t>国際学術連合会議等
分担金</t>
    <rPh sb="0" eb="2">
      <t>コクサイ</t>
    </rPh>
    <rPh sb="2" eb="4">
      <t>ガクジュツ</t>
    </rPh>
    <rPh sb="4" eb="6">
      <t>レンゴウ</t>
    </rPh>
    <rPh sb="6" eb="8">
      <t>カイギ</t>
    </rPh>
    <rPh sb="8" eb="9">
      <t>トウ</t>
    </rPh>
    <rPh sb="10" eb="13">
      <t>ブンタンキン</t>
    </rPh>
    <phoneticPr fontId="5"/>
  </si>
  <si>
    <t>国際学術会議開催庁費</t>
    <rPh sb="0" eb="2">
      <t>コクサイ</t>
    </rPh>
    <rPh sb="2" eb="4">
      <t>ガクジュツ</t>
    </rPh>
    <rPh sb="4" eb="6">
      <t>カイギ</t>
    </rPh>
    <rPh sb="6" eb="8">
      <t>カイサイ</t>
    </rPh>
    <rPh sb="8" eb="10">
      <t>チョウヒ</t>
    </rPh>
    <phoneticPr fontId="5"/>
  </si>
  <si>
    <t>委員等旅費</t>
    <rPh sb="0" eb="2">
      <t>イイン</t>
    </rPh>
    <rPh sb="2" eb="3">
      <t>トウ</t>
    </rPh>
    <rPh sb="3" eb="5">
      <t>リョヒ</t>
    </rPh>
    <phoneticPr fontId="5"/>
  </si>
  <si>
    <t>外国人招へい旅費</t>
    <rPh sb="0" eb="2">
      <t>ガイコク</t>
    </rPh>
    <rPh sb="2" eb="3">
      <t>ジン</t>
    </rPh>
    <rPh sb="3" eb="4">
      <t>ショウ</t>
    </rPh>
    <rPh sb="6" eb="8">
      <t>リョヒ</t>
    </rPh>
    <phoneticPr fontId="5"/>
  </si>
  <si>
    <t>職員旅費</t>
    <rPh sb="0" eb="2">
      <t>ショクイン</t>
    </rPh>
    <rPh sb="2" eb="4">
      <t>リョヒ</t>
    </rPh>
    <phoneticPr fontId="5"/>
  </si>
  <si>
    <t>今後も各国への働きかけ等により、参加国、地域や学術団体の参加数の維持、拡充を図り、右記成果実績数程度（200人程度）の安定的な参加者数を確保し、幅広い科学分野での協力の促進等を図る。</t>
    <phoneticPr fontId="5"/>
  </si>
  <si>
    <t>アジア学術会議の参加人数</t>
    <phoneticPr fontId="5"/>
  </si>
  <si>
    <t>分担金を拠出している42の団体を含む国際学術団体総会等へ、代表者を派遣することにより、世界の学会との連携強化等、国際学術交流を図る。</t>
    <phoneticPr fontId="5"/>
  </si>
  <si>
    <t>国際学術団体等への代表派遣人数</t>
    <phoneticPr fontId="5"/>
  </si>
  <si>
    <t>各会議が目指す参加者数を共同主催団体との協力の中で確保し（毎年度合計で目標数値程度）、国内外の学術研究の振興や研究者間のネットワーク構築等に寄与する。</t>
    <phoneticPr fontId="5"/>
  </si>
  <si>
    <t>共同主催国際会議の参加人数</t>
    <phoneticPr fontId="5"/>
  </si>
  <si>
    <t>科学者の意見を政策決定過程に効果的に反映させることを目的として、主に「持続可能な社会のための科学と技術」をキーワードに国際シンポジウムを開催。</t>
    <phoneticPr fontId="5"/>
  </si>
  <si>
    <t>国際シンポジウムの参加人数</t>
    <phoneticPr fontId="5"/>
  </si>
  <si>
    <t>各国アカデミーとの連携等
・G7学術会議共同声明の発出</t>
    <phoneticPr fontId="5"/>
  </si>
  <si>
    <t>各国アカデミーとの連携等
・アジア学術会議の開催</t>
    <phoneticPr fontId="5"/>
  </si>
  <si>
    <t>分担金を拠出している42の団体を含む国際学術団体等への派遣</t>
    <phoneticPr fontId="5"/>
  </si>
  <si>
    <t>共同主催国際会議の開催</t>
    <phoneticPr fontId="5"/>
  </si>
  <si>
    <t>国際シンポジウムの開催</t>
    <phoneticPr fontId="5"/>
  </si>
  <si>
    <t>G7学術会議共同声明の発出
執行額／実施回数</t>
    <phoneticPr fontId="5"/>
  </si>
  <si>
    <t>アジア学術会議の開催
執行額／実施回数　　　　　　　　　　　　　　</t>
    <phoneticPr fontId="5"/>
  </si>
  <si>
    <t>国際学術団体等への代表派遣
執行額／実施回数</t>
    <phoneticPr fontId="5"/>
  </si>
  <si>
    <t>共同主催国際会議の開催
執行額／実施回数</t>
    <phoneticPr fontId="5"/>
  </si>
  <si>
    <t>国際シンポジウムの開催
執行額／実施回数</t>
    <phoneticPr fontId="5"/>
  </si>
  <si>
    <t xml:space="preserve">  各国アカデミーとの交流や国際学術機関への対応を行い、国際的な場面での我が国の科学者の立場の表明や、世界の科学・技術の潮流に接する機会を持つことによって、我が国の科学者の地位向上や、学術分野における国際社会で我が国が名誉ある地位を占め、世界をリードする立場になるよう、寄与している。</t>
    <phoneticPr fontId="5"/>
  </si>
  <si>
    <t>同上</t>
    <phoneticPr fontId="5"/>
  </si>
  <si>
    <t>有</t>
  </si>
  <si>
    <t>無</t>
  </si>
  <si>
    <t>‐</t>
  </si>
  <si>
    <t>代表派遣等学術に関する国際会議への派遣に係る事業については、日本学術会議の国際活動として真に必要性が高い派遣会議に限られるよう、日本学術会議の内部の委員会等で複数回審議し、慎重に検討を行った上で決定している。また、国際会議の開催についても同様である。さらに共同主催国際会議については、国際会議の２年度前に公募を行い、学術研究団体からの申請に基づき、要件等を審査した上で、閣議了解をもって正式に共同主催を決定している。</t>
    <phoneticPr fontId="5"/>
  </si>
  <si>
    <t>国際活動を行うに当たり、海外の学術に関する国際会議への派遣に係る事業（代表派遣等）に関しては、原則、ディスカウント料金の航空券を利用するなど、可能な限りの低コストで実施している。また、国際会議の開催については、効率的な会場使用計画の作成に努めるとともに、競争入札を実施し、公費負担に係る経費の削減に努めている。</t>
    <phoneticPr fontId="5"/>
  </si>
  <si>
    <t>国際活動を行うにあたっては、原則ディスカウント料金の航空券で代表派遣を行うなど、可能な限りの低コストで実施しているほか、国際会議の開催についても会場使用計画の作成や競争入札の実施のみならず、開催機関等との調整・交渉を行い、公費負担に係る経費の削減に努めている。</t>
    <phoneticPr fontId="5"/>
  </si>
  <si>
    <t>0158</t>
    <phoneticPr fontId="5"/>
  </si>
  <si>
    <t>0165</t>
    <phoneticPr fontId="5"/>
  </si>
  <si>
    <t>0159</t>
    <phoneticPr fontId="5"/>
  </si>
  <si>
    <t>0113</t>
    <phoneticPr fontId="5"/>
  </si>
  <si>
    <t>0110</t>
    <phoneticPr fontId="5"/>
  </si>
  <si>
    <t>0119</t>
    <phoneticPr fontId="5"/>
  </si>
  <si>
    <t>0115</t>
    <phoneticPr fontId="5"/>
  </si>
  <si>
    <t>125</t>
    <phoneticPr fontId="5"/>
  </si>
  <si>
    <t>13,179(千円)/34(回)</t>
    <rPh sb="7" eb="9">
      <t>センエン</t>
    </rPh>
    <rPh sb="14" eb="15">
      <t>カイ</t>
    </rPh>
    <phoneticPr fontId="5"/>
  </si>
  <si>
    <t>10,673(千円)/38(回)</t>
    <phoneticPr fontId="5"/>
  </si>
  <si>
    <t>千円</t>
    <rPh sb="0" eb="2">
      <t>センエン</t>
    </rPh>
    <phoneticPr fontId="5"/>
  </si>
  <si>
    <t>執行額/
実施回数</t>
    <phoneticPr fontId="5"/>
  </si>
  <si>
    <t>-</t>
    <phoneticPr fontId="5"/>
  </si>
  <si>
    <t>回</t>
    <rPh sb="0" eb="1">
      <t>カイ</t>
    </rPh>
    <phoneticPr fontId="5"/>
  </si>
  <si>
    <t>人</t>
    <rPh sb="0" eb="1">
      <t>ニン</t>
    </rPh>
    <phoneticPr fontId="5"/>
  </si>
  <si>
    <t>○</t>
    <phoneticPr fontId="5"/>
  </si>
  <si>
    <t>27,814(千円)/8(回)</t>
    <rPh sb="7" eb="9">
      <t>センエン</t>
    </rPh>
    <rPh sb="13" eb="14">
      <t>カイ</t>
    </rPh>
    <phoneticPr fontId="5"/>
  </si>
  <si>
    <t>26,503(千円)/6(回)</t>
    <rPh sb="7" eb="9">
      <t>センエン</t>
    </rPh>
    <rPh sb="13" eb="14">
      <t>カイ</t>
    </rPh>
    <phoneticPr fontId="5"/>
  </si>
  <si>
    <t>31,399(千円)/(7回)</t>
    <rPh sb="7" eb="9">
      <t>センエン</t>
    </rPh>
    <rPh sb="13" eb="14">
      <t>カイ</t>
    </rPh>
    <phoneticPr fontId="5"/>
  </si>
  <si>
    <t>-</t>
  </si>
  <si>
    <t>-</t>
    <phoneticPr fontId="5"/>
  </si>
  <si>
    <t>1933(千円)/1回</t>
    <phoneticPr fontId="5"/>
  </si>
  <si>
    <t>366(千円)/1回</t>
    <phoneticPr fontId="5"/>
  </si>
  <si>
    <t>667(千円)/1回</t>
    <phoneticPr fontId="5"/>
  </si>
  <si>
    <t>14870(千円)/1回</t>
    <phoneticPr fontId="5"/>
  </si>
  <si>
    <t>8206(千円)/1回</t>
    <phoneticPr fontId="5"/>
  </si>
  <si>
    <t>人</t>
    <rPh sb="0" eb="1">
      <t>ヒト</t>
    </rPh>
    <phoneticPr fontId="5"/>
  </si>
  <si>
    <t>執行額/　　実施回数</t>
    <rPh sb="0" eb="2">
      <t>シッコウ</t>
    </rPh>
    <rPh sb="2" eb="3">
      <t>ガク</t>
    </rPh>
    <rPh sb="6" eb="8">
      <t>ジッシ</t>
    </rPh>
    <rPh sb="8" eb="10">
      <t>カイスウ</t>
    </rPh>
    <phoneticPr fontId="5"/>
  </si>
  <si>
    <t>7,503(千円)/(1回)</t>
    <rPh sb="6" eb="8">
      <t>センエン</t>
    </rPh>
    <rPh sb="12" eb="13">
      <t>カイ</t>
    </rPh>
    <phoneticPr fontId="5"/>
  </si>
  <si>
    <t>2,012(千円)/(1回)</t>
    <rPh sb="6" eb="8">
      <t>センエン</t>
    </rPh>
    <rPh sb="12" eb="13">
      <t>カイ</t>
    </rPh>
    <phoneticPr fontId="5"/>
  </si>
  <si>
    <t>9,337(千円)/(1回)</t>
    <rPh sb="6" eb="8">
      <t>センエン</t>
    </rPh>
    <rPh sb="12" eb="13">
      <t>カイ</t>
    </rPh>
    <phoneticPr fontId="5"/>
  </si>
  <si>
    <t>回</t>
    <rPh sb="0" eb="1">
      <t>カイ</t>
    </rPh>
    <phoneticPr fontId="5"/>
  </si>
  <si>
    <t>会議ホスト国がカウントした参加人数。
※令和2年度は新型コロナウイルスの影響により中止。</t>
    <rPh sb="36" eb="38">
      <t>エイキョウ</t>
    </rPh>
    <phoneticPr fontId="5"/>
  </si>
  <si>
    <t>17,984(千円)/54(回)</t>
    <rPh sb="7" eb="9">
      <t>センエン</t>
    </rPh>
    <rPh sb="14" eb="15">
      <t>カイ</t>
    </rPh>
    <phoneticPr fontId="5"/>
  </si>
  <si>
    <t>0（千円）/1(回)</t>
    <rPh sb="2" eb="4">
      <t>センエン</t>
    </rPh>
    <rPh sb="8" eb="9">
      <t>カイ</t>
    </rPh>
    <phoneticPr fontId="5"/>
  </si>
  <si>
    <t>0（千円）/45(回)</t>
    <rPh sb="2" eb="4">
      <t>センエン</t>
    </rPh>
    <rPh sb="9" eb="10">
      <t>カイ</t>
    </rPh>
    <phoneticPr fontId="5"/>
  </si>
  <si>
    <t>13,395(千円)/1回</t>
    <phoneticPr fontId="5"/>
  </si>
  <si>
    <t>4,327(千円)/1回</t>
    <phoneticPr fontId="5"/>
  </si>
  <si>
    <t>日本学術会議では、我が国を代表して学術に関する国際学術団体に加入することにより、世界の学会等と連携して学術の進歩に寄与するとともに、アジア学術会議に関すること、学術に関する国際会議の主催（閣議了解による開催）、代表派遣等の国際活動を行っている。
　これらの活動は、地球的規模の課題に対し各国の科学者と連携して、科学的知見に基づく提言を行うなど、科学者の国際協力体制の構築を図っており、我が国を代表して国際学術交流を積極的かつ主導的な役割を担っている優先度の高い事業である。</t>
    <phoneticPr fontId="5"/>
  </si>
  <si>
    <t>新型コロナウイルスの影響により、中止等になったものはあるものの、それを除くと、活動実績については見込みどおりの開催回数となっており、適切であるといえる。</t>
    <rPh sb="0" eb="2">
      <t>シンガタ</t>
    </rPh>
    <rPh sb="10" eb="12">
      <t>エイキョウ</t>
    </rPh>
    <rPh sb="16" eb="18">
      <t>チュウシ</t>
    </rPh>
    <rPh sb="18" eb="19">
      <t>トウ</t>
    </rPh>
    <rPh sb="35" eb="36">
      <t>ノゾ</t>
    </rPh>
    <phoneticPr fontId="5"/>
  </si>
  <si>
    <t>○平成24年度公開プロセスの結果
事業番号：0159
事業名：各国アカデミーとの交流等の国際的な活動
評価結果：部分的な改善を要する
取りまとめコメント：
・事業効果測定、分担金の意義について、明確に説明すべき
・他の組織にできない事業に特化し、限定的に実行すべき等の御意見を踏まえ対応する。
〇令和2年度通告（秋の年次公開検証等の指摘事項）の結果
事業番号：135
事業名：各国アカデミーとの交流等の国際的な活動
対応方針のポイント：
・加入国際学術団体の見直しに向けた検討を開始。外部有識者による検証の実施や、調査票の見直し、より分かりやすい広報の在り方を検討。</t>
    <rPh sb="148" eb="150">
      <t>レイワ</t>
    </rPh>
    <rPh sb="151" eb="153">
      <t>ネンド</t>
    </rPh>
    <rPh sb="153" eb="155">
      <t>ツウコク</t>
    </rPh>
    <rPh sb="172" eb="174">
      <t>ケッカ</t>
    </rPh>
    <rPh sb="208" eb="210">
      <t>タイオウ</t>
    </rPh>
    <rPh sb="210" eb="212">
      <t>ホウシン</t>
    </rPh>
    <phoneticPr fontId="5"/>
  </si>
  <si>
    <t>日本学術会議代表派遣リスト
※令和2年度は新型コロナウイルスの影響により複数の会議が開催中止等が発生。令和2年度の実績はオンライン開催された会議への参加人数。</t>
    <rPh sb="19" eb="20">
      <t>ド</t>
    </rPh>
    <rPh sb="21" eb="23">
      <t>シンガタ</t>
    </rPh>
    <rPh sb="31" eb="33">
      <t>エイキョウ</t>
    </rPh>
    <rPh sb="36" eb="38">
      <t>フクスウ</t>
    </rPh>
    <rPh sb="39" eb="41">
      <t>カイギ</t>
    </rPh>
    <rPh sb="42" eb="44">
      <t>カイサイ</t>
    </rPh>
    <rPh sb="44" eb="46">
      <t>チュウシ</t>
    </rPh>
    <rPh sb="46" eb="47">
      <t>トウ</t>
    </rPh>
    <rPh sb="48" eb="50">
      <t>ハッセイ</t>
    </rPh>
    <rPh sb="51" eb="53">
      <t>レイワ</t>
    </rPh>
    <rPh sb="54" eb="56">
      <t>ネンド</t>
    </rPh>
    <rPh sb="57" eb="59">
      <t>ジッセキ</t>
    </rPh>
    <rPh sb="65" eb="67">
      <t>カイサイ</t>
    </rPh>
    <rPh sb="70" eb="72">
      <t>カイギ</t>
    </rPh>
    <rPh sb="74" eb="76">
      <t>サンカ</t>
    </rPh>
    <rPh sb="76" eb="77">
      <t>ニン</t>
    </rPh>
    <rPh sb="77" eb="78">
      <t>スウ</t>
    </rPh>
    <phoneticPr fontId="5"/>
  </si>
  <si>
    <t>国際シンポジウム参加者リスト
※令和元年度は新型コロナウイルスの感染拡大防止のため中止。令和2年度は、オンライン開催となったため、実績はオンライン参加人数。</t>
    <rPh sb="44" eb="46">
      <t>レイワ</t>
    </rPh>
    <rPh sb="47" eb="49">
      <t>ネンド</t>
    </rPh>
    <rPh sb="56" eb="58">
      <t>カイサイ</t>
    </rPh>
    <rPh sb="65" eb="67">
      <t>ジッセキ</t>
    </rPh>
    <rPh sb="73" eb="75">
      <t>サンカ</t>
    </rPh>
    <rPh sb="75" eb="77">
      <t>ニンズウ</t>
    </rPh>
    <phoneticPr fontId="5"/>
  </si>
  <si>
    <t>共同主催国際会議開催結果報告（http://www.scj.go.jp/ja/int/kaisai/kako.html#kyodo）
※令和2年度は、新型コロナウイルスの影響により6件が中止等、1件がオンラインにて開催されたため実績はオンライン開催された会議への参加人数。</t>
    <rPh sb="91" eb="92">
      <t>ケン</t>
    </rPh>
    <rPh sb="98" eb="99">
      <t>ケン</t>
    </rPh>
    <rPh sb="107" eb="109">
      <t>カイサイ</t>
    </rPh>
    <rPh sb="114" eb="116">
      <t>ジッセキ</t>
    </rPh>
    <rPh sb="122" eb="124">
      <t>カイサイ</t>
    </rPh>
    <rPh sb="127" eb="129">
      <t>カイギ</t>
    </rPh>
    <rPh sb="131" eb="133">
      <t>サンカ</t>
    </rPh>
    <rPh sb="133" eb="135">
      <t>ニンズウ</t>
    </rPh>
    <phoneticPr fontId="5"/>
  </si>
  <si>
    <t>アジア学術会議は、開催国の規模、現地の施設や開催地、議題等により、参加人数にばらつきがあり、成果実績に幅があるものの、成果目標を達成している。（令和2年度は新型コロナウイルスの影響により翌年に延期）。その他事業も、概ね目標に達成している。なお、国際学術団体等への令和2年度の代表派遣は、新型コロナウイルス感染症の影響により現地開催が中止等となったが、新たにオンライン形式で開催される会議への派遣が増えたことにより概ね目標を達成している。令和2年度の共同主催国際会議については、目標を下回るがこれは新型コロナウイルスの影響により、開催予定件数が7件から1件となったことに伴うものである。令和元年度の国際シンポジウムは新型コロナウイルス感染症の影響により延期となり、令和2年度にオンラインで開催され、目標を上回るオンライン参加があった。</t>
    <rPh sb="102" eb="103">
      <t>ホカ</t>
    </rPh>
    <rPh sb="103" eb="105">
      <t>ジギョウ</t>
    </rPh>
    <rPh sb="107" eb="108">
      <t>オオム</t>
    </rPh>
    <rPh sb="109" eb="111">
      <t>モクヒョウ</t>
    </rPh>
    <rPh sb="112" eb="114">
      <t>タッセイ</t>
    </rPh>
    <rPh sb="122" eb="124">
      <t>コクサイ</t>
    </rPh>
    <rPh sb="124" eb="126">
      <t>ガクジュツ</t>
    </rPh>
    <rPh sb="126" eb="128">
      <t>ダンタイ</t>
    </rPh>
    <rPh sb="128" eb="129">
      <t>トウ</t>
    </rPh>
    <rPh sb="131" eb="133">
      <t>レイワ</t>
    </rPh>
    <rPh sb="134" eb="136">
      <t>ネンド</t>
    </rPh>
    <rPh sb="137" eb="139">
      <t>ダイヒョウ</t>
    </rPh>
    <rPh sb="139" eb="141">
      <t>ハケン</t>
    </rPh>
    <rPh sb="143" eb="145">
      <t>シンガタ</t>
    </rPh>
    <rPh sb="152" eb="155">
      <t>カンセンショウ</t>
    </rPh>
    <rPh sb="156" eb="158">
      <t>エイキョウ</t>
    </rPh>
    <rPh sb="161" eb="163">
      <t>ゲンチ</t>
    </rPh>
    <rPh sb="163" eb="165">
      <t>カイサイ</t>
    </rPh>
    <rPh sb="166" eb="168">
      <t>チュウシ</t>
    </rPh>
    <rPh sb="168" eb="169">
      <t>トウ</t>
    </rPh>
    <rPh sb="175" eb="176">
      <t>アラ</t>
    </rPh>
    <rPh sb="183" eb="185">
      <t>ケイシキ</t>
    </rPh>
    <rPh sb="186" eb="188">
      <t>カイサイ</t>
    </rPh>
    <rPh sb="191" eb="193">
      <t>カイギ</t>
    </rPh>
    <rPh sb="195" eb="197">
      <t>ハケン</t>
    </rPh>
    <rPh sb="198" eb="199">
      <t>フ</t>
    </rPh>
    <rPh sb="206" eb="207">
      <t>オオム</t>
    </rPh>
    <rPh sb="208" eb="210">
      <t>モクヒョウ</t>
    </rPh>
    <rPh sb="211" eb="213">
      <t>タッセイ</t>
    </rPh>
    <rPh sb="218" eb="220">
      <t>レイワ</t>
    </rPh>
    <rPh sb="221" eb="223">
      <t>ネンド</t>
    </rPh>
    <rPh sb="224" eb="226">
      <t>キョウドウ</t>
    </rPh>
    <rPh sb="226" eb="228">
      <t>シュサイ</t>
    </rPh>
    <rPh sb="228" eb="230">
      <t>コクサイ</t>
    </rPh>
    <rPh sb="230" eb="232">
      <t>カイギ</t>
    </rPh>
    <rPh sb="238" eb="240">
      <t>モクヒョウ</t>
    </rPh>
    <rPh sb="241" eb="243">
      <t>シタマワ</t>
    </rPh>
    <rPh sb="248" eb="250">
      <t>シンガタ</t>
    </rPh>
    <rPh sb="258" eb="260">
      <t>エイキョウ</t>
    </rPh>
    <rPh sb="264" eb="266">
      <t>カイサイ</t>
    </rPh>
    <rPh sb="266" eb="268">
      <t>ヨテイ</t>
    </rPh>
    <rPh sb="268" eb="270">
      <t>ケンスウ</t>
    </rPh>
    <rPh sb="272" eb="273">
      <t>ケン</t>
    </rPh>
    <rPh sb="276" eb="277">
      <t>ケン</t>
    </rPh>
    <rPh sb="284" eb="285">
      <t>トモナ</t>
    </rPh>
    <rPh sb="292" eb="294">
      <t>レイワ</t>
    </rPh>
    <rPh sb="294" eb="296">
      <t>ガンネン</t>
    </rPh>
    <rPh sb="296" eb="297">
      <t>ド</t>
    </rPh>
    <rPh sb="298" eb="300">
      <t>コクサイ</t>
    </rPh>
    <rPh sb="307" eb="309">
      <t>シンガタ</t>
    </rPh>
    <rPh sb="316" eb="319">
      <t>カンセンショウ</t>
    </rPh>
    <rPh sb="320" eb="322">
      <t>エイキョウ</t>
    </rPh>
    <rPh sb="325" eb="327">
      <t>エンキ</t>
    </rPh>
    <rPh sb="331" eb="333">
      <t>レイワ</t>
    </rPh>
    <rPh sb="334" eb="335">
      <t>ネン</t>
    </rPh>
    <rPh sb="335" eb="336">
      <t>ド</t>
    </rPh>
    <rPh sb="343" eb="345">
      <t>カイサイ</t>
    </rPh>
    <rPh sb="348" eb="350">
      <t>モクヒョウ</t>
    </rPh>
    <rPh sb="351" eb="353">
      <t>ウワマワ</t>
    </rPh>
    <rPh sb="359" eb="361">
      <t>サンカ</t>
    </rPh>
    <phoneticPr fontId="5"/>
  </si>
  <si>
    <t xml:space="preserve">  科学的知見が世界の政策形成に反映されるよう、G7各国等の科学アカデミーと連携して、G7サミットの議題に関し科学的立場から意見を集約し、共同声明を発出するほか、学術研究団体との共同主催国際会議や持続可能な社会の実現に向けた地球規模の課題を議論する国際会議の開催、アジア地域における学術的な共同研究と協力を促進するために設立されたアジア学術会議に関連する活動、国際学術団体への加入、国際学術団体総会等への代表派遣などを通じ、国際学術団体との連携等を図っている。（別添参照）</t>
    <rPh sb="231" eb="233">
      <t>ベッテン</t>
    </rPh>
    <rPh sb="233" eb="235">
      <t>サンショウ</t>
    </rPh>
    <phoneticPr fontId="5"/>
  </si>
  <si>
    <t xml:space="preserve">  日本学術会議法第2条に基づき、わが国の科学者の内外に対する代表機関（科学者の代表として選出された会員210名と連携会員約2,000名で構成）として、政策決定者に対して、科学者としての専門的かつ信頼性のある勧告等を行うことで、科学の向上発達を図り、行政、産業及び国民生活に科学を反映浸透させる。 </t>
    <phoneticPr fontId="5"/>
  </si>
  <si>
    <t>日本学術会議は、「わが国の科学者の内外に対する代表機関」（日本学術会議法第２条）であることから、対外的にわが国の科学者を代表して国際活動を行える唯一の機関である。そのため、諸外国のアカデミーに相当する機関として、Ｇ７サミット諸国のアカデミーで構成するＧサイエンス学術会議のメンバー機関となってＧサミットに対する共同声明を審議すること、ナショナルアカデミーとして国際学術団体に加入し会議に出席、国際標準等について議論すること等、わが国の科学者を代表する機関として国際活動を行っており、これは地方自治体、民間等に委ねることができない事業である。</t>
    <rPh sb="157" eb="159">
      <t>セイメイ</t>
    </rPh>
    <phoneticPr fontId="5"/>
  </si>
  <si>
    <t>G7科学アカデミーと共同で共同声明を取りまとめ各国首脳に発出したほか各国アカデミーとの連携及び国際学術団体への貢献等国際活動に関する報告書等を作成し、日本学術会議ホームページで公開する等、実施した国際活動の成果が科学者あるいは一般の方々にも活用できるようにしている。</t>
    <phoneticPr fontId="5"/>
  </si>
  <si>
    <t>日本学術会議の国際活動は、「科学の向上発達を図り、行政、産業及び国民生活に科学を反映浸透させること」（日本学術会議法第２条）を目的として、「科学に関する研究の連絡を図り、その能率を向上させる」（同法第３条第２項）とされている。「日本学術会議の在り方について（平成15年2月 総合科学技術会議）では、社会とのコミュニケーション機能の充実等が指摘されており、共同主催国際会議で市民公開講座の開催を必須とする等、学術の社会への還元に努めている。また、各種の国際活動において、学際的なテーマ（持続可能な社会のための科学と技術等）に取り組んでいる。これは、「社会と科学の関係に鑑みると、日本学術会議は、わが国の科学者の代表機関として、多様な学問分野を俯瞰し、客観的で科学的な知見に基づいた（略）活動を行うこと」を求める。」とした、「日本学術会議のあり方の見直しに向けて」（2015 年 1 月 経団連産業技術委員会）とも合致している。
「日本学術会議の今後の展望について」（平成27年3月 日本学術会議の新たな展望を考える有識者会議）では、日本学術会議が、全ての学術分野の科学者を擁する組織としての強みを活かし、国際学術団体や世界のアカデミーと協力しつつ、中核的な役割を果たすこと、アジア地域における学術面での連携強化を推進すること、我が国における学術の動向を世界に向けて発信することが期待されるとされており、G７アカデミーの一員として、毎年度G７各国との共同声明の取りまとめに日本を代表して参画し、科学的政策提言を行うことや、ナショナルアカデミーとして国際学術団体に加入し代表派遣により全学術分野で世界の学界と連携を果たしていること、またそれらの活動を通じ日本の学術成果を発信していること、アジア学術会議を事務局として推進していることは、これらの期待に応えた活動となっている。</t>
    <rPh sb="196" eb="198">
      <t>ヒッス</t>
    </rPh>
    <rPh sb="414" eb="416">
      <t>ニホン</t>
    </rPh>
    <rPh sb="416" eb="418">
      <t>ガクジュツ</t>
    </rPh>
    <rPh sb="418" eb="420">
      <t>カイギ</t>
    </rPh>
    <rPh sb="421" eb="423">
      <t>コンゴ</t>
    </rPh>
    <rPh sb="424" eb="426">
      <t>テンボウ</t>
    </rPh>
    <rPh sb="432" eb="434">
      <t>ヘイセイ</t>
    </rPh>
    <rPh sb="436" eb="437">
      <t>ネン</t>
    </rPh>
    <rPh sb="438" eb="439">
      <t>ガツ</t>
    </rPh>
    <rPh sb="444" eb="446">
      <t>カイギ</t>
    </rPh>
    <rPh sb="447" eb="448">
      <t>アラ</t>
    </rPh>
    <rPh sb="450" eb="452">
      <t>テンボウ</t>
    </rPh>
    <rPh sb="453" eb="454">
      <t>カンガ</t>
    </rPh>
    <rPh sb="456" eb="459">
      <t>ユウシキシャ</t>
    </rPh>
    <rPh sb="459" eb="461">
      <t>カイギ</t>
    </rPh>
    <rPh sb="465" eb="467">
      <t>ニホン</t>
    </rPh>
    <rPh sb="467" eb="469">
      <t>ガクジュツ</t>
    </rPh>
    <rPh sb="469" eb="471">
      <t>カイギ</t>
    </rPh>
    <rPh sb="473" eb="474">
      <t>スベ</t>
    </rPh>
    <rPh sb="476" eb="478">
      <t>ガクジュツ</t>
    </rPh>
    <rPh sb="478" eb="480">
      <t>ブンヤ</t>
    </rPh>
    <rPh sb="481" eb="483">
      <t>カガク</t>
    </rPh>
    <rPh sb="483" eb="484">
      <t>シャ</t>
    </rPh>
    <rPh sb="485" eb="486">
      <t>ヨウ</t>
    </rPh>
    <rPh sb="488" eb="490">
      <t>ソシキ</t>
    </rPh>
    <rPh sb="494" eb="495">
      <t>ツヨ</t>
    </rPh>
    <rPh sb="497" eb="498">
      <t>イ</t>
    </rPh>
    <rPh sb="501" eb="503">
      <t>コクサイ</t>
    </rPh>
    <rPh sb="503" eb="505">
      <t>ガクジュツ</t>
    </rPh>
    <rPh sb="505" eb="507">
      <t>ダンタイ</t>
    </rPh>
    <rPh sb="508" eb="510">
      <t>セカイ</t>
    </rPh>
    <rPh sb="517" eb="519">
      <t>キョウリョク</t>
    </rPh>
    <rPh sb="523" eb="526">
      <t>チュウカクテキ</t>
    </rPh>
    <rPh sb="527" eb="529">
      <t>ヤクワリ</t>
    </rPh>
    <rPh sb="530" eb="531">
      <t>ハ</t>
    </rPh>
    <rPh sb="539" eb="541">
      <t>チイキ</t>
    </rPh>
    <rPh sb="545" eb="547">
      <t>ガクジュツ</t>
    </rPh>
    <rPh sb="547" eb="548">
      <t>メン</t>
    </rPh>
    <rPh sb="550" eb="552">
      <t>レンケイ</t>
    </rPh>
    <rPh sb="552" eb="554">
      <t>キョウカ</t>
    </rPh>
    <rPh sb="555" eb="557">
      <t>スイシン</t>
    </rPh>
    <rPh sb="562" eb="563">
      <t>ワ</t>
    </rPh>
    <rPh sb="564" eb="565">
      <t>クニ</t>
    </rPh>
    <rPh sb="569" eb="571">
      <t>ガクジュツ</t>
    </rPh>
    <rPh sb="572" eb="574">
      <t>ドウコウ</t>
    </rPh>
    <rPh sb="575" eb="577">
      <t>セカイ</t>
    </rPh>
    <rPh sb="578" eb="579">
      <t>ム</t>
    </rPh>
    <rPh sb="581" eb="583">
      <t>ハッシン</t>
    </rPh>
    <rPh sb="588" eb="590">
      <t>キタイ</t>
    </rPh>
    <rPh sb="608" eb="610">
      <t>イチイン</t>
    </rPh>
    <rPh sb="614" eb="617">
      <t>マイネンド</t>
    </rPh>
    <rPh sb="619" eb="621">
      <t>カクコク</t>
    </rPh>
    <rPh sb="623" eb="625">
      <t>キョウドウ</t>
    </rPh>
    <rPh sb="625" eb="627">
      <t>セイメイ</t>
    </rPh>
    <rPh sb="628" eb="629">
      <t>ト</t>
    </rPh>
    <rPh sb="634" eb="636">
      <t>ニホン</t>
    </rPh>
    <rPh sb="637" eb="639">
      <t>ダイヒョウ</t>
    </rPh>
    <rPh sb="641" eb="643">
      <t>サンカク</t>
    </rPh>
    <rPh sb="645" eb="648">
      <t>カガクテキ</t>
    </rPh>
    <rPh sb="648" eb="650">
      <t>セイサク</t>
    </rPh>
    <rPh sb="650" eb="652">
      <t>テイゲン</t>
    </rPh>
    <rPh sb="653" eb="654">
      <t>オコナ</t>
    </rPh>
    <rPh sb="672" eb="674">
      <t>コクサイ</t>
    </rPh>
    <rPh sb="674" eb="676">
      <t>ガクジュツ</t>
    </rPh>
    <rPh sb="676" eb="678">
      <t>ダンタイ</t>
    </rPh>
    <rPh sb="679" eb="681">
      <t>カニュウ</t>
    </rPh>
    <rPh sb="682" eb="684">
      <t>ダイヒョウ</t>
    </rPh>
    <rPh sb="684" eb="686">
      <t>ハケン</t>
    </rPh>
    <rPh sb="689" eb="690">
      <t>ゼン</t>
    </rPh>
    <rPh sb="690" eb="692">
      <t>ガクジュツ</t>
    </rPh>
    <rPh sb="692" eb="694">
      <t>ブンヤ</t>
    </rPh>
    <rPh sb="695" eb="697">
      <t>セカイ</t>
    </rPh>
    <rPh sb="698" eb="700">
      <t>ガッカイ</t>
    </rPh>
    <rPh sb="701" eb="703">
      <t>レンケイ</t>
    </rPh>
    <rPh sb="704" eb="705">
      <t>ハ</t>
    </rPh>
    <rPh sb="719" eb="721">
      <t>カツドウ</t>
    </rPh>
    <rPh sb="722" eb="723">
      <t>ツウ</t>
    </rPh>
    <rPh sb="724" eb="726">
      <t>ニホン</t>
    </rPh>
    <rPh sb="727" eb="729">
      <t>ガクジュツ</t>
    </rPh>
    <rPh sb="729" eb="731">
      <t>セイカ</t>
    </rPh>
    <rPh sb="732" eb="734">
      <t>ハッシン</t>
    </rPh>
    <rPh sb="744" eb="746">
      <t>ガクジュツ</t>
    </rPh>
    <rPh sb="746" eb="748">
      <t>カイギ</t>
    </rPh>
    <rPh sb="749" eb="752">
      <t>ジムキョク</t>
    </rPh>
    <rPh sb="755" eb="757">
      <t>スイシン</t>
    </rPh>
    <rPh sb="769" eb="771">
      <t>キタイ</t>
    </rPh>
    <rPh sb="772" eb="773">
      <t>コタ</t>
    </rPh>
    <rPh sb="775" eb="777">
      <t>カツドウ</t>
    </rPh>
    <phoneticPr fontId="5"/>
  </si>
  <si>
    <t>【成果指標、活動指標の検証】
　平成24年度の公開プロセスにおける国際学術団体の事業効果測定、分担金の意義について明確に説明すべきとの指摘を踏まえ、学術会議の国際活動に対応する国際委員会において、各分野毎の科学者へのヒアリングや報告などの調査を行い、26年度より、日本学術会議がより貢献できるものとして2団体の新規加入、2団体の脱退を決定し、加盟団体の見直しを行った。
　令和2年度の行政事業レビューで、加入国際学術団体の見直しに向けた検討、外部有識者による検証の実施、調査票の見直し、より分かりやすい広報の在り方の検討について指摘（「通告」）があったことを踏まえ、国際委員会において、加入団体の見直しを始めており、「加入国際学術団体に関する調査票」の見直し、調査票の掲載の在り方を含め、日本学術会議ホームページの見直し、外部評価委員の選定について検討を開始したところである。
　指標については、概ね目標を達成しており、個別指標の状況については次のとおり。
○本年のＧサイエンス学術会議は、英国王立協会主催によりオンラインにて開催され、G7諸国学術会議と協議の上、「ネットゼロと気候変動影響に備えた未来－科学・技術と変化のための解決策」「生物多様性の損失を食い止めるために －早急な対策の必要性」及び「世界的な公衆衛生上の緊急事態のためのデータ：ガバナンス、オペレーション、スキル」をテーマとして共同声明を取りまとめ、参加各国のアカデミーが公表、政府首脳に提出する等行った。（日本では、例年、 日本学術会議会長より内閣総理大臣や関係大臣に手交等により提出）。
○日本学術会議の提唱で設立されたアジア学術会議（SＣＡ）は、現在、18の国・地域の32の学術機関・省庁・研究機関により構成されており（事務局は日本学術会議）、令和元年度に行われた第19回会議では、“Research and Innovation for Sustainable Development in Asia”（アジアにおける持続可能な開発のための研究とイノベーション）をテーマに、ミャンマーの首都ネピドーで開催し、アジア域内での学術交流を図った。令和2年度は新型コロナウイルス感染症の流行拡大の影響で１年延期され、令和3年5月に中国広州にて、現地及びオンライン参加が可能なハイブリット方式で開催された。
○国際学術団体（44団体）に加入し、各団体の総会、理事会等へ会員を派遣して、各国の科学者との連携強化を図った。国際的な場面での我が国科学者の立場の表明や世界の科学・技術の潮流に接する機会を通じ、我が国の科学者の地位向上や学術分野での国際社会において我が国が名誉ある地位を占め、世界をリードする立場になるよう、国際学術会議（ISC)等について、代表を派遣するなど必要な対応を行った。
○学術の振興及び科学的諸問題の解決の促進等に寄与するため、学術研究団体と共同して国際会議を毎年7件程度開催している。令和2年度は新型コロナウイルス感染症のため中止等が発生したため、1件がオンラインで開催され、学術研究の発展や研究者間のネットワーク構築等に貢献した。
〇平成27年9月、国連サミットにおいて採択された「持続可能な開発のための2030アジェンダ」を達成し、持続可能な社会を目指すために、令和2年度は、「グローバル時代の包摂を考える－COVID-19後の持続可能な社会―」をテーマとして掲げ、「持続可能な社会のための科学と技術に関する国際会議2020」を開催した。当日は、国内外の様々な分野の科学者及び一般参加者が集い、「誰も取り残さない社会」という持続可能な開発目標（Sustainable Developmental Goals: SDGs）の理念に立ち返り、新型コロナウイルスによって制限された状況下における包摂的な社会のあり方を見出すことを目的に、持続可能性についての今後の課題及び必要な取組について、日本とアジア、さらにはグローバルな視点から議論を行った。</t>
    <rPh sb="16" eb="18">
      <t>ヘイセイ</t>
    </rPh>
    <rPh sb="20" eb="21">
      <t>ネン</t>
    </rPh>
    <rPh sb="21" eb="22">
      <t>ド</t>
    </rPh>
    <rPh sb="186" eb="188">
      <t>レイワ</t>
    </rPh>
    <rPh sb="189" eb="191">
      <t>ネンド</t>
    </rPh>
    <rPh sb="192" eb="194">
      <t>ギョウセイ</t>
    </rPh>
    <rPh sb="194" eb="196">
      <t>ジギョウ</t>
    </rPh>
    <rPh sb="264" eb="266">
      <t>シテキ</t>
    </rPh>
    <rPh sb="279" eb="280">
      <t>フ</t>
    </rPh>
    <rPh sb="293" eb="295">
      <t>カニュウ</t>
    </rPh>
    <rPh sb="295" eb="297">
      <t>ダンタイ</t>
    </rPh>
    <rPh sb="298" eb="300">
      <t>ミナオ</t>
    </rPh>
    <rPh sb="302" eb="303">
      <t>ハジ</t>
    </rPh>
    <rPh sb="330" eb="333">
      <t>チョウサヒョウ</t>
    </rPh>
    <rPh sb="334" eb="336">
      <t>ケイサイ</t>
    </rPh>
    <rPh sb="337" eb="338">
      <t>ア</t>
    </rPh>
    <rPh sb="339" eb="340">
      <t>カタ</t>
    </rPh>
    <rPh sb="341" eb="342">
      <t>フク</t>
    </rPh>
    <rPh sb="357" eb="359">
      <t>ミナオ</t>
    </rPh>
    <rPh sb="361" eb="363">
      <t>ガイブ</t>
    </rPh>
    <rPh sb="363" eb="365">
      <t>ヒョウカ</t>
    </rPh>
    <rPh sb="365" eb="367">
      <t>イイン</t>
    </rPh>
    <rPh sb="368" eb="370">
      <t>センテイ</t>
    </rPh>
    <rPh sb="374" eb="376">
      <t>ケントウ</t>
    </rPh>
    <rPh sb="377" eb="379">
      <t>カイシ</t>
    </rPh>
    <rPh sb="664" eb="666">
      <t>カンケイ</t>
    </rPh>
    <rPh sb="666" eb="668">
      <t>ダイジン</t>
    </rPh>
    <rPh sb="669" eb="671">
      <t>シュコウ</t>
    </rPh>
    <rPh sb="671" eb="672">
      <t>トウ</t>
    </rPh>
    <rPh sb="675" eb="677">
      <t>テイシュツ</t>
    </rPh>
    <rPh sb="1242" eb="1244">
      <t>シンガタ</t>
    </rPh>
    <rPh sb="1251" eb="1254">
      <t>カンセンショウ</t>
    </rPh>
    <rPh sb="1257" eb="1259">
      <t>チュウシ</t>
    </rPh>
    <rPh sb="1259" eb="1260">
      <t>トウ</t>
    </rPh>
    <rPh sb="1261" eb="1263">
      <t>ハッセイ</t>
    </rPh>
    <rPh sb="1277" eb="1279">
      <t>カイサイ</t>
    </rPh>
    <rPh sb="1312" eb="1314">
      <t>ヘイセイ</t>
    </rPh>
    <rPh sb="1316" eb="1317">
      <t>ネン</t>
    </rPh>
    <phoneticPr fontId="5"/>
  </si>
  <si>
    <t>事業（代表派遣等）に関しては、最大限の活動成果が得られるよう、派遣者や派遣会議について、日本学術会議の内部の委員会等で複数回審議し、慎重に検討を行った上で決定している。
国際会議の開催については、効率的な会場使用計画の作成に努めるとともに、競争入札を実施し、公費負担に係る経費の削減に努めている。共同主催国際会議については、国際会議の２年度前に公募を行い、学術研究団体からの申請に基づき、要件等を審査した上で、閣議了解をもって正式に共同主催を決定している。そのため、同会議の会場は申請時点で既に決定していることから、会場借上にかかる契約については、競争性のない随意契約となっているところ、個別案件ごとに「公共調達の適正化について」（平成18年8月25日付財計第2017号）等に照らして、真にやむを得ないものかどうかの検証を行っている。</t>
    <phoneticPr fontId="5"/>
  </si>
  <si>
    <t>府</t>
  </si>
  <si>
    <t>　令和2年度の行政事業レビューでの指摘事項（「通告」）で、加入国際学術団体の見直しに向けた検討や、「加入国際学術団体に関する調査票」の見直し、外部有識者による検証の実施、より分かりやすい広報の在り方の検討が指摘されたことを踏まえ、国際委員会において、加入国際学術団体の見直しに向けた検討、調査票の見直し、外部評価の導入を行う。また、国際学術団体への加盟や会員等の代表派遣について、これまでの活動成果を、例えば、日本学術会議の会員等が加盟する国際学術団体の会議に代表派遣を通じ参画することにより、どのように「チバニアン」や「ニホニウム」の国際基準化に関わってきたのかを日本学術会議ホームページ等で、国民にわかりやすく提示するとともに、各団体の活動をより分かりやすく紹介する。なお、平成24年度公開プロセスでの事業効果測定の指摘についても引き続き重視し、国際活動を行うにあたり、ディスカウント料金の航空券を使用することや、国際会議の開催についても、学術会議の施設の活用や競争入札の実施を徹底することで公費負担に係る経費の削減に努める。</t>
    <rPh sb="17" eb="19">
      <t>シテキ</t>
    </rPh>
    <rPh sb="19" eb="21">
      <t>ジコウ</t>
    </rPh>
    <rPh sb="111" eb="112">
      <t>フ</t>
    </rPh>
    <rPh sb="138" eb="139">
      <t>ム</t>
    </rPh>
    <rPh sb="141" eb="143">
      <t>ケントウ</t>
    </rPh>
    <rPh sb="144" eb="147">
      <t>チョウサヒョウ</t>
    </rPh>
    <rPh sb="152" eb="154">
      <t>ガイブ</t>
    </rPh>
    <rPh sb="154" eb="156">
      <t>ヒョウカ</t>
    </rPh>
    <rPh sb="157" eb="159">
      <t>ドウニュウ</t>
    </rPh>
    <rPh sb="160" eb="161">
      <t>オコナ</t>
    </rPh>
    <rPh sb="166" eb="168">
      <t>コクサイ</t>
    </rPh>
    <rPh sb="168" eb="170">
      <t>ガクジュツ</t>
    </rPh>
    <rPh sb="170" eb="172">
      <t>ダンタイ</t>
    </rPh>
    <rPh sb="174" eb="176">
      <t>カメイ</t>
    </rPh>
    <rPh sb="177" eb="179">
      <t>カイイン</t>
    </rPh>
    <rPh sb="179" eb="180">
      <t>トウ</t>
    </rPh>
    <rPh sb="181" eb="183">
      <t>ダイヒョウ</t>
    </rPh>
    <rPh sb="183" eb="185">
      <t>ハケン</t>
    </rPh>
    <rPh sb="195" eb="197">
      <t>カツドウ</t>
    </rPh>
    <rPh sb="197" eb="199">
      <t>セイカ</t>
    </rPh>
    <rPh sb="201" eb="202">
      <t>タト</t>
    </rPh>
    <rPh sb="205" eb="207">
      <t>ニホン</t>
    </rPh>
    <rPh sb="207" eb="209">
      <t>ガクジュツ</t>
    </rPh>
    <rPh sb="209" eb="211">
      <t>カイギ</t>
    </rPh>
    <rPh sb="212" eb="214">
      <t>カイイン</t>
    </rPh>
    <rPh sb="214" eb="215">
      <t>トウ</t>
    </rPh>
    <rPh sb="216" eb="218">
      <t>カメイ</t>
    </rPh>
    <rPh sb="220" eb="222">
      <t>コクサイ</t>
    </rPh>
    <rPh sb="222" eb="224">
      <t>ガクジュツ</t>
    </rPh>
    <rPh sb="224" eb="226">
      <t>ダンタイ</t>
    </rPh>
    <rPh sb="227" eb="229">
      <t>カイギ</t>
    </rPh>
    <rPh sb="230" eb="232">
      <t>ダイヒョウ</t>
    </rPh>
    <rPh sb="232" eb="234">
      <t>ハケン</t>
    </rPh>
    <rPh sb="235" eb="236">
      <t>ツウ</t>
    </rPh>
    <rPh sb="237" eb="239">
      <t>サンカク</t>
    </rPh>
    <rPh sb="268" eb="270">
      <t>コクサイ</t>
    </rPh>
    <rPh sb="270" eb="273">
      <t>キジュンカ</t>
    </rPh>
    <rPh sb="274" eb="275">
      <t>カカ</t>
    </rPh>
    <rPh sb="295" eb="296">
      <t>トウ</t>
    </rPh>
    <rPh sb="298" eb="300">
      <t>コクミン</t>
    </rPh>
    <rPh sb="307" eb="309">
      <t>テイジ</t>
    </rPh>
    <phoneticPr fontId="5"/>
  </si>
  <si>
    <t>D.INTERNATIONAL SCIENCE COUNCIL</t>
    <phoneticPr fontId="5"/>
  </si>
  <si>
    <t>分担金</t>
    <rPh sb="0" eb="3">
      <t>ブンタンキン</t>
    </rPh>
    <phoneticPr fontId="5"/>
  </si>
  <si>
    <t>ISC：国際学術会議</t>
    <phoneticPr fontId="5"/>
  </si>
  <si>
    <t>E.個人A</t>
    <rPh sb="2" eb="4">
      <t>コジン</t>
    </rPh>
    <phoneticPr fontId="5"/>
  </si>
  <si>
    <t>賃金</t>
    <rPh sb="0" eb="2">
      <t>チンギン</t>
    </rPh>
    <phoneticPr fontId="5"/>
  </si>
  <si>
    <t>国際的な活動を行うための事務補助員に係る経費</t>
    <phoneticPr fontId="5"/>
  </si>
  <si>
    <t>（株）プライムインターナショナル</t>
    <rPh sb="0" eb="3">
      <t>カブ</t>
    </rPh>
    <phoneticPr fontId="5"/>
  </si>
  <si>
    <t>「持続可能な社会のための科学と技術に関する国際会議２０２０」支援業務</t>
    <phoneticPr fontId="5"/>
  </si>
  <si>
    <t>（株）コンベンションリンケージ</t>
    <rPh sb="0" eb="3">
      <t>カブ</t>
    </rPh>
    <phoneticPr fontId="5"/>
  </si>
  <si>
    <t>「持続可能な社会のための科学と技術に関する国際会議２０２０」ＨＰ掲載用報告書等作成</t>
    <phoneticPr fontId="5"/>
  </si>
  <si>
    <t>株式会社サン・フレア</t>
    <rPh sb="0" eb="2">
      <t>カブシキ</t>
    </rPh>
    <rPh sb="2" eb="4">
      <t>カイシャ</t>
    </rPh>
    <phoneticPr fontId="5"/>
  </si>
  <si>
    <t>IAPコミュニケの翻訳業務及びGサイエンス学術会議の共同声明文の翻訳業務</t>
    <rPh sb="9" eb="11">
      <t>ホンヤク</t>
    </rPh>
    <rPh sb="11" eb="13">
      <t>ギョウム</t>
    </rPh>
    <rPh sb="13" eb="14">
      <t>オヨ</t>
    </rPh>
    <rPh sb="21" eb="23">
      <t>ガクジュツ</t>
    </rPh>
    <rPh sb="23" eb="25">
      <t>カイギ</t>
    </rPh>
    <rPh sb="26" eb="28">
      <t>キョウドウ</t>
    </rPh>
    <rPh sb="28" eb="30">
      <t>セイメイ</t>
    </rPh>
    <rPh sb="30" eb="31">
      <t>ブン</t>
    </rPh>
    <rPh sb="32" eb="34">
      <t>ホンヤク</t>
    </rPh>
    <rPh sb="34" eb="36">
      <t>ギョウム</t>
    </rPh>
    <phoneticPr fontId="5"/>
  </si>
  <si>
    <t>（株）サイマル・インターナショナル</t>
    <rPh sb="0" eb="3">
      <t>カブ</t>
    </rPh>
    <phoneticPr fontId="5"/>
  </si>
  <si>
    <t>Gサイエンス学術会議の共同声明文の翻訳業務</t>
    <rPh sb="6" eb="8">
      <t>ガクジュツ</t>
    </rPh>
    <rPh sb="8" eb="10">
      <t>カイギ</t>
    </rPh>
    <rPh sb="11" eb="13">
      <t>キョウドウ</t>
    </rPh>
    <rPh sb="13" eb="15">
      <t>セイメイ</t>
    </rPh>
    <rPh sb="15" eb="16">
      <t>ブン</t>
    </rPh>
    <rPh sb="17" eb="19">
      <t>ホンヤク</t>
    </rPh>
    <rPh sb="19" eb="21">
      <t>ギョウム</t>
    </rPh>
    <phoneticPr fontId="5"/>
  </si>
  <si>
    <t>日本コンベンションサービス（株）</t>
    <rPh sb="0" eb="2">
      <t>ニホン</t>
    </rPh>
    <rPh sb="13" eb="16">
      <t>カブ</t>
    </rPh>
    <phoneticPr fontId="5"/>
  </si>
  <si>
    <t>サイエンス20共同声明文の翻訳業務</t>
    <rPh sb="7" eb="9">
      <t>キョウドウ</t>
    </rPh>
    <rPh sb="9" eb="11">
      <t>セイメイ</t>
    </rPh>
    <rPh sb="11" eb="12">
      <t>ブン</t>
    </rPh>
    <rPh sb="13" eb="15">
      <t>ホンヤク</t>
    </rPh>
    <rPh sb="15" eb="17">
      <t>ギョウム</t>
    </rPh>
    <phoneticPr fontId="5"/>
  </si>
  <si>
    <t>蔦友印刷（株）</t>
    <phoneticPr fontId="5"/>
  </si>
  <si>
    <t>アジア学術会議パンフレット2021の作成及びサイエンス20共同声明文のパネル作成及びGサイエンス学術会議共同声明文のパネル、パンフレットの作成</t>
    <rPh sb="3" eb="5">
      <t>ガクジュツ</t>
    </rPh>
    <rPh sb="5" eb="7">
      <t>カイギ</t>
    </rPh>
    <rPh sb="18" eb="20">
      <t>サクセイ</t>
    </rPh>
    <rPh sb="20" eb="21">
      <t>オヨ</t>
    </rPh>
    <rPh sb="29" eb="31">
      <t>キョウドウ</t>
    </rPh>
    <rPh sb="31" eb="33">
      <t>セイメイ</t>
    </rPh>
    <rPh sb="33" eb="34">
      <t>ブン</t>
    </rPh>
    <rPh sb="38" eb="40">
      <t>サクセイ</t>
    </rPh>
    <rPh sb="40" eb="41">
      <t>オヨ</t>
    </rPh>
    <rPh sb="48" eb="50">
      <t>ガクジュツ</t>
    </rPh>
    <rPh sb="50" eb="52">
      <t>カイギ</t>
    </rPh>
    <rPh sb="52" eb="54">
      <t>キョウドウ</t>
    </rPh>
    <rPh sb="54" eb="56">
      <t>セイメイ</t>
    </rPh>
    <rPh sb="56" eb="57">
      <t>ブン</t>
    </rPh>
    <rPh sb="69" eb="71">
      <t>サクセイ</t>
    </rPh>
    <phoneticPr fontId="5"/>
  </si>
  <si>
    <t>INTERNATIONAL SCIENCE COUNCIL</t>
    <phoneticPr fontId="5"/>
  </si>
  <si>
    <t>ISC：国際学術会議</t>
    <rPh sb="4" eb="6">
      <t>コクサイ</t>
    </rPh>
    <rPh sb="6" eb="8">
      <t>ガクジュツ</t>
    </rPh>
    <rPh sb="8" eb="10">
      <t>カイギ</t>
    </rPh>
    <phoneticPr fontId="5"/>
  </si>
  <si>
    <t>INTERNATIONAL ASTRONOMICAL UNION</t>
    <phoneticPr fontId="5"/>
  </si>
  <si>
    <t>INTERNATIONAL UNION OF BIOLOGICAL SCIENCES</t>
    <phoneticPr fontId="5"/>
  </si>
  <si>
    <t>IUBS：国際生物科学連合</t>
    <rPh sb="5" eb="7">
      <t>コクサイ</t>
    </rPh>
    <rPh sb="7" eb="9">
      <t>セイブツ</t>
    </rPh>
    <rPh sb="9" eb="11">
      <t>カガク</t>
    </rPh>
    <rPh sb="11" eb="13">
      <t>レンゴウ</t>
    </rPh>
    <phoneticPr fontId="5"/>
  </si>
  <si>
    <t>INTERNATIONAL UNION OF PURE AND APPLIED CHEMISTRY</t>
    <phoneticPr fontId="5"/>
  </si>
  <si>
    <t>IUPAC：国際純正・応用化学連合</t>
    <rPh sb="6" eb="8">
      <t>コクサイ</t>
    </rPh>
    <rPh sb="8" eb="10">
      <t>ジュンセイ</t>
    </rPh>
    <rPh sb="11" eb="13">
      <t>オウヨウ</t>
    </rPh>
    <rPh sb="13" eb="15">
      <t>カガク</t>
    </rPh>
    <rPh sb="15" eb="17">
      <t>レンゴウ</t>
    </rPh>
    <phoneticPr fontId="5"/>
  </si>
  <si>
    <t>SCIENTIFIC COMMITTEE ON OCEANIC RESEARCH</t>
    <phoneticPr fontId="5"/>
  </si>
  <si>
    <t>SCOR：海洋研究科学委員会</t>
    <rPh sb="5" eb="7">
      <t>カイヨウ</t>
    </rPh>
    <rPh sb="7" eb="9">
      <t>ケンキュウ</t>
    </rPh>
    <rPh sb="9" eb="11">
      <t>カガク</t>
    </rPh>
    <rPh sb="11" eb="14">
      <t>イインカイ</t>
    </rPh>
    <phoneticPr fontId="5"/>
  </si>
  <si>
    <t>INTERNATIONAL UNION OF GEOLOGICAL SCIENCES</t>
    <phoneticPr fontId="5"/>
  </si>
  <si>
    <t>IUGS：国際地質科学連合</t>
    <rPh sb="5" eb="7">
      <t>コクサイ</t>
    </rPh>
    <rPh sb="7" eb="9">
      <t>チシツ</t>
    </rPh>
    <rPh sb="9" eb="11">
      <t>カガク</t>
    </rPh>
    <rPh sb="11" eb="13">
      <t>レンゴウ</t>
    </rPh>
    <phoneticPr fontId="5"/>
  </si>
  <si>
    <t>INTERNATIONAL UNION OF GEODESY AND GEOPHYSICS</t>
    <phoneticPr fontId="5"/>
  </si>
  <si>
    <t>IUGG：国際測地学及び地球物理学連合</t>
    <rPh sb="5" eb="7">
      <t>コクサイ</t>
    </rPh>
    <rPh sb="7" eb="9">
      <t>ソクチ</t>
    </rPh>
    <rPh sb="9" eb="10">
      <t>ガク</t>
    </rPh>
    <rPh sb="10" eb="11">
      <t>オヨ</t>
    </rPh>
    <rPh sb="12" eb="14">
      <t>チキュウ</t>
    </rPh>
    <rPh sb="14" eb="17">
      <t>ブツリガク</t>
    </rPh>
    <rPh sb="17" eb="19">
      <t>レンゴウ</t>
    </rPh>
    <phoneticPr fontId="5"/>
  </si>
  <si>
    <t>INTERNATIONAL UNION OF PURE AND APPLIED PHYSICS</t>
    <phoneticPr fontId="5"/>
  </si>
  <si>
    <t>IUPAP：国際純粋・応用物理学連合</t>
    <rPh sb="6" eb="8">
      <t>コクサイ</t>
    </rPh>
    <rPh sb="8" eb="10">
      <t>ジュンスイ</t>
    </rPh>
    <rPh sb="11" eb="13">
      <t>オウヨウ</t>
    </rPh>
    <rPh sb="13" eb="16">
      <t>ブツリガク</t>
    </rPh>
    <rPh sb="16" eb="18">
      <t>レンゴウ</t>
    </rPh>
    <phoneticPr fontId="5"/>
  </si>
  <si>
    <t>CODATA</t>
    <phoneticPr fontId="5"/>
  </si>
  <si>
    <t>CODATA：科学技術データ委員会</t>
    <rPh sb="7" eb="9">
      <t>カガク</t>
    </rPh>
    <rPh sb="9" eb="11">
      <t>ギジュツ</t>
    </rPh>
    <rPh sb="14" eb="17">
      <t>イインカイ</t>
    </rPh>
    <phoneticPr fontId="5"/>
  </si>
  <si>
    <t>UNION RADIO-SCIENTIFIQUE INTERNATIONALE</t>
    <phoneticPr fontId="5"/>
  </si>
  <si>
    <t>URSI：国際電波科学連合</t>
    <rPh sb="5" eb="7">
      <t>コクサイ</t>
    </rPh>
    <rPh sb="7" eb="9">
      <t>デンパ</t>
    </rPh>
    <rPh sb="9" eb="11">
      <t>カガク</t>
    </rPh>
    <rPh sb="11" eb="13">
      <t>レンゴウ</t>
    </rPh>
    <phoneticPr fontId="5"/>
  </si>
  <si>
    <t>個人A</t>
    <rPh sb="0" eb="2">
      <t>コジン</t>
    </rPh>
    <phoneticPr fontId="5"/>
  </si>
  <si>
    <t>会議出席旅費</t>
    <rPh sb="0" eb="2">
      <t>カイギ</t>
    </rPh>
    <rPh sb="2" eb="4">
      <t>シュッセキ</t>
    </rPh>
    <rPh sb="4" eb="6">
      <t>リョヒ</t>
    </rPh>
    <phoneticPr fontId="5"/>
  </si>
  <si>
    <t>個人B</t>
    <rPh sb="0" eb="2">
      <t>コジン</t>
    </rPh>
    <phoneticPr fontId="5"/>
  </si>
  <si>
    <t>個人C</t>
    <rPh sb="0" eb="2">
      <t>コジン</t>
    </rPh>
    <phoneticPr fontId="5"/>
  </si>
  <si>
    <t>科学に関する重要事項の審議及び研究の連絡</t>
    <phoneticPr fontId="5"/>
  </si>
  <si>
    <t>引き続き、過去の公開プロセスの指摘を踏まえ、加盟団体の分担金の意義やその事業効果測定について検証を行い、効果的・効率的な事業の実施に努めること。</t>
    <rPh sb="46" eb="48">
      <t>ケンショウ</t>
    </rPh>
    <rPh sb="49" eb="50">
      <t>オコナ</t>
    </rPh>
    <phoneticPr fontId="5"/>
  </si>
  <si>
    <t>引き続き、過去の公開プロセスの指摘を踏まえ、加盟団体の分担金の意義やその事業効果測定について、専門の委員会において個別の活動状況等を分析し、適宜見直しを行うことにより今後の事業に反映させる。</t>
    <phoneticPr fontId="5"/>
  </si>
  <si>
    <t>IAU：国際天文学連合</t>
    <rPh sb="4" eb="6">
      <t>コクサイ</t>
    </rPh>
    <rPh sb="6" eb="9">
      <t>テンモンガク</t>
    </rPh>
    <rPh sb="9" eb="11">
      <t>レンゴウ</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</si>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</sst>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1"/>
      <color theme="1"/>
      <name val="Segoe UI"/>
      <family val="2"/>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6">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31" fillId="0" borderId="0" xfId="0" applyFont="1" applyAlignment="1">
      <alignment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33" fillId="5" borderId="13" xfId="0" applyFont="1" applyFill="1" applyBorder="1" applyAlignment="1" applyProtection="1">
      <alignment horizontal="center" vertical="center" wrapText="1"/>
    </xf>
    <xf numFmtId="178" fontId="33" fillId="5" borderId="94" xfId="0" applyNumberFormat="1" applyFont="1" applyFill="1" applyBorder="1" applyAlignment="1" applyProtection="1">
      <alignment vertical="center" wrapText="1"/>
      <protection locked="0"/>
    </xf>
    <xf numFmtId="0" fontId="33" fillId="5" borderId="19" xfId="0" applyFont="1" applyFill="1" applyBorder="1" applyAlignment="1" applyProtection="1">
      <alignment horizontal="center" vertical="center" wrapText="1"/>
    </xf>
    <xf numFmtId="178" fontId="33" fillId="5" borderId="107" xfId="0" applyNumberFormat="1" applyFont="1" applyFill="1" applyBorder="1" applyAlignment="1" applyProtection="1">
      <alignment vertical="center" wrapText="1"/>
      <protection locked="0"/>
    </xf>
    <xf numFmtId="0" fontId="12" fillId="0" borderId="0" xfId="0" applyFont="1" applyBorder="1">
      <alignment vertical="center"/>
    </xf>
    <xf numFmtId="0" fontId="33" fillId="5" borderId="0" xfId="0" applyFont="1" applyFill="1" applyBorder="1" applyAlignment="1" applyProtection="1">
      <alignment vertical="center" wrapText="1"/>
      <protection locked="0"/>
    </xf>
    <xf numFmtId="0" fontId="30" fillId="0" borderId="24" xfId="0" applyFont="1" applyFill="1" applyBorder="1" applyAlignment="1" applyProtection="1">
      <alignment horizontal="center" vertical="center" wrapText="1"/>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2" fillId="0" borderId="0" xfId="0" applyFont="1">
      <alignment vertical="center"/>
    </xf>
    <xf numFmtId="0" fontId="12" fillId="0" borderId="0" xfId="0" applyFont="1" applyProtection="1">
      <alignment vertical="center"/>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27" fillId="3" borderId="142" xfId="0" applyFont="1" applyFill="1" applyBorder="1" applyAlignment="1">
      <alignment horizontal="center" vertical="center" textRotation="255" wrapText="1"/>
    </xf>
    <xf numFmtId="0" fontId="27" fillId="3" borderId="141"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80" xfId="0" applyFont="1" applyFill="1" applyBorder="1" applyAlignment="1">
      <alignment horizontal="center" vertical="center" textRotation="255" wrapText="1"/>
    </xf>
    <xf numFmtId="0" fontId="27" fillId="3" borderId="3" xfId="0" applyFont="1" applyFill="1" applyBorder="1" applyAlignment="1">
      <alignment horizontal="center" vertical="center" textRotation="255" wrapText="1"/>
    </xf>
    <xf numFmtId="0" fontId="12" fillId="3" borderId="72"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30" xfId="0" applyFont="1" applyFill="1" applyBorder="1" applyAlignment="1">
      <alignment horizontal="center" vertical="center"/>
    </xf>
    <xf numFmtId="0" fontId="12" fillId="3" borderId="132"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30" xfId="0" applyFont="1" applyFill="1" applyBorder="1" applyAlignment="1">
      <alignment horizontal="center" vertical="center"/>
    </xf>
    <xf numFmtId="0" fontId="12" fillId="5" borderId="130"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31"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132"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left" vertical="center" wrapText="1"/>
      <protection locked="0"/>
    </xf>
    <xf numFmtId="0" fontId="12" fillId="3" borderId="10"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72"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5" borderId="65"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39" xfId="0" applyFont="1" applyFill="1" applyBorder="1" applyAlignment="1" applyProtection="1">
      <alignment vertical="center" wrapText="1"/>
      <protection locked="0"/>
    </xf>
    <xf numFmtId="0" fontId="12" fillId="5" borderId="40" xfId="0" applyFont="1" applyFill="1" applyBorder="1" applyAlignment="1" applyProtection="1">
      <alignment vertical="center" wrapText="1"/>
      <protection locked="0"/>
    </xf>
    <xf numFmtId="0" fontId="12" fillId="5" borderId="147" xfId="0" applyFont="1" applyFill="1" applyBorder="1" applyAlignment="1" applyProtection="1">
      <alignment vertical="center" wrapText="1"/>
      <protection locked="0"/>
    </xf>
    <xf numFmtId="0" fontId="12" fillId="5" borderId="62" xfId="0" applyFont="1" applyFill="1" applyBorder="1" applyAlignment="1" applyProtection="1">
      <alignment vertical="center" wrapText="1"/>
      <protection locked="0"/>
    </xf>
    <xf numFmtId="0" fontId="12" fillId="5" borderId="0" xfId="0" applyFont="1" applyFill="1" applyBorder="1" applyAlignment="1" applyProtection="1">
      <alignment vertical="center" wrapText="1"/>
      <protection locked="0"/>
    </xf>
    <xf numFmtId="0" fontId="12" fillId="5" borderId="128" xfId="0" applyFont="1" applyFill="1" applyBorder="1" applyAlignment="1" applyProtection="1">
      <alignment vertical="center" wrapText="1"/>
      <protection locked="0"/>
    </xf>
    <xf numFmtId="0" fontId="12" fillId="5" borderId="15" xfId="0" applyFont="1" applyFill="1" applyBorder="1" applyAlignment="1" applyProtection="1">
      <alignment vertical="center" wrapText="1"/>
      <protection locked="0"/>
    </xf>
    <xf numFmtId="0" fontId="12" fillId="5" borderId="16" xfId="0" applyFont="1" applyFill="1" applyBorder="1" applyAlignment="1" applyProtection="1">
      <alignment vertical="center" wrapText="1"/>
      <protection locked="0"/>
    </xf>
    <xf numFmtId="0" fontId="12" fillId="5" borderId="133" xfId="0" applyFont="1" applyFill="1" applyBorder="1" applyAlignment="1" applyProtection="1">
      <alignment vertical="center" wrapText="1"/>
      <protection locked="0"/>
    </xf>
    <xf numFmtId="0" fontId="27" fillId="3" borderId="45" xfId="0" applyFont="1" applyFill="1" applyBorder="1" applyAlignment="1">
      <alignment horizontal="center" vertical="center" textRotation="255" wrapText="1"/>
    </xf>
    <xf numFmtId="0" fontId="33" fillId="5" borderId="73"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6" xfId="0" applyFont="1" applyFill="1" applyBorder="1" applyAlignment="1" applyProtection="1">
      <alignment horizontal="left" vertical="center" wrapText="1"/>
      <protection locked="0"/>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26" xfId="0" applyFont="1" applyFill="1" applyBorder="1" applyAlignment="1">
      <alignment horizontal="center" vertical="center"/>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0" borderId="10" xfId="0" applyNumberFormat="1" applyFont="1" applyFill="1" applyBorder="1" applyAlignment="1" applyProtection="1">
      <alignment horizontal="center" vertical="center" shrinkToFit="1"/>
      <protection locked="0"/>
    </xf>
    <xf numFmtId="177" fontId="12" fillId="0" borderId="126"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33" fillId="5" borderId="108"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73"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179" fontId="33" fillId="5" borderId="13" xfId="0" applyNumberFormat="1" applyFont="1" applyFill="1" applyBorder="1" applyAlignment="1" applyProtection="1">
      <alignment horizontal="center" vertical="center" wrapText="1"/>
      <protection locked="0"/>
    </xf>
    <xf numFmtId="179" fontId="33" fillId="5" borderId="19" xfId="0" applyNumberFormat="1" applyFont="1" applyFill="1" applyBorder="1" applyAlignment="1" applyProtection="1">
      <alignment horizontal="center" vertical="center" wrapText="1"/>
      <protection locked="0"/>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140" xfId="0" applyFont="1" applyFill="1" applyBorder="1" applyAlignment="1" applyProtection="1">
      <alignment horizontal="left" vertical="center" wrapText="1"/>
      <protection locked="0"/>
    </xf>
    <xf numFmtId="0" fontId="12" fillId="5" borderId="6"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24" fillId="3" borderId="85" xfId="0" applyFont="1" applyFill="1" applyBorder="1" applyAlignment="1">
      <alignment horizontal="center" vertical="center" wrapText="1"/>
    </xf>
    <xf numFmtId="0" fontId="24" fillId="3" borderId="143"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6" xfId="0" applyFont="1" applyFill="1" applyBorder="1" applyAlignment="1">
      <alignment horizontal="center" vertical="center"/>
    </xf>
    <xf numFmtId="0" fontId="12" fillId="5" borderId="117" xfId="0" applyFont="1" applyFill="1" applyBorder="1" applyAlignment="1">
      <alignment horizontal="center" vertical="center"/>
    </xf>
    <xf numFmtId="0" fontId="12" fillId="5" borderId="118"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62"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33" fillId="5" borderId="71"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4" xfId="0" applyFont="1" applyFill="1" applyBorder="1" applyAlignment="1" applyProtection="1">
      <alignment horizontal="center" vertical="center" wrapText="1"/>
      <protection locked="0"/>
    </xf>
    <xf numFmtId="0" fontId="33" fillId="5" borderId="108"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71" xfId="0" applyFont="1" applyFill="1" applyBorder="1" applyAlignment="1">
      <alignment horizontal="center" vertical="center" wrapText="1"/>
    </xf>
    <xf numFmtId="0" fontId="33" fillId="5" borderId="94" xfId="0" applyFont="1" applyFill="1" applyBorder="1" applyAlignment="1">
      <alignment horizontal="center" vertical="center" wrapText="1"/>
    </xf>
    <xf numFmtId="0" fontId="33" fillId="5" borderId="108"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180" fontId="12" fillId="0" borderId="15" xfId="0" applyNumberFormat="1" applyFont="1" applyFill="1" applyBorder="1" applyAlignment="1" applyProtection="1">
      <alignment horizontal="center" vertical="center" shrinkToFit="1"/>
      <protection locked="0"/>
    </xf>
    <xf numFmtId="180" fontId="12" fillId="0" borderId="16"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0" fontId="12" fillId="0" borderId="40"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5"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182" fontId="12" fillId="0" borderId="10" xfId="0" applyNumberFormat="1" applyFont="1" applyFill="1" applyBorder="1" applyAlignment="1" applyProtection="1">
      <alignment horizontal="right" vertical="center" wrapText="1"/>
      <protection locked="0"/>
    </xf>
    <xf numFmtId="0" fontId="12" fillId="2" borderId="10" xfId="0" applyFont="1" applyFill="1" applyBorder="1" applyAlignment="1">
      <alignment horizontal="center" vertical="center"/>
    </xf>
    <xf numFmtId="0" fontId="12" fillId="3"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52" xfId="0" applyFont="1" applyBorder="1" applyAlignment="1">
      <alignment horizontal="center" vertical="center"/>
    </xf>
    <xf numFmtId="0" fontId="12" fillId="0" borderId="102" xfId="0" applyFont="1" applyFill="1" applyBorder="1" applyAlignment="1">
      <alignment horizontal="center" vertical="center"/>
    </xf>
    <xf numFmtId="0" fontId="12" fillId="0" borderId="103"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95" xfId="0" applyNumberFormat="1" applyFont="1" applyFill="1" applyBorder="1" applyAlignment="1" applyProtection="1">
      <alignment horizontal="right" vertical="center"/>
      <protection locked="0"/>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71" xfId="0" applyFont="1" applyFill="1" applyBorder="1" applyAlignment="1">
      <alignment vertical="center"/>
    </xf>
    <xf numFmtId="0" fontId="12" fillId="5" borderId="13" xfId="0" applyFont="1" applyFill="1" applyBorder="1" applyAlignment="1">
      <alignment vertical="center"/>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4"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114" xfId="0" applyFont="1" applyFill="1" applyBorder="1" applyAlignment="1">
      <alignment horizontal="center" vertical="center"/>
    </xf>
    <xf numFmtId="0" fontId="24" fillId="2" borderId="93" xfId="0" applyFont="1" applyFill="1" applyBorder="1" applyAlignment="1">
      <alignment horizontal="center" vertical="center"/>
    </xf>
    <xf numFmtId="0" fontId="24" fillId="2" borderId="11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88"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24" fillId="3" borderId="43"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16" xfId="0" applyFont="1" applyBorder="1" applyAlignment="1">
      <alignment horizontal="center" vertical="center"/>
    </xf>
    <xf numFmtId="0" fontId="12" fillId="0" borderId="47" xfId="0" applyFont="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87"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0" fontId="12" fillId="0" borderId="2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2" fillId="2" borderId="6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0" borderId="10" xfId="0" applyFont="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3" xfId="0" applyFont="1" applyFill="1" applyBorder="1" applyAlignment="1">
      <alignment horizontal="center" vertical="center"/>
    </xf>
    <xf numFmtId="0" fontId="12" fillId="0" borderId="37"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8" fillId="2" borderId="23" xfId="0" applyFont="1" applyFill="1" applyBorder="1" applyAlignment="1">
      <alignment horizontal="center" vertical="center" wrapText="1" shrinkToFit="1"/>
    </xf>
    <xf numFmtId="0" fontId="28" fillId="2" borderId="24" xfId="0" applyFont="1" applyFill="1" applyBorder="1" applyAlignment="1">
      <alignment horizontal="center" vertical="center" wrapText="1" shrinkToFit="1"/>
    </xf>
    <xf numFmtId="0" fontId="28" fillId="2" borderId="25" xfId="0" applyFont="1" applyFill="1" applyBorder="1" applyAlignment="1">
      <alignment horizontal="center" vertical="center" wrapText="1" shrinkToFit="1"/>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0" fontId="12" fillId="2" borderId="135"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9" fontId="12" fillId="0" borderId="10" xfId="0" applyNumberFormat="1" applyFont="1" applyFill="1" applyBorder="1" applyAlignment="1">
      <alignment horizontal="center" vertical="center"/>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28" fillId="2" borderId="24"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177" fontId="12" fillId="0" borderId="37" xfId="0" applyNumberFormat="1" applyFont="1" applyFill="1" applyBorder="1" applyAlignment="1" applyProtection="1">
      <alignment horizontal="center" vertical="center" shrinkToFit="1"/>
      <protection locked="0"/>
    </xf>
    <xf numFmtId="0" fontId="12" fillId="0" borderId="4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6" borderId="62"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6" xfId="0" applyFont="1" applyBorder="1" applyAlignment="1">
      <alignment horizontal="center" vertical="center"/>
    </xf>
    <xf numFmtId="0" fontId="12" fillId="0" borderId="117" xfId="0" applyFont="1" applyBorder="1" applyAlignment="1">
      <alignment horizontal="center" vertical="center"/>
    </xf>
    <xf numFmtId="0" fontId="12" fillId="0" borderId="118" xfId="0" applyFont="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49" fontId="12" fillId="0" borderId="10" xfId="0" applyNumberFormat="1" applyFont="1" applyFill="1" applyBorder="1" applyAlignment="1" applyProtection="1">
      <alignment horizontal="center" vertical="center" shrinkToFit="1"/>
      <protection locked="0"/>
    </xf>
    <xf numFmtId="49" fontId="12" fillId="0" borderId="126" xfId="0" applyNumberFormat="1" applyFont="1" applyFill="1" applyBorder="1" applyAlignment="1" applyProtection="1">
      <alignment horizontal="center" vertical="center" shrinkToFit="1"/>
      <protection locked="0"/>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28" fillId="2" borderId="39" xfId="0" applyFont="1" applyFill="1" applyBorder="1" applyAlignment="1">
      <alignment horizontal="center" vertical="center" wrapText="1"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177" fontId="12" fillId="0" borderId="120" xfId="0" applyNumberFormat="1" applyFont="1" applyFill="1" applyBorder="1" applyAlignment="1" applyProtection="1">
      <alignment horizontal="right" vertical="center"/>
      <protection locked="0"/>
    </xf>
    <xf numFmtId="0" fontId="12" fillId="5" borderId="14" xfId="0" applyFont="1" applyFill="1" applyBorder="1" applyAlignment="1">
      <alignment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5" borderId="70" xfId="0" applyFont="1" applyFill="1" applyBorder="1" applyAlignment="1">
      <alignment vertical="center"/>
    </xf>
    <xf numFmtId="0" fontId="12" fillId="0" borderId="99"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5" borderId="108"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24" fillId="2" borderId="45" xfId="0" applyFont="1" applyFill="1" applyBorder="1" applyAlignment="1">
      <alignment horizontal="center" vertical="center" textRotation="255" wrapText="1"/>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24" fillId="3" borderId="134" xfId="0" applyFont="1" applyFill="1" applyBorder="1" applyAlignment="1">
      <alignment horizontal="center" vertical="center" wrapText="1"/>
    </xf>
    <xf numFmtId="0" fontId="12" fillId="3" borderId="135" xfId="0" applyFont="1" applyFill="1" applyBorder="1" applyAlignment="1">
      <alignment horizontal="center" vertical="center" wrapText="1"/>
    </xf>
    <xf numFmtId="0" fontId="12" fillId="3" borderId="136" xfId="0" applyFont="1" applyFill="1" applyBorder="1" applyAlignment="1">
      <alignment horizontal="center" vertical="center" wrapText="1"/>
    </xf>
    <xf numFmtId="0" fontId="32" fillId="3" borderId="48"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50" xfId="0" applyFont="1" applyFill="1" applyBorder="1" applyAlignment="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39" xfId="1" applyFont="1" applyFill="1" applyBorder="1" applyAlignment="1" applyProtection="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23" fillId="2" borderId="12" xfId="3" applyFont="1" applyFill="1" applyBorder="1" applyAlignment="1" applyProtection="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12" fillId="5" borderId="23"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12" fillId="2" borderId="33" xfId="0" applyFont="1" applyFill="1" applyBorder="1" applyAlignment="1">
      <alignment horizontal="center" vertical="center"/>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9" fillId="2" borderId="42" xfId="3" applyFont="1" applyFill="1" applyBorder="1" applyAlignment="1" applyProtection="1">
      <alignment horizontal="center" vertical="center" wrapText="1"/>
    </xf>
    <xf numFmtId="0" fontId="12" fillId="5" borderId="14" xfId="0" applyFont="1" applyFill="1" applyBorder="1" applyAlignment="1" applyProtection="1">
      <alignment horizontal="center" vertical="center"/>
      <protection locked="0"/>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3" xfId="0" applyNumberFormat="1" applyFont="1" applyFill="1" applyBorder="1" applyAlignment="1">
      <alignment horizontal="right" vertical="center"/>
    </xf>
    <xf numFmtId="0" fontId="12" fillId="0" borderId="37" xfId="0" applyFont="1" applyBorder="1" applyAlignment="1">
      <alignment horizontal="center" vertical="center"/>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12" fillId="3" borderId="142"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41" xfId="0" applyFont="1" applyFill="1" applyBorder="1" applyAlignment="1">
      <alignment horizontal="center" vertical="center"/>
    </xf>
    <xf numFmtId="177" fontId="12" fillId="5" borderId="23"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0" fontId="24" fillId="2" borderId="119" xfId="0" applyFont="1" applyFill="1" applyBorder="1" applyAlignment="1">
      <alignment horizontal="center" vertical="center" wrapText="1"/>
    </xf>
    <xf numFmtId="0" fontId="24" fillId="2" borderId="125" xfId="0" applyFont="1" applyFill="1" applyBorder="1" applyAlignment="1">
      <alignment horizontal="center" vertical="center"/>
    </xf>
    <xf numFmtId="0" fontId="24" fillId="2" borderId="146" xfId="0" applyFont="1" applyFill="1" applyBorder="1" applyAlignment="1">
      <alignment horizontal="center" vertical="center"/>
    </xf>
    <xf numFmtId="0" fontId="12" fillId="6" borderId="144"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41" xfId="0" applyFont="1" applyFill="1" applyBorder="1" applyAlignment="1">
      <alignment horizontal="center" vertical="center"/>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12" fillId="5" borderId="104" xfId="0" applyFont="1" applyFill="1" applyBorder="1" applyAlignment="1" applyProtection="1">
      <alignment horizontal="center" vertical="center"/>
      <protection locked="0"/>
    </xf>
    <xf numFmtId="0" fontId="12" fillId="5" borderId="105" xfId="0" applyFont="1" applyFill="1" applyBorder="1" applyAlignment="1" applyProtection="1">
      <alignment horizontal="center" vertical="center"/>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177" fontId="12" fillId="0" borderId="109" xfId="0" applyNumberFormat="1" applyFont="1" applyFill="1" applyBorder="1" applyAlignment="1">
      <alignment horizontal="right" vertical="center"/>
    </xf>
    <xf numFmtId="177" fontId="12" fillId="0" borderId="110" xfId="0" applyNumberFormat="1" applyFont="1" applyFill="1" applyBorder="1" applyAlignment="1">
      <alignment horizontal="right" vertical="center"/>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5" xfId="0" applyFont="1" applyFill="1" applyBorder="1" applyAlignment="1" applyProtection="1">
      <alignment horizontal="left" vertical="center" wrapText="1"/>
      <protection locked="0"/>
    </xf>
    <xf numFmtId="177" fontId="12" fillId="0" borderId="29" xfId="0" applyNumberFormat="1" applyFont="1" applyFill="1" applyBorder="1" applyAlignment="1" applyProtection="1">
      <alignment horizontal="center" vertical="center"/>
      <protection locked="0"/>
    </xf>
    <xf numFmtId="0" fontId="24" fillId="2" borderId="134" xfId="0" applyFont="1" applyFill="1" applyBorder="1" applyAlignment="1">
      <alignment horizontal="center" vertical="center" wrapText="1"/>
    </xf>
    <xf numFmtId="0" fontId="24" fillId="2" borderId="135" xfId="0" applyFont="1" applyFill="1" applyBorder="1" applyAlignment="1">
      <alignment horizontal="center" vertical="center"/>
    </xf>
    <xf numFmtId="0" fontId="24" fillId="2" borderId="148"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8" xfId="0" applyFont="1" applyFill="1" applyBorder="1" applyAlignment="1" applyProtection="1">
      <alignment horizontal="left" vertical="center" wrapText="1"/>
      <protection locked="0"/>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2" fillId="5" borderId="1" xfId="0" applyFont="1" applyFill="1" applyBorder="1" applyAlignment="1">
      <alignment horizontal="center" vertical="center"/>
    </xf>
    <xf numFmtId="0" fontId="12" fillId="5" borderId="128"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133" xfId="0" applyFont="1" applyFill="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24" fillId="2" borderId="44" xfId="0" applyFont="1" applyFill="1" applyBorder="1" applyAlignment="1">
      <alignment horizontal="center" vertical="center" textRotation="255"/>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177" fontId="12" fillId="0" borderId="123" xfId="0" applyNumberFormat="1" applyFont="1" applyFill="1" applyBorder="1" applyAlignment="1" applyProtection="1">
      <alignment horizontal="right" vertical="center"/>
      <protection locked="0"/>
    </xf>
    <xf numFmtId="0" fontId="32" fillId="2" borderId="4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32" fillId="2" borderId="4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24" fillId="2" borderId="100" xfId="0" applyFont="1" applyFill="1" applyBorder="1" applyAlignment="1">
      <alignment horizontal="center" vertical="center" textRotation="255" wrapText="1"/>
    </xf>
    <xf numFmtId="0" fontId="12" fillId="0" borderId="101"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0" borderId="72"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27" xfId="0" applyFont="1" applyFill="1" applyBorder="1" applyAlignment="1">
      <alignment vertical="center" wrapText="1"/>
    </xf>
    <xf numFmtId="0" fontId="12" fillId="5" borderId="105" xfId="0" applyFont="1" applyFill="1" applyBorder="1" applyAlignment="1">
      <alignment vertical="center" wrapText="1"/>
    </xf>
    <xf numFmtId="0" fontId="12" fillId="5" borderId="129" xfId="0" applyFont="1" applyFill="1" applyBorder="1" applyAlignment="1">
      <alignment vertical="center"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92" xfId="0" applyFont="1" applyFill="1" applyBorder="1" applyAlignment="1">
      <alignment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1" xfId="0" applyFont="1" applyBorder="1" applyAlignment="1">
      <alignment horizontal="center" vertical="center"/>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12" fillId="5" borderId="92" xfId="0" applyFont="1" applyFill="1" applyBorder="1" applyAlignment="1" applyProtection="1">
      <alignment horizontal="center" vertical="center"/>
      <protection locked="0"/>
    </xf>
    <xf numFmtId="0" fontId="16" fillId="0" borderId="84" xfId="0" applyFont="1" applyBorder="1" applyAlignment="1" applyProtection="1">
      <alignment horizontal="center" vertical="center" wrapText="1"/>
      <protection locked="0"/>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2" fillId="0" borderId="137" xfId="0" applyFont="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12" fillId="6" borderId="142" xfId="0" applyFont="1" applyFill="1" applyBorder="1" applyAlignment="1">
      <alignment horizontal="center" vertical="center"/>
    </xf>
    <xf numFmtId="0" fontId="12" fillId="2" borderId="142"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41" xfId="0" applyFont="1" applyFill="1" applyBorder="1" applyAlignment="1">
      <alignment horizontal="center" vertical="center"/>
    </xf>
    <xf numFmtId="0" fontId="12" fillId="2" borderId="10" xfId="0" applyFont="1" applyFill="1" applyBorder="1" applyAlignment="1">
      <alignment vertical="center" wrapText="1"/>
    </xf>
    <xf numFmtId="0" fontId="32" fillId="4" borderId="48"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12" fillId="2" borderId="149" xfId="0" applyFont="1" applyFill="1" applyBorder="1" applyAlignment="1">
      <alignment horizontal="center" vertical="center"/>
    </xf>
    <xf numFmtId="0" fontId="12" fillId="2" borderId="125" xfId="0" applyFont="1" applyFill="1" applyBorder="1" applyAlignment="1">
      <alignment horizontal="center" vertical="center"/>
    </xf>
    <xf numFmtId="0" fontId="12" fillId="6" borderId="145" xfId="0" applyFont="1" applyFill="1" applyBorder="1" applyAlignment="1">
      <alignment horizontal="center" vertical="center"/>
    </xf>
    <xf numFmtId="177" fontId="12" fillId="0" borderId="121" xfId="0" applyNumberFormat="1" applyFont="1" applyFill="1" applyBorder="1" applyAlignment="1">
      <alignment horizontal="right" vertical="center"/>
    </xf>
    <xf numFmtId="177" fontId="12" fillId="0" borderId="122" xfId="0" applyNumberFormat="1" applyFont="1" applyFill="1" applyBorder="1" applyAlignment="1">
      <alignment horizontal="right" vertical="center"/>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12" fillId="6" borderId="30" xfId="0" applyFont="1" applyFill="1" applyBorder="1" applyAlignment="1">
      <alignment horizontal="center" vertical="center"/>
    </xf>
    <xf numFmtId="178" fontId="16" fillId="0" borderId="6" xfId="0" applyNumberFormat="1" applyFont="1" applyFill="1" applyBorder="1" applyAlignment="1" applyProtection="1">
      <alignment horizontal="center" vertical="center"/>
      <protection locked="0"/>
    </xf>
    <xf numFmtId="0" fontId="12" fillId="6" borderId="2" xfId="0" applyFont="1" applyFill="1" applyBorder="1" applyAlignment="1">
      <alignment horizontal="center" vertical="center"/>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28" fillId="0" borderId="116" xfId="0" applyFont="1" applyFill="1" applyBorder="1" applyAlignment="1">
      <alignment horizontal="center" vertical="center" shrinkToFit="1"/>
    </xf>
    <xf numFmtId="0" fontId="12" fillId="0" borderId="117" xfId="0" applyFont="1" applyFill="1" applyBorder="1" applyAlignment="1">
      <alignment horizontal="center" vertical="center" shrinkToFit="1"/>
    </xf>
    <xf numFmtId="0" fontId="12" fillId="0" borderId="118" xfId="0" applyFont="1" applyFill="1" applyBorder="1" applyAlignment="1">
      <alignment horizontal="center" vertical="center" shrinkToFit="1"/>
    </xf>
    <xf numFmtId="0" fontId="12" fillId="0" borderId="41"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179" fontId="16" fillId="0" borderId="6"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7" xfId="0" applyNumberFormat="1" applyFont="1" applyFill="1" applyBorder="1" applyAlignment="1" applyProtection="1">
      <alignment horizontal="center" vertical="center"/>
      <protection locked="0"/>
    </xf>
    <xf numFmtId="0" fontId="12" fillId="5" borderId="32"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2" xfId="0" applyNumberFormat="1" applyFont="1" applyFill="1" applyBorder="1" applyAlignment="1" applyProtection="1">
      <alignment horizontal="center" vertical="center"/>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7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66" xfId="0" applyFont="1" applyFill="1" applyBorder="1" applyAlignment="1" applyProtection="1">
      <alignment horizontal="center" vertical="center" wrapText="1"/>
    </xf>
    <xf numFmtId="0" fontId="12" fillId="0" borderId="124"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7" xfId="0" applyFont="1" applyFill="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7" xfId="0" applyFont="1" applyBorder="1" applyAlignment="1">
      <alignment horizontal="center" vertical="center"/>
    </xf>
    <xf numFmtId="0" fontId="17" fillId="2" borderId="106"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4" fillId="0" borderId="8" xfId="0" applyFont="1" applyFill="1" applyBorder="1" applyAlignment="1" applyProtection="1">
      <alignment horizontal="center" vertical="center"/>
      <protection locked="0"/>
    </xf>
    <xf numFmtId="0" fontId="23" fillId="0" borderId="72" xfId="3" applyFont="1" applyFill="1" applyBorder="1" applyAlignment="1" applyProtection="1">
      <alignment horizontal="center" vertical="center"/>
      <protection locked="0"/>
    </xf>
    <xf numFmtId="49" fontId="33" fillId="0" borderId="33" xfId="0" applyNumberFormat="1" applyFont="1" applyFill="1" applyBorder="1" applyAlignment="1" applyProtection="1">
      <alignment horizontal="left" vertical="center" wrapText="1"/>
      <protection locked="0"/>
    </xf>
    <xf numFmtId="0" fontId="30" fillId="0" borderId="24" xfId="0" applyFont="1" applyFill="1" applyBorder="1" applyAlignment="1" applyProtection="1">
      <alignment horizontal="center" vertical="center" wrapText="1"/>
      <protection locked="0"/>
    </xf>
    <xf numFmtId="179" fontId="30" fillId="0" borderId="24" xfId="0" applyNumberFormat="1"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2" borderId="47" xfId="3" applyFont="1" applyFill="1" applyBorder="1" applyAlignment="1" applyProtection="1">
      <alignment horizontal="center" vertical="center" wrapText="1"/>
    </xf>
    <xf numFmtId="0" fontId="12" fillId="4" borderId="32" xfId="0" applyFont="1" applyFill="1" applyBorder="1" applyAlignment="1">
      <alignment horizontal="center" vertical="center"/>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4" borderId="33" xfId="0" applyFont="1" applyFill="1" applyBorder="1" applyAlignment="1">
      <alignment horizontal="center" vertical="center"/>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3" borderId="31" xfId="0" applyFont="1" applyFill="1" applyBorder="1" applyAlignment="1">
      <alignment horizontal="center" vertical="center"/>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158</xdr:row>
      <xdr:rowOff>0</xdr:rowOff>
    </xdr:from>
    <xdr:to>
      <xdr:col>51</xdr:col>
      <xdr:colOff>52107</xdr:colOff>
      <xdr:row>181</xdr:row>
      <xdr:rowOff>155202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235" y="81847765"/>
          <a:ext cx="9229725" cy="915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61"/>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666">
        <v>2021</v>
      </c>
      <c r="AE2" s="666"/>
      <c r="AF2" s="666"/>
      <c r="AG2" s="666"/>
      <c r="AH2" s="666"/>
      <c r="AI2" s="39" t="s">
        <v>270</v>
      </c>
      <c r="AJ2" s="666" t="s">
        <v>659</v>
      </c>
      <c r="AK2" s="666"/>
      <c r="AL2" s="666"/>
      <c r="AM2" s="666"/>
      <c r="AN2" s="39" t="s">
        <v>270</v>
      </c>
      <c r="AO2" s="666">
        <v>20</v>
      </c>
      <c r="AP2" s="666"/>
      <c r="AQ2" s="666"/>
      <c r="AR2" s="40" t="s">
        <v>567</v>
      </c>
      <c r="AS2" s="667">
        <v>152</v>
      </c>
      <c r="AT2" s="667"/>
      <c r="AU2" s="667"/>
      <c r="AV2" s="39" t="str">
        <f>IF(AW2="","","-")</f>
        <v/>
      </c>
      <c r="AW2" s="657"/>
      <c r="AX2" s="657"/>
    </row>
    <row r="3" spans="1:50" ht="21" customHeight="1" thickBot="1" x14ac:dyDescent="0.2">
      <c r="A3" s="693" t="s">
        <v>560</v>
      </c>
      <c r="B3" s="694"/>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41" t="s">
        <v>55</v>
      </c>
      <c r="AJ3" s="695" t="s">
        <v>574</v>
      </c>
      <c r="AK3" s="695"/>
      <c r="AL3" s="695"/>
      <c r="AM3" s="695"/>
      <c r="AN3" s="695"/>
      <c r="AO3" s="695"/>
      <c r="AP3" s="695"/>
      <c r="AQ3" s="695"/>
      <c r="AR3" s="695"/>
      <c r="AS3" s="695"/>
      <c r="AT3" s="695"/>
      <c r="AU3" s="695"/>
      <c r="AV3" s="695"/>
      <c r="AW3" s="695"/>
      <c r="AX3" s="42" t="s">
        <v>56</v>
      </c>
    </row>
    <row r="4" spans="1:50" ht="24.75" customHeight="1" x14ac:dyDescent="0.15">
      <c r="A4" s="460" t="s">
        <v>22</v>
      </c>
      <c r="B4" s="461"/>
      <c r="C4" s="461"/>
      <c r="D4" s="461"/>
      <c r="E4" s="461"/>
      <c r="F4" s="461"/>
      <c r="G4" s="438" t="s">
        <v>568</v>
      </c>
      <c r="H4" s="439"/>
      <c r="I4" s="439"/>
      <c r="J4" s="439"/>
      <c r="K4" s="439"/>
      <c r="L4" s="439"/>
      <c r="M4" s="439"/>
      <c r="N4" s="439"/>
      <c r="O4" s="439"/>
      <c r="P4" s="439"/>
      <c r="Q4" s="439"/>
      <c r="R4" s="439"/>
      <c r="S4" s="439"/>
      <c r="T4" s="439"/>
      <c r="U4" s="439"/>
      <c r="V4" s="439"/>
      <c r="W4" s="439"/>
      <c r="X4" s="439"/>
      <c r="Y4" s="440" t="s">
        <v>1</v>
      </c>
      <c r="Z4" s="441"/>
      <c r="AA4" s="441"/>
      <c r="AB4" s="441"/>
      <c r="AC4" s="441"/>
      <c r="AD4" s="442"/>
      <c r="AE4" s="443" t="s">
        <v>569</v>
      </c>
      <c r="AF4" s="444"/>
      <c r="AG4" s="444"/>
      <c r="AH4" s="444"/>
      <c r="AI4" s="444"/>
      <c r="AJ4" s="444"/>
      <c r="AK4" s="444"/>
      <c r="AL4" s="444"/>
      <c r="AM4" s="444"/>
      <c r="AN4" s="444"/>
      <c r="AO4" s="444"/>
      <c r="AP4" s="445"/>
      <c r="AQ4" s="446" t="s">
        <v>2</v>
      </c>
      <c r="AR4" s="441"/>
      <c r="AS4" s="441"/>
      <c r="AT4" s="441"/>
      <c r="AU4" s="441"/>
      <c r="AV4" s="441"/>
      <c r="AW4" s="441"/>
      <c r="AX4" s="447"/>
    </row>
    <row r="5" spans="1:50" ht="30" customHeight="1" x14ac:dyDescent="0.15">
      <c r="A5" s="448" t="s">
        <v>58</v>
      </c>
      <c r="B5" s="449"/>
      <c r="C5" s="449"/>
      <c r="D5" s="449"/>
      <c r="E5" s="449"/>
      <c r="F5" s="450"/>
      <c r="G5" s="696" t="s">
        <v>301</v>
      </c>
      <c r="H5" s="624"/>
      <c r="I5" s="624"/>
      <c r="J5" s="624"/>
      <c r="K5" s="624"/>
      <c r="L5" s="624"/>
      <c r="M5" s="620" t="s">
        <v>57</v>
      </c>
      <c r="N5" s="621"/>
      <c r="O5" s="621"/>
      <c r="P5" s="621"/>
      <c r="Q5" s="621"/>
      <c r="R5" s="622"/>
      <c r="S5" s="623" t="s">
        <v>61</v>
      </c>
      <c r="T5" s="624"/>
      <c r="U5" s="624"/>
      <c r="V5" s="624"/>
      <c r="W5" s="624"/>
      <c r="X5" s="625"/>
      <c r="Y5" s="454" t="s">
        <v>3</v>
      </c>
      <c r="Z5" s="388"/>
      <c r="AA5" s="388"/>
      <c r="AB5" s="388"/>
      <c r="AC5" s="388"/>
      <c r="AD5" s="389"/>
      <c r="AE5" s="455" t="s">
        <v>572</v>
      </c>
      <c r="AF5" s="455"/>
      <c r="AG5" s="455"/>
      <c r="AH5" s="455"/>
      <c r="AI5" s="455"/>
      <c r="AJ5" s="455"/>
      <c r="AK5" s="455"/>
      <c r="AL5" s="455"/>
      <c r="AM5" s="455"/>
      <c r="AN5" s="455"/>
      <c r="AO5" s="455"/>
      <c r="AP5" s="456"/>
      <c r="AQ5" s="457" t="s">
        <v>573</v>
      </c>
      <c r="AR5" s="458"/>
      <c r="AS5" s="458"/>
      <c r="AT5" s="458"/>
      <c r="AU5" s="458"/>
      <c r="AV5" s="458"/>
      <c r="AW5" s="458"/>
      <c r="AX5" s="459"/>
    </row>
    <row r="6" spans="1:50" ht="39" customHeight="1" x14ac:dyDescent="0.15">
      <c r="A6" s="462" t="s">
        <v>4</v>
      </c>
      <c r="B6" s="463"/>
      <c r="C6" s="463"/>
      <c r="D6" s="463"/>
      <c r="E6" s="463"/>
      <c r="F6" s="463"/>
      <c r="G6" s="266" t="str">
        <f>入力規則等!F39</f>
        <v>一般会計</v>
      </c>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8"/>
    </row>
    <row r="7" spans="1:50" ht="49.5" customHeight="1" x14ac:dyDescent="0.15">
      <c r="A7" s="314" t="s">
        <v>706</v>
      </c>
      <c r="B7" s="315"/>
      <c r="C7" s="315"/>
      <c r="D7" s="315"/>
      <c r="E7" s="315"/>
      <c r="F7" s="316"/>
      <c r="G7" s="317" t="s">
        <v>571</v>
      </c>
      <c r="H7" s="318"/>
      <c r="I7" s="318"/>
      <c r="J7" s="318"/>
      <c r="K7" s="318"/>
      <c r="L7" s="318"/>
      <c r="M7" s="318"/>
      <c r="N7" s="318"/>
      <c r="O7" s="318"/>
      <c r="P7" s="318"/>
      <c r="Q7" s="318"/>
      <c r="R7" s="318"/>
      <c r="S7" s="318"/>
      <c r="T7" s="318"/>
      <c r="U7" s="318"/>
      <c r="V7" s="318"/>
      <c r="W7" s="318"/>
      <c r="X7" s="319"/>
      <c r="Y7" s="691" t="s">
        <v>256</v>
      </c>
      <c r="Z7" s="301"/>
      <c r="AA7" s="301"/>
      <c r="AB7" s="301"/>
      <c r="AC7" s="301"/>
      <c r="AD7" s="692"/>
      <c r="AE7" s="688" t="s">
        <v>575</v>
      </c>
      <c r="AF7" s="689"/>
      <c r="AG7" s="689"/>
      <c r="AH7" s="689"/>
      <c r="AI7" s="689"/>
      <c r="AJ7" s="689"/>
      <c r="AK7" s="689"/>
      <c r="AL7" s="689"/>
      <c r="AM7" s="689"/>
      <c r="AN7" s="689"/>
      <c r="AO7" s="689"/>
      <c r="AP7" s="689"/>
      <c r="AQ7" s="689"/>
      <c r="AR7" s="689"/>
      <c r="AS7" s="689"/>
      <c r="AT7" s="689"/>
      <c r="AU7" s="689"/>
      <c r="AV7" s="689"/>
      <c r="AW7" s="689"/>
      <c r="AX7" s="690"/>
    </row>
    <row r="8" spans="1:50" ht="53.25" customHeight="1" x14ac:dyDescent="0.15">
      <c r="A8" s="314" t="s">
        <v>184</v>
      </c>
      <c r="B8" s="315"/>
      <c r="C8" s="315"/>
      <c r="D8" s="315"/>
      <c r="E8" s="315"/>
      <c r="F8" s="316"/>
      <c r="G8" s="671" t="str">
        <f>入力規則等!A27</f>
        <v>科学技術・イノベーション</v>
      </c>
      <c r="H8" s="479"/>
      <c r="I8" s="479"/>
      <c r="J8" s="479"/>
      <c r="K8" s="479"/>
      <c r="L8" s="479"/>
      <c r="M8" s="479"/>
      <c r="N8" s="479"/>
      <c r="O8" s="479"/>
      <c r="P8" s="479"/>
      <c r="Q8" s="479"/>
      <c r="R8" s="479"/>
      <c r="S8" s="479"/>
      <c r="T8" s="479"/>
      <c r="U8" s="479"/>
      <c r="V8" s="479"/>
      <c r="W8" s="479"/>
      <c r="X8" s="672"/>
      <c r="Y8" s="626" t="s">
        <v>185</v>
      </c>
      <c r="Z8" s="627"/>
      <c r="AA8" s="627"/>
      <c r="AB8" s="627"/>
      <c r="AC8" s="627"/>
      <c r="AD8" s="628"/>
      <c r="AE8" s="478" t="str">
        <f>入力規則等!K13</f>
        <v>その他の事項経費</v>
      </c>
      <c r="AF8" s="479"/>
      <c r="AG8" s="479"/>
      <c r="AH8" s="479"/>
      <c r="AI8" s="479"/>
      <c r="AJ8" s="479"/>
      <c r="AK8" s="479"/>
      <c r="AL8" s="479"/>
      <c r="AM8" s="479"/>
      <c r="AN8" s="479"/>
      <c r="AO8" s="479"/>
      <c r="AP8" s="479"/>
      <c r="AQ8" s="479"/>
      <c r="AR8" s="479"/>
      <c r="AS8" s="479"/>
      <c r="AT8" s="479"/>
      <c r="AU8" s="479"/>
      <c r="AV8" s="479"/>
      <c r="AW8" s="479"/>
      <c r="AX8" s="480"/>
    </row>
    <row r="9" spans="1:50" ht="58.5" customHeight="1" x14ac:dyDescent="0.15">
      <c r="A9" s="631" t="s">
        <v>707</v>
      </c>
      <c r="B9" s="632"/>
      <c r="C9" s="632"/>
      <c r="D9" s="632"/>
      <c r="E9" s="632"/>
      <c r="F9" s="632"/>
      <c r="G9" s="633" t="s">
        <v>653</v>
      </c>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4"/>
      <c r="AP9" s="634"/>
      <c r="AQ9" s="634"/>
      <c r="AR9" s="634"/>
      <c r="AS9" s="634"/>
      <c r="AT9" s="634"/>
      <c r="AU9" s="634"/>
      <c r="AV9" s="634"/>
      <c r="AW9" s="634"/>
      <c r="AX9" s="635"/>
    </row>
    <row r="10" spans="1:50" ht="59.25" customHeight="1" x14ac:dyDescent="0.15">
      <c r="A10" s="481" t="s">
        <v>708</v>
      </c>
      <c r="B10" s="482"/>
      <c r="C10" s="482"/>
      <c r="D10" s="482"/>
      <c r="E10" s="482"/>
      <c r="F10" s="482"/>
      <c r="G10" s="492" t="s">
        <v>652</v>
      </c>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3"/>
      <c r="AQ10" s="493"/>
      <c r="AR10" s="493"/>
      <c r="AS10" s="493"/>
      <c r="AT10" s="493"/>
      <c r="AU10" s="493"/>
      <c r="AV10" s="493"/>
      <c r="AW10" s="493"/>
      <c r="AX10" s="494"/>
    </row>
    <row r="11" spans="1:50" ht="42" customHeight="1" x14ac:dyDescent="0.15">
      <c r="A11" s="481" t="s">
        <v>5</v>
      </c>
      <c r="B11" s="482"/>
      <c r="C11" s="482"/>
      <c r="D11" s="482"/>
      <c r="E11" s="482"/>
      <c r="F11" s="490"/>
      <c r="G11" s="451" t="str">
        <f>入力規則等!P10</f>
        <v>直接実施</v>
      </c>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2"/>
      <c r="AW11" s="452"/>
      <c r="AX11" s="453"/>
    </row>
    <row r="12" spans="1:50" ht="21" customHeight="1" x14ac:dyDescent="0.15">
      <c r="A12" s="706" t="s">
        <v>709</v>
      </c>
      <c r="B12" s="707"/>
      <c r="C12" s="707"/>
      <c r="D12" s="707"/>
      <c r="E12" s="707"/>
      <c r="F12" s="708"/>
      <c r="G12" s="499"/>
      <c r="H12" s="500"/>
      <c r="I12" s="500"/>
      <c r="J12" s="500"/>
      <c r="K12" s="500"/>
      <c r="L12" s="500"/>
      <c r="M12" s="500"/>
      <c r="N12" s="500"/>
      <c r="O12" s="500"/>
      <c r="P12" s="330" t="s">
        <v>257</v>
      </c>
      <c r="Q12" s="303"/>
      <c r="R12" s="303"/>
      <c r="S12" s="303"/>
      <c r="T12" s="303"/>
      <c r="U12" s="303"/>
      <c r="V12" s="304"/>
      <c r="W12" s="330" t="s">
        <v>274</v>
      </c>
      <c r="X12" s="303"/>
      <c r="Y12" s="303"/>
      <c r="Z12" s="303"/>
      <c r="AA12" s="303"/>
      <c r="AB12" s="303"/>
      <c r="AC12" s="304"/>
      <c r="AD12" s="330" t="s">
        <v>558</v>
      </c>
      <c r="AE12" s="303"/>
      <c r="AF12" s="303"/>
      <c r="AG12" s="303"/>
      <c r="AH12" s="303"/>
      <c r="AI12" s="303"/>
      <c r="AJ12" s="304"/>
      <c r="AK12" s="330" t="s">
        <v>561</v>
      </c>
      <c r="AL12" s="303"/>
      <c r="AM12" s="303"/>
      <c r="AN12" s="303"/>
      <c r="AO12" s="303"/>
      <c r="AP12" s="303"/>
      <c r="AQ12" s="304"/>
      <c r="AR12" s="330" t="s">
        <v>562</v>
      </c>
      <c r="AS12" s="303"/>
      <c r="AT12" s="303"/>
      <c r="AU12" s="303"/>
      <c r="AV12" s="303"/>
      <c r="AW12" s="303"/>
      <c r="AX12" s="483"/>
    </row>
    <row r="13" spans="1:50" ht="21" customHeight="1" x14ac:dyDescent="0.15">
      <c r="A13" s="392"/>
      <c r="B13" s="393"/>
      <c r="C13" s="393"/>
      <c r="D13" s="393"/>
      <c r="E13" s="393"/>
      <c r="F13" s="394"/>
      <c r="G13" s="484" t="s">
        <v>6</v>
      </c>
      <c r="H13" s="485"/>
      <c r="I13" s="503" t="s">
        <v>7</v>
      </c>
      <c r="J13" s="504"/>
      <c r="K13" s="504"/>
      <c r="L13" s="504"/>
      <c r="M13" s="504"/>
      <c r="N13" s="504"/>
      <c r="O13" s="505"/>
      <c r="P13" s="464">
        <v>204.011</v>
      </c>
      <c r="Q13" s="465"/>
      <c r="R13" s="465"/>
      <c r="S13" s="465"/>
      <c r="T13" s="465"/>
      <c r="U13" s="465"/>
      <c r="V13" s="466"/>
      <c r="W13" s="464">
        <v>202.34299999999999</v>
      </c>
      <c r="X13" s="465"/>
      <c r="Y13" s="465"/>
      <c r="Z13" s="465"/>
      <c r="AA13" s="465"/>
      <c r="AB13" s="465"/>
      <c r="AC13" s="466"/>
      <c r="AD13" s="464">
        <v>196.99100000000001</v>
      </c>
      <c r="AE13" s="465"/>
      <c r="AF13" s="465"/>
      <c r="AG13" s="465"/>
      <c r="AH13" s="465"/>
      <c r="AI13" s="465"/>
      <c r="AJ13" s="466"/>
      <c r="AK13" s="464">
        <v>200.119</v>
      </c>
      <c r="AL13" s="465"/>
      <c r="AM13" s="465"/>
      <c r="AN13" s="465"/>
      <c r="AO13" s="465"/>
      <c r="AP13" s="465"/>
      <c r="AQ13" s="466"/>
      <c r="AR13" s="464">
        <v>216.2</v>
      </c>
      <c r="AS13" s="465"/>
      <c r="AT13" s="465"/>
      <c r="AU13" s="465"/>
      <c r="AV13" s="465"/>
      <c r="AW13" s="465"/>
      <c r="AX13" s="466"/>
    </row>
    <row r="14" spans="1:50" ht="21" customHeight="1" x14ac:dyDescent="0.15">
      <c r="A14" s="392"/>
      <c r="B14" s="393"/>
      <c r="C14" s="393"/>
      <c r="D14" s="393"/>
      <c r="E14" s="393"/>
      <c r="F14" s="394"/>
      <c r="G14" s="486"/>
      <c r="H14" s="487"/>
      <c r="I14" s="470" t="s">
        <v>8</v>
      </c>
      <c r="J14" s="501"/>
      <c r="K14" s="501"/>
      <c r="L14" s="501"/>
      <c r="M14" s="501"/>
      <c r="N14" s="501"/>
      <c r="O14" s="502"/>
      <c r="P14" s="464">
        <v>-1</v>
      </c>
      <c r="Q14" s="465"/>
      <c r="R14" s="465"/>
      <c r="S14" s="465"/>
      <c r="T14" s="465"/>
      <c r="U14" s="465"/>
      <c r="V14" s="466"/>
      <c r="W14" s="464">
        <v>-1</v>
      </c>
      <c r="X14" s="465"/>
      <c r="Y14" s="465"/>
      <c r="Z14" s="465"/>
      <c r="AA14" s="465"/>
      <c r="AB14" s="465"/>
      <c r="AC14" s="466"/>
      <c r="AD14" s="464">
        <v>-1</v>
      </c>
      <c r="AE14" s="465"/>
      <c r="AF14" s="465"/>
      <c r="AG14" s="465"/>
      <c r="AH14" s="465"/>
      <c r="AI14" s="465"/>
      <c r="AJ14" s="466"/>
      <c r="AK14" s="464" t="s">
        <v>627</v>
      </c>
      <c r="AL14" s="465"/>
      <c r="AM14" s="465"/>
      <c r="AN14" s="465"/>
      <c r="AO14" s="465"/>
      <c r="AP14" s="465"/>
      <c r="AQ14" s="466"/>
      <c r="AR14" s="529"/>
      <c r="AS14" s="529"/>
      <c r="AT14" s="529"/>
      <c r="AU14" s="529"/>
      <c r="AV14" s="529"/>
      <c r="AW14" s="529"/>
      <c r="AX14" s="530"/>
    </row>
    <row r="15" spans="1:50" ht="21" customHeight="1" x14ac:dyDescent="0.15">
      <c r="A15" s="392"/>
      <c r="B15" s="393"/>
      <c r="C15" s="393"/>
      <c r="D15" s="393"/>
      <c r="E15" s="393"/>
      <c r="F15" s="394"/>
      <c r="G15" s="486"/>
      <c r="H15" s="487"/>
      <c r="I15" s="470" t="s">
        <v>45</v>
      </c>
      <c r="J15" s="471"/>
      <c r="K15" s="471"/>
      <c r="L15" s="471"/>
      <c r="M15" s="471"/>
      <c r="N15" s="471"/>
      <c r="O15" s="472"/>
      <c r="P15" s="464" t="s">
        <v>270</v>
      </c>
      <c r="Q15" s="465"/>
      <c r="R15" s="465"/>
      <c r="S15" s="465"/>
      <c r="T15" s="465"/>
      <c r="U15" s="465"/>
      <c r="V15" s="466"/>
      <c r="W15" s="464" t="s">
        <v>270</v>
      </c>
      <c r="X15" s="465"/>
      <c r="Y15" s="465"/>
      <c r="Z15" s="465"/>
      <c r="AA15" s="465"/>
      <c r="AB15" s="465"/>
      <c r="AC15" s="466"/>
      <c r="AD15" s="464" t="s">
        <v>270</v>
      </c>
      <c r="AE15" s="465"/>
      <c r="AF15" s="465"/>
      <c r="AG15" s="465"/>
      <c r="AH15" s="465"/>
      <c r="AI15" s="465"/>
      <c r="AJ15" s="466"/>
      <c r="AK15" s="464" t="s">
        <v>627</v>
      </c>
      <c r="AL15" s="465"/>
      <c r="AM15" s="465"/>
      <c r="AN15" s="465"/>
      <c r="AO15" s="465"/>
      <c r="AP15" s="465"/>
      <c r="AQ15" s="466"/>
      <c r="AR15" s="464"/>
      <c r="AS15" s="465"/>
      <c r="AT15" s="465"/>
      <c r="AU15" s="465"/>
      <c r="AV15" s="465"/>
      <c r="AW15" s="465"/>
      <c r="AX15" s="537"/>
    </row>
    <row r="16" spans="1:50" ht="21" customHeight="1" x14ac:dyDescent="0.15">
      <c r="A16" s="392"/>
      <c r="B16" s="393"/>
      <c r="C16" s="393"/>
      <c r="D16" s="393"/>
      <c r="E16" s="393"/>
      <c r="F16" s="394"/>
      <c r="G16" s="486"/>
      <c r="H16" s="487"/>
      <c r="I16" s="470" t="s">
        <v>46</v>
      </c>
      <c r="J16" s="471"/>
      <c r="K16" s="471"/>
      <c r="L16" s="471"/>
      <c r="M16" s="471"/>
      <c r="N16" s="471"/>
      <c r="O16" s="472"/>
      <c r="P16" s="464" t="s">
        <v>270</v>
      </c>
      <c r="Q16" s="465"/>
      <c r="R16" s="465"/>
      <c r="S16" s="465"/>
      <c r="T16" s="465"/>
      <c r="U16" s="465"/>
      <c r="V16" s="466"/>
      <c r="W16" s="464" t="s">
        <v>270</v>
      </c>
      <c r="X16" s="465"/>
      <c r="Y16" s="465"/>
      <c r="Z16" s="465"/>
      <c r="AA16" s="465"/>
      <c r="AB16" s="465"/>
      <c r="AC16" s="466"/>
      <c r="AD16" s="464" t="s">
        <v>270</v>
      </c>
      <c r="AE16" s="465"/>
      <c r="AF16" s="465"/>
      <c r="AG16" s="465"/>
      <c r="AH16" s="465"/>
      <c r="AI16" s="465"/>
      <c r="AJ16" s="466"/>
      <c r="AK16" s="464" t="s">
        <v>627</v>
      </c>
      <c r="AL16" s="465"/>
      <c r="AM16" s="465"/>
      <c r="AN16" s="465"/>
      <c r="AO16" s="465"/>
      <c r="AP16" s="465"/>
      <c r="AQ16" s="466"/>
      <c r="AR16" s="495"/>
      <c r="AS16" s="496"/>
      <c r="AT16" s="496"/>
      <c r="AU16" s="496"/>
      <c r="AV16" s="496"/>
      <c r="AW16" s="496"/>
      <c r="AX16" s="497"/>
    </row>
    <row r="17" spans="1:50" ht="24.75" customHeight="1" x14ac:dyDescent="0.15">
      <c r="A17" s="392"/>
      <c r="B17" s="393"/>
      <c r="C17" s="393"/>
      <c r="D17" s="393"/>
      <c r="E17" s="393"/>
      <c r="F17" s="394"/>
      <c r="G17" s="486"/>
      <c r="H17" s="487"/>
      <c r="I17" s="470" t="s">
        <v>44</v>
      </c>
      <c r="J17" s="501"/>
      <c r="K17" s="501"/>
      <c r="L17" s="501"/>
      <c r="M17" s="501"/>
      <c r="N17" s="501"/>
      <c r="O17" s="502"/>
      <c r="P17" s="464" t="s">
        <v>270</v>
      </c>
      <c r="Q17" s="465"/>
      <c r="R17" s="465"/>
      <c r="S17" s="465"/>
      <c r="T17" s="465"/>
      <c r="U17" s="465"/>
      <c r="V17" s="466"/>
      <c r="W17" s="464" t="s">
        <v>270</v>
      </c>
      <c r="X17" s="465"/>
      <c r="Y17" s="465"/>
      <c r="Z17" s="465"/>
      <c r="AA17" s="465"/>
      <c r="AB17" s="465"/>
      <c r="AC17" s="466"/>
      <c r="AD17" s="464" t="s">
        <v>270</v>
      </c>
      <c r="AE17" s="465"/>
      <c r="AF17" s="465"/>
      <c r="AG17" s="465"/>
      <c r="AH17" s="465"/>
      <c r="AI17" s="465"/>
      <c r="AJ17" s="466"/>
      <c r="AK17" s="464" t="s">
        <v>627</v>
      </c>
      <c r="AL17" s="465"/>
      <c r="AM17" s="465"/>
      <c r="AN17" s="465"/>
      <c r="AO17" s="465"/>
      <c r="AP17" s="465"/>
      <c r="AQ17" s="466"/>
      <c r="AR17" s="650"/>
      <c r="AS17" s="650"/>
      <c r="AT17" s="650"/>
      <c r="AU17" s="650"/>
      <c r="AV17" s="650"/>
      <c r="AW17" s="650"/>
      <c r="AX17" s="651"/>
    </row>
    <row r="18" spans="1:50" ht="24.75" customHeight="1" x14ac:dyDescent="0.15">
      <c r="A18" s="392"/>
      <c r="B18" s="393"/>
      <c r="C18" s="393"/>
      <c r="D18" s="393"/>
      <c r="E18" s="393"/>
      <c r="F18" s="394"/>
      <c r="G18" s="488"/>
      <c r="H18" s="489"/>
      <c r="I18" s="475" t="s">
        <v>20</v>
      </c>
      <c r="J18" s="476"/>
      <c r="K18" s="476"/>
      <c r="L18" s="476"/>
      <c r="M18" s="476"/>
      <c r="N18" s="476"/>
      <c r="O18" s="477"/>
      <c r="P18" s="652">
        <f>SUM(P13:V17)</f>
        <v>203.011</v>
      </c>
      <c r="Q18" s="653"/>
      <c r="R18" s="653"/>
      <c r="S18" s="653"/>
      <c r="T18" s="653"/>
      <c r="U18" s="653"/>
      <c r="V18" s="654"/>
      <c r="W18" s="652">
        <f>SUM(W13:AC17)</f>
        <v>201.34299999999999</v>
      </c>
      <c r="X18" s="653"/>
      <c r="Y18" s="653"/>
      <c r="Z18" s="653"/>
      <c r="AA18" s="653"/>
      <c r="AB18" s="653"/>
      <c r="AC18" s="654"/>
      <c r="AD18" s="652">
        <f>SUM(AD13:AJ17)</f>
        <v>195.99100000000001</v>
      </c>
      <c r="AE18" s="653"/>
      <c r="AF18" s="653"/>
      <c r="AG18" s="653"/>
      <c r="AH18" s="653"/>
      <c r="AI18" s="653"/>
      <c r="AJ18" s="654"/>
      <c r="AK18" s="652">
        <f>SUM(AK13:AQ17)</f>
        <v>200.119</v>
      </c>
      <c r="AL18" s="653"/>
      <c r="AM18" s="653"/>
      <c r="AN18" s="653"/>
      <c r="AO18" s="653"/>
      <c r="AP18" s="653"/>
      <c r="AQ18" s="654"/>
      <c r="AR18" s="652">
        <f>SUM(AR13:AX17)</f>
        <v>216.2</v>
      </c>
      <c r="AS18" s="653"/>
      <c r="AT18" s="653"/>
      <c r="AU18" s="653"/>
      <c r="AV18" s="653"/>
      <c r="AW18" s="653"/>
      <c r="AX18" s="655"/>
    </row>
    <row r="19" spans="1:50" ht="24.75" customHeight="1" x14ac:dyDescent="0.15">
      <c r="A19" s="392"/>
      <c r="B19" s="393"/>
      <c r="C19" s="393"/>
      <c r="D19" s="393"/>
      <c r="E19" s="393"/>
      <c r="F19" s="394"/>
      <c r="G19" s="629" t="s">
        <v>9</v>
      </c>
      <c r="H19" s="630"/>
      <c r="I19" s="630"/>
      <c r="J19" s="630"/>
      <c r="K19" s="630"/>
      <c r="L19" s="630"/>
      <c r="M19" s="630"/>
      <c r="N19" s="630"/>
      <c r="O19" s="630"/>
      <c r="P19" s="464">
        <v>188.274</v>
      </c>
      <c r="Q19" s="465"/>
      <c r="R19" s="465"/>
      <c r="S19" s="465"/>
      <c r="T19" s="465"/>
      <c r="U19" s="465"/>
      <c r="V19" s="466"/>
      <c r="W19" s="464">
        <v>167.983</v>
      </c>
      <c r="X19" s="465"/>
      <c r="Y19" s="465"/>
      <c r="Z19" s="465"/>
      <c r="AA19" s="465"/>
      <c r="AB19" s="465"/>
      <c r="AC19" s="466"/>
      <c r="AD19" s="464">
        <v>114</v>
      </c>
      <c r="AE19" s="465"/>
      <c r="AF19" s="465"/>
      <c r="AG19" s="465"/>
      <c r="AH19" s="465"/>
      <c r="AI19" s="465"/>
      <c r="AJ19" s="466"/>
      <c r="AK19" s="308"/>
      <c r="AL19" s="308"/>
      <c r="AM19" s="308"/>
      <c r="AN19" s="308"/>
      <c r="AO19" s="308"/>
      <c r="AP19" s="308"/>
      <c r="AQ19" s="308"/>
      <c r="AR19" s="308"/>
      <c r="AS19" s="308"/>
      <c r="AT19" s="308"/>
      <c r="AU19" s="308"/>
      <c r="AV19" s="308"/>
      <c r="AW19" s="308"/>
      <c r="AX19" s="310"/>
    </row>
    <row r="20" spans="1:50" ht="24.75" customHeight="1" x14ac:dyDescent="0.15">
      <c r="A20" s="392"/>
      <c r="B20" s="393"/>
      <c r="C20" s="393"/>
      <c r="D20" s="393"/>
      <c r="E20" s="393"/>
      <c r="F20" s="394"/>
      <c r="G20" s="629" t="s">
        <v>10</v>
      </c>
      <c r="H20" s="630"/>
      <c r="I20" s="630"/>
      <c r="J20" s="630"/>
      <c r="K20" s="630"/>
      <c r="L20" s="630"/>
      <c r="M20" s="630"/>
      <c r="N20" s="630"/>
      <c r="O20" s="630"/>
      <c r="P20" s="357">
        <f>IF(P18=0, "-", SUM(P19)/P18)</f>
        <v>0.92740787445015294</v>
      </c>
      <c r="Q20" s="357"/>
      <c r="R20" s="357"/>
      <c r="S20" s="357"/>
      <c r="T20" s="357"/>
      <c r="U20" s="357"/>
      <c r="V20" s="357"/>
      <c r="W20" s="357">
        <f t="shared" ref="W20" si="0">IF(W18=0, "-", SUM(W19)/W18)</f>
        <v>0.83431259095175903</v>
      </c>
      <c r="X20" s="357"/>
      <c r="Y20" s="357"/>
      <c r="Z20" s="357"/>
      <c r="AA20" s="357"/>
      <c r="AB20" s="357"/>
      <c r="AC20" s="357"/>
      <c r="AD20" s="357">
        <f t="shared" ref="AD20" si="1">IF(AD18=0, "-", SUM(AD19)/AD18)</f>
        <v>0.58165936190947543</v>
      </c>
      <c r="AE20" s="357"/>
      <c r="AF20" s="357"/>
      <c r="AG20" s="357"/>
      <c r="AH20" s="357"/>
      <c r="AI20" s="357"/>
      <c r="AJ20" s="357"/>
      <c r="AK20" s="308"/>
      <c r="AL20" s="308"/>
      <c r="AM20" s="308"/>
      <c r="AN20" s="308"/>
      <c r="AO20" s="308"/>
      <c r="AP20" s="308"/>
      <c r="AQ20" s="309"/>
      <c r="AR20" s="309"/>
      <c r="AS20" s="309"/>
      <c r="AT20" s="309"/>
      <c r="AU20" s="308"/>
      <c r="AV20" s="308"/>
      <c r="AW20" s="308"/>
      <c r="AX20" s="310"/>
    </row>
    <row r="21" spans="1:50" ht="25.5" customHeight="1" x14ac:dyDescent="0.15">
      <c r="A21" s="631"/>
      <c r="B21" s="632"/>
      <c r="C21" s="632"/>
      <c r="D21" s="632"/>
      <c r="E21" s="632"/>
      <c r="F21" s="709"/>
      <c r="G21" s="355" t="s">
        <v>233</v>
      </c>
      <c r="H21" s="356"/>
      <c r="I21" s="356"/>
      <c r="J21" s="356"/>
      <c r="K21" s="356"/>
      <c r="L21" s="356"/>
      <c r="M21" s="356"/>
      <c r="N21" s="356"/>
      <c r="O21" s="356"/>
      <c r="P21" s="357">
        <f>IF(P19=0, "-", SUM(P19)/SUM(P13,P14))</f>
        <v>0.92740787445015294</v>
      </c>
      <c r="Q21" s="357"/>
      <c r="R21" s="357"/>
      <c r="S21" s="357"/>
      <c r="T21" s="357"/>
      <c r="U21" s="357"/>
      <c r="V21" s="357"/>
      <c r="W21" s="357">
        <f t="shared" ref="W21" si="2">IF(W19=0, "-", SUM(W19)/SUM(W13,W14))</f>
        <v>0.83431259095175903</v>
      </c>
      <c r="X21" s="357"/>
      <c r="Y21" s="357"/>
      <c r="Z21" s="357"/>
      <c r="AA21" s="357"/>
      <c r="AB21" s="357"/>
      <c r="AC21" s="357"/>
      <c r="AD21" s="357">
        <f t="shared" ref="AD21" si="3">IF(AD19=0, "-", SUM(AD19)/SUM(AD13,AD14))</f>
        <v>0.58165936190947543</v>
      </c>
      <c r="AE21" s="357"/>
      <c r="AF21" s="357"/>
      <c r="AG21" s="357"/>
      <c r="AH21" s="357"/>
      <c r="AI21" s="357"/>
      <c r="AJ21" s="357"/>
      <c r="AK21" s="308"/>
      <c r="AL21" s="308"/>
      <c r="AM21" s="308"/>
      <c r="AN21" s="308"/>
      <c r="AO21" s="308"/>
      <c r="AP21" s="308"/>
      <c r="AQ21" s="309"/>
      <c r="AR21" s="309"/>
      <c r="AS21" s="309"/>
      <c r="AT21" s="309"/>
      <c r="AU21" s="308"/>
      <c r="AV21" s="308"/>
      <c r="AW21" s="308"/>
      <c r="AX21" s="310"/>
    </row>
    <row r="22" spans="1:50" ht="18.75" customHeight="1" x14ac:dyDescent="0.15">
      <c r="A22" s="714" t="s">
        <v>565</v>
      </c>
      <c r="B22" s="715"/>
      <c r="C22" s="715"/>
      <c r="D22" s="715"/>
      <c r="E22" s="715"/>
      <c r="F22" s="716"/>
      <c r="G22" s="710" t="s">
        <v>219</v>
      </c>
      <c r="H22" s="674"/>
      <c r="I22" s="674"/>
      <c r="J22" s="674"/>
      <c r="K22" s="674"/>
      <c r="L22" s="674"/>
      <c r="M22" s="674"/>
      <c r="N22" s="674"/>
      <c r="O22" s="675"/>
      <c r="P22" s="673" t="s">
        <v>563</v>
      </c>
      <c r="Q22" s="674"/>
      <c r="R22" s="674"/>
      <c r="S22" s="674"/>
      <c r="T22" s="674"/>
      <c r="U22" s="674"/>
      <c r="V22" s="675"/>
      <c r="W22" s="673" t="s">
        <v>564</v>
      </c>
      <c r="X22" s="674"/>
      <c r="Y22" s="674"/>
      <c r="Z22" s="674"/>
      <c r="AA22" s="674"/>
      <c r="AB22" s="674"/>
      <c r="AC22" s="675"/>
      <c r="AD22" s="673" t="s">
        <v>218</v>
      </c>
      <c r="AE22" s="674"/>
      <c r="AF22" s="674"/>
      <c r="AG22" s="674"/>
      <c r="AH22" s="674"/>
      <c r="AI22" s="674"/>
      <c r="AJ22" s="674"/>
      <c r="AK22" s="674"/>
      <c r="AL22" s="674"/>
      <c r="AM22" s="674"/>
      <c r="AN22" s="674"/>
      <c r="AO22" s="674"/>
      <c r="AP22" s="674"/>
      <c r="AQ22" s="674"/>
      <c r="AR22" s="674"/>
      <c r="AS22" s="674"/>
      <c r="AT22" s="674"/>
      <c r="AU22" s="674"/>
      <c r="AV22" s="674"/>
      <c r="AW22" s="674"/>
      <c r="AX22" s="723"/>
    </row>
    <row r="23" spans="1:50" ht="25.5" customHeight="1" x14ac:dyDescent="0.15">
      <c r="A23" s="717"/>
      <c r="B23" s="718"/>
      <c r="C23" s="718"/>
      <c r="D23" s="718"/>
      <c r="E23" s="718"/>
      <c r="F23" s="719"/>
      <c r="G23" s="711" t="s">
        <v>576</v>
      </c>
      <c r="H23" s="712"/>
      <c r="I23" s="712"/>
      <c r="J23" s="712"/>
      <c r="K23" s="712"/>
      <c r="L23" s="712"/>
      <c r="M23" s="712"/>
      <c r="N23" s="712"/>
      <c r="O23" s="713"/>
      <c r="P23" s="676">
        <v>106.8</v>
      </c>
      <c r="Q23" s="677"/>
      <c r="R23" s="677"/>
      <c r="S23" s="677"/>
      <c r="T23" s="677"/>
      <c r="U23" s="677"/>
      <c r="V23" s="678"/>
      <c r="W23" s="676">
        <v>109.2</v>
      </c>
      <c r="X23" s="677"/>
      <c r="Y23" s="677"/>
      <c r="Z23" s="677"/>
      <c r="AA23" s="677"/>
      <c r="AB23" s="677"/>
      <c r="AC23" s="678"/>
      <c r="AD23" s="724"/>
      <c r="AE23" s="725"/>
      <c r="AF23" s="725"/>
      <c r="AG23" s="725"/>
      <c r="AH23" s="725"/>
      <c r="AI23" s="725"/>
      <c r="AJ23" s="725"/>
      <c r="AK23" s="725"/>
      <c r="AL23" s="725"/>
      <c r="AM23" s="725"/>
      <c r="AN23" s="725"/>
      <c r="AO23" s="725"/>
      <c r="AP23" s="725"/>
      <c r="AQ23" s="725"/>
      <c r="AR23" s="725"/>
      <c r="AS23" s="725"/>
      <c r="AT23" s="725"/>
      <c r="AU23" s="725"/>
      <c r="AV23" s="725"/>
      <c r="AW23" s="725"/>
      <c r="AX23" s="726"/>
    </row>
    <row r="24" spans="1:50" ht="25.5" customHeight="1" x14ac:dyDescent="0.15">
      <c r="A24" s="717"/>
      <c r="B24" s="718"/>
      <c r="C24" s="718"/>
      <c r="D24" s="718"/>
      <c r="E24" s="718"/>
      <c r="F24" s="719"/>
      <c r="G24" s="679" t="s">
        <v>577</v>
      </c>
      <c r="H24" s="680"/>
      <c r="I24" s="680"/>
      <c r="J24" s="680"/>
      <c r="K24" s="680"/>
      <c r="L24" s="680"/>
      <c r="M24" s="680"/>
      <c r="N24" s="680"/>
      <c r="O24" s="681"/>
      <c r="P24" s="464">
        <v>44.2</v>
      </c>
      <c r="Q24" s="465"/>
      <c r="R24" s="465"/>
      <c r="S24" s="465"/>
      <c r="T24" s="465"/>
      <c r="U24" s="465"/>
      <c r="V24" s="466"/>
      <c r="W24" s="464">
        <v>53.2</v>
      </c>
      <c r="X24" s="465"/>
      <c r="Y24" s="465"/>
      <c r="Z24" s="465"/>
      <c r="AA24" s="465"/>
      <c r="AB24" s="465"/>
      <c r="AC24" s="466"/>
      <c r="AD24" s="727"/>
      <c r="AE24" s="728"/>
      <c r="AF24" s="728"/>
      <c r="AG24" s="728"/>
      <c r="AH24" s="728"/>
      <c r="AI24" s="728"/>
      <c r="AJ24" s="728"/>
      <c r="AK24" s="728"/>
      <c r="AL24" s="728"/>
      <c r="AM24" s="728"/>
      <c r="AN24" s="728"/>
      <c r="AO24" s="728"/>
      <c r="AP24" s="728"/>
      <c r="AQ24" s="728"/>
      <c r="AR24" s="728"/>
      <c r="AS24" s="728"/>
      <c r="AT24" s="728"/>
      <c r="AU24" s="728"/>
      <c r="AV24" s="728"/>
      <c r="AW24" s="728"/>
      <c r="AX24" s="729"/>
    </row>
    <row r="25" spans="1:50" ht="25.5" customHeight="1" x14ac:dyDescent="0.15">
      <c r="A25" s="717"/>
      <c r="B25" s="718"/>
      <c r="C25" s="718"/>
      <c r="D25" s="718"/>
      <c r="E25" s="718"/>
      <c r="F25" s="719"/>
      <c r="G25" s="679" t="s">
        <v>578</v>
      </c>
      <c r="H25" s="680"/>
      <c r="I25" s="680"/>
      <c r="J25" s="680"/>
      <c r="K25" s="680"/>
      <c r="L25" s="680"/>
      <c r="M25" s="680"/>
      <c r="N25" s="680"/>
      <c r="O25" s="681"/>
      <c r="P25" s="464">
        <v>30</v>
      </c>
      <c r="Q25" s="465"/>
      <c r="R25" s="465"/>
      <c r="S25" s="465"/>
      <c r="T25" s="465"/>
      <c r="U25" s="465"/>
      <c r="V25" s="466"/>
      <c r="W25" s="464">
        <v>26.6</v>
      </c>
      <c r="X25" s="465"/>
      <c r="Y25" s="465"/>
      <c r="Z25" s="465"/>
      <c r="AA25" s="465"/>
      <c r="AB25" s="465"/>
      <c r="AC25" s="466"/>
      <c r="AD25" s="727"/>
      <c r="AE25" s="728"/>
      <c r="AF25" s="728"/>
      <c r="AG25" s="728"/>
      <c r="AH25" s="728"/>
      <c r="AI25" s="728"/>
      <c r="AJ25" s="728"/>
      <c r="AK25" s="728"/>
      <c r="AL25" s="728"/>
      <c r="AM25" s="728"/>
      <c r="AN25" s="728"/>
      <c r="AO25" s="728"/>
      <c r="AP25" s="728"/>
      <c r="AQ25" s="728"/>
      <c r="AR25" s="728"/>
      <c r="AS25" s="728"/>
      <c r="AT25" s="728"/>
      <c r="AU25" s="728"/>
      <c r="AV25" s="728"/>
      <c r="AW25" s="728"/>
      <c r="AX25" s="729"/>
    </row>
    <row r="26" spans="1:50" ht="25.5" customHeight="1" x14ac:dyDescent="0.15">
      <c r="A26" s="717"/>
      <c r="B26" s="718"/>
      <c r="C26" s="718"/>
      <c r="D26" s="718"/>
      <c r="E26" s="718"/>
      <c r="F26" s="719"/>
      <c r="G26" s="679" t="s">
        <v>579</v>
      </c>
      <c r="H26" s="680"/>
      <c r="I26" s="680"/>
      <c r="J26" s="680"/>
      <c r="K26" s="680"/>
      <c r="L26" s="680"/>
      <c r="M26" s="680"/>
      <c r="N26" s="680"/>
      <c r="O26" s="681"/>
      <c r="P26" s="464">
        <v>9.6999999999999993</v>
      </c>
      <c r="Q26" s="465"/>
      <c r="R26" s="465"/>
      <c r="S26" s="465"/>
      <c r="T26" s="465"/>
      <c r="U26" s="465"/>
      <c r="V26" s="466"/>
      <c r="W26" s="464">
        <v>15.8</v>
      </c>
      <c r="X26" s="465"/>
      <c r="Y26" s="465"/>
      <c r="Z26" s="465"/>
      <c r="AA26" s="465"/>
      <c r="AB26" s="465"/>
      <c r="AC26" s="466"/>
      <c r="AD26" s="727"/>
      <c r="AE26" s="728"/>
      <c r="AF26" s="728"/>
      <c r="AG26" s="728"/>
      <c r="AH26" s="728"/>
      <c r="AI26" s="728"/>
      <c r="AJ26" s="728"/>
      <c r="AK26" s="728"/>
      <c r="AL26" s="728"/>
      <c r="AM26" s="728"/>
      <c r="AN26" s="728"/>
      <c r="AO26" s="728"/>
      <c r="AP26" s="728"/>
      <c r="AQ26" s="728"/>
      <c r="AR26" s="728"/>
      <c r="AS26" s="728"/>
      <c r="AT26" s="728"/>
      <c r="AU26" s="728"/>
      <c r="AV26" s="728"/>
      <c r="AW26" s="728"/>
      <c r="AX26" s="729"/>
    </row>
    <row r="27" spans="1:50" ht="25.5" customHeight="1" x14ac:dyDescent="0.15">
      <c r="A27" s="717"/>
      <c r="B27" s="718"/>
      <c r="C27" s="718"/>
      <c r="D27" s="718"/>
      <c r="E27" s="718"/>
      <c r="F27" s="719"/>
      <c r="G27" s="679" t="s">
        <v>580</v>
      </c>
      <c r="H27" s="680"/>
      <c r="I27" s="680"/>
      <c r="J27" s="680"/>
      <c r="K27" s="680"/>
      <c r="L27" s="680"/>
      <c r="M27" s="680"/>
      <c r="N27" s="680"/>
      <c r="O27" s="681"/>
      <c r="P27" s="464">
        <v>9.3000000000000007</v>
      </c>
      <c r="Q27" s="465"/>
      <c r="R27" s="465"/>
      <c r="S27" s="465"/>
      <c r="T27" s="465"/>
      <c r="U27" s="465"/>
      <c r="V27" s="466"/>
      <c r="W27" s="464">
        <v>7.6</v>
      </c>
      <c r="X27" s="465"/>
      <c r="Y27" s="465"/>
      <c r="Z27" s="465"/>
      <c r="AA27" s="465"/>
      <c r="AB27" s="465"/>
      <c r="AC27" s="466"/>
      <c r="AD27" s="727"/>
      <c r="AE27" s="728"/>
      <c r="AF27" s="728"/>
      <c r="AG27" s="728"/>
      <c r="AH27" s="728"/>
      <c r="AI27" s="728"/>
      <c r="AJ27" s="728"/>
      <c r="AK27" s="728"/>
      <c r="AL27" s="728"/>
      <c r="AM27" s="728"/>
      <c r="AN27" s="728"/>
      <c r="AO27" s="728"/>
      <c r="AP27" s="728"/>
      <c r="AQ27" s="728"/>
      <c r="AR27" s="728"/>
      <c r="AS27" s="728"/>
      <c r="AT27" s="728"/>
      <c r="AU27" s="728"/>
      <c r="AV27" s="728"/>
      <c r="AW27" s="728"/>
      <c r="AX27" s="729"/>
    </row>
    <row r="28" spans="1:50" ht="25.5" customHeight="1" x14ac:dyDescent="0.15">
      <c r="A28" s="717"/>
      <c r="B28" s="718"/>
      <c r="C28" s="718"/>
      <c r="D28" s="718"/>
      <c r="E28" s="718"/>
      <c r="F28" s="719"/>
      <c r="G28" s="682" t="s">
        <v>223</v>
      </c>
      <c r="H28" s="683"/>
      <c r="I28" s="683"/>
      <c r="J28" s="683"/>
      <c r="K28" s="683"/>
      <c r="L28" s="683"/>
      <c r="M28" s="683"/>
      <c r="N28" s="683"/>
      <c r="O28" s="684"/>
      <c r="P28" s="652">
        <f>P29-SUM(P23:P27)</f>
        <v>0.11899999999999977</v>
      </c>
      <c r="Q28" s="653"/>
      <c r="R28" s="653"/>
      <c r="S28" s="653"/>
      <c r="T28" s="653"/>
      <c r="U28" s="653"/>
      <c r="V28" s="654"/>
      <c r="W28" s="652">
        <f>W29-SUM(W23:W27)</f>
        <v>3.7999999999999829</v>
      </c>
      <c r="X28" s="653"/>
      <c r="Y28" s="653"/>
      <c r="Z28" s="653"/>
      <c r="AA28" s="653"/>
      <c r="AB28" s="653"/>
      <c r="AC28" s="654"/>
      <c r="AD28" s="727"/>
      <c r="AE28" s="728"/>
      <c r="AF28" s="728"/>
      <c r="AG28" s="728"/>
      <c r="AH28" s="728"/>
      <c r="AI28" s="728"/>
      <c r="AJ28" s="728"/>
      <c r="AK28" s="728"/>
      <c r="AL28" s="728"/>
      <c r="AM28" s="728"/>
      <c r="AN28" s="728"/>
      <c r="AO28" s="728"/>
      <c r="AP28" s="728"/>
      <c r="AQ28" s="728"/>
      <c r="AR28" s="728"/>
      <c r="AS28" s="728"/>
      <c r="AT28" s="728"/>
      <c r="AU28" s="728"/>
      <c r="AV28" s="728"/>
      <c r="AW28" s="728"/>
      <c r="AX28" s="729"/>
    </row>
    <row r="29" spans="1:50" ht="25.5" customHeight="1" thickBot="1" x14ac:dyDescent="0.2">
      <c r="A29" s="720"/>
      <c r="B29" s="721"/>
      <c r="C29" s="721"/>
      <c r="D29" s="721"/>
      <c r="E29" s="721"/>
      <c r="F29" s="722"/>
      <c r="G29" s="685" t="s">
        <v>220</v>
      </c>
      <c r="H29" s="686"/>
      <c r="I29" s="686"/>
      <c r="J29" s="686"/>
      <c r="K29" s="686"/>
      <c r="L29" s="686"/>
      <c r="M29" s="686"/>
      <c r="N29" s="686"/>
      <c r="O29" s="687"/>
      <c r="P29" s="464">
        <f>AK13</f>
        <v>200.119</v>
      </c>
      <c r="Q29" s="465"/>
      <c r="R29" s="465"/>
      <c r="S29" s="465"/>
      <c r="T29" s="465"/>
      <c r="U29" s="465"/>
      <c r="V29" s="466"/>
      <c r="W29" s="668">
        <f>AR13</f>
        <v>216.2</v>
      </c>
      <c r="X29" s="669"/>
      <c r="Y29" s="669"/>
      <c r="Z29" s="669"/>
      <c r="AA29" s="669"/>
      <c r="AB29" s="669"/>
      <c r="AC29" s="670"/>
      <c r="AD29" s="730"/>
      <c r="AE29" s="730"/>
      <c r="AF29" s="730"/>
      <c r="AG29" s="730"/>
      <c r="AH29" s="730"/>
      <c r="AI29" s="730"/>
      <c r="AJ29" s="730"/>
      <c r="AK29" s="730"/>
      <c r="AL29" s="730"/>
      <c r="AM29" s="730"/>
      <c r="AN29" s="730"/>
      <c r="AO29" s="730"/>
      <c r="AP29" s="730"/>
      <c r="AQ29" s="730"/>
      <c r="AR29" s="730"/>
      <c r="AS29" s="730"/>
      <c r="AT29" s="730"/>
      <c r="AU29" s="730"/>
      <c r="AV29" s="730"/>
      <c r="AW29" s="730"/>
      <c r="AX29" s="731"/>
    </row>
    <row r="30" spans="1:50" ht="18.75" customHeight="1" x14ac:dyDescent="0.15">
      <c r="A30" s="538" t="s">
        <v>230</v>
      </c>
      <c r="B30" s="539"/>
      <c r="C30" s="539"/>
      <c r="D30" s="539"/>
      <c r="E30" s="539"/>
      <c r="F30" s="540"/>
      <c r="G30" s="514" t="s">
        <v>135</v>
      </c>
      <c r="H30" s="515"/>
      <c r="I30" s="515"/>
      <c r="J30" s="515"/>
      <c r="K30" s="515"/>
      <c r="L30" s="515"/>
      <c r="M30" s="515"/>
      <c r="N30" s="515"/>
      <c r="O30" s="516"/>
      <c r="P30" s="639" t="s">
        <v>53</v>
      </c>
      <c r="Q30" s="515"/>
      <c r="R30" s="515"/>
      <c r="S30" s="515"/>
      <c r="T30" s="515"/>
      <c r="U30" s="515"/>
      <c r="V30" s="515"/>
      <c r="W30" s="515"/>
      <c r="X30" s="516"/>
      <c r="Y30" s="636"/>
      <c r="Z30" s="637"/>
      <c r="AA30" s="638"/>
      <c r="AB30" s="640" t="s">
        <v>11</v>
      </c>
      <c r="AC30" s="641"/>
      <c r="AD30" s="642"/>
      <c r="AE30" s="640" t="s">
        <v>257</v>
      </c>
      <c r="AF30" s="641"/>
      <c r="AG30" s="641"/>
      <c r="AH30" s="642"/>
      <c r="AI30" s="647" t="s">
        <v>274</v>
      </c>
      <c r="AJ30" s="647"/>
      <c r="AK30" s="647"/>
      <c r="AL30" s="640"/>
      <c r="AM30" s="647" t="s">
        <v>371</v>
      </c>
      <c r="AN30" s="647"/>
      <c r="AO30" s="647"/>
      <c r="AP30" s="640"/>
      <c r="AQ30" s="506" t="s">
        <v>168</v>
      </c>
      <c r="AR30" s="507"/>
      <c r="AS30" s="507"/>
      <c r="AT30" s="508"/>
      <c r="AU30" s="515" t="s">
        <v>125</v>
      </c>
      <c r="AV30" s="515"/>
      <c r="AW30" s="515"/>
      <c r="AX30" s="649"/>
    </row>
    <row r="31" spans="1:50" ht="18.75" customHeight="1" x14ac:dyDescent="0.15">
      <c r="A31" s="269"/>
      <c r="B31" s="270"/>
      <c r="C31" s="270"/>
      <c r="D31" s="270"/>
      <c r="E31" s="270"/>
      <c r="F31" s="271"/>
      <c r="G31" s="282"/>
      <c r="H31" s="283"/>
      <c r="I31" s="283"/>
      <c r="J31" s="283"/>
      <c r="K31" s="283"/>
      <c r="L31" s="283"/>
      <c r="M31" s="283"/>
      <c r="N31" s="283"/>
      <c r="O31" s="284"/>
      <c r="P31" s="370"/>
      <c r="Q31" s="283"/>
      <c r="R31" s="283"/>
      <c r="S31" s="283"/>
      <c r="T31" s="283"/>
      <c r="U31" s="283"/>
      <c r="V31" s="283"/>
      <c r="W31" s="283"/>
      <c r="X31" s="284"/>
      <c r="Y31" s="337"/>
      <c r="Z31" s="338"/>
      <c r="AA31" s="339"/>
      <c r="AB31" s="323"/>
      <c r="AC31" s="324"/>
      <c r="AD31" s="325"/>
      <c r="AE31" s="323"/>
      <c r="AF31" s="324"/>
      <c r="AG31" s="324"/>
      <c r="AH31" s="325"/>
      <c r="AI31" s="648"/>
      <c r="AJ31" s="648"/>
      <c r="AK31" s="648"/>
      <c r="AL31" s="323"/>
      <c r="AM31" s="648"/>
      <c r="AN31" s="648"/>
      <c r="AO31" s="648"/>
      <c r="AP31" s="323"/>
      <c r="AQ31" s="374"/>
      <c r="AR31" s="212"/>
      <c r="AS31" s="92" t="s">
        <v>169</v>
      </c>
      <c r="AT31" s="93"/>
      <c r="AU31" s="211">
        <v>3</v>
      </c>
      <c r="AV31" s="211"/>
      <c r="AW31" s="283" t="s">
        <v>162</v>
      </c>
      <c r="AX31" s="656"/>
    </row>
    <row r="32" spans="1:50" ht="23.25" customHeight="1" x14ac:dyDescent="0.15">
      <c r="A32" s="272"/>
      <c r="B32" s="270"/>
      <c r="C32" s="270"/>
      <c r="D32" s="270"/>
      <c r="E32" s="270"/>
      <c r="F32" s="271"/>
      <c r="G32" s="157" t="s">
        <v>581</v>
      </c>
      <c r="H32" s="158"/>
      <c r="I32" s="158"/>
      <c r="J32" s="158"/>
      <c r="K32" s="158"/>
      <c r="L32" s="158"/>
      <c r="M32" s="158"/>
      <c r="N32" s="158"/>
      <c r="O32" s="364"/>
      <c r="P32" s="111" t="s">
        <v>582</v>
      </c>
      <c r="Q32" s="111"/>
      <c r="R32" s="111"/>
      <c r="S32" s="111"/>
      <c r="T32" s="111"/>
      <c r="U32" s="111"/>
      <c r="V32" s="111"/>
      <c r="W32" s="111"/>
      <c r="X32" s="117"/>
      <c r="Y32" s="327" t="s">
        <v>12</v>
      </c>
      <c r="Z32" s="328"/>
      <c r="AA32" s="329"/>
      <c r="AB32" s="326" t="s">
        <v>621</v>
      </c>
      <c r="AC32" s="326"/>
      <c r="AD32" s="326"/>
      <c r="AE32" s="139">
        <v>200</v>
      </c>
      <c r="AF32" s="140"/>
      <c r="AG32" s="140"/>
      <c r="AH32" s="141"/>
      <c r="AI32" s="139">
        <v>220</v>
      </c>
      <c r="AJ32" s="140"/>
      <c r="AK32" s="140"/>
      <c r="AL32" s="141"/>
      <c r="AM32" s="139" t="s">
        <v>627</v>
      </c>
      <c r="AN32" s="140"/>
      <c r="AO32" s="140"/>
      <c r="AP32" s="140"/>
      <c r="AQ32" s="509" t="s">
        <v>627</v>
      </c>
      <c r="AR32" s="75"/>
      <c r="AS32" s="75"/>
      <c r="AT32" s="510"/>
      <c r="AU32" s="140" t="s">
        <v>627</v>
      </c>
      <c r="AV32" s="140"/>
      <c r="AW32" s="140"/>
      <c r="AX32" s="144"/>
    </row>
    <row r="33" spans="1:51" ht="23.25" customHeight="1" x14ac:dyDescent="0.15">
      <c r="A33" s="273"/>
      <c r="B33" s="274"/>
      <c r="C33" s="274"/>
      <c r="D33" s="274"/>
      <c r="E33" s="274"/>
      <c r="F33" s="275"/>
      <c r="G33" s="365"/>
      <c r="H33" s="366"/>
      <c r="I33" s="366"/>
      <c r="J33" s="366"/>
      <c r="K33" s="366"/>
      <c r="L33" s="366"/>
      <c r="M33" s="366"/>
      <c r="N33" s="366"/>
      <c r="O33" s="367"/>
      <c r="P33" s="119"/>
      <c r="Q33" s="119"/>
      <c r="R33" s="119"/>
      <c r="S33" s="119"/>
      <c r="T33" s="119"/>
      <c r="U33" s="119"/>
      <c r="V33" s="119"/>
      <c r="W33" s="119"/>
      <c r="X33" s="120"/>
      <c r="Y33" s="330" t="s">
        <v>48</v>
      </c>
      <c r="Z33" s="303"/>
      <c r="AA33" s="304"/>
      <c r="AB33" s="331" t="s">
        <v>621</v>
      </c>
      <c r="AC33" s="331"/>
      <c r="AD33" s="331"/>
      <c r="AE33" s="139">
        <v>200</v>
      </c>
      <c r="AF33" s="140"/>
      <c r="AG33" s="140"/>
      <c r="AH33" s="141"/>
      <c r="AI33" s="139">
        <v>200</v>
      </c>
      <c r="AJ33" s="140"/>
      <c r="AK33" s="140"/>
      <c r="AL33" s="141"/>
      <c r="AM33" s="139">
        <v>200</v>
      </c>
      <c r="AN33" s="140"/>
      <c r="AO33" s="140"/>
      <c r="AP33" s="140"/>
      <c r="AQ33" s="509" t="s">
        <v>627</v>
      </c>
      <c r="AR33" s="75"/>
      <c r="AS33" s="75"/>
      <c r="AT33" s="510"/>
      <c r="AU33" s="140">
        <v>200</v>
      </c>
      <c r="AV33" s="140"/>
      <c r="AW33" s="140"/>
      <c r="AX33" s="144"/>
    </row>
    <row r="34" spans="1:51" ht="61.5" customHeight="1" x14ac:dyDescent="0.15">
      <c r="A34" s="272"/>
      <c r="B34" s="270"/>
      <c r="C34" s="270"/>
      <c r="D34" s="270"/>
      <c r="E34" s="270"/>
      <c r="F34" s="271"/>
      <c r="G34" s="160"/>
      <c r="H34" s="161"/>
      <c r="I34" s="161"/>
      <c r="J34" s="161"/>
      <c r="K34" s="161"/>
      <c r="L34" s="161"/>
      <c r="M34" s="161"/>
      <c r="N34" s="161"/>
      <c r="O34" s="368"/>
      <c r="P34" s="114"/>
      <c r="Q34" s="114"/>
      <c r="R34" s="114"/>
      <c r="S34" s="114"/>
      <c r="T34" s="114"/>
      <c r="U34" s="114"/>
      <c r="V34" s="114"/>
      <c r="W34" s="114"/>
      <c r="X34" s="122"/>
      <c r="Y34" s="330" t="s">
        <v>13</v>
      </c>
      <c r="Z34" s="303"/>
      <c r="AA34" s="304"/>
      <c r="AB34" s="239" t="s">
        <v>163</v>
      </c>
      <c r="AC34" s="239"/>
      <c r="AD34" s="239"/>
      <c r="AE34" s="139">
        <f>AE32/AE33*100</f>
        <v>100</v>
      </c>
      <c r="AF34" s="140"/>
      <c r="AG34" s="140"/>
      <c r="AH34" s="141"/>
      <c r="AI34" s="139">
        <v>110</v>
      </c>
      <c r="AJ34" s="140"/>
      <c r="AK34" s="140"/>
      <c r="AL34" s="141"/>
      <c r="AM34" s="139" t="s">
        <v>627</v>
      </c>
      <c r="AN34" s="140"/>
      <c r="AO34" s="140"/>
      <c r="AP34" s="140"/>
      <c r="AQ34" s="509" t="s">
        <v>627</v>
      </c>
      <c r="AR34" s="75"/>
      <c r="AS34" s="75"/>
      <c r="AT34" s="510"/>
      <c r="AU34" s="140" t="s">
        <v>627</v>
      </c>
      <c r="AV34" s="140"/>
      <c r="AW34" s="140"/>
      <c r="AX34" s="144"/>
    </row>
    <row r="35" spans="1:51" ht="23.25" customHeight="1" x14ac:dyDescent="0.15">
      <c r="A35" s="151" t="s">
        <v>250</v>
      </c>
      <c r="B35" s="152"/>
      <c r="C35" s="152"/>
      <c r="D35" s="152"/>
      <c r="E35" s="152"/>
      <c r="F35" s="153"/>
      <c r="G35" s="157" t="s">
        <v>639</v>
      </c>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9"/>
    </row>
    <row r="36" spans="1:51" ht="23.25" customHeight="1" x14ac:dyDescent="0.15">
      <c r="A36" s="154"/>
      <c r="B36" s="155"/>
      <c r="C36" s="155"/>
      <c r="D36" s="155"/>
      <c r="E36" s="155"/>
      <c r="F36" s="156"/>
      <c r="G36" s="160"/>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2"/>
    </row>
    <row r="37" spans="1:51" ht="18.75" customHeight="1" x14ac:dyDescent="0.15">
      <c r="A37" s="511" t="s">
        <v>230</v>
      </c>
      <c r="B37" s="512"/>
      <c r="C37" s="512"/>
      <c r="D37" s="512"/>
      <c r="E37" s="512"/>
      <c r="F37" s="513"/>
      <c r="G37" s="279" t="s">
        <v>135</v>
      </c>
      <c r="H37" s="280"/>
      <c r="I37" s="280"/>
      <c r="J37" s="280"/>
      <c r="K37" s="280"/>
      <c r="L37" s="280"/>
      <c r="M37" s="280"/>
      <c r="N37" s="280"/>
      <c r="O37" s="281"/>
      <c r="P37" s="369" t="s">
        <v>53</v>
      </c>
      <c r="Q37" s="280"/>
      <c r="R37" s="280"/>
      <c r="S37" s="280"/>
      <c r="T37" s="280"/>
      <c r="U37" s="280"/>
      <c r="V37" s="280"/>
      <c r="W37" s="280"/>
      <c r="X37" s="281"/>
      <c r="Y37" s="371"/>
      <c r="Z37" s="372"/>
      <c r="AA37" s="373"/>
      <c r="AB37" s="320" t="s">
        <v>11</v>
      </c>
      <c r="AC37" s="321"/>
      <c r="AD37" s="322"/>
      <c r="AE37" s="236" t="s">
        <v>257</v>
      </c>
      <c r="AF37" s="236"/>
      <c r="AG37" s="236"/>
      <c r="AH37" s="236"/>
      <c r="AI37" s="236" t="s">
        <v>274</v>
      </c>
      <c r="AJ37" s="236"/>
      <c r="AK37" s="236"/>
      <c r="AL37" s="236"/>
      <c r="AM37" s="236" t="s">
        <v>371</v>
      </c>
      <c r="AN37" s="236"/>
      <c r="AO37" s="236"/>
      <c r="AP37" s="236"/>
      <c r="AQ37" s="189" t="s">
        <v>168</v>
      </c>
      <c r="AR37" s="181"/>
      <c r="AS37" s="181"/>
      <c r="AT37" s="182"/>
      <c r="AU37" s="280" t="s">
        <v>125</v>
      </c>
      <c r="AV37" s="280"/>
      <c r="AW37" s="280"/>
      <c r="AX37" s="658"/>
      <c r="AY37" s="34">
        <f>COUNTA($G$39)</f>
        <v>1</v>
      </c>
    </row>
    <row r="38" spans="1:51" ht="18.75" customHeight="1" x14ac:dyDescent="0.15">
      <c r="A38" s="269"/>
      <c r="B38" s="270"/>
      <c r="C38" s="270"/>
      <c r="D38" s="270"/>
      <c r="E38" s="270"/>
      <c r="F38" s="271"/>
      <c r="G38" s="282"/>
      <c r="H38" s="283"/>
      <c r="I38" s="283"/>
      <c r="J38" s="283"/>
      <c r="K38" s="283"/>
      <c r="L38" s="283"/>
      <c r="M38" s="283"/>
      <c r="N38" s="283"/>
      <c r="O38" s="284"/>
      <c r="P38" s="370"/>
      <c r="Q38" s="283"/>
      <c r="R38" s="283"/>
      <c r="S38" s="283"/>
      <c r="T38" s="283"/>
      <c r="U38" s="283"/>
      <c r="V38" s="283"/>
      <c r="W38" s="283"/>
      <c r="X38" s="284"/>
      <c r="Y38" s="337"/>
      <c r="Z38" s="338"/>
      <c r="AA38" s="339"/>
      <c r="AB38" s="323"/>
      <c r="AC38" s="324"/>
      <c r="AD38" s="325"/>
      <c r="AE38" s="236"/>
      <c r="AF38" s="236"/>
      <c r="AG38" s="236"/>
      <c r="AH38" s="236"/>
      <c r="AI38" s="236"/>
      <c r="AJ38" s="236"/>
      <c r="AK38" s="236"/>
      <c r="AL38" s="236"/>
      <c r="AM38" s="236"/>
      <c r="AN38" s="236"/>
      <c r="AO38" s="236"/>
      <c r="AP38" s="236"/>
      <c r="AQ38" s="374"/>
      <c r="AR38" s="212"/>
      <c r="AS38" s="92" t="s">
        <v>169</v>
      </c>
      <c r="AT38" s="93"/>
      <c r="AU38" s="211">
        <v>3</v>
      </c>
      <c r="AV38" s="211"/>
      <c r="AW38" s="283" t="s">
        <v>162</v>
      </c>
      <c r="AX38" s="656"/>
      <c r="AY38" s="34">
        <f>$AY$37</f>
        <v>1</v>
      </c>
    </row>
    <row r="39" spans="1:51" ht="23.25" customHeight="1" x14ac:dyDescent="0.15">
      <c r="A39" s="272"/>
      <c r="B39" s="270"/>
      <c r="C39" s="270"/>
      <c r="D39" s="270"/>
      <c r="E39" s="270"/>
      <c r="F39" s="271"/>
      <c r="G39" s="157" t="s">
        <v>583</v>
      </c>
      <c r="H39" s="158"/>
      <c r="I39" s="158"/>
      <c r="J39" s="158"/>
      <c r="K39" s="158"/>
      <c r="L39" s="158"/>
      <c r="M39" s="158"/>
      <c r="N39" s="158"/>
      <c r="O39" s="364"/>
      <c r="P39" s="111" t="s">
        <v>584</v>
      </c>
      <c r="Q39" s="111"/>
      <c r="R39" s="111"/>
      <c r="S39" s="111"/>
      <c r="T39" s="111"/>
      <c r="U39" s="111"/>
      <c r="V39" s="111"/>
      <c r="W39" s="111"/>
      <c r="X39" s="117"/>
      <c r="Y39" s="327" t="s">
        <v>12</v>
      </c>
      <c r="Z39" s="328"/>
      <c r="AA39" s="329"/>
      <c r="AB39" s="326" t="s">
        <v>621</v>
      </c>
      <c r="AC39" s="326"/>
      <c r="AD39" s="326"/>
      <c r="AE39" s="139">
        <v>34</v>
      </c>
      <c r="AF39" s="140"/>
      <c r="AG39" s="140"/>
      <c r="AH39" s="140"/>
      <c r="AI39" s="139">
        <v>38</v>
      </c>
      <c r="AJ39" s="140"/>
      <c r="AK39" s="140"/>
      <c r="AL39" s="140"/>
      <c r="AM39" s="139">
        <v>45</v>
      </c>
      <c r="AN39" s="140"/>
      <c r="AO39" s="140"/>
      <c r="AP39" s="141"/>
      <c r="AQ39" s="509" t="s">
        <v>627</v>
      </c>
      <c r="AR39" s="75"/>
      <c r="AS39" s="75"/>
      <c r="AT39" s="510"/>
      <c r="AU39" s="140" t="s">
        <v>627</v>
      </c>
      <c r="AV39" s="140"/>
      <c r="AW39" s="140"/>
      <c r="AX39" s="144"/>
      <c r="AY39" s="34">
        <f t="shared" ref="AY39:AY43" si="4">$AY$37</f>
        <v>1</v>
      </c>
    </row>
    <row r="40" spans="1:51" ht="23.25" customHeight="1" x14ac:dyDescent="0.15">
      <c r="A40" s="273"/>
      <c r="B40" s="274"/>
      <c r="C40" s="274"/>
      <c r="D40" s="274"/>
      <c r="E40" s="274"/>
      <c r="F40" s="275"/>
      <c r="G40" s="365"/>
      <c r="H40" s="366"/>
      <c r="I40" s="366"/>
      <c r="J40" s="366"/>
      <c r="K40" s="366"/>
      <c r="L40" s="366"/>
      <c r="M40" s="366"/>
      <c r="N40" s="366"/>
      <c r="O40" s="367"/>
      <c r="P40" s="119"/>
      <c r="Q40" s="119"/>
      <c r="R40" s="119"/>
      <c r="S40" s="119"/>
      <c r="T40" s="119"/>
      <c r="U40" s="119"/>
      <c r="V40" s="119"/>
      <c r="W40" s="119"/>
      <c r="X40" s="120"/>
      <c r="Y40" s="330" t="s">
        <v>48</v>
      </c>
      <c r="Z40" s="303"/>
      <c r="AA40" s="304"/>
      <c r="AB40" s="331" t="s">
        <v>621</v>
      </c>
      <c r="AC40" s="331"/>
      <c r="AD40" s="331"/>
      <c r="AE40" s="139">
        <v>39</v>
      </c>
      <c r="AF40" s="140"/>
      <c r="AG40" s="140"/>
      <c r="AH40" s="140"/>
      <c r="AI40" s="139">
        <v>47</v>
      </c>
      <c r="AJ40" s="140"/>
      <c r="AK40" s="140"/>
      <c r="AL40" s="140"/>
      <c r="AM40" s="139">
        <v>47</v>
      </c>
      <c r="AN40" s="140"/>
      <c r="AO40" s="140"/>
      <c r="AP40" s="140"/>
      <c r="AQ40" s="509" t="s">
        <v>627</v>
      </c>
      <c r="AR40" s="75"/>
      <c r="AS40" s="75"/>
      <c r="AT40" s="510"/>
      <c r="AU40" s="140">
        <v>54</v>
      </c>
      <c r="AV40" s="140"/>
      <c r="AW40" s="140"/>
      <c r="AX40" s="144"/>
      <c r="AY40" s="34">
        <f t="shared" si="4"/>
        <v>1</v>
      </c>
    </row>
    <row r="41" spans="1:51" ht="39.75" customHeight="1" x14ac:dyDescent="0.15">
      <c r="A41" s="276"/>
      <c r="B41" s="277"/>
      <c r="C41" s="277"/>
      <c r="D41" s="277"/>
      <c r="E41" s="277"/>
      <c r="F41" s="278"/>
      <c r="G41" s="160"/>
      <c r="H41" s="161"/>
      <c r="I41" s="161"/>
      <c r="J41" s="161"/>
      <c r="K41" s="161"/>
      <c r="L41" s="161"/>
      <c r="M41" s="161"/>
      <c r="N41" s="161"/>
      <c r="O41" s="368"/>
      <c r="P41" s="114"/>
      <c r="Q41" s="114"/>
      <c r="R41" s="114"/>
      <c r="S41" s="114"/>
      <c r="T41" s="114"/>
      <c r="U41" s="114"/>
      <c r="V41" s="114"/>
      <c r="W41" s="114"/>
      <c r="X41" s="122"/>
      <c r="Y41" s="330" t="s">
        <v>13</v>
      </c>
      <c r="Z41" s="303"/>
      <c r="AA41" s="304"/>
      <c r="AB41" s="239" t="s">
        <v>163</v>
      </c>
      <c r="AC41" s="239"/>
      <c r="AD41" s="239"/>
      <c r="AE41" s="139">
        <v>87</v>
      </c>
      <c r="AF41" s="140"/>
      <c r="AG41" s="140"/>
      <c r="AH41" s="140"/>
      <c r="AI41" s="139">
        <v>81</v>
      </c>
      <c r="AJ41" s="140"/>
      <c r="AK41" s="140"/>
      <c r="AL41" s="140"/>
      <c r="AM41" s="139">
        <f>AM39/AM40*100</f>
        <v>95.744680851063833</v>
      </c>
      <c r="AN41" s="140"/>
      <c r="AO41" s="140"/>
      <c r="AP41" s="140"/>
      <c r="AQ41" s="509" t="s">
        <v>627</v>
      </c>
      <c r="AR41" s="75"/>
      <c r="AS41" s="75"/>
      <c r="AT41" s="510"/>
      <c r="AU41" s="140" t="s">
        <v>627</v>
      </c>
      <c r="AV41" s="140"/>
      <c r="AW41" s="140"/>
      <c r="AX41" s="144"/>
      <c r="AY41" s="34">
        <f t="shared" si="4"/>
        <v>1</v>
      </c>
    </row>
    <row r="42" spans="1:51" ht="23.25" customHeight="1" x14ac:dyDescent="0.15">
      <c r="A42" s="151" t="s">
        <v>250</v>
      </c>
      <c r="B42" s="152"/>
      <c r="C42" s="152"/>
      <c r="D42" s="152"/>
      <c r="E42" s="152"/>
      <c r="F42" s="153"/>
      <c r="G42" s="157" t="s">
        <v>648</v>
      </c>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9"/>
      <c r="AY42" s="34">
        <f t="shared" si="4"/>
        <v>1</v>
      </c>
    </row>
    <row r="43" spans="1:51" ht="23.25" customHeight="1" x14ac:dyDescent="0.15">
      <c r="A43" s="154"/>
      <c r="B43" s="155"/>
      <c r="C43" s="155"/>
      <c r="D43" s="155"/>
      <c r="E43" s="155"/>
      <c r="F43" s="156"/>
      <c r="G43" s="160"/>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2"/>
      <c r="AY43" s="34">
        <f t="shared" si="4"/>
        <v>1</v>
      </c>
    </row>
    <row r="44" spans="1:51" ht="18.75" customHeight="1" x14ac:dyDescent="0.15">
      <c r="A44" s="511" t="s">
        <v>230</v>
      </c>
      <c r="B44" s="512"/>
      <c r="C44" s="512"/>
      <c r="D44" s="512"/>
      <c r="E44" s="512"/>
      <c r="F44" s="513"/>
      <c r="G44" s="279" t="s">
        <v>135</v>
      </c>
      <c r="H44" s="280"/>
      <c r="I44" s="280"/>
      <c r="J44" s="280"/>
      <c r="K44" s="280"/>
      <c r="L44" s="280"/>
      <c r="M44" s="280"/>
      <c r="N44" s="280"/>
      <c r="O44" s="281"/>
      <c r="P44" s="369" t="s">
        <v>53</v>
      </c>
      <c r="Q44" s="280"/>
      <c r="R44" s="280"/>
      <c r="S44" s="280"/>
      <c r="T44" s="280"/>
      <c r="U44" s="280"/>
      <c r="V44" s="280"/>
      <c r="W44" s="280"/>
      <c r="X44" s="281"/>
      <c r="Y44" s="371"/>
      <c r="Z44" s="372"/>
      <c r="AA44" s="373"/>
      <c r="AB44" s="320" t="s">
        <v>11</v>
      </c>
      <c r="AC44" s="321"/>
      <c r="AD44" s="322"/>
      <c r="AE44" s="236" t="s">
        <v>257</v>
      </c>
      <c r="AF44" s="236"/>
      <c r="AG44" s="236"/>
      <c r="AH44" s="236"/>
      <c r="AI44" s="236" t="s">
        <v>274</v>
      </c>
      <c r="AJ44" s="236"/>
      <c r="AK44" s="236"/>
      <c r="AL44" s="236"/>
      <c r="AM44" s="236" t="s">
        <v>371</v>
      </c>
      <c r="AN44" s="236"/>
      <c r="AO44" s="236"/>
      <c r="AP44" s="236"/>
      <c r="AQ44" s="189" t="s">
        <v>168</v>
      </c>
      <c r="AR44" s="181"/>
      <c r="AS44" s="181"/>
      <c r="AT44" s="182"/>
      <c r="AU44" s="280" t="s">
        <v>125</v>
      </c>
      <c r="AV44" s="280"/>
      <c r="AW44" s="280"/>
      <c r="AX44" s="658"/>
      <c r="AY44" s="34">
        <f>COUNTA($G$46)</f>
        <v>1</v>
      </c>
    </row>
    <row r="45" spans="1:51" ht="18.75" customHeight="1" x14ac:dyDescent="0.15">
      <c r="A45" s="269"/>
      <c r="B45" s="270"/>
      <c r="C45" s="270"/>
      <c r="D45" s="270"/>
      <c r="E45" s="270"/>
      <c r="F45" s="271"/>
      <c r="G45" s="282"/>
      <c r="H45" s="283"/>
      <c r="I45" s="283"/>
      <c r="J45" s="283"/>
      <c r="K45" s="283"/>
      <c r="L45" s="283"/>
      <c r="M45" s="283"/>
      <c r="N45" s="283"/>
      <c r="O45" s="284"/>
      <c r="P45" s="370"/>
      <c r="Q45" s="283"/>
      <c r="R45" s="283"/>
      <c r="S45" s="283"/>
      <c r="T45" s="283"/>
      <c r="U45" s="283"/>
      <c r="V45" s="283"/>
      <c r="W45" s="283"/>
      <c r="X45" s="284"/>
      <c r="Y45" s="337"/>
      <c r="Z45" s="338"/>
      <c r="AA45" s="339"/>
      <c r="AB45" s="323"/>
      <c r="AC45" s="324"/>
      <c r="AD45" s="325"/>
      <c r="AE45" s="236"/>
      <c r="AF45" s="236"/>
      <c r="AG45" s="236"/>
      <c r="AH45" s="236"/>
      <c r="AI45" s="236"/>
      <c r="AJ45" s="236"/>
      <c r="AK45" s="236"/>
      <c r="AL45" s="236"/>
      <c r="AM45" s="236"/>
      <c r="AN45" s="236"/>
      <c r="AO45" s="236"/>
      <c r="AP45" s="236"/>
      <c r="AQ45" s="374"/>
      <c r="AR45" s="212"/>
      <c r="AS45" s="92" t="s">
        <v>169</v>
      </c>
      <c r="AT45" s="93"/>
      <c r="AU45" s="211">
        <v>3</v>
      </c>
      <c r="AV45" s="211"/>
      <c r="AW45" s="283" t="s">
        <v>162</v>
      </c>
      <c r="AX45" s="656"/>
      <c r="AY45" s="34">
        <f>$AY$44</f>
        <v>1</v>
      </c>
    </row>
    <row r="46" spans="1:51" ht="23.25" customHeight="1" x14ac:dyDescent="0.15">
      <c r="A46" s="272"/>
      <c r="B46" s="270"/>
      <c r="C46" s="270"/>
      <c r="D46" s="270"/>
      <c r="E46" s="270"/>
      <c r="F46" s="271"/>
      <c r="G46" s="157" t="s">
        <v>585</v>
      </c>
      <c r="H46" s="158"/>
      <c r="I46" s="158"/>
      <c r="J46" s="158"/>
      <c r="K46" s="158"/>
      <c r="L46" s="158"/>
      <c r="M46" s="158"/>
      <c r="N46" s="158"/>
      <c r="O46" s="364"/>
      <c r="P46" s="111" t="s">
        <v>586</v>
      </c>
      <c r="Q46" s="111"/>
      <c r="R46" s="111"/>
      <c r="S46" s="111"/>
      <c r="T46" s="111"/>
      <c r="U46" s="111"/>
      <c r="V46" s="111"/>
      <c r="W46" s="111"/>
      <c r="X46" s="117"/>
      <c r="Y46" s="327" t="s">
        <v>12</v>
      </c>
      <c r="Z46" s="328"/>
      <c r="AA46" s="329"/>
      <c r="AB46" s="326" t="s">
        <v>621</v>
      </c>
      <c r="AC46" s="326"/>
      <c r="AD46" s="326"/>
      <c r="AE46" s="139">
        <v>12575</v>
      </c>
      <c r="AF46" s="140"/>
      <c r="AG46" s="140"/>
      <c r="AH46" s="140"/>
      <c r="AI46" s="139">
        <v>14597</v>
      </c>
      <c r="AJ46" s="140"/>
      <c r="AK46" s="140"/>
      <c r="AL46" s="140"/>
      <c r="AM46" s="142">
        <v>2113</v>
      </c>
      <c r="AN46" s="142"/>
      <c r="AO46" s="142"/>
      <c r="AP46" s="142"/>
      <c r="AQ46" s="509" t="s">
        <v>627</v>
      </c>
      <c r="AR46" s="75"/>
      <c r="AS46" s="75"/>
      <c r="AT46" s="510"/>
      <c r="AU46" s="140" t="s">
        <v>627</v>
      </c>
      <c r="AV46" s="140"/>
      <c r="AW46" s="140"/>
      <c r="AX46" s="144"/>
      <c r="AY46" s="34">
        <f t="shared" ref="AY46:AY50" si="5">$AY$44</f>
        <v>1</v>
      </c>
    </row>
    <row r="47" spans="1:51" ht="23.25" customHeight="1" x14ac:dyDescent="0.15">
      <c r="A47" s="273"/>
      <c r="B47" s="274"/>
      <c r="C47" s="274"/>
      <c r="D47" s="274"/>
      <c r="E47" s="274"/>
      <c r="F47" s="275"/>
      <c r="G47" s="365"/>
      <c r="H47" s="366"/>
      <c r="I47" s="366"/>
      <c r="J47" s="366"/>
      <c r="K47" s="366"/>
      <c r="L47" s="366"/>
      <c r="M47" s="366"/>
      <c r="N47" s="366"/>
      <c r="O47" s="367"/>
      <c r="P47" s="119"/>
      <c r="Q47" s="119"/>
      <c r="R47" s="119"/>
      <c r="S47" s="119"/>
      <c r="T47" s="119"/>
      <c r="U47" s="119"/>
      <c r="V47" s="119"/>
      <c r="W47" s="119"/>
      <c r="X47" s="120"/>
      <c r="Y47" s="330" t="s">
        <v>48</v>
      </c>
      <c r="Z47" s="303"/>
      <c r="AA47" s="304"/>
      <c r="AB47" s="331" t="s">
        <v>621</v>
      </c>
      <c r="AC47" s="331"/>
      <c r="AD47" s="331"/>
      <c r="AE47" s="139">
        <v>10380</v>
      </c>
      <c r="AF47" s="140"/>
      <c r="AG47" s="140"/>
      <c r="AH47" s="140"/>
      <c r="AI47" s="139">
        <v>11300</v>
      </c>
      <c r="AJ47" s="140"/>
      <c r="AK47" s="140"/>
      <c r="AL47" s="140"/>
      <c r="AM47" s="140">
        <v>11700</v>
      </c>
      <c r="AN47" s="140"/>
      <c r="AO47" s="140"/>
      <c r="AP47" s="144"/>
      <c r="AQ47" s="509" t="s">
        <v>627</v>
      </c>
      <c r="AR47" s="75"/>
      <c r="AS47" s="75"/>
      <c r="AT47" s="510"/>
      <c r="AU47" s="140">
        <v>12900</v>
      </c>
      <c r="AV47" s="140"/>
      <c r="AW47" s="140"/>
      <c r="AX47" s="144"/>
      <c r="AY47" s="34">
        <f t="shared" si="5"/>
        <v>1</v>
      </c>
    </row>
    <row r="48" spans="1:51" ht="57.75" customHeight="1" x14ac:dyDescent="0.15">
      <c r="A48" s="276"/>
      <c r="B48" s="277"/>
      <c r="C48" s="277"/>
      <c r="D48" s="277"/>
      <c r="E48" s="277"/>
      <c r="F48" s="278"/>
      <c r="G48" s="160"/>
      <c r="H48" s="161"/>
      <c r="I48" s="161"/>
      <c r="J48" s="161"/>
      <c r="K48" s="161"/>
      <c r="L48" s="161"/>
      <c r="M48" s="161"/>
      <c r="N48" s="161"/>
      <c r="O48" s="368"/>
      <c r="P48" s="114"/>
      <c r="Q48" s="114"/>
      <c r="R48" s="114"/>
      <c r="S48" s="114"/>
      <c r="T48" s="114"/>
      <c r="U48" s="114"/>
      <c r="V48" s="114"/>
      <c r="W48" s="114"/>
      <c r="X48" s="122"/>
      <c r="Y48" s="330" t="s">
        <v>13</v>
      </c>
      <c r="Z48" s="303"/>
      <c r="AA48" s="304"/>
      <c r="AB48" s="239" t="s">
        <v>163</v>
      </c>
      <c r="AC48" s="239"/>
      <c r="AD48" s="239"/>
      <c r="AE48" s="139">
        <v>121</v>
      </c>
      <c r="AF48" s="140"/>
      <c r="AG48" s="140"/>
      <c r="AH48" s="141"/>
      <c r="AI48" s="139">
        <v>129</v>
      </c>
      <c r="AJ48" s="140"/>
      <c r="AK48" s="140"/>
      <c r="AL48" s="140"/>
      <c r="AM48" s="139">
        <v>18</v>
      </c>
      <c r="AN48" s="140"/>
      <c r="AO48" s="140"/>
      <c r="AP48" s="140"/>
      <c r="AQ48" s="509" t="s">
        <v>627</v>
      </c>
      <c r="AR48" s="75"/>
      <c r="AS48" s="75"/>
      <c r="AT48" s="510"/>
      <c r="AU48" s="140" t="s">
        <v>627</v>
      </c>
      <c r="AV48" s="140"/>
      <c r="AW48" s="140"/>
      <c r="AX48" s="144"/>
      <c r="AY48" s="34">
        <f t="shared" si="5"/>
        <v>1</v>
      </c>
    </row>
    <row r="49" spans="1:51" ht="23.25" customHeight="1" x14ac:dyDescent="0.15">
      <c r="A49" s="151" t="s">
        <v>250</v>
      </c>
      <c r="B49" s="152"/>
      <c r="C49" s="152"/>
      <c r="D49" s="152"/>
      <c r="E49" s="152"/>
      <c r="F49" s="153"/>
      <c r="G49" s="157" t="s">
        <v>650</v>
      </c>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9"/>
      <c r="AY49" s="34">
        <f t="shared" si="5"/>
        <v>1</v>
      </c>
    </row>
    <row r="50" spans="1:51" ht="23.25" customHeight="1" x14ac:dyDescent="0.15">
      <c r="A50" s="154"/>
      <c r="B50" s="155"/>
      <c r="C50" s="155"/>
      <c r="D50" s="155"/>
      <c r="E50" s="155"/>
      <c r="F50" s="156"/>
      <c r="G50" s="160"/>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2"/>
      <c r="AY50" s="34">
        <f t="shared" si="5"/>
        <v>1</v>
      </c>
    </row>
    <row r="51" spans="1:51" ht="18.75" customHeight="1" x14ac:dyDescent="0.15">
      <c r="A51" s="269" t="s">
        <v>230</v>
      </c>
      <c r="B51" s="270"/>
      <c r="C51" s="270"/>
      <c r="D51" s="270"/>
      <c r="E51" s="270"/>
      <c r="F51" s="271"/>
      <c r="G51" s="279" t="s">
        <v>135</v>
      </c>
      <c r="H51" s="280"/>
      <c r="I51" s="280"/>
      <c r="J51" s="280"/>
      <c r="K51" s="280"/>
      <c r="L51" s="280"/>
      <c r="M51" s="280"/>
      <c r="N51" s="280"/>
      <c r="O51" s="281"/>
      <c r="P51" s="369" t="s">
        <v>53</v>
      </c>
      <c r="Q51" s="280"/>
      <c r="R51" s="280"/>
      <c r="S51" s="280"/>
      <c r="T51" s="280"/>
      <c r="U51" s="280"/>
      <c r="V51" s="280"/>
      <c r="W51" s="280"/>
      <c r="X51" s="281"/>
      <c r="Y51" s="371"/>
      <c r="Z51" s="372"/>
      <c r="AA51" s="373"/>
      <c r="AB51" s="320" t="s">
        <v>11</v>
      </c>
      <c r="AC51" s="321"/>
      <c r="AD51" s="322"/>
      <c r="AE51" s="236" t="s">
        <v>257</v>
      </c>
      <c r="AF51" s="236"/>
      <c r="AG51" s="236"/>
      <c r="AH51" s="236"/>
      <c r="AI51" s="236" t="s">
        <v>274</v>
      </c>
      <c r="AJ51" s="236"/>
      <c r="AK51" s="236"/>
      <c r="AL51" s="236"/>
      <c r="AM51" s="236" t="s">
        <v>371</v>
      </c>
      <c r="AN51" s="236"/>
      <c r="AO51" s="236"/>
      <c r="AP51" s="236"/>
      <c r="AQ51" s="189" t="s">
        <v>168</v>
      </c>
      <c r="AR51" s="181"/>
      <c r="AS51" s="181"/>
      <c r="AT51" s="182"/>
      <c r="AU51" s="659" t="s">
        <v>125</v>
      </c>
      <c r="AV51" s="659"/>
      <c r="AW51" s="659"/>
      <c r="AX51" s="660"/>
      <c r="AY51" s="34">
        <f>COUNTA($G$53)</f>
        <v>1</v>
      </c>
    </row>
    <row r="52" spans="1:51" ht="18.75" customHeight="1" x14ac:dyDescent="0.15">
      <c r="A52" s="269"/>
      <c r="B52" s="270"/>
      <c r="C52" s="270"/>
      <c r="D52" s="270"/>
      <c r="E52" s="270"/>
      <c r="F52" s="271"/>
      <c r="G52" s="282"/>
      <c r="H52" s="283"/>
      <c r="I52" s="283"/>
      <c r="J52" s="283"/>
      <c r="K52" s="283"/>
      <c r="L52" s="283"/>
      <c r="M52" s="283"/>
      <c r="N52" s="283"/>
      <c r="O52" s="284"/>
      <c r="P52" s="370"/>
      <c r="Q52" s="283"/>
      <c r="R52" s="283"/>
      <c r="S52" s="283"/>
      <c r="T52" s="283"/>
      <c r="U52" s="283"/>
      <c r="V52" s="283"/>
      <c r="W52" s="283"/>
      <c r="X52" s="284"/>
      <c r="Y52" s="337"/>
      <c r="Z52" s="338"/>
      <c r="AA52" s="339"/>
      <c r="AB52" s="323"/>
      <c r="AC52" s="324"/>
      <c r="AD52" s="325"/>
      <c r="AE52" s="236"/>
      <c r="AF52" s="236"/>
      <c r="AG52" s="236"/>
      <c r="AH52" s="236"/>
      <c r="AI52" s="236"/>
      <c r="AJ52" s="236"/>
      <c r="AK52" s="236"/>
      <c r="AL52" s="236"/>
      <c r="AM52" s="236"/>
      <c r="AN52" s="236"/>
      <c r="AO52" s="236"/>
      <c r="AP52" s="236"/>
      <c r="AQ52" s="374"/>
      <c r="AR52" s="212"/>
      <c r="AS52" s="92" t="s">
        <v>169</v>
      </c>
      <c r="AT52" s="93"/>
      <c r="AU52" s="211"/>
      <c r="AV52" s="211"/>
      <c r="AW52" s="283" t="s">
        <v>162</v>
      </c>
      <c r="AX52" s="656"/>
      <c r="AY52" s="34">
        <f>$AY$51</f>
        <v>1</v>
      </c>
    </row>
    <row r="53" spans="1:51" ht="23.25" customHeight="1" x14ac:dyDescent="0.15">
      <c r="A53" s="272"/>
      <c r="B53" s="270"/>
      <c r="C53" s="270"/>
      <c r="D53" s="270"/>
      <c r="E53" s="270"/>
      <c r="F53" s="271"/>
      <c r="G53" s="157" t="s">
        <v>587</v>
      </c>
      <c r="H53" s="158"/>
      <c r="I53" s="158"/>
      <c r="J53" s="158"/>
      <c r="K53" s="158"/>
      <c r="L53" s="158"/>
      <c r="M53" s="158"/>
      <c r="N53" s="158"/>
      <c r="O53" s="364"/>
      <c r="P53" s="111" t="s">
        <v>588</v>
      </c>
      <c r="Q53" s="111"/>
      <c r="R53" s="111"/>
      <c r="S53" s="111"/>
      <c r="T53" s="111"/>
      <c r="U53" s="111"/>
      <c r="V53" s="111"/>
      <c r="W53" s="111"/>
      <c r="X53" s="117"/>
      <c r="Y53" s="327" t="s">
        <v>12</v>
      </c>
      <c r="Z53" s="328"/>
      <c r="AA53" s="329"/>
      <c r="AB53" s="326" t="s">
        <v>633</v>
      </c>
      <c r="AC53" s="326"/>
      <c r="AD53" s="326"/>
      <c r="AE53" s="139">
        <v>100</v>
      </c>
      <c r="AF53" s="140"/>
      <c r="AG53" s="140"/>
      <c r="AH53" s="140"/>
      <c r="AI53" s="139" t="s">
        <v>270</v>
      </c>
      <c r="AJ53" s="140"/>
      <c r="AK53" s="140"/>
      <c r="AL53" s="140"/>
      <c r="AM53" s="139">
        <v>266</v>
      </c>
      <c r="AN53" s="140"/>
      <c r="AO53" s="140"/>
      <c r="AP53" s="140"/>
      <c r="AQ53" s="509" t="s">
        <v>270</v>
      </c>
      <c r="AR53" s="75"/>
      <c r="AS53" s="75"/>
      <c r="AT53" s="510"/>
      <c r="AU53" s="140" t="s">
        <v>270</v>
      </c>
      <c r="AV53" s="140"/>
      <c r="AW53" s="140"/>
      <c r="AX53" s="144"/>
      <c r="AY53" s="34">
        <f t="shared" ref="AY53:AY57" si="6">$AY$51</f>
        <v>1</v>
      </c>
    </row>
    <row r="54" spans="1:51" ht="23.25" customHeight="1" x14ac:dyDescent="0.15">
      <c r="A54" s="273"/>
      <c r="B54" s="274"/>
      <c r="C54" s="274"/>
      <c r="D54" s="274"/>
      <c r="E54" s="274"/>
      <c r="F54" s="275"/>
      <c r="G54" s="365"/>
      <c r="H54" s="366"/>
      <c r="I54" s="366"/>
      <c r="J54" s="366"/>
      <c r="K54" s="366"/>
      <c r="L54" s="366"/>
      <c r="M54" s="366"/>
      <c r="N54" s="366"/>
      <c r="O54" s="367"/>
      <c r="P54" s="119"/>
      <c r="Q54" s="119"/>
      <c r="R54" s="119"/>
      <c r="S54" s="119"/>
      <c r="T54" s="119"/>
      <c r="U54" s="119"/>
      <c r="V54" s="119"/>
      <c r="W54" s="119"/>
      <c r="X54" s="120"/>
      <c r="Y54" s="330" t="s">
        <v>48</v>
      </c>
      <c r="Z54" s="303"/>
      <c r="AA54" s="304"/>
      <c r="AB54" s="331" t="s">
        <v>633</v>
      </c>
      <c r="AC54" s="331"/>
      <c r="AD54" s="331"/>
      <c r="AE54" s="139">
        <v>180</v>
      </c>
      <c r="AF54" s="140"/>
      <c r="AG54" s="140"/>
      <c r="AH54" s="140"/>
      <c r="AI54" s="139">
        <v>180</v>
      </c>
      <c r="AJ54" s="140"/>
      <c r="AK54" s="140"/>
      <c r="AL54" s="140"/>
      <c r="AM54" s="139">
        <v>180</v>
      </c>
      <c r="AN54" s="140"/>
      <c r="AO54" s="140"/>
      <c r="AP54" s="140"/>
      <c r="AQ54" s="509" t="s">
        <v>270</v>
      </c>
      <c r="AR54" s="75"/>
      <c r="AS54" s="75"/>
      <c r="AT54" s="510"/>
      <c r="AU54" s="140">
        <v>180</v>
      </c>
      <c r="AV54" s="140"/>
      <c r="AW54" s="140"/>
      <c r="AX54" s="144"/>
      <c r="AY54" s="34">
        <f t="shared" si="6"/>
        <v>1</v>
      </c>
    </row>
    <row r="55" spans="1:51" ht="67.5" customHeight="1" x14ac:dyDescent="0.15">
      <c r="A55" s="276"/>
      <c r="B55" s="277"/>
      <c r="C55" s="277"/>
      <c r="D55" s="277"/>
      <c r="E55" s="277"/>
      <c r="F55" s="278"/>
      <c r="G55" s="160"/>
      <c r="H55" s="161"/>
      <c r="I55" s="161"/>
      <c r="J55" s="161"/>
      <c r="K55" s="161"/>
      <c r="L55" s="161"/>
      <c r="M55" s="161"/>
      <c r="N55" s="161"/>
      <c r="O55" s="368"/>
      <c r="P55" s="114"/>
      <c r="Q55" s="114"/>
      <c r="R55" s="114"/>
      <c r="S55" s="114"/>
      <c r="T55" s="114"/>
      <c r="U55" s="114"/>
      <c r="V55" s="114"/>
      <c r="W55" s="114"/>
      <c r="X55" s="122"/>
      <c r="Y55" s="330" t="s">
        <v>13</v>
      </c>
      <c r="Z55" s="303"/>
      <c r="AA55" s="304"/>
      <c r="AB55" s="498" t="s">
        <v>14</v>
      </c>
      <c r="AC55" s="498"/>
      <c r="AD55" s="498"/>
      <c r="AE55" s="139">
        <v>56</v>
      </c>
      <c r="AF55" s="140"/>
      <c r="AG55" s="140"/>
      <c r="AH55" s="140"/>
      <c r="AI55" s="139" t="s">
        <v>270</v>
      </c>
      <c r="AJ55" s="140"/>
      <c r="AK55" s="140"/>
      <c r="AL55" s="140"/>
      <c r="AM55" s="139">
        <v>148</v>
      </c>
      <c r="AN55" s="140"/>
      <c r="AO55" s="140"/>
      <c r="AP55" s="140"/>
      <c r="AQ55" s="509" t="s">
        <v>270</v>
      </c>
      <c r="AR55" s="75"/>
      <c r="AS55" s="75"/>
      <c r="AT55" s="510"/>
      <c r="AU55" s="140" t="s">
        <v>270</v>
      </c>
      <c r="AV55" s="140"/>
      <c r="AW55" s="140"/>
      <c r="AX55" s="144"/>
      <c r="AY55" s="34">
        <f t="shared" si="6"/>
        <v>1</v>
      </c>
    </row>
    <row r="56" spans="1:51" ht="23.25" customHeight="1" x14ac:dyDescent="0.15">
      <c r="A56" s="151" t="s">
        <v>250</v>
      </c>
      <c r="B56" s="152"/>
      <c r="C56" s="152"/>
      <c r="D56" s="152"/>
      <c r="E56" s="152"/>
      <c r="F56" s="153"/>
      <c r="G56" s="157" t="s">
        <v>649</v>
      </c>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9"/>
      <c r="AY56" s="34">
        <f t="shared" si="6"/>
        <v>1</v>
      </c>
    </row>
    <row r="57" spans="1:51" ht="23.25" customHeight="1" thickBot="1" x14ac:dyDescent="0.2">
      <c r="A57" s="154"/>
      <c r="B57" s="155"/>
      <c r="C57" s="155"/>
      <c r="D57" s="155"/>
      <c r="E57" s="155"/>
      <c r="F57" s="156"/>
      <c r="G57" s="160"/>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2"/>
      <c r="AY57" s="34">
        <f t="shared" si="6"/>
        <v>1</v>
      </c>
    </row>
    <row r="58" spans="1:51" ht="31.5" customHeight="1" x14ac:dyDescent="0.15">
      <c r="A58" s="350" t="s">
        <v>231</v>
      </c>
      <c r="B58" s="351"/>
      <c r="C58" s="351"/>
      <c r="D58" s="351"/>
      <c r="E58" s="351"/>
      <c r="F58" s="352"/>
      <c r="G58" s="353" t="s">
        <v>54</v>
      </c>
      <c r="H58" s="353"/>
      <c r="I58" s="353"/>
      <c r="J58" s="353"/>
      <c r="K58" s="353"/>
      <c r="L58" s="353"/>
      <c r="M58" s="353"/>
      <c r="N58" s="353"/>
      <c r="O58" s="353"/>
      <c r="P58" s="353"/>
      <c r="Q58" s="353"/>
      <c r="R58" s="353"/>
      <c r="S58" s="353"/>
      <c r="T58" s="353"/>
      <c r="U58" s="353"/>
      <c r="V58" s="353"/>
      <c r="W58" s="353"/>
      <c r="X58" s="354"/>
      <c r="Y58" s="636"/>
      <c r="Z58" s="637"/>
      <c r="AA58" s="638"/>
      <c r="AB58" s="346" t="s">
        <v>11</v>
      </c>
      <c r="AC58" s="346"/>
      <c r="AD58" s="346"/>
      <c r="AE58" s="347" t="s">
        <v>257</v>
      </c>
      <c r="AF58" s="348"/>
      <c r="AG58" s="348"/>
      <c r="AH58" s="349"/>
      <c r="AI58" s="347" t="s">
        <v>274</v>
      </c>
      <c r="AJ58" s="348"/>
      <c r="AK58" s="348"/>
      <c r="AL58" s="349"/>
      <c r="AM58" s="347" t="s">
        <v>371</v>
      </c>
      <c r="AN58" s="348"/>
      <c r="AO58" s="348"/>
      <c r="AP58" s="349"/>
      <c r="AQ58" s="190" t="s">
        <v>279</v>
      </c>
      <c r="AR58" s="191"/>
      <c r="AS58" s="191"/>
      <c r="AT58" s="192"/>
      <c r="AU58" s="190" t="s">
        <v>403</v>
      </c>
      <c r="AV58" s="191"/>
      <c r="AW58" s="191"/>
      <c r="AX58" s="193"/>
    </row>
    <row r="59" spans="1:51" ht="23.25" customHeight="1" x14ac:dyDescent="0.15">
      <c r="A59" s="288"/>
      <c r="B59" s="289"/>
      <c r="C59" s="289"/>
      <c r="D59" s="289"/>
      <c r="E59" s="289"/>
      <c r="F59" s="290"/>
      <c r="G59" s="111" t="s">
        <v>589</v>
      </c>
      <c r="H59" s="111"/>
      <c r="I59" s="111"/>
      <c r="J59" s="111"/>
      <c r="K59" s="111"/>
      <c r="L59" s="111"/>
      <c r="M59" s="111"/>
      <c r="N59" s="111"/>
      <c r="O59" s="111"/>
      <c r="P59" s="111"/>
      <c r="Q59" s="111"/>
      <c r="R59" s="111"/>
      <c r="S59" s="111"/>
      <c r="T59" s="111"/>
      <c r="U59" s="111"/>
      <c r="V59" s="111"/>
      <c r="W59" s="111"/>
      <c r="X59" s="117"/>
      <c r="Y59" s="387" t="s">
        <v>49</v>
      </c>
      <c r="Z59" s="388"/>
      <c r="AA59" s="389"/>
      <c r="AB59" s="311" t="s">
        <v>638</v>
      </c>
      <c r="AC59" s="312"/>
      <c r="AD59" s="313"/>
      <c r="AE59" s="142">
        <v>1</v>
      </c>
      <c r="AF59" s="142"/>
      <c r="AG59" s="142"/>
      <c r="AH59" s="142"/>
      <c r="AI59" s="142">
        <v>1</v>
      </c>
      <c r="AJ59" s="142"/>
      <c r="AK59" s="142"/>
      <c r="AL59" s="142"/>
      <c r="AM59" s="142">
        <v>1</v>
      </c>
      <c r="AN59" s="142"/>
      <c r="AO59" s="142"/>
      <c r="AP59" s="142"/>
      <c r="AQ59" s="142" t="s">
        <v>627</v>
      </c>
      <c r="AR59" s="142"/>
      <c r="AS59" s="142"/>
      <c r="AT59" s="142"/>
      <c r="AU59" s="139" t="s">
        <v>627</v>
      </c>
      <c r="AV59" s="140"/>
      <c r="AW59" s="140"/>
      <c r="AX59" s="144"/>
    </row>
    <row r="60" spans="1:51" ht="23.25" customHeight="1" x14ac:dyDescent="0.15">
      <c r="A60" s="291"/>
      <c r="B60" s="292"/>
      <c r="C60" s="292"/>
      <c r="D60" s="292"/>
      <c r="E60" s="292"/>
      <c r="F60" s="293"/>
      <c r="G60" s="114"/>
      <c r="H60" s="114"/>
      <c r="I60" s="114"/>
      <c r="J60" s="114"/>
      <c r="K60" s="114"/>
      <c r="L60" s="114"/>
      <c r="M60" s="114"/>
      <c r="N60" s="114"/>
      <c r="O60" s="114"/>
      <c r="P60" s="114"/>
      <c r="Q60" s="114"/>
      <c r="R60" s="114"/>
      <c r="S60" s="114"/>
      <c r="T60" s="114"/>
      <c r="U60" s="114"/>
      <c r="V60" s="114"/>
      <c r="W60" s="114"/>
      <c r="X60" s="122"/>
      <c r="Y60" s="305" t="s">
        <v>50</v>
      </c>
      <c r="Z60" s="306"/>
      <c r="AA60" s="307"/>
      <c r="AB60" s="311" t="s">
        <v>638</v>
      </c>
      <c r="AC60" s="312"/>
      <c r="AD60" s="313"/>
      <c r="AE60" s="142">
        <v>1</v>
      </c>
      <c r="AF60" s="142"/>
      <c r="AG60" s="142"/>
      <c r="AH60" s="142"/>
      <c r="AI60" s="142">
        <v>1</v>
      </c>
      <c r="AJ60" s="142"/>
      <c r="AK60" s="142"/>
      <c r="AL60" s="142"/>
      <c r="AM60" s="142">
        <v>1</v>
      </c>
      <c r="AN60" s="142"/>
      <c r="AO60" s="142"/>
      <c r="AP60" s="142"/>
      <c r="AQ60" s="142">
        <v>1</v>
      </c>
      <c r="AR60" s="142"/>
      <c r="AS60" s="142"/>
      <c r="AT60" s="142"/>
      <c r="AU60" s="194">
        <v>1</v>
      </c>
      <c r="AV60" s="195"/>
      <c r="AW60" s="195"/>
      <c r="AX60" s="196"/>
    </row>
    <row r="61" spans="1:51" ht="31.5" customHeight="1" x14ac:dyDescent="0.15">
      <c r="A61" s="285" t="s">
        <v>231</v>
      </c>
      <c r="B61" s="286"/>
      <c r="C61" s="286"/>
      <c r="D61" s="286"/>
      <c r="E61" s="286"/>
      <c r="F61" s="287"/>
      <c r="G61" s="335" t="s">
        <v>54</v>
      </c>
      <c r="H61" s="335"/>
      <c r="I61" s="335"/>
      <c r="J61" s="335"/>
      <c r="K61" s="335"/>
      <c r="L61" s="335"/>
      <c r="M61" s="335"/>
      <c r="N61" s="335"/>
      <c r="O61" s="335"/>
      <c r="P61" s="335"/>
      <c r="Q61" s="335"/>
      <c r="R61" s="335"/>
      <c r="S61" s="335"/>
      <c r="T61" s="335"/>
      <c r="U61" s="335"/>
      <c r="V61" s="335"/>
      <c r="W61" s="335"/>
      <c r="X61" s="336"/>
      <c r="Y61" s="337"/>
      <c r="Z61" s="338"/>
      <c r="AA61" s="339"/>
      <c r="AB61" s="330" t="s">
        <v>11</v>
      </c>
      <c r="AC61" s="303"/>
      <c r="AD61" s="304"/>
      <c r="AE61" s="236" t="s">
        <v>257</v>
      </c>
      <c r="AF61" s="236"/>
      <c r="AG61" s="236"/>
      <c r="AH61" s="236"/>
      <c r="AI61" s="236" t="s">
        <v>274</v>
      </c>
      <c r="AJ61" s="236"/>
      <c r="AK61" s="236"/>
      <c r="AL61" s="236"/>
      <c r="AM61" s="236" t="s">
        <v>371</v>
      </c>
      <c r="AN61" s="236"/>
      <c r="AO61" s="236"/>
      <c r="AP61" s="236"/>
      <c r="AQ61" s="136" t="s">
        <v>279</v>
      </c>
      <c r="AR61" s="137"/>
      <c r="AS61" s="137"/>
      <c r="AT61" s="137"/>
      <c r="AU61" s="136" t="s">
        <v>403</v>
      </c>
      <c r="AV61" s="137"/>
      <c r="AW61" s="137"/>
      <c r="AX61" s="138"/>
      <c r="AY61" s="34">
        <f>COUNTA($G$62)</f>
        <v>1</v>
      </c>
    </row>
    <row r="62" spans="1:51" ht="23.25" customHeight="1" x14ac:dyDescent="0.15">
      <c r="A62" s="288"/>
      <c r="B62" s="289"/>
      <c r="C62" s="289"/>
      <c r="D62" s="289"/>
      <c r="E62" s="289"/>
      <c r="F62" s="290"/>
      <c r="G62" s="111" t="s">
        <v>590</v>
      </c>
      <c r="H62" s="111"/>
      <c r="I62" s="111"/>
      <c r="J62" s="111"/>
      <c r="K62" s="111"/>
      <c r="L62" s="111"/>
      <c r="M62" s="111"/>
      <c r="N62" s="111"/>
      <c r="O62" s="111"/>
      <c r="P62" s="111"/>
      <c r="Q62" s="111"/>
      <c r="R62" s="111"/>
      <c r="S62" s="111"/>
      <c r="T62" s="111"/>
      <c r="U62" s="111"/>
      <c r="V62" s="111"/>
      <c r="W62" s="111"/>
      <c r="X62" s="117"/>
      <c r="Y62" s="340" t="s">
        <v>49</v>
      </c>
      <c r="Z62" s="341"/>
      <c r="AA62" s="342"/>
      <c r="AB62" s="358" t="s">
        <v>638</v>
      </c>
      <c r="AC62" s="359"/>
      <c r="AD62" s="360"/>
      <c r="AE62" s="142">
        <v>1</v>
      </c>
      <c r="AF62" s="142"/>
      <c r="AG62" s="142"/>
      <c r="AH62" s="142"/>
      <c r="AI62" s="142">
        <v>1</v>
      </c>
      <c r="AJ62" s="142"/>
      <c r="AK62" s="142"/>
      <c r="AL62" s="142"/>
      <c r="AM62" s="142" t="s">
        <v>627</v>
      </c>
      <c r="AN62" s="142"/>
      <c r="AO62" s="142"/>
      <c r="AP62" s="142"/>
      <c r="AQ62" s="142" t="s">
        <v>627</v>
      </c>
      <c r="AR62" s="142"/>
      <c r="AS62" s="142"/>
      <c r="AT62" s="142"/>
      <c r="AU62" s="142" t="s">
        <v>627</v>
      </c>
      <c r="AV62" s="142"/>
      <c r="AW62" s="142"/>
      <c r="AX62" s="143"/>
      <c r="AY62" s="34">
        <f>$AY$61</f>
        <v>1</v>
      </c>
    </row>
    <row r="63" spans="1:51" ht="23.25" customHeight="1" x14ac:dyDescent="0.15">
      <c r="A63" s="291"/>
      <c r="B63" s="292"/>
      <c r="C63" s="292"/>
      <c r="D63" s="292"/>
      <c r="E63" s="292"/>
      <c r="F63" s="293"/>
      <c r="G63" s="114"/>
      <c r="H63" s="114"/>
      <c r="I63" s="114"/>
      <c r="J63" s="114"/>
      <c r="K63" s="114"/>
      <c r="L63" s="114"/>
      <c r="M63" s="114"/>
      <c r="N63" s="114"/>
      <c r="O63" s="114"/>
      <c r="P63" s="114"/>
      <c r="Q63" s="114"/>
      <c r="R63" s="114"/>
      <c r="S63" s="114"/>
      <c r="T63" s="114"/>
      <c r="U63" s="114"/>
      <c r="V63" s="114"/>
      <c r="W63" s="114"/>
      <c r="X63" s="122"/>
      <c r="Y63" s="305" t="s">
        <v>50</v>
      </c>
      <c r="Z63" s="361"/>
      <c r="AA63" s="362"/>
      <c r="AB63" s="311" t="s">
        <v>638</v>
      </c>
      <c r="AC63" s="312"/>
      <c r="AD63" s="313"/>
      <c r="AE63" s="142">
        <v>1</v>
      </c>
      <c r="AF63" s="142"/>
      <c r="AG63" s="142"/>
      <c r="AH63" s="142"/>
      <c r="AI63" s="142">
        <v>1</v>
      </c>
      <c r="AJ63" s="142"/>
      <c r="AK63" s="142"/>
      <c r="AL63" s="142"/>
      <c r="AM63" s="142">
        <v>1</v>
      </c>
      <c r="AN63" s="142"/>
      <c r="AO63" s="142"/>
      <c r="AP63" s="142"/>
      <c r="AQ63" s="142">
        <v>1</v>
      </c>
      <c r="AR63" s="142"/>
      <c r="AS63" s="142"/>
      <c r="AT63" s="142"/>
      <c r="AU63" s="142">
        <v>1</v>
      </c>
      <c r="AV63" s="142"/>
      <c r="AW63" s="142"/>
      <c r="AX63" s="143"/>
      <c r="AY63" s="34">
        <f>$AY$61</f>
        <v>1</v>
      </c>
    </row>
    <row r="64" spans="1:51" ht="31.5" customHeight="1" x14ac:dyDescent="0.15">
      <c r="A64" s="285" t="s">
        <v>231</v>
      </c>
      <c r="B64" s="286"/>
      <c r="C64" s="286"/>
      <c r="D64" s="286"/>
      <c r="E64" s="286"/>
      <c r="F64" s="287"/>
      <c r="G64" s="335" t="s">
        <v>54</v>
      </c>
      <c r="H64" s="335"/>
      <c r="I64" s="335"/>
      <c r="J64" s="335"/>
      <c r="K64" s="335"/>
      <c r="L64" s="335"/>
      <c r="M64" s="335"/>
      <c r="N64" s="335"/>
      <c r="O64" s="335"/>
      <c r="P64" s="335"/>
      <c r="Q64" s="335"/>
      <c r="R64" s="335"/>
      <c r="S64" s="335"/>
      <c r="T64" s="335"/>
      <c r="U64" s="335"/>
      <c r="V64" s="335"/>
      <c r="W64" s="335"/>
      <c r="X64" s="336"/>
      <c r="Y64" s="337"/>
      <c r="Z64" s="338"/>
      <c r="AA64" s="339"/>
      <c r="AB64" s="330" t="s">
        <v>11</v>
      </c>
      <c r="AC64" s="303"/>
      <c r="AD64" s="304"/>
      <c r="AE64" s="236" t="s">
        <v>257</v>
      </c>
      <c r="AF64" s="236"/>
      <c r="AG64" s="236"/>
      <c r="AH64" s="236"/>
      <c r="AI64" s="236" t="s">
        <v>274</v>
      </c>
      <c r="AJ64" s="236"/>
      <c r="AK64" s="236"/>
      <c r="AL64" s="236"/>
      <c r="AM64" s="236" t="s">
        <v>371</v>
      </c>
      <c r="AN64" s="236"/>
      <c r="AO64" s="236"/>
      <c r="AP64" s="236"/>
      <c r="AQ64" s="136" t="s">
        <v>279</v>
      </c>
      <c r="AR64" s="137"/>
      <c r="AS64" s="137"/>
      <c r="AT64" s="137"/>
      <c r="AU64" s="136" t="s">
        <v>403</v>
      </c>
      <c r="AV64" s="137"/>
      <c r="AW64" s="137"/>
      <c r="AX64" s="138"/>
      <c r="AY64" s="34">
        <f>COUNTA($G$65)</f>
        <v>1</v>
      </c>
    </row>
    <row r="65" spans="1:51" ht="23.25" customHeight="1" x14ac:dyDescent="0.15">
      <c r="A65" s="288"/>
      <c r="B65" s="289"/>
      <c r="C65" s="289"/>
      <c r="D65" s="289"/>
      <c r="E65" s="289"/>
      <c r="F65" s="290"/>
      <c r="G65" s="111" t="s">
        <v>591</v>
      </c>
      <c r="H65" s="111"/>
      <c r="I65" s="111"/>
      <c r="J65" s="111"/>
      <c r="K65" s="111"/>
      <c r="L65" s="111"/>
      <c r="M65" s="111"/>
      <c r="N65" s="111"/>
      <c r="O65" s="111"/>
      <c r="P65" s="111"/>
      <c r="Q65" s="111"/>
      <c r="R65" s="111"/>
      <c r="S65" s="111"/>
      <c r="T65" s="111"/>
      <c r="U65" s="111"/>
      <c r="V65" s="111"/>
      <c r="W65" s="111"/>
      <c r="X65" s="117"/>
      <c r="Y65" s="340" t="s">
        <v>49</v>
      </c>
      <c r="Z65" s="341"/>
      <c r="AA65" s="342"/>
      <c r="AB65" s="358" t="s">
        <v>620</v>
      </c>
      <c r="AC65" s="359"/>
      <c r="AD65" s="360"/>
      <c r="AE65" s="142">
        <v>34</v>
      </c>
      <c r="AF65" s="142"/>
      <c r="AG65" s="142"/>
      <c r="AH65" s="142"/>
      <c r="AI65" s="139">
        <v>38</v>
      </c>
      <c r="AJ65" s="140"/>
      <c r="AK65" s="140"/>
      <c r="AL65" s="141"/>
      <c r="AM65" s="139">
        <v>45</v>
      </c>
      <c r="AN65" s="140"/>
      <c r="AO65" s="140"/>
      <c r="AP65" s="141"/>
      <c r="AQ65" s="139" t="s">
        <v>619</v>
      </c>
      <c r="AR65" s="140"/>
      <c r="AS65" s="140"/>
      <c r="AT65" s="141"/>
      <c r="AU65" s="142" t="s">
        <v>619</v>
      </c>
      <c r="AV65" s="142"/>
      <c r="AW65" s="142"/>
      <c r="AX65" s="143"/>
      <c r="AY65" s="34">
        <f>$AY$64</f>
        <v>1</v>
      </c>
    </row>
    <row r="66" spans="1:51" ht="23.25" customHeight="1" x14ac:dyDescent="0.15">
      <c r="A66" s="291"/>
      <c r="B66" s="292"/>
      <c r="C66" s="292"/>
      <c r="D66" s="292"/>
      <c r="E66" s="292"/>
      <c r="F66" s="293"/>
      <c r="G66" s="114"/>
      <c r="H66" s="114"/>
      <c r="I66" s="114"/>
      <c r="J66" s="114"/>
      <c r="K66" s="114"/>
      <c r="L66" s="114"/>
      <c r="M66" s="114"/>
      <c r="N66" s="114"/>
      <c r="O66" s="114"/>
      <c r="P66" s="114"/>
      <c r="Q66" s="114"/>
      <c r="R66" s="114"/>
      <c r="S66" s="114"/>
      <c r="T66" s="114"/>
      <c r="U66" s="114"/>
      <c r="V66" s="114"/>
      <c r="W66" s="114"/>
      <c r="X66" s="122"/>
      <c r="Y66" s="305" t="s">
        <v>50</v>
      </c>
      <c r="Z66" s="361"/>
      <c r="AA66" s="362"/>
      <c r="AB66" s="311" t="s">
        <v>620</v>
      </c>
      <c r="AC66" s="312"/>
      <c r="AD66" s="313"/>
      <c r="AE66" s="142">
        <v>39</v>
      </c>
      <c r="AF66" s="142"/>
      <c r="AG66" s="142"/>
      <c r="AH66" s="142"/>
      <c r="AI66" s="139">
        <v>47</v>
      </c>
      <c r="AJ66" s="140"/>
      <c r="AK66" s="140"/>
      <c r="AL66" s="141"/>
      <c r="AM66" s="139">
        <v>47</v>
      </c>
      <c r="AN66" s="140"/>
      <c r="AO66" s="140"/>
      <c r="AP66" s="141"/>
      <c r="AQ66" s="139">
        <v>54</v>
      </c>
      <c r="AR66" s="140"/>
      <c r="AS66" s="140"/>
      <c r="AT66" s="141"/>
      <c r="AU66" s="142" t="s">
        <v>619</v>
      </c>
      <c r="AV66" s="142"/>
      <c r="AW66" s="142"/>
      <c r="AX66" s="143"/>
      <c r="AY66" s="34">
        <f>$AY$64</f>
        <v>1</v>
      </c>
    </row>
    <row r="67" spans="1:51" ht="31.5" customHeight="1" x14ac:dyDescent="0.15">
      <c r="A67" s="285" t="s">
        <v>231</v>
      </c>
      <c r="B67" s="286"/>
      <c r="C67" s="286"/>
      <c r="D67" s="286"/>
      <c r="E67" s="286"/>
      <c r="F67" s="287"/>
      <c r="G67" s="335" t="s">
        <v>54</v>
      </c>
      <c r="H67" s="335"/>
      <c r="I67" s="335"/>
      <c r="J67" s="335"/>
      <c r="K67" s="335"/>
      <c r="L67" s="335"/>
      <c r="M67" s="335"/>
      <c r="N67" s="335"/>
      <c r="O67" s="335"/>
      <c r="P67" s="335"/>
      <c r="Q67" s="335"/>
      <c r="R67" s="335"/>
      <c r="S67" s="335"/>
      <c r="T67" s="335"/>
      <c r="U67" s="335"/>
      <c r="V67" s="335"/>
      <c r="W67" s="335"/>
      <c r="X67" s="336"/>
      <c r="Y67" s="337"/>
      <c r="Z67" s="338"/>
      <c r="AA67" s="339"/>
      <c r="AB67" s="330" t="s">
        <v>11</v>
      </c>
      <c r="AC67" s="303"/>
      <c r="AD67" s="304"/>
      <c r="AE67" s="236" t="s">
        <v>257</v>
      </c>
      <c r="AF67" s="236"/>
      <c r="AG67" s="236"/>
      <c r="AH67" s="236"/>
      <c r="AI67" s="236" t="s">
        <v>274</v>
      </c>
      <c r="AJ67" s="236"/>
      <c r="AK67" s="236"/>
      <c r="AL67" s="236"/>
      <c r="AM67" s="236" t="s">
        <v>371</v>
      </c>
      <c r="AN67" s="236"/>
      <c r="AO67" s="236"/>
      <c r="AP67" s="236"/>
      <c r="AQ67" s="136" t="s">
        <v>279</v>
      </c>
      <c r="AR67" s="137"/>
      <c r="AS67" s="137"/>
      <c r="AT67" s="137"/>
      <c r="AU67" s="136" t="s">
        <v>403</v>
      </c>
      <c r="AV67" s="137"/>
      <c r="AW67" s="137"/>
      <c r="AX67" s="138"/>
      <c r="AY67" s="34">
        <f>COUNTA($G$68)</f>
        <v>1</v>
      </c>
    </row>
    <row r="68" spans="1:51" ht="23.25" customHeight="1" x14ac:dyDescent="0.15">
      <c r="A68" s="288"/>
      <c r="B68" s="289"/>
      <c r="C68" s="289"/>
      <c r="D68" s="289"/>
      <c r="E68" s="289"/>
      <c r="F68" s="290"/>
      <c r="G68" s="111" t="s">
        <v>592</v>
      </c>
      <c r="H68" s="111"/>
      <c r="I68" s="111"/>
      <c r="J68" s="111"/>
      <c r="K68" s="111"/>
      <c r="L68" s="111"/>
      <c r="M68" s="111"/>
      <c r="N68" s="111"/>
      <c r="O68" s="111"/>
      <c r="P68" s="111"/>
      <c r="Q68" s="111"/>
      <c r="R68" s="111"/>
      <c r="S68" s="111"/>
      <c r="T68" s="111"/>
      <c r="U68" s="111"/>
      <c r="V68" s="111"/>
      <c r="W68" s="111"/>
      <c r="X68" s="117"/>
      <c r="Y68" s="340" t="s">
        <v>49</v>
      </c>
      <c r="Z68" s="341"/>
      <c r="AA68" s="342"/>
      <c r="AB68" s="358" t="s">
        <v>620</v>
      </c>
      <c r="AC68" s="359"/>
      <c r="AD68" s="360"/>
      <c r="AE68" s="142">
        <v>8</v>
      </c>
      <c r="AF68" s="142"/>
      <c r="AG68" s="142"/>
      <c r="AH68" s="142"/>
      <c r="AI68" s="142">
        <v>6</v>
      </c>
      <c r="AJ68" s="142"/>
      <c r="AK68" s="142"/>
      <c r="AL68" s="142"/>
      <c r="AM68" s="142">
        <v>1</v>
      </c>
      <c r="AN68" s="142"/>
      <c r="AO68" s="142"/>
      <c r="AP68" s="142"/>
      <c r="AQ68" s="142" t="s">
        <v>627</v>
      </c>
      <c r="AR68" s="142"/>
      <c r="AS68" s="142"/>
      <c r="AT68" s="142"/>
      <c r="AU68" s="142" t="s">
        <v>627</v>
      </c>
      <c r="AV68" s="142"/>
      <c r="AW68" s="142"/>
      <c r="AX68" s="143"/>
      <c r="AY68" s="34">
        <f>$AY$67</f>
        <v>1</v>
      </c>
    </row>
    <row r="69" spans="1:51" ht="23.25" customHeight="1" x14ac:dyDescent="0.15">
      <c r="A69" s="291"/>
      <c r="B69" s="292"/>
      <c r="C69" s="292"/>
      <c r="D69" s="292"/>
      <c r="E69" s="292"/>
      <c r="F69" s="293"/>
      <c r="G69" s="114"/>
      <c r="H69" s="114"/>
      <c r="I69" s="114"/>
      <c r="J69" s="114"/>
      <c r="K69" s="114"/>
      <c r="L69" s="114"/>
      <c r="M69" s="114"/>
      <c r="N69" s="114"/>
      <c r="O69" s="114"/>
      <c r="P69" s="114"/>
      <c r="Q69" s="114"/>
      <c r="R69" s="114"/>
      <c r="S69" s="114"/>
      <c r="T69" s="114"/>
      <c r="U69" s="114"/>
      <c r="V69" s="114"/>
      <c r="W69" s="114"/>
      <c r="X69" s="122"/>
      <c r="Y69" s="305" t="s">
        <v>50</v>
      </c>
      <c r="Z69" s="361"/>
      <c r="AA69" s="362"/>
      <c r="AB69" s="311" t="s">
        <v>620</v>
      </c>
      <c r="AC69" s="312"/>
      <c r="AD69" s="313"/>
      <c r="AE69" s="142">
        <v>8</v>
      </c>
      <c r="AF69" s="142"/>
      <c r="AG69" s="142"/>
      <c r="AH69" s="142"/>
      <c r="AI69" s="142">
        <v>6</v>
      </c>
      <c r="AJ69" s="142"/>
      <c r="AK69" s="142"/>
      <c r="AL69" s="142"/>
      <c r="AM69" s="142">
        <v>7</v>
      </c>
      <c r="AN69" s="142"/>
      <c r="AO69" s="142"/>
      <c r="AP69" s="142"/>
      <c r="AQ69" s="142">
        <v>7</v>
      </c>
      <c r="AR69" s="142"/>
      <c r="AS69" s="142"/>
      <c r="AT69" s="142"/>
      <c r="AU69" s="142">
        <v>11</v>
      </c>
      <c r="AV69" s="142"/>
      <c r="AW69" s="142"/>
      <c r="AX69" s="143"/>
      <c r="AY69" s="34">
        <f>$AY$67</f>
        <v>1</v>
      </c>
    </row>
    <row r="70" spans="1:51" ht="31.5" customHeight="1" x14ac:dyDescent="0.15">
      <c r="A70" s="285" t="s">
        <v>231</v>
      </c>
      <c r="B70" s="286"/>
      <c r="C70" s="286"/>
      <c r="D70" s="286"/>
      <c r="E70" s="286"/>
      <c r="F70" s="287"/>
      <c r="G70" s="335" t="s">
        <v>54</v>
      </c>
      <c r="H70" s="335"/>
      <c r="I70" s="335"/>
      <c r="J70" s="335"/>
      <c r="K70" s="335"/>
      <c r="L70" s="335"/>
      <c r="M70" s="335"/>
      <c r="N70" s="335"/>
      <c r="O70" s="335"/>
      <c r="P70" s="335"/>
      <c r="Q70" s="335"/>
      <c r="R70" s="335"/>
      <c r="S70" s="335"/>
      <c r="T70" s="335"/>
      <c r="U70" s="335"/>
      <c r="V70" s="335"/>
      <c r="W70" s="335"/>
      <c r="X70" s="336"/>
      <c r="Y70" s="337"/>
      <c r="Z70" s="338"/>
      <c r="AA70" s="339"/>
      <c r="AB70" s="330" t="s">
        <v>11</v>
      </c>
      <c r="AC70" s="303"/>
      <c r="AD70" s="304"/>
      <c r="AE70" s="236" t="s">
        <v>257</v>
      </c>
      <c r="AF70" s="236"/>
      <c r="AG70" s="236"/>
      <c r="AH70" s="236"/>
      <c r="AI70" s="236" t="s">
        <v>274</v>
      </c>
      <c r="AJ70" s="236"/>
      <c r="AK70" s="236"/>
      <c r="AL70" s="236"/>
      <c r="AM70" s="236" t="s">
        <v>371</v>
      </c>
      <c r="AN70" s="236"/>
      <c r="AO70" s="236"/>
      <c r="AP70" s="236"/>
      <c r="AQ70" s="136" t="s">
        <v>279</v>
      </c>
      <c r="AR70" s="137"/>
      <c r="AS70" s="137"/>
      <c r="AT70" s="137"/>
      <c r="AU70" s="136" t="s">
        <v>403</v>
      </c>
      <c r="AV70" s="137"/>
      <c r="AW70" s="137"/>
      <c r="AX70" s="138"/>
      <c r="AY70" s="34">
        <f>COUNTA($G$71)</f>
        <v>1</v>
      </c>
    </row>
    <row r="71" spans="1:51" ht="23.25" customHeight="1" x14ac:dyDescent="0.15">
      <c r="A71" s="288"/>
      <c r="B71" s="289"/>
      <c r="C71" s="289"/>
      <c r="D71" s="289"/>
      <c r="E71" s="289"/>
      <c r="F71" s="290"/>
      <c r="G71" s="111" t="s">
        <v>593</v>
      </c>
      <c r="H71" s="111"/>
      <c r="I71" s="111"/>
      <c r="J71" s="111"/>
      <c r="K71" s="111"/>
      <c r="L71" s="111"/>
      <c r="M71" s="111"/>
      <c r="N71" s="111"/>
      <c r="O71" s="111"/>
      <c r="P71" s="111"/>
      <c r="Q71" s="111"/>
      <c r="R71" s="111"/>
      <c r="S71" s="111"/>
      <c r="T71" s="111"/>
      <c r="U71" s="111"/>
      <c r="V71" s="111"/>
      <c r="W71" s="111"/>
      <c r="X71" s="117"/>
      <c r="Y71" s="340" t="s">
        <v>49</v>
      </c>
      <c r="Z71" s="341"/>
      <c r="AA71" s="342"/>
      <c r="AB71" s="358" t="s">
        <v>620</v>
      </c>
      <c r="AC71" s="359"/>
      <c r="AD71" s="360"/>
      <c r="AE71" s="142">
        <v>1</v>
      </c>
      <c r="AF71" s="142"/>
      <c r="AG71" s="142"/>
      <c r="AH71" s="142"/>
      <c r="AI71" s="142" t="s">
        <v>270</v>
      </c>
      <c r="AJ71" s="142"/>
      <c r="AK71" s="142"/>
      <c r="AL71" s="142"/>
      <c r="AM71" s="142">
        <v>1</v>
      </c>
      <c r="AN71" s="142"/>
      <c r="AO71" s="142"/>
      <c r="AP71" s="142"/>
      <c r="AQ71" s="139" t="s">
        <v>270</v>
      </c>
      <c r="AR71" s="140"/>
      <c r="AS71" s="140"/>
      <c r="AT71" s="141"/>
      <c r="AU71" s="142" t="s">
        <v>270</v>
      </c>
      <c r="AV71" s="142"/>
      <c r="AW71" s="142"/>
      <c r="AX71" s="143"/>
      <c r="AY71" s="34">
        <f>$AY$70</f>
        <v>1</v>
      </c>
    </row>
    <row r="72" spans="1:51" ht="23.25" customHeight="1" x14ac:dyDescent="0.15">
      <c r="A72" s="291"/>
      <c r="B72" s="292"/>
      <c r="C72" s="292"/>
      <c r="D72" s="292"/>
      <c r="E72" s="292"/>
      <c r="F72" s="293"/>
      <c r="G72" s="114"/>
      <c r="H72" s="114"/>
      <c r="I72" s="114"/>
      <c r="J72" s="114"/>
      <c r="K72" s="114"/>
      <c r="L72" s="114"/>
      <c r="M72" s="114"/>
      <c r="N72" s="114"/>
      <c r="O72" s="114"/>
      <c r="P72" s="114"/>
      <c r="Q72" s="114"/>
      <c r="R72" s="114"/>
      <c r="S72" s="114"/>
      <c r="T72" s="114"/>
      <c r="U72" s="114"/>
      <c r="V72" s="114"/>
      <c r="W72" s="114"/>
      <c r="X72" s="122"/>
      <c r="Y72" s="305" t="s">
        <v>50</v>
      </c>
      <c r="Z72" s="361"/>
      <c r="AA72" s="362"/>
      <c r="AB72" s="311" t="s">
        <v>620</v>
      </c>
      <c r="AC72" s="312"/>
      <c r="AD72" s="313"/>
      <c r="AE72" s="363">
        <v>1</v>
      </c>
      <c r="AF72" s="363"/>
      <c r="AG72" s="363"/>
      <c r="AH72" s="363"/>
      <c r="AI72" s="363">
        <v>1</v>
      </c>
      <c r="AJ72" s="363"/>
      <c r="AK72" s="363"/>
      <c r="AL72" s="363"/>
      <c r="AM72" s="363">
        <v>1</v>
      </c>
      <c r="AN72" s="363"/>
      <c r="AO72" s="363"/>
      <c r="AP72" s="363"/>
      <c r="AQ72" s="139">
        <v>1</v>
      </c>
      <c r="AR72" s="140"/>
      <c r="AS72" s="140"/>
      <c r="AT72" s="141"/>
      <c r="AU72" s="139">
        <v>1</v>
      </c>
      <c r="AV72" s="140"/>
      <c r="AW72" s="140"/>
      <c r="AX72" s="144"/>
      <c r="AY72" s="34">
        <f>$AY$70</f>
        <v>1</v>
      </c>
    </row>
    <row r="73" spans="1:51" ht="23.25" customHeight="1" x14ac:dyDescent="0.15">
      <c r="A73" s="294" t="s">
        <v>15</v>
      </c>
      <c r="B73" s="295"/>
      <c r="C73" s="295"/>
      <c r="D73" s="295"/>
      <c r="E73" s="295"/>
      <c r="F73" s="296"/>
      <c r="G73" s="303" t="s">
        <v>16</v>
      </c>
      <c r="H73" s="303"/>
      <c r="I73" s="303"/>
      <c r="J73" s="303"/>
      <c r="K73" s="303"/>
      <c r="L73" s="303"/>
      <c r="M73" s="303"/>
      <c r="N73" s="303"/>
      <c r="O73" s="303"/>
      <c r="P73" s="303"/>
      <c r="Q73" s="303"/>
      <c r="R73" s="303"/>
      <c r="S73" s="303"/>
      <c r="T73" s="303"/>
      <c r="U73" s="303"/>
      <c r="V73" s="303"/>
      <c r="W73" s="303"/>
      <c r="X73" s="304"/>
      <c r="Y73" s="378"/>
      <c r="Z73" s="379"/>
      <c r="AA73" s="380"/>
      <c r="AB73" s="330" t="s">
        <v>11</v>
      </c>
      <c r="AC73" s="303"/>
      <c r="AD73" s="304"/>
      <c r="AE73" s="236" t="s">
        <v>257</v>
      </c>
      <c r="AF73" s="236"/>
      <c r="AG73" s="236"/>
      <c r="AH73" s="236"/>
      <c r="AI73" s="236" t="s">
        <v>274</v>
      </c>
      <c r="AJ73" s="236"/>
      <c r="AK73" s="236"/>
      <c r="AL73" s="236"/>
      <c r="AM73" s="236" t="s">
        <v>371</v>
      </c>
      <c r="AN73" s="236"/>
      <c r="AO73" s="236"/>
      <c r="AP73" s="236"/>
      <c r="AQ73" s="375" t="s">
        <v>404</v>
      </c>
      <c r="AR73" s="376"/>
      <c r="AS73" s="376"/>
      <c r="AT73" s="376"/>
      <c r="AU73" s="376"/>
      <c r="AV73" s="376"/>
      <c r="AW73" s="376"/>
      <c r="AX73" s="377"/>
    </row>
    <row r="74" spans="1:51" ht="23.25" customHeight="1" x14ac:dyDescent="0.15">
      <c r="A74" s="297"/>
      <c r="B74" s="298"/>
      <c r="C74" s="298"/>
      <c r="D74" s="298"/>
      <c r="E74" s="298"/>
      <c r="F74" s="299"/>
      <c r="G74" s="218" t="s">
        <v>594</v>
      </c>
      <c r="H74" s="218"/>
      <c r="I74" s="218"/>
      <c r="J74" s="218"/>
      <c r="K74" s="218"/>
      <c r="L74" s="218"/>
      <c r="M74" s="218"/>
      <c r="N74" s="218"/>
      <c r="O74" s="218"/>
      <c r="P74" s="218"/>
      <c r="Q74" s="218"/>
      <c r="R74" s="218"/>
      <c r="S74" s="218"/>
      <c r="T74" s="218"/>
      <c r="U74" s="218"/>
      <c r="V74" s="218"/>
      <c r="W74" s="218"/>
      <c r="X74" s="218"/>
      <c r="Y74" s="220" t="s">
        <v>15</v>
      </c>
      <c r="Z74" s="221"/>
      <c r="AA74" s="222"/>
      <c r="AB74" s="332" t="s">
        <v>617</v>
      </c>
      <c r="AC74" s="333"/>
      <c r="AD74" s="334"/>
      <c r="AE74" s="142">
        <v>1933</v>
      </c>
      <c r="AF74" s="142"/>
      <c r="AG74" s="142"/>
      <c r="AH74" s="142"/>
      <c r="AI74" s="142">
        <v>366</v>
      </c>
      <c r="AJ74" s="142"/>
      <c r="AK74" s="142"/>
      <c r="AL74" s="142"/>
      <c r="AM74" s="142">
        <v>667</v>
      </c>
      <c r="AN74" s="142"/>
      <c r="AO74" s="142"/>
      <c r="AP74" s="142"/>
      <c r="AQ74" s="139">
        <v>4327</v>
      </c>
      <c r="AR74" s="140"/>
      <c r="AS74" s="140"/>
      <c r="AT74" s="140"/>
      <c r="AU74" s="140"/>
      <c r="AV74" s="140"/>
      <c r="AW74" s="140"/>
      <c r="AX74" s="144"/>
    </row>
    <row r="75" spans="1:51" ht="46.5" customHeight="1" x14ac:dyDescent="0.15">
      <c r="A75" s="300"/>
      <c r="B75" s="301"/>
      <c r="C75" s="301"/>
      <c r="D75" s="301"/>
      <c r="E75" s="301"/>
      <c r="F75" s="302"/>
      <c r="G75" s="219"/>
      <c r="H75" s="219"/>
      <c r="I75" s="219"/>
      <c r="J75" s="219"/>
      <c r="K75" s="219"/>
      <c r="L75" s="219"/>
      <c r="M75" s="219"/>
      <c r="N75" s="219"/>
      <c r="O75" s="219"/>
      <c r="P75" s="219"/>
      <c r="Q75" s="219"/>
      <c r="R75" s="219"/>
      <c r="S75" s="219"/>
      <c r="T75" s="219"/>
      <c r="U75" s="219"/>
      <c r="V75" s="219"/>
      <c r="W75" s="219"/>
      <c r="X75" s="219"/>
      <c r="Y75" s="327" t="s">
        <v>43</v>
      </c>
      <c r="Z75" s="306"/>
      <c r="AA75" s="307"/>
      <c r="AB75" s="343" t="s">
        <v>618</v>
      </c>
      <c r="AC75" s="344"/>
      <c r="AD75" s="345"/>
      <c r="AE75" s="381" t="s">
        <v>628</v>
      </c>
      <c r="AF75" s="381"/>
      <c r="AG75" s="381"/>
      <c r="AH75" s="381"/>
      <c r="AI75" s="381" t="s">
        <v>629</v>
      </c>
      <c r="AJ75" s="381"/>
      <c r="AK75" s="381"/>
      <c r="AL75" s="381"/>
      <c r="AM75" s="381" t="s">
        <v>630</v>
      </c>
      <c r="AN75" s="381"/>
      <c r="AO75" s="381"/>
      <c r="AP75" s="381"/>
      <c r="AQ75" s="381" t="s">
        <v>644</v>
      </c>
      <c r="AR75" s="381"/>
      <c r="AS75" s="381"/>
      <c r="AT75" s="381"/>
      <c r="AU75" s="381"/>
      <c r="AV75" s="381"/>
      <c r="AW75" s="381"/>
      <c r="AX75" s="382"/>
    </row>
    <row r="76" spans="1:51" ht="23.25" customHeight="1" x14ac:dyDescent="0.15">
      <c r="A76" s="294" t="s">
        <v>15</v>
      </c>
      <c r="B76" s="295"/>
      <c r="C76" s="295"/>
      <c r="D76" s="295"/>
      <c r="E76" s="295"/>
      <c r="F76" s="296"/>
      <c r="G76" s="303" t="s">
        <v>16</v>
      </c>
      <c r="H76" s="303"/>
      <c r="I76" s="303"/>
      <c r="J76" s="303"/>
      <c r="K76" s="303"/>
      <c r="L76" s="303"/>
      <c r="M76" s="303"/>
      <c r="N76" s="303"/>
      <c r="O76" s="303"/>
      <c r="P76" s="303"/>
      <c r="Q76" s="303"/>
      <c r="R76" s="303"/>
      <c r="S76" s="303"/>
      <c r="T76" s="303"/>
      <c r="U76" s="303"/>
      <c r="V76" s="303"/>
      <c r="W76" s="303"/>
      <c r="X76" s="304"/>
      <c r="Y76" s="378"/>
      <c r="Z76" s="379"/>
      <c r="AA76" s="380"/>
      <c r="AB76" s="330" t="s">
        <v>11</v>
      </c>
      <c r="AC76" s="303"/>
      <c r="AD76" s="304"/>
      <c r="AE76" s="236" t="s">
        <v>257</v>
      </c>
      <c r="AF76" s="236"/>
      <c r="AG76" s="236"/>
      <c r="AH76" s="236"/>
      <c r="AI76" s="236" t="s">
        <v>274</v>
      </c>
      <c r="AJ76" s="236"/>
      <c r="AK76" s="236"/>
      <c r="AL76" s="236"/>
      <c r="AM76" s="236" t="s">
        <v>371</v>
      </c>
      <c r="AN76" s="236"/>
      <c r="AO76" s="236"/>
      <c r="AP76" s="236"/>
      <c r="AQ76" s="375" t="s">
        <v>404</v>
      </c>
      <c r="AR76" s="376"/>
      <c r="AS76" s="376"/>
      <c r="AT76" s="376"/>
      <c r="AU76" s="376"/>
      <c r="AV76" s="376"/>
      <c r="AW76" s="376"/>
      <c r="AX76" s="377"/>
      <c r="AY76" s="43">
        <f>IF(SUBSTITUTE(SUBSTITUTE($G$77,"／",""),"　","")="",0,1)</f>
        <v>1</v>
      </c>
    </row>
    <row r="77" spans="1:51" ht="23.25" customHeight="1" x14ac:dyDescent="0.15">
      <c r="A77" s="297"/>
      <c r="B77" s="298"/>
      <c r="C77" s="298"/>
      <c r="D77" s="298"/>
      <c r="E77" s="298"/>
      <c r="F77" s="299"/>
      <c r="G77" s="218" t="s">
        <v>595</v>
      </c>
      <c r="H77" s="218"/>
      <c r="I77" s="218"/>
      <c r="J77" s="218"/>
      <c r="K77" s="218"/>
      <c r="L77" s="218"/>
      <c r="M77" s="218"/>
      <c r="N77" s="218"/>
      <c r="O77" s="218"/>
      <c r="P77" s="218"/>
      <c r="Q77" s="218"/>
      <c r="R77" s="218"/>
      <c r="S77" s="218"/>
      <c r="T77" s="218"/>
      <c r="U77" s="218"/>
      <c r="V77" s="218"/>
      <c r="W77" s="218"/>
      <c r="X77" s="218"/>
      <c r="Y77" s="220" t="s">
        <v>15</v>
      </c>
      <c r="Z77" s="221"/>
      <c r="AA77" s="222"/>
      <c r="AB77" s="332" t="s">
        <v>617</v>
      </c>
      <c r="AC77" s="333"/>
      <c r="AD77" s="334"/>
      <c r="AE77" s="142">
        <v>14870</v>
      </c>
      <c r="AF77" s="142"/>
      <c r="AG77" s="142"/>
      <c r="AH77" s="142"/>
      <c r="AI77" s="142">
        <v>8206</v>
      </c>
      <c r="AJ77" s="142"/>
      <c r="AK77" s="142"/>
      <c r="AL77" s="142"/>
      <c r="AM77" s="142" t="s">
        <v>627</v>
      </c>
      <c r="AN77" s="142"/>
      <c r="AO77" s="142"/>
      <c r="AP77" s="142"/>
      <c r="AQ77" s="142">
        <v>13395</v>
      </c>
      <c r="AR77" s="142"/>
      <c r="AS77" s="142"/>
      <c r="AT77" s="142"/>
      <c r="AU77" s="142"/>
      <c r="AV77" s="142"/>
      <c r="AW77" s="142"/>
      <c r="AX77" s="143"/>
      <c r="AY77" s="34">
        <f>$AY$76</f>
        <v>1</v>
      </c>
    </row>
    <row r="78" spans="1:51" ht="46.5" customHeight="1" x14ac:dyDescent="0.15">
      <c r="A78" s="300"/>
      <c r="B78" s="301"/>
      <c r="C78" s="301"/>
      <c r="D78" s="301"/>
      <c r="E78" s="301"/>
      <c r="F78" s="302"/>
      <c r="G78" s="219"/>
      <c r="H78" s="219"/>
      <c r="I78" s="219"/>
      <c r="J78" s="219"/>
      <c r="K78" s="219"/>
      <c r="L78" s="219"/>
      <c r="M78" s="219"/>
      <c r="N78" s="219"/>
      <c r="O78" s="219"/>
      <c r="P78" s="219"/>
      <c r="Q78" s="219"/>
      <c r="R78" s="219"/>
      <c r="S78" s="219"/>
      <c r="T78" s="219"/>
      <c r="U78" s="219"/>
      <c r="V78" s="219"/>
      <c r="W78" s="219"/>
      <c r="X78" s="219"/>
      <c r="Y78" s="327" t="s">
        <v>43</v>
      </c>
      <c r="Z78" s="306"/>
      <c r="AA78" s="307"/>
      <c r="AB78" s="343" t="s">
        <v>618</v>
      </c>
      <c r="AC78" s="344"/>
      <c r="AD78" s="345"/>
      <c r="AE78" s="381" t="s">
        <v>631</v>
      </c>
      <c r="AF78" s="381"/>
      <c r="AG78" s="381"/>
      <c r="AH78" s="381"/>
      <c r="AI78" s="381" t="s">
        <v>632</v>
      </c>
      <c r="AJ78" s="381"/>
      <c r="AK78" s="381"/>
      <c r="AL78" s="381"/>
      <c r="AM78" s="381" t="s">
        <v>627</v>
      </c>
      <c r="AN78" s="381"/>
      <c r="AO78" s="381"/>
      <c r="AP78" s="381"/>
      <c r="AQ78" s="381" t="s">
        <v>643</v>
      </c>
      <c r="AR78" s="381"/>
      <c r="AS78" s="381"/>
      <c r="AT78" s="381"/>
      <c r="AU78" s="381"/>
      <c r="AV78" s="381"/>
      <c r="AW78" s="381"/>
      <c r="AX78" s="382"/>
      <c r="AY78" s="34">
        <f>$AY$76</f>
        <v>1</v>
      </c>
    </row>
    <row r="79" spans="1:51" ht="23.25" customHeight="1" x14ac:dyDescent="0.15">
      <c r="A79" s="294" t="s">
        <v>15</v>
      </c>
      <c r="B79" s="295"/>
      <c r="C79" s="295"/>
      <c r="D79" s="295"/>
      <c r="E79" s="295"/>
      <c r="F79" s="296"/>
      <c r="G79" s="303" t="s">
        <v>16</v>
      </c>
      <c r="H79" s="303"/>
      <c r="I79" s="303"/>
      <c r="J79" s="303"/>
      <c r="K79" s="303"/>
      <c r="L79" s="303"/>
      <c r="M79" s="303"/>
      <c r="N79" s="303"/>
      <c r="O79" s="303"/>
      <c r="P79" s="303"/>
      <c r="Q79" s="303"/>
      <c r="R79" s="303"/>
      <c r="S79" s="303"/>
      <c r="T79" s="303"/>
      <c r="U79" s="303"/>
      <c r="V79" s="303"/>
      <c r="W79" s="303"/>
      <c r="X79" s="304"/>
      <c r="Y79" s="378"/>
      <c r="Z79" s="379"/>
      <c r="AA79" s="380"/>
      <c r="AB79" s="330" t="s">
        <v>11</v>
      </c>
      <c r="AC79" s="303"/>
      <c r="AD79" s="304"/>
      <c r="AE79" s="236" t="s">
        <v>257</v>
      </c>
      <c r="AF79" s="236"/>
      <c r="AG79" s="236"/>
      <c r="AH79" s="236"/>
      <c r="AI79" s="236" t="s">
        <v>274</v>
      </c>
      <c r="AJ79" s="236"/>
      <c r="AK79" s="236"/>
      <c r="AL79" s="236"/>
      <c r="AM79" s="236" t="s">
        <v>371</v>
      </c>
      <c r="AN79" s="236"/>
      <c r="AO79" s="236"/>
      <c r="AP79" s="236"/>
      <c r="AQ79" s="375" t="s">
        <v>404</v>
      </c>
      <c r="AR79" s="376"/>
      <c r="AS79" s="376"/>
      <c r="AT79" s="376"/>
      <c r="AU79" s="376"/>
      <c r="AV79" s="376"/>
      <c r="AW79" s="376"/>
      <c r="AX79" s="377"/>
      <c r="AY79" s="43">
        <f>IF(SUBSTITUTE(SUBSTITUTE($G$80,"／",""),"　","")="",0,1)</f>
        <v>1</v>
      </c>
    </row>
    <row r="80" spans="1:51" ht="23.25" customHeight="1" x14ac:dyDescent="0.15">
      <c r="A80" s="297"/>
      <c r="B80" s="298"/>
      <c r="C80" s="298"/>
      <c r="D80" s="298"/>
      <c r="E80" s="298"/>
      <c r="F80" s="299"/>
      <c r="G80" s="218" t="s">
        <v>596</v>
      </c>
      <c r="H80" s="218"/>
      <c r="I80" s="218"/>
      <c r="J80" s="218"/>
      <c r="K80" s="218"/>
      <c r="L80" s="218"/>
      <c r="M80" s="218"/>
      <c r="N80" s="218"/>
      <c r="O80" s="218"/>
      <c r="P80" s="218"/>
      <c r="Q80" s="218"/>
      <c r="R80" s="218"/>
      <c r="S80" s="218"/>
      <c r="T80" s="218"/>
      <c r="U80" s="218"/>
      <c r="V80" s="218"/>
      <c r="W80" s="218"/>
      <c r="X80" s="218"/>
      <c r="Y80" s="220" t="s">
        <v>15</v>
      </c>
      <c r="Z80" s="221"/>
      <c r="AA80" s="222"/>
      <c r="AB80" s="332" t="s">
        <v>617</v>
      </c>
      <c r="AC80" s="333"/>
      <c r="AD80" s="334"/>
      <c r="AE80" s="142">
        <v>388</v>
      </c>
      <c r="AF80" s="142"/>
      <c r="AG80" s="142"/>
      <c r="AH80" s="142"/>
      <c r="AI80" s="142">
        <v>281</v>
      </c>
      <c r="AJ80" s="142"/>
      <c r="AK80" s="142"/>
      <c r="AL80" s="142"/>
      <c r="AM80" s="142">
        <v>0</v>
      </c>
      <c r="AN80" s="142"/>
      <c r="AO80" s="142"/>
      <c r="AP80" s="142"/>
      <c r="AQ80" s="142">
        <v>333</v>
      </c>
      <c r="AR80" s="142"/>
      <c r="AS80" s="142"/>
      <c r="AT80" s="142"/>
      <c r="AU80" s="142"/>
      <c r="AV80" s="142"/>
      <c r="AW80" s="142"/>
      <c r="AX80" s="143"/>
      <c r="AY80" s="34">
        <f>$AY$79</f>
        <v>1</v>
      </c>
    </row>
    <row r="81" spans="1:51" ht="46.5" customHeight="1" x14ac:dyDescent="0.15">
      <c r="A81" s="300"/>
      <c r="B81" s="301"/>
      <c r="C81" s="301"/>
      <c r="D81" s="301"/>
      <c r="E81" s="301"/>
      <c r="F81" s="302"/>
      <c r="G81" s="219"/>
      <c r="H81" s="219"/>
      <c r="I81" s="219"/>
      <c r="J81" s="219"/>
      <c r="K81" s="219"/>
      <c r="L81" s="219"/>
      <c r="M81" s="219"/>
      <c r="N81" s="219"/>
      <c r="O81" s="219"/>
      <c r="P81" s="219"/>
      <c r="Q81" s="219"/>
      <c r="R81" s="219"/>
      <c r="S81" s="219"/>
      <c r="T81" s="219"/>
      <c r="U81" s="219"/>
      <c r="V81" s="219"/>
      <c r="W81" s="219"/>
      <c r="X81" s="219"/>
      <c r="Y81" s="327" t="s">
        <v>43</v>
      </c>
      <c r="Z81" s="306"/>
      <c r="AA81" s="307"/>
      <c r="AB81" s="343" t="s">
        <v>618</v>
      </c>
      <c r="AC81" s="344"/>
      <c r="AD81" s="345"/>
      <c r="AE81" s="381" t="s">
        <v>615</v>
      </c>
      <c r="AF81" s="381"/>
      <c r="AG81" s="381"/>
      <c r="AH81" s="381"/>
      <c r="AI81" s="381" t="s">
        <v>616</v>
      </c>
      <c r="AJ81" s="381"/>
      <c r="AK81" s="381"/>
      <c r="AL81" s="381"/>
      <c r="AM81" s="381" t="s">
        <v>642</v>
      </c>
      <c r="AN81" s="381"/>
      <c r="AO81" s="381"/>
      <c r="AP81" s="381"/>
      <c r="AQ81" s="381" t="s">
        <v>640</v>
      </c>
      <c r="AR81" s="381"/>
      <c r="AS81" s="381"/>
      <c r="AT81" s="381"/>
      <c r="AU81" s="381"/>
      <c r="AV81" s="381"/>
      <c r="AW81" s="381"/>
      <c r="AX81" s="382"/>
      <c r="AY81" s="34">
        <f>$AY$79</f>
        <v>1</v>
      </c>
    </row>
    <row r="82" spans="1:51" ht="23.25" customHeight="1" x14ac:dyDescent="0.15">
      <c r="A82" s="294" t="s">
        <v>15</v>
      </c>
      <c r="B82" s="295"/>
      <c r="C82" s="295"/>
      <c r="D82" s="295"/>
      <c r="E82" s="295"/>
      <c r="F82" s="296"/>
      <c r="G82" s="303" t="s">
        <v>16</v>
      </c>
      <c r="H82" s="303"/>
      <c r="I82" s="303"/>
      <c r="J82" s="303"/>
      <c r="K82" s="303"/>
      <c r="L82" s="303"/>
      <c r="M82" s="303"/>
      <c r="N82" s="303"/>
      <c r="O82" s="303"/>
      <c r="P82" s="303"/>
      <c r="Q82" s="303"/>
      <c r="R82" s="303"/>
      <c r="S82" s="303"/>
      <c r="T82" s="303"/>
      <c r="U82" s="303"/>
      <c r="V82" s="303"/>
      <c r="W82" s="303"/>
      <c r="X82" s="304"/>
      <c r="Y82" s="378"/>
      <c r="Z82" s="379"/>
      <c r="AA82" s="380"/>
      <c r="AB82" s="330" t="s">
        <v>11</v>
      </c>
      <c r="AC82" s="303"/>
      <c r="AD82" s="304"/>
      <c r="AE82" s="236" t="s">
        <v>257</v>
      </c>
      <c r="AF82" s="236"/>
      <c r="AG82" s="236"/>
      <c r="AH82" s="236"/>
      <c r="AI82" s="236" t="s">
        <v>274</v>
      </c>
      <c r="AJ82" s="236"/>
      <c r="AK82" s="236"/>
      <c r="AL82" s="236"/>
      <c r="AM82" s="236" t="s">
        <v>371</v>
      </c>
      <c r="AN82" s="236"/>
      <c r="AO82" s="236"/>
      <c r="AP82" s="236"/>
      <c r="AQ82" s="375" t="s">
        <v>404</v>
      </c>
      <c r="AR82" s="376"/>
      <c r="AS82" s="376"/>
      <c r="AT82" s="376"/>
      <c r="AU82" s="376"/>
      <c r="AV82" s="376"/>
      <c r="AW82" s="376"/>
      <c r="AX82" s="377"/>
      <c r="AY82" s="43">
        <f>IF(SUBSTITUTE(SUBSTITUTE($G$83,"／",""),"　","")="",0,1)</f>
        <v>1</v>
      </c>
    </row>
    <row r="83" spans="1:51" ht="23.25" customHeight="1" x14ac:dyDescent="0.15">
      <c r="A83" s="297"/>
      <c r="B83" s="298"/>
      <c r="C83" s="298"/>
      <c r="D83" s="298"/>
      <c r="E83" s="298"/>
      <c r="F83" s="299"/>
      <c r="G83" s="218" t="s">
        <v>597</v>
      </c>
      <c r="H83" s="218"/>
      <c r="I83" s="218"/>
      <c r="J83" s="218"/>
      <c r="K83" s="218"/>
      <c r="L83" s="218"/>
      <c r="M83" s="218"/>
      <c r="N83" s="218"/>
      <c r="O83" s="218"/>
      <c r="P83" s="218"/>
      <c r="Q83" s="218"/>
      <c r="R83" s="218"/>
      <c r="S83" s="218"/>
      <c r="T83" s="218"/>
      <c r="U83" s="218"/>
      <c r="V83" s="218"/>
      <c r="W83" s="218"/>
      <c r="X83" s="664"/>
      <c r="Y83" s="220" t="s">
        <v>15</v>
      </c>
      <c r="Z83" s="221"/>
      <c r="AA83" s="222"/>
      <c r="AB83" s="332" t="s">
        <v>617</v>
      </c>
      <c r="AC83" s="333"/>
      <c r="AD83" s="334"/>
      <c r="AE83" s="142">
        <v>3477</v>
      </c>
      <c r="AF83" s="142"/>
      <c r="AG83" s="142"/>
      <c r="AH83" s="142"/>
      <c r="AI83" s="142">
        <v>4417</v>
      </c>
      <c r="AJ83" s="142"/>
      <c r="AK83" s="142"/>
      <c r="AL83" s="142"/>
      <c r="AM83" s="142">
        <v>0</v>
      </c>
      <c r="AN83" s="142"/>
      <c r="AO83" s="142"/>
      <c r="AP83" s="142"/>
      <c r="AQ83" s="142">
        <v>4486</v>
      </c>
      <c r="AR83" s="142"/>
      <c r="AS83" s="142"/>
      <c r="AT83" s="142"/>
      <c r="AU83" s="142"/>
      <c r="AV83" s="142"/>
      <c r="AW83" s="142"/>
      <c r="AX83" s="143"/>
      <c r="AY83" s="34">
        <f>$AY$82</f>
        <v>1</v>
      </c>
    </row>
    <row r="84" spans="1:51" ht="46.5" customHeight="1" x14ac:dyDescent="0.15">
      <c r="A84" s="300"/>
      <c r="B84" s="301"/>
      <c r="C84" s="301"/>
      <c r="D84" s="301"/>
      <c r="E84" s="301"/>
      <c r="F84" s="302"/>
      <c r="G84" s="219"/>
      <c r="H84" s="219"/>
      <c r="I84" s="219"/>
      <c r="J84" s="219"/>
      <c r="K84" s="219"/>
      <c r="L84" s="219"/>
      <c r="M84" s="219"/>
      <c r="N84" s="219"/>
      <c r="O84" s="219"/>
      <c r="P84" s="219"/>
      <c r="Q84" s="219"/>
      <c r="R84" s="219"/>
      <c r="S84" s="219"/>
      <c r="T84" s="219"/>
      <c r="U84" s="219"/>
      <c r="V84" s="219"/>
      <c r="W84" s="219"/>
      <c r="X84" s="665"/>
      <c r="Y84" s="327" t="s">
        <v>43</v>
      </c>
      <c r="Z84" s="306"/>
      <c r="AA84" s="307"/>
      <c r="AB84" s="343" t="s">
        <v>618</v>
      </c>
      <c r="AC84" s="344"/>
      <c r="AD84" s="345"/>
      <c r="AE84" s="381" t="s">
        <v>623</v>
      </c>
      <c r="AF84" s="381"/>
      <c r="AG84" s="381"/>
      <c r="AH84" s="381"/>
      <c r="AI84" s="381" t="s">
        <v>624</v>
      </c>
      <c r="AJ84" s="381"/>
      <c r="AK84" s="381"/>
      <c r="AL84" s="381"/>
      <c r="AM84" s="381" t="s">
        <v>641</v>
      </c>
      <c r="AN84" s="381"/>
      <c r="AO84" s="381"/>
      <c r="AP84" s="381"/>
      <c r="AQ84" s="381" t="s">
        <v>625</v>
      </c>
      <c r="AR84" s="381"/>
      <c r="AS84" s="381"/>
      <c r="AT84" s="381"/>
      <c r="AU84" s="381"/>
      <c r="AV84" s="381"/>
      <c r="AW84" s="381"/>
      <c r="AX84" s="382"/>
      <c r="AY84" s="34">
        <f>$AY$82</f>
        <v>1</v>
      </c>
    </row>
    <row r="85" spans="1:51" ht="23.25" customHeight="1" x14ac:dyDescent="0.15">
      <c r="A85" s="417" t="s">
        <v>15</v>
      </c>
      <c r="B85" s="298"/>
      <c r="C85" s="298"/>
      <c r="D85" s="298"/>
      <c r="E85" s="298"/>
      <c r="F85" s="299"/>
      <c r="G85" s="324" t="s">
        <v>16</v>
      </c>
      <c r="H85" s="324"/>
      <c r="I85" s="324"/>
      <c r="J85" s="324"/>
      <c r="K85" s="324"/>
      <c r="L85" s="324"/>
      <c r="M85" s="324"/>
      <c r="N85" s="324"/>
      <c r="O85" s="324"/>
      <c r="P85" s="324"/>
      <c r="Q85" s="324"/>
      <c r="R85" s="324"/>
      <c r="S85" s="324"/>
      <c r="T85" s="324"/>
      <c r="U85" s="324"/>
      <c r="V85" s="324"/>
      <c r="W85" s="324"/>
      <c r="X85" s="325"/>
      <c r="Y85" s="661"/>
      <c r="Z85" s="662"/>
      <c r="AA85" s="663"/>
      <c r="AB85" s="323" t="s">
        <v>11</v>
      </c>
      <c r="AC85" s="324"/>
      <c r="AD85" s="325"/>
      <c r="AE85" s="236" t="s">
        <v>257</v>
      </c>
      <c r="AF85" s="236"/>
      <c r="AG85" s="236"/>
      <c r="AH85" s="236"/>
      <c r="AI85" s="236" t="s">
        <v>274</v>
      </c>
      <c r="AJ85" s="236"/>
      <c r="AK85" s="236"/>
      <c r="AL85" s="236"/>
      <c r="AM85" s="236" t="s">
        <v>371</v>
      </c>
      <c r="AN85" s="236"/>
      <c r="AO85" s="236"/>
      <c r="AP85" s="236"/>
      <c r="AQ85" s="375" t="s">
        <v>404</v>
      </c>
      <c r="AR85" s="376"/>
      <c r="AS85" s="376"/>
      <c r="AT85" s="376"/>
      <c r="AU85" s="376"/>
      <c r="AV85" s="376"/>
      <c r="AW85" s="376"/>
      <c r="AX85" s="377"/>
      <c r="AY85" s="43">
        <f>IF(SUBSTITUTE(SUBSTITUTE($G$86,"／",""),"　","")="",0,1)</f>
        <v>1</v>
      </c>
    </row>
    <row r="86" spans="1:51" ht="23.25" customHeight="1" x14ac:dyDescent="0.15">
      <c r="A86" s="297"/>
      <c r="B86" s="298"/>
      <c r="C86" s="298"/>
      <c r="D86" s="298"/>
      <c r="E86" s="298"/>
      <c r="F86" s="299"/>
      <c r="G86" s="218" t="s">
        <v>598</v>
      </c>
      <c r="H86" s="218"/>
      <c r="I86" s="218"/>
      <c r="J86" s="218"/>
      <c r="K86" s="218"/>
      <c r="L86" s="218"/>
      <c r="M86" s="218"/>
      <c r="N86" s="218"/>
      <c r="O86" s="218"/>
      <c r="P86" s="218"/>
      <c r="Q86" s="218"/>
      <c r="R86" s="218"/>
      <c r="S86" s="218"/>
      <c r="T86" s="218"/>
      <c r="U86" s="218"/>
      <c r="V86" s="218"/>
      <c r="W86" s="218"/>
      <c r="X86" s="218"/>
      <c r="Y86" s="220" t="s">
        <v>15</v>
      </c>
      <c r="Z86" s="221"/>
      <c r="AA86" s="222"/>
      <c r="AB86" s="332" t="s">
        <v>617</v>
      </c>
      <c r="AC86" s="333"/>
      <c r="AD86" s="334"/>
      <c r="AE86" s="142">
        <v>7503</v>
      </c>
      <c r="AF86" s="142"/>
      <c r="AG86" s="142"/>
      <c r="AH86" s="142"/>
      <c r="AI86" s="142" t="s">
        <v>270</v>
      </c>
      <c r="AJ86" s="142"/>
      <c r="AK86" s="142"/>
      <c r="AL86" s="142"/>
      <c r="AM86" s="142">
        <v>2012</v>
      </c>
      <c r="AN86" s="142"/>
      <c r="AO86" s="142"/>
      <c r="AP86" s="142"/>
      <c r="AQ86" s="142">
        <v>9337</v>
      </c>
      <c r="AR86" s="142"/>
      <c r="AS86" s="142"/>
      <c r="AT86" s="142"/>
      <c r="AU86" s="142"/>
      <c r="AV86" s="142"/>
      <c r="AW86" s="142"/>
      <c r="AX86" s="143"/>
      <c r="AY86" s="34">
        <f>$AY$85</f>
        <v>1</v>
      </c>
    </row>
    <row r="87" spans="1:51" ht="46.5" customHeight="1" thickBot="1" x14ac:dyDescent="0.2">
      <c r="A87" s="300"/>
      <c r="B87" s="301"/>
      <c r="C87" s="301"/>
      <c r="D87" s="301"/>
      <c r="E87" s="301"/>
      <c r="F87" s="302"/>
      <c r="G87" s="219"/>
      <c r="H87" s="219"/>
      <c r="I87" s="219"/>
      <c r="J87" s="219"/>
      <c r="K87" s="219"/>
      <c r="L87" s="219"/>
      <c r="M87" s="219"/>
      <c r="N87" s="219"/>
      <c r="O87" s="219"/>
      <c r="P87" s="219"/>
      <c r="Q87" s="219"/>
      <c r="R87" s="219"/>
      <c r="S87" s="219"/>
      <c r="T87" s="219"/>
      <c r="U87" s="219"/>
      <c r="V87" s="219"/>
      <c r="W87" s="219"/>
      <c r="X87" s="219"/>
      <c r="Y87" s="327" t="s">
        <v>43</v>
      </c>
      <c r="Z87" s="306"/>
      <c r="AA87" s="307"/>
      <c r="AB87" s="343" t="s">
        <v>634</v>
      </c>
      <c r="AC87" s="344"/>
      <c r="AD87" s="345"/>
      <c r="AE87" s="381" t="s">
        <v>635</v>
      </c>
      <c r="AF87" s="381"/>
      <c r="AG87" s="381"/>
      <c r="AH87" s="381"/>
      <c r="AI87" s="381" t="s">
        <v>270</v>
      </c>
      <c r="AJ87" s="381"/>
      <c r="AK87" s="381"/>
      <c r="AL87" s="381"/>
      <c r="AM87" s="381" t="s">
        <v>636</v>
      </c>
      <c r="AN87" s="381"/>
      <c r="AO87" s="381"/>
      <c r="AP87" s="381"/>
      <c r="AQ87" s="381" t="s">
        <v>637</v>
      </c>
      <c r="AR87" s="381"/>
      <c r="AS87" s="381"/>
      <c r="AT87" s="381"/>
      <c r="AU87" s="381"/>
      <c r="AV87" s="381"/>
      <c r="AW87" s="381"/>
      <c r="AX87" s="382"/>
      <c r="AY87" s="34">
        <f>$AY$85</f>
        <v>1</v>
      </c>
    </row>
    <row r="88" spans="1:51" ht="45" customHeight="1" x14ac:dyDescent="0.15">
      <c r="A88" s="86" t="s">
        <v>269</v>
      </c>
      <c r="B88" s="83"/>
      <c r="C88" s="82" t="s">
        <v>170</v>
      </c>
      <c r="D88" s="83"/>
      <c r="E88" s="169" t="s">
        <v>190</v>
      </c>
      <c r="F88" s="170"/>
      <c r="G88" s="171" t="s">
        <v>702</v>
      </c>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3"/>
      <c r="AY88" s="34">
        <f>COUNTA($G$88)</f>
        <v>1</v>
      </c>
    </row>
    <row r="89" spans="1:51" ht="45" customHeight="1" x14ac:dyDescent="0.15">
      <c r="A89" s="87"/>
      <c r="B89" s="85"/>
      <c r="C89" s="84"/>
      <c r="D89" s="85"/>
      <c r="E89" s="174" t="s">
        <v>189</v>
      </c>
      <c r="F89" s="175"/>
      <c r="G89" s="121" t="s">
        <v>702</v>
      </c>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7"/>
      <c r="AY89" s="34">
        <f>$AY$88</f>
        <v>1</v>
      </c>
    </row>
    <row r="90" spans="1:51" ht="18.75" customHeight="1" x14ac:dyDescent="0.15">
      <c r="A90" s="87"/>
      <c r="B90" s="85"/>
      <c r="C90" s="84"/>
      <c r="D90" s="85"/>
      <c r="E90" s="178" t="s">
        <v>171</v>
      </c>
      <c r="F90" s="179"/>
      <c r="G90" s="180" t="s">
        <v>175</v>
      </c>
      <c r="H90" s="181"/>
      <c r="I90" s="181"/>
      <c r="J90" s="181"/>
      <c r="K90" s="181"/>
      <c r="L90" s="181"/>
      <c r="M90" s="181"/>
      <c r="N90" s="181"/>
      <c r="O90" s="181"/>
      <c r="P90" s="181"/>
      <c r="Q90" s="181"/>
      <c r="R90" s="181"/>
      <c r="S90" s="181"/>
      <c r="T90" s="181"/>
      <c r="U90" s="181"/>
      <c r="V90" s="181"/>
      <c r="W90" s="181"/>
      <c r="X90" s="182"/>
      <c r="Y90" s="183"/>
      <c r="Z90" s="184"/>
      <c r="AA90" s="185"/>
      <c r="AB90" s="189" t="s">
        <v>11</v>
      </c>
      <c r="AC90" s="181"/>
      <c r="AD90" s="182"/>
      <c r="AE90" s="94" t="s">
        <v>257</v>
      </c>
      <c r="AF90" s="89"/>
      <c r="AG90" s="89"/>
      <c r="AH90" s="90"/>
      <c r="AI90" s="94" t="s">
        <v>274</v>
      </c>
      <c r="AJ90" s="89"/>
      <c r="AK90" s="89"/>
      <c r="AL90" s="90"/>
      <c r="AM90" s="94" t="s">
        <v>558</v>
      </c>
      <c r="AN90" s="89"/>
      <c r="AO90" s="89"/>
      <c r="AP90" s="90"/>
      <c r="AQ90" s="189" t="s">
        <v>168</v>
      </c>
      <c r="AR90" s="181"/>
      <c r="AS90" s="181"/>
      <c r="AT90" s="182"/>
      <c r="AU90" s="208" t="s">
        <v>177</v>
      </c>
      <c r="AV90" s="208"/>
      <c r="AW90" s="208"/>
      <c r="AX90" s="209"/>
      <c r="AY90" s="34">
        <f>COUNTA($G$92)</f>
        <v>1</v>
      </c>
    </row>
    <row r="91" spans="1:51" ht="18.75" customHeight="1" x14ac:dyDescent="0.15">
      <c r="A91" s="87"/>
      <c r="B91" s="85"/>
      <c r="C91" s="84"/>
      <c r="D91" s="85"/>
      <c r="E91" s="84"/>
      <c r="F91" s="132"/>
      <c r="G91" s="91"/>
      <c r="H91" s="92"/>
      <c r="I91" s="92"/>
      <c r="J91" s="92"/>
      <c r="K91" s="92"/>
      <c r="L91" s="92"/>
      <c r="M91" s="92"/>
      <c r="N91" s="92"/>
      <c r="O91" s="92"/>
      <c r="P91" s="92"/>
      <c r="Q91" s="92"/>
      <c r="R91" s="92"/>
      <c r="S91" s="92"/>
      <c r="T91" s="92"/>
      <c r="U91" s="92"/>
      <c r="V91" s="92"/>
      <c r="W91" s="92"/>
      <c r="X91" s="93"/>
      <c r="Y91" s="186"/>
      <c r="Z91" s="187"/>
      <c r="AA91" s="188"/>
      <c r="AB91" s="95"/>
      <c r="AC91" s="92"/>
      <c r="AD91" s="93"/>
      <c r="AE91" s="95"/>
      <c r="AF91" s="92"/>
      <c r="AG91" s="92"/>
      <c r="AH91" s="93"/>
      <c r="AI91" s="95"/>
      <c r="AJ91" s="92"/>
      <c r="AK91" s="92"/>
      <c r="AL91" s="93"/>
      <c r="AM91" s="95"/>
      <c r="AN91" s="92"/>
      <c r="AO91" s="92"/>
      <c r="AP91" s="93"/>
      <c r="AQ91" s="210"/>
      <c r="AR91" s="211"/>
      <c r="AS91" s="92" t="s">
        <v>169</v>
      </c>
      <c r="AT91" s="93"/>
      <c r="AU91" s="212"/>
      <c r="AV91" s="212"/>
      <c r="AW91" s="92" t="s">
        <v>162</v>
      </c>
      <c r="AX91" s="99"/>
      <c r="AY91" s="34">
        <f>$AY$90</f>
        <v>1</v>
      </c>
    </row>
    <row r="92" spans="1:51" ht="39.75" customHeight="1" x14ac:dyDescent="0.15">
      <c r="A92" s="87"/>
      <c r="B92" s="85"/>
      <c r="C92" s="84"/>
      <c r="D92" s="85"/>
      <c r="E92" s="84"/>
      <c r="F92" s="132"/>
      <c r="G92" s="116" t="s">
        <v>627</v>
      </c>
      <c r="H92" s="111"/>
      <c r="I92" s="111"/>
      <c r="J92" s="111"/>
      <c r="K92" s="111"/>
      <c r="L92" s="111"/>
      <c r="M92" s="111"/>
      <c r="N92" s="111"/>
      <c r="O92" s="111"/>
      <c r="P92" s="111"/>
      <c r="Q92" s="111"/>
      <c r="R92" s="111"/>
      <c r="S92" s="111"/>
      <c r="T92" s="111"/>
      <c r="U92" s="111"/>
      <c r="V92" s="111"/>
      <c r="W92" s="111"/>
      <c r="X92" s="117"/>
      <c r="Y92" s="213" t="s">
        <v>176</v>
      </c>
      <c r="Z92" s="214"/>
      <c r="AA92" s="215"/>
      <c r="AB92" s="216" t="s">
        <v>626</v>
      </c>
      <c r="AC92" s="217"/>
      <c r="AD92" s="217"/>
      <c r="AE92" s="74" t="s">
        <v>627</v>
      </c>
      <c r="AF92" s="75"/>
      <c r="AG92" s="75"/>
      <c r="AH92" s="75"/>
      <c r="AI92" s="74" t="s">
        <v>627</v>
      </c>
      <c r="AJ92" s="75"/>
      <c r="AK92" s="75"/>
      <c r="AL92" s="75"/>
      <c r="AM92" s="74" t="s">
        <v>627</v>
      </c>
      <c r="AN92" s="75"/>
      <c r="AO92" s="75"/>
      <c r="AP92" s="75"/>
      <c r="AQ92" s="74" t="s">
        <v>627</v>
      </c>
      <c r="AR92" s="75"/>
      <c r="AS92" s="75"/>
      <c r="AT92" s="75"/>
      <c r="AU92" s="74" t="s">
        <v>627</v>
      </c>
      <c r="AV92" s="75"/>
      <c r="AW92" s="75"/>
      <c r="AX92" s="76"/>
      <c r="AY92" s="34">
        <f t="shared" ref="AY92:AY93" si="7">$AY$90</f>
        <v>1</v>
      </c>
    </row>
    <row r="93" spans="1:51" ht="39.75" customHeight="1" x14ac:dyDescent="0.15">
      <c r="A93" s="87"/>
      <c r="B93" s="85"/>
      <c r="C93" s="84"/>
      <c r="D93" s="85"/>
      <c r="E93" s="84"/>
      <c r="F93" s="132"/>
      <c r="G93" s="121"/>
      <c r="H93" s="114"/>
      <c r="I93" s="114"/>
      <c r="J93" s="114"/>
      <c r="K93" s="114"/>
      <c r="L93" s="114"/>
      <c r="M93" s="114"/>
      <c r="N93" s="114"/>
      <c r="O93" s="114"/>
      <c r="P93" s="114"/>
      <c r="Q93" s="114"/>
      <c r="R93" s="114"/>
      <c r="S93" s="114"/>
      <c r="T93" s="114"/>
      <c r="U93" s="114"/>
      <c r="V93" s="114"/>
      <c r="W93" s="114"/>
      <c r="X93" s="122"/>
      <c r="Y93" s="77" t="s">
        <v>48</v>
      </c>
      <c r="Z93" s="78"/>
      <c r="AA93" s="79"/>
      <c r="AB93" s="80" t="s">
        <v>626</v>
      </c>
      <c r="AC93" s="81"/>
      <c r="AD93" s="81"/>
      <c r="AE93" s="74" t="s">
        <v>627</v>
      </c>
      <c r="AF93" s="75"/>
      <c r="AG93" s="75"/>
      <c r="AH93" s="75"/>
      <c r="AI93" s="74" t="s">
        <v>627</v>
      </c>
      <c r="AJ93" s="75"/>
      <c r="AK93" s="75"/>
      <c r="AL93" s="75"/>
      <c r="AM93" s="74" t="s">
        <v>627</v>
      </c>
      <c r="AN93" s="75"/>
      <c r="AO93" s="75"/>
      <c r="AP93" s="75"/>
      <c r="AQ93" s="74" t="s">
        <v>627</v>
      </c>
      <c r="AR93" s="75"/>
      <c r="AS93" s="75"/>
      <c r="AT93" s="75"/>
      <c r="AU93" s="74" t="s">
        <v>627</v>
      </c>
      <c r="AV93" s="75"/>
      <c r="AW93" s="75"/>
      <c r="AX93" s="76"/>
      <c r="AY93" s="34">
        <f t="shared" si="7"/>
        <v>1</v>
      </c>
    </row>
    <row r="94" spans="1:51" ht="23.25" customHeight="1" x14ac:dyDescent="0.15">
      <c r="A94" s="87"/>
      <c r="B94" s="85"/>
      <c r="C94" s="84"/>
      <c r="D94" s="85"/>
      <c r="E94" s="163" t="s">
        <v>192</v>
      </c>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5"/>
      <c r="AY94" s="34">
        <f>COUNTA($E$95)</f>
        <v>1</v>
      </c>
    </row>
    <row r="95" spans="1:51" ht="24.75" customHeight="1" x14ac:dyDescent="0.15">
      <c r="A95" s="87"/>
      <c r="B95" s="85"/>
      <c r="C95" s="84"/>
      <c r="D95" s="85"/>
      <c r="E95" s="110" t="s">
        <v>599</v>
      </c>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2"/>
      <c r="AY95" s="34">
        <f>$AY$94</f>
        <v>1</v>
      </c>
    </row>
    <row r="96" spans="1:51" ht="24.75" customHeight="1" thickBot="1" x14ac:dyDescent="0.2">
      <c r="A96" s="87"/>
      <c r="B96" s="85"/>
      <c r="C96" s="84"/>
      <c r="D96" s="85"/>
      <c r="E96" s="166"/>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8"/>
      <c r="AY96" s="34">
        <f>$AY$94</f>
        <v>1</v>
      </c>
    </row>
    <row r="97" spans="1:51" ht="45" customHeight="1" x14ac:dyDescent="0.15">
      <c r="A97" s="87"/>
      <c r="B97" s="85"/>
      <c r="C97" s="84"/>
      <c r="D97" s="85"/>
      <c r="E97" s="169" t="s">
        <v>190</v>
      </c>
      <c r="F97" s="170"/>
      <c r="G97" s="171" t="s">
        <v>575</v>
      </c>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3"/>
      <c r="AY97" s="34">
        <f>COUNTA($G$97)</f>
        <v>1</v>
      </c>
    </row>
    <row r="98" spans="1:51" ht="45" customHeight="1" x14ac:dyDescent="0.15">
      <c r="A98" s="87"/>
      <c r="B98" s="85"/>
      <c r="C98" s="84"/>
      <c r="D98" s="85"/>
      <c r="E98" s="174" t="s">
        <v>189</v>
      </c>
      <c r="F98" s="175"/>
      <c r="G98" s="121" t="s">
        <v>575</v>
      </c>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7"/>
      <c r="AY98" s="34">
        <f>$AY$97</f>
        <v>1</v>
      </c>
    </row>
    <row r="99" spans="1:51" ht="18.75" customHeight="1" x14ac:dyDescent="0.15">
      <c r="A99" s="87"/>
      <c r="B99" s="85"/>
      <c r="C99" s="84"/>
      <c r="D99" s="85"/>
      <c r="E99" s="178" t="s">
        <v>171</v>
      </c>
      <c r="F99" s="179"/>
      <c r="G99" s="180" t="s">
        <v>175</v>
      </c>
      <c r="H99" s="181"/>
      <c r="I99" s="181"/>
      <c r="J99" s="181"/>
      <c r="K99" s="181"/>
      <c r="L99" s="181"/>
      <c r="M99" s="181"/>
      <c r="N99" s="181"/>
      <c r="O99" s="181"/>
      <c r="P99" s="181"/>
      <c r="Q99" s="181"/>
      <c r="R99" s="181"/>
      <c r="S99" s="181"/>
      <c r="T99" s="181"/>
      <c r="U99" s="181"/>
      <c r="V99" s="181"/>
      <c r="W99" s="181"/>
      <c r="X99" s="182"/>
      <c r="Y99" s="183"/>
      <c r="Z99" s="184"/>
      <c r="AA99" s="185"/>
      <c r="AB99" s="189" t="s">
        <v>11</v>
      </c>
      <c r="AC99" s="181"/>
      <c r="AD99" s="182"/>
      <c r="AE99" s="94" t="s">
        <v>257</v>
      </c>
      <c r="AF99" s="89"/>
      <c r="AG99" s="89"/>
      <c r="AH99" s="90"/>
      <c r="AI99" s="94" t="s">
        <v>274</v>
      </c>
      <c r="AJ99" s="89"/>
      <c r="AK99" s="89"/>
      <c r="AL99" s="90"/>
      <c r="AM99" s="94" t="s">
        <v>558</v>
      </c>
      <c r="AN99" s="89"/>
      <c r="AO99" s="89"/>
      <c r="AP99" s="90"/>
      <c r="AQ99" s="189" t="s">
        <v>168</v>
      </c>
      <c r="AR99" s="181"/>
      <c r="AS99" s="181"/>
      <c r="AT99" s="182"/>
      <c r="AU99" s="208" t="s">
        <v>177</v>
      </c>
      <c r="AV99" s="208"/>
      <c r="AW99" s="208"/>
      <c r="AX99" s="209"/>
      <c r="AY99" s="34">
        <f>COUNTA($G$101)</f>
        <v>1</v>
      </c>
    </row>
    <row r="100" spans="1:51" ht="18.75" customHeight="1" x14ac:dyDescent="0.15">
      <c r="A100" s="87"/>
      <c r="B100" s="85"/>
      <c r="C100" s="84"/>
      <c r="D100" s="85"/>
      <c r="E100" s="84"/>
      <c r="F100" s="132"/>
      <c r="G100" s="91"/>
      <c r="H100" s="92"/>
      <c r="I100" s="92"/>
      <c r="J100" s="92"/>
      <c r="K100" s="92"/>
      <c r="L100" s="92"/>
      <c r="M100" s="92"/>
      <c r="N100" s="92"/>
      <c r="O100" s="92"/>
      <c r="P100" s="92"/>
      <c r="Q100" s="92"/>
      <c r="R100" s="92"/>
      <c r="S100" s="92"/>
      <c r="T100" s="92"/>
      <c r="U100" s="92"/>
      <c r="V100" s="92"/>
      <c r="W100" s="92"/>
      <c r="X100" s="93"/>
      <c r="Y100" s="186"/>
      <c r="Z100" s="187"/>
      <c r="AA100" s="188"/>
      <c r="AB100" s="95"/>
      <c r="AC100" s="92"/>
      <c r="AD100" s="93"/>
      <c r="AE100" s="95"/>
      <c r="AF100" s="92"/>
      <c r="AG100" s="92"/>
      <c r="AH100" s="93"/>
      <c r="AI100" s="95"/>
      <c r="AJ100" s="92"/>
      <c r="AK100" s="92"/>
      <c r="AL100" s="93"/>
      <c r="AM100" s="95"/>
      <c r="AN100" s="92"/>
      <c r="AO100" s="92"/>
      <c r="AP100" s="93"/>
      <c r="AQ100" s="210"/>
      <c r="AR100" s="211"/>
      <c r="AS100" s="92" t="s">
        <v>169</v>
      </c>
      <c r="AT100" s="93"/>
      <c r="AU100" s="212"/>
      <c r="AV100" s="212"/>
      <c r="AW100" s="92" t="s">
        <v>162</v>
      </c>
      <c r="AX100" s="99"/>
      <c r="AY100" s="34">
        <f>$AY$99</f>
        <v>1</v>
      </c>
    </row>
    <row r="101" spans="1:51" ht="39.75" customHeight="1" x14ac:dyDescent="0.15">
      <c r="A101" s="87"/>
      <c r="B101" s="85"/>
      <c r="C101" s="84"/>
      <c r="D101" s="85"/>
      <c r="E101" s="84"/>
      <c r="F101" s="132"/>
      <c r="G101" s="116" t="s">
        <v>575</v>
      </c>
      <c r="H101" s="111"/>
      <c r="I101" s="111"/>
      <c r="J101" s="111"/>
      <c r="K101" s="111"/>
      <c r="L101" s="111"/>
      <c r="M101" s="111"/>
      <c r="N101" s="111"/>
      <c r="O101" s="111"/>
      <c r="P101" s="111"/>
      <c r="Q101" s="111"/>
      <c r="R101" s="111"/>
      <c r="S101" s="111"/>
      <c r="T101" s="111"/>
      <c r="U101" s="111"/>
      <c r="V101" s="111"/>
      <c r="W101" s="111"/>
      <c r="X101" s="117"/>
      <c r="Y101" s="213" t="s">
        <v>176</v>
      </c>
      <c r="Z101" s="214"/>
      <c r="AA101" s="215"/>
      <c r="AB101" s="216" t="s">
        <v>627</v>
      </c>
      <c r="AC101" s="217"/>
      <c r="AD101" s="217"/>
      <c r="AE101" s="74" t="s">
        <v>627</v>
      </c>
      <c r="AF101" s="75"/>
      <c r="AG101" s="75"/>
      <c r="AH101" s="75"/>
      <c r="AI101" s="74" t="s">
        <v>627</v>
      </c>
      <c r="AJ101" s="75"/>
      <c r="AK101" s="75"/>
      <c r="AL101" s="75"/>
      <c r="AM101" s="74" t="s">
        <v>627</v>
      </c>
      <c r="AN101" s="75"/>
      <c r="AO101" s="75"/>
      <c r="AP101" s="75"/>
      <c r="AQ101" s="74" t="s">
        <v>627</v>
      </c>
      <c r="AR101" s="75"/>
      <c r="AS101" s="75"/>
      <c r="AT101" s="75"/>
      <c r="AU101" s="74" t="s">
        <v>627</v>
      </c>
      <c r="AV101" s="75"/>
      <c r="AW101" s="75"/>
      <c r="AX101" s="76"/>
      <c r="AY101" s="34">
        <f t="shared" ref="AY101:AY102" si="8">$AY$99</f>
        <v>1</v>
      </c>
    </row>
    <row r="102" spans="1:51" ht="39.75" customHeight="1" x14ac:dyDescent="0.15">
      <c r="A102" s="87"/>
      <c r="B102" s="85"/>
      <c r="C102" s="84"/>
      <c r="D102" s="85"/>
      <c r="E102" s="84"/>
      <c r="F102" s="132"/>
      <c r="G102" s="121"/>
      <c r="H102" s="114"/>
      <c r="I102" s="114"/>
      <c r="J102" s="114"/>
      <c r="K102" s="114"/>
      <c r="L102" s="114"/>
      <c r="M102" s="114"/>
      <c r="N102" s="114"/>
      <c r="O102" s="114"/>
      <c r="P102" s="114"/>
      <c r="Q102" s="114"/>
      <c r="R102" s="114"/>
      <c r="S102" s="114"/>
      <c r="T102" s="114"/>
      <c r="U102" s="114"/>
      <c r="V102" s="114"/>
      <c r="W102" s="114"/>
      <c r="X102" s="122"/>
      <c r="Y102" s="77" t="s">
        <v>48</v>
      </c>
      <c r="Z102" s="78"/>
      <c r="AA102" s="79"/>
      <c r="AB102" s="80" t="s">
        <v>627</v>
      </c>
      <c r="AC102" s="81"/>
      <c r="AD102" s="81"/>
      <c r="AE102" s="74" t="s">
        <v>627</v>
      </c>
      <c r="AF102" s="75"/>
      <c r="AG102" s="75"/>
      <c r="AH102" s="75"/>
      <c r="AI102" s="74" t="s">
        <v>627</v>
      </c>
      <c r="AJ102" s="75"/>
      <c r="AK102" s="75"/>
      <c r="AL102" s="75"/>
      <c r="AM102" s="74" t="s">
        <v>627</v>
      </c>
      <c r="AN102" s="75"/>
      <c r="AO102" s="75"/>
      <c r="AP102" s="75"/>
      <c r="AQ102" s="74" t="s">
        <v>627</v>
      </c>
      <c r="AR102" s="75"/>
      <c r="AS102" s="75"/>
      <c r="AT102" s="75"/>
      <c r="AU102" s="74" t="s">
        <v>627</v>
      </c>
      <c r="AV102" s="75"/>
      <c r="AW102" s="75"/>
      <c r="AX102" s="76"/>
      <c r="AY102" s="34">
        <f t="shared" si="8"/>
        <v>1</v>
      </c>
    </row>
    <row r="103" spans="1:51" ht="22.5" customHeight="1" x14ac:dyDescent="0.15">
      <c r="A103" s="87"/>
      <c r="B103" s="85"/>
      <c r="C103" s="84"/>
      <c r="D103" s="85"/>
      <c r="E103" s="84"/>
      <c r="F103" s="132"/>
      <c r="G103" s="88" t="s">
        <v>178</v>
      </c>
      <c r="H103" s="89"/>
      <c r="I103" s="89"/>
      <c r="J103" s="89"/>
      <c r="K103" s="89"/>
      <c r="L103" s="89"/>
      <c r="M103" s="89"/>
      <c r="N103" s="89"/>
      <c r="O103" s="89"/>
      <c r="P103" s="90"/>
      <c r="Q103" s="94" t="s">
        <v>221</v>
      </c>
      <c r="R103" s="89"/>
      <c r="S103" s="89"/>
      <c r="T103" s="89"/>
      <c r="U103" s="89"/>
      <c r="V103" s="89"/>
      <c r="W103" s="89"/>
      <c r="X103" s="89"/>
      <c r="Y103" s="89"/>
      <c r="Z103" s="89"/>
      <c r="AA103" s="89"/>
      <c r="AB103" s="96" t="s">
        <v>222</v>
      </c>
      <c r="AC103" s="89"/>
      <c r="AD103" s="90"/>
      <c r="AE103" s="94" t="s">
        <v>179</v>
      </c>
      <c r="AF103" s="89"/>
      <c r="AG103" s="89"/>
      <c r="AH103" s="89"/>
      <c r="AI103" s="89"/>
      <c r="AJ103" s="89"/>
      <c r="AK103" s="89"/>
      <c r="AL103" s="89"/>
      <c r="AM103" s="89"/>
      <c r="AN103" s="89"/>
      <c r="AO103" s="89"/>
      <c r="AP103" s="89"/>
      <c r="AQ103" s="89"/>
      <c r="AR103" s="89"/>
      <c r="AS103" s="89"/>
      <c r="AT103" s="89"/>
      <c r="AU103" s="89"/>
      <c r="AV103" s="89"/>
      <c r="AW103" s="89"/>
      <c r="AX103" s="98"/>
      <c r="AY103" s="34">
        <f>COUNTA($G$105)</f>
        <v>1</v>
      </c>
    </row>
    <row r="104" spans="1:51" ht="22.5" customHeight="1" x14ac:dyDescent="0.15">
      <c r="A104" s="87"/>
      <c r="B104" s="85"/>
      <c r="C104" s="84"/>
      <c r="D104" s="85"/>
      <c r="E104" s="84"/>
      <c r="F104" s="132"/>
      <c r="G104" s="91"/>
      <c r="H104" s="92"/>
      <c r="I104" s="92"/>
      <c r="J104" s="92"/>
      <c r="K104" s="92"/>
      <c r="L104" s="92"/>
      <c r="M104" s="92"/>
      <c r="N104" s="92"/>
      <c r="O104" s="92"/>
      <c r="P104" s="93"/>
      <c r="Q104" s="95"/>
      <c r="R104" s="92"/>
      <c r="S104" s="92"/>
      <c r="T104" s="92"/>
      <c r="U104" s="92"/>
      <c r="V104" s="92"/>
      <c r="W104" s="92"/>
      <c r="X104" s="92"/>
      <c r="Y104" s="92"/>
      <c r="Z104" s="92"/>
      <c r="AA104" s="92"/>
      <c r="AB104" s="97"/>
      <c r="AC104" s="92"/>
      <c r="AD104" s="93"/>
      <c r="AE104" s="95"/>
      <c r="AF104" s="92"/>
      <c r="AG104" s="92"/>
      <c r="AH104" s="92"/>
      <c r="AI104" s="92"/>
      <c r="AJ104" s="92"/>
      <c r="AK104" s="92"/>
      <c r="AL104" s="92"/>
      <c r="AM104" s="92"/>
      <c r="AN104" s="92"/>
      <c r="AO104" s="92"/>
      <c r="AP104" s="92"/>
      <c r="AQ104" s="92"/>
      <c r="AR104" s="92"/>
      <c r="AS104" s="92"/>
      <c r="AT104" s="92"/>
      <c r="AU104" s="92"/>
      <c r="AV104" s="92"/>
      <c r="AW104" s="92"/>
      <c r="AX104" s="99"/>
      <c r="AY104" s="34">
        <f>$AY$103</f>
        <v>1</v>
      </c>
    </row>
    <row r="105" spans="1:51" ht="22.5" customHeight="1" x14ac:dyDescent="0.15">
      <c r="A105" s="87"/>
      <c r="B105" s="85"/>
      <c r="C105" s="84"/>
      <c r="D105" s="85"/>
      <c r="E105" s="84"/>
      <c r="F105" s="132"/>
      <c r="G105" s="116" t="s">
        <v>575</v>
      </c>
      <c r="H105" s="111"/>
      <c r="I105" s="111"/>
      <c r="J105" s="111"/>
      <c r="K105" s="111"/>
      <c r="L105" s="111"/>
      <c r="M105" s="111"/>
      <c r="N105" s="111"/>
      <c r="O105" s="111"/>
      <c r="P105" s="117"/>
      <c r="Q105" s="123" t="s">
        <v>627</v>
      </c>
      <c r="R105" s="124"/>
      <c r="S105" s="124"/>
      <c r="T105" s="124"/>
      <c r="U105" s="124"/>
      <c r="V105" s="124"/>
      <c r="W105" s="124"/>
      <c r="X105" s="124"/>
      <c r="Y105" s="124"/>
      <c r="Z105" s="124"/>
      <c r="AA105" s="125"/>
      <c r="AB105" s="100" t="s">
        <v>627</v>
      </c>
      <c r="AC105" s="101"/>
      <c r="AD105" s="101"/>
      <c r="AE105" s="106" t="s">
        <v>627</v>
      </c>
      <c r="AF105" s="106"/>
      <c r="AG105" s="106"/>
      <c r="AH105" s="106"/>
      <c r="AI105" s="106"/>
      <c r="AJ105" s="106"/>
      <c r="AK105" s="106"/>
      <c r="AL105" s="106"/>
      <c r="AM105" s="106"/>
      <c r="AN105" s="106"/>
      <c r="AO105" s="106"/>
      <c r="AP105" s="106"/>
      <c r="AQ105" s="106"/>
      <c r="AR105" s="106"/>
      <c r="AS105" s="106"/>
      <c r="AT105" s="106"/>
      <c r="AU105" s="106"/>
      <c r="AV105" s="106"/>
      <c r="AW105" s="106"/>
      <c r="AX105" s="107"/>
      <c r="AY105" s="34">
        <f t="shared" ref="AY105:AY109" si="9">$AY$103</f>
        <v>1</v>
      </c>
    </row>
    <row r="106" spans="1:51" ht="22.5" customHeight="1" x14ac:dyDescent="0.15">
      <c r="A106" s="87"/>
      <c r="B106" s="85"/>
      <c r="C106" s="84"/>
      <c r="D106" s="85"/>
      <c r="E106" s="84"/>
      <c r="F106" s="132"/>
      <c r="G106" s="118"/>
      <c r="H106" s="119"/>
      <c r="I106" s="119"/>
      <c r="J106" s="119"/>
      <c r="K106" s="119"/>
      <c r="L106" s="119"/>
      <c r="M106" s="119"/>
      <c r="N106" s="119"/>
      <c r="O106" s="119"/>
      <c r="P106" s="120"/>
      <c r="Q106" s="126"/>
      <c r="R106" s="127"/>
      <c r="S106" s="127"/>
      <c r="T106" s="127"/>
      <c r="U106" s="127"/>
      <c r="V106" s="127"/>
      <c r="W106" s="127"/>
      <c r="X106" s="127"/>
      <c r="Y106" s="127"/>
      <c r="Z106" s="127"/>
      <c r="AA106" s="128"/>
      <c r="AB106" s="102"/>
      <c r="AC106" s="103"/>
      <c r="AD106" s="103"/>
      <c r="AE106" s="106"/>
      <c r="AF106" s="106"/>
      <c r="AG106" s="106"/>
      <c r="AH106" s="106"/>
      <c r="AI106" s="106"/>
      <c r="AJ106" s="106"/>
      <c r="AK106" s="106"/>
      <c r="AL106" s="106"/>
      <c r="AM106" s="106"/>
      <c r="AN106" s="106"/>
      <c r="AO106" s="106"/>
      <c r="AP106" s="106"/>
      <c r="AQ106" s="106"/>
      <c r="AR106" s="106"/>
      <c r="AS106" s="106"/>
      <c r="AT106" s="106"/>
      <c r="AU106" s="106"/>
      <c r="AV106" s="106"/>
      <c r="AW106" s="106"/>
      <c r="AX106" s="107"/>
      <c r="AY106" s="34">
        <f t="shared" si="9"/>
        <v>1</v>
      </c>
    </row>
    <row r="107" spans="1:51" ht="25.5" customHeight="1" x14ac:dyDescent="0.15">
      <c r="A107" s="87"/>
      <c r="B107" s="85"/>
      <c r="C107" s="84"/>
      <c r="D107" s="85"/>
      <c r="E107" s="84"/>
      <c r="F107" s="132"/>
      <c r="G107" s="118"/>
      <c r="H107" s="119"/>
      <c r="I107" s="119"/>
      <c r="J107" s="119"/>
      <c r="K107" s="119"/>
      <c r="L107" s="119"/>
      <c r="M107" s="119"/>
      <c r="N107" s="119"/>
      <c r="O107" s="119"/>
      <c r="P107" s="120"/>
      <c r="Q107" s="126"/>
      <c r="R107" s="127"/>
      <c r="S107" s="127"/>
      <c r="T107" s="127"/>
      <c r="U107" s="127"/>
      <c r="V107" s="127"/>
      <c r="W107" s="127"/>
      <c r="X107" s="127"/>
      <c r="Y107" s="127"/>
      <c r="Z107" s="127"/>
      <c r="AA107" s="128"/>
      <c r="AB107" s="102"/>
      <c r="AC107" s="103"/>
      <c r="AD107" s="103"/>
      <c r="AE107" s="108" t="s">
        <v>180</v>
      </c>
      <c r="AF107" s="108"/>
      <c r="AG107" s="108"/>
      <c r="AH107" s="108"/>
      <c r="AI107" s="108"/>
      <c r="AJ107" s="108"/>
      <c r="AK107" s="108"/>
      <c r="AL107" s="108"/>
      <c r="AM107" s="108"/>
      <c r="AN107" s="108"/>
      <c r="AO107" s="108"/>
      <c r="AP107" s="108"/>
      <c r="AQ107" s="108"/>
      <c r="AR107" s="108"/>
      <c r="AS107" s="108"/>
      <c r="AT107" s="108"/>
      <c r="AU107" s="108"/>
      <c r="AV107" s="108"/>
      <c r="AW107" s="108"/>
      <c r="AX107" s="109"/>
      <c r="AY107" s="34">
        <f t="shared" si="9"/>
        <v>1</v>
      </c>
    </row>
    <row r="108" spans="1:51" ht="22.5" customHeight="1" x14ac:dyDescent="0.15">
      <c r="A108" s="87"/>
      <c r="B108" s="85"/>
      <c r="C108" s="84"/>
      <c r="D108" s="85"/>
      <c r="E108" s="84"/>
      <c r="F108" s="132"/>
      <c r="G108" s="118"/>
      <c r="H108" s="119"/>
      <c r="I108" s="119"/>
      <c r="J108" s="119"/>
      <c r="K108" s="119"/>
      <c r="L108" s="119"/>
      <c r="M108" s="119"/>
      <c r="N108" s="119"/>
      <c r="O108" s="119"/>
      <c r="P108" s="120"/>
      <c r="Q108" s="126"/>
      <c r="R108" s="127"/>
      <c r="S108" s="127"/>
      <c r="T108" s="127"/>
      <c r="U108" s="127"/>
      <c r="V108" s="127"/>
      <c r="W108" s="127"/>
      <c r="X108" s="127"/>
      <c r="Y108" s="127"/>
      <c r="Z108" s="127"/>
      <c r="AA108" s="128"/>
      <c r="AB108" s="102"/>
      <c r="AC108" s="103"/>
      <c r="AD108" s="103"/>
      <c r="AE108" s="110" t="s">
        <v>627</v>
      </c>
      <c r="AF108" s="111"/>
      <c r="AG108" s="111"/>
      <c r="AH108" s="111"/>
      <c r="AI108" s="111"/>
      <c r="AJ108" s="111"/>
      <c r="AK108" s="111"/>
      <c r="AL108" s="111"/>
      <c r="AM108" s="111"/>
      <c r="AN108" s="111"/>
      <c r="AO108" s="111"/>
      <c r="AP108" s="111"/>
      <c r="AQ108" s="111"/>
      <c r="AR108" s="111"/>
      <c r="AS108" s="111"/>
      <c r="AT108" s="111"/>
      <c r="AU108" s="111"/>
      <c r="AV108" s="111"/>
      <c r="AW108" s="111"/>
      <c r="AX108" s="112"/>
      <c r="AY108" s="34">
        <f t="shared" si="9"/>
        <v>1</v>
      </c>
    </row>
    <row r="109" spans="1:51" ht="22.5" customHeight="1" thickBot="1" x14ac:dyDescent="0.2">
      <c r="A109" s="87"/>
      <c r="B109" s="85"/>
      <c r="C109" s="84"/>
      <c r="D109" s="85"/>
      <c r="E109" s="84"/>
      <c r="F109" s="132"/>
      <c r="G109" s="121"/>
      <c r="H109" s="114"/>
      <c r="I109" s="114"/>
      <c r="J109" s="114"/>
      <c r="K109" s="114"/>
      <c r="L109" s="114"/>
      <c r="M109" s="114"/>
      <c r="N109" s="114"/>
      <c r="O109" s="114"/>
      <c r="P109" s="122"/>
      <c r="Q109" s="129"/>
      <c r="R109" s="130"/>
      <c r="S109" s="130"/>
      <c r="T109" s="130"/>
      <c r="U109" s="130"/>
      <c r="V109" s="130"/>
      <c r="W109" s="130"/>
      <c r="X109" s="130"/>
      <c r="Y109" s="130"/>
      <c r="Z109" s="130"/>
      <c r="AA109" s="131"/>
      <c r="AB109" s="104"/>
      <c r="AC109" s="105"/>
      <c r="AD109" s="105"/>
      <c r="AE109" s="113"/>
      <c r="AF109" s="114"/>
      <c r="AG109" s="114"/>
      <c r="AH109" s="114"/>
      <c r="AI109" s="114"/>
      <c r="AJ109" s="114"/>
      <c r="AK109" s="114"/>
      <c r="AL109" s="114"/>
      <c r="AM109" s="114"/>
      <c r="AN109" s="114"/>
      <c r="AO109" s="114"/>
      <c r="AP109" s="114"/>
      <c r="AQ109" s="114"/>
      <c r="AR109" s="114"/>
      <c r="AS109" s="114"/>
      <c r="AT109" s="114"/>
      <c r="AU109" s="114"/>
      <c r="AV109" s="114"/>
      <c r="AW109" s="114"/>
      <c r="AX109" s="115"/>
      <c r="AY109" s="34">
        <f t="shared" si="9"/>
        <v>1</v>
      </c>
    </row>
    <row r="110" spans="1:51" ht="27" customHeight="1" x14ac:dyDescent="0.15">
      <c r="A110" s="644" t="s">
        <v>41</v>
      </c>
      <c r="B110" s="645"/>
      <c r="C110" s="645"/>
      <c r="D110" s="645"/>
      <c r="E110" s="645"/>
      <c r="F110" s="645"/>
      <c r="G110" s="645"/>
      <c r="H110" s="645"/>
      <c r="I110" s="645"/>
      <c r="J110" s="645"/>
      <c r="K110" s="645"/>
      <c r="L110" s="645"/>
      <c r="M110" s="645"/>
      <c r="N110" s="645"/>
      <c r="O110" s="645"/>
      <c r="P110" s="645"/>
      <c r="Q110" s="645"/>
      <c r="R110" s="645"/>
      <c r="S110" s="645"/>
      <c r="T110" s="645"/>
      <c r="U110" s="645"/>
      <c r="V110" s="645"/>
      <c r="W110" s="645"/>
      <c r="X110" s="645"/>
      <c r="Y110" s="645"/>
      <c r="Z110" s="645"/>
      <c r="AA110" s="645"/>
      <c r="AB110" s="645"/>
      <c r="AC110" s="645"/>
      <c r="AD110" s="645"/>
      <c r="AE110" s="645"/>
      <c r="AF110" s="645"/>
      <c r="AG110" s="645"/>
      <c r="AH110" s="645"/>
      <c r="AI110" s="645"/>
      <c r="AJ110" s="645"/>
      <c r="AK110" s="645"/>
      <c r="AL110" s="645"/>
      <c r="AM110" s="645"/>
      <c r="AN110" s="645"/>
      <c r="AO110" s="645"/>
      <c r="AP110" s="645"/>
      <c r="AQ110" s="645"/>
      <c r="AR110" s="645"/>
      <c r="AS110" s="645"/>
      <c r="AT110" s="645"/>
      <c r="AU110" s="645"/>
      <c r="AV110" s="645"/>
      <c r="AW110" s="645"/>
      <c r="AX110" s="646"/>
    </row>
    <row r="111" spans="1:51" ht="27" customHeight="1" x14ac:dyDescent="0.15">
      <c r="A111" s="44"/>
      <c r="B111" s="45"/>
      <c r="C111" s="241" t="s">
        <v>26</v>
      </c>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2"/>
      <c r="AD111" s="240" t="s">
        <v>30</v>
      </c>
      <c r="AE111" s="240"/>
      <c r="AF111" s="240"/>
      <c r="AG111" s="598" t="s">
        <v>25</v>
      </c>
      <c r="AH111" s="240"/>
      <c r="AI111" s="240"/>
      <c r="AJ111" s="240"/>
      <c r="AK111" s="240"/>
      <c r="AL111" s="240"/>
      <c r="AM111" s="240"/>
      <c r="AN111" s="240"/>
      <c r="AO111" s="240"/>
      <c r="AP111" s="240"/>
      <c r="AQ111" s="240"/>
      <c r="AR111" s="240"/>
      <c r="AS111" s="240"/>
      <c r="AT111" s="240"/>
      <c r="AU111" s="240"/>
      <c r="AV111" s="240"/>
      <c r="AW111" s="240"/>
      <c r="AX111" s="599"/>
    </row>
    <row r="112" spans="1:51" ht="409.5" customHeight="1" x14ac:dyDescent="0.15">
      <c r="A112" s="570" t="s">
        <v>130</v>
      </c>
      <c r="B112" s="571"/>
      <c r="C112" s="467" t="s">
        <v>131</v>
      </c>
      <c r="D112" s="468"/>
      <c r="E112" s="468"/>
      <c r="F112" s="468"/>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9"/>
      <c r="AD112" s="249" t="s">
        <v>622</v>
      </c>
      <c r="AE112" s="250"/>
      <c r="AF112" s="250"/>
      <c r="AG112" s="243" t="s">
        <v>656</v>
      </c>
      <c r="AH112" s="244"/>
      <c r="AI112" s="244"/>
      <c r="AJ112" s="244"/>
      <c r="AK112" s="244"/>
      <c r="AL112" s="244"/>
      <c r="AM112" s="244"/>
      <c r="AN112" s="244"/>
      <c r="AO112" s="244"/>
      <c r="AP112" s="244"/>
      <c r="AQ112" s="244"/>
      <c r="AR112" s="244"/>
      <c r="AS112" s="244"/>
      <c r="AT112" s="244"/>
      <c r="AU112" s="244"/>
      <c r="AV112" s="244"/>
      <c r="AW112" s="244"/>
      <c r="AX112" s="245"/>
    </row>
    <row r="113" spans="1:50" ht="148.5" customHeight="1" x14ac:dyDescent="0.15">
      <c r="A113" s="572"/>
      <c r="B113" s="573"/>
      <c r="C113" s="590" t="s">
        <v>31</v>
      </c>
      <c r="D113" s="591"/>
      <c r="E113" s="591"/>
      <c r="F113" s="591"/>
      <c r="G113" s="591"/>
      <c r="H113" s="591"/>
      <c r="I113" s="591"/>
      <c r="J113" s="591"/>
      <c r="K113" s="591"/>
      <c r="L113" s="591"/>
      <c r="M113" s="591"/>
      <c r="N113" s="591"/>
      <c r="O113" s="591"/>
      <c r="P113" s="591"/>
      <c r="Q113" s="591"/>
      <c r="R113" s="591"/>
      <c r="S113" s="591"/>
      <c r="T113" s="591"/>
      <c r="U113" s="591"/>
      <c r="V113" s="591"/>
      <c r="W113" s="591"/>
      <c r="X113" s="591"/>
      <c r="Y113" s="591"/>
      <c r="Z113" s="591"/>
      <c r="AA113" s="591"/>
      <c r="AB113" s="591"/>
      <c r="AC113" s="254"/>
      <c r="AD113" s="251" t="s">
        <v>570</v>
      </c>
      <c r="AE113" s="252"/>
      <c r="AF113" s="252"/>
      <c r="AG113" s="71" t="s">
        <v>654</v>
      </c>
      <c r="AH113" s="72"/>
      <c r="AI113" s="72"/>
      <c r="AJ113" s="72"/>
      <c r="AK113" s="72"/>
      <c r="AL113" s="72"/>
      <c r="AM113" s="72"/>
      <c r="AN113" s="72"/>
      <c r="AO113" s="72"/>
      <c r="AP113" s="72"/>
      <c r="AQ113" s="72"/>
      <c r="AR113" s="72"/>
      <c r="AS113" s="72"/>
      <c r="AT113" s="72"/>
      <c r="AU113" s="72"/>
      <c r="AV113" s="72"/>
      <c r="AW113" s="72"/>
      <c r="AX113" s="73"/>
    </row>
    <row r="114" spans="1:50" ht="147.75" customHeight="1" x14ac:dyDescent="0.15">
      <c r="A114" s="574"/>
      <c r="B114" s="575"/>
      <c r="C114" s="592" t="s">
        <v>132</v>
      </c>
      <c r="D114" s="593"/>
      <c r="E114" s="593"/>
      <c r="F114" s="593"/>
      <c r="G114" s="593"/>
      <c r="H114" s="593"/>
      <c r="I114" s="593"/>
      <c r="J114" s="593"/>
      <c r="K114" s="593"/>
      <c r="L114" s="593"/>
      <c r="M114" s="593"/>
      <c r="N114" s="593"/>
      <c r="O114" s="593"/>
      <c r="P114" s="593"/>
      <c r="Q114" s="593"/>
      <c r="R114" s="593"/>
      <c r="S114" s="593"/>
      <c r="T114" s="593"/>
      <c r="U114" s="593"/>
      <c r="V114" s="593"/>
      <c r="W114" s="593"/>
      <c r="X114" s="593"/>
      <c r="Y114" s="593"/>
      <c r="Z114" s="593"/>
      <c r="AA114" s="593"/>
      <c r="AB114" s="593"/>
      <c r="AC114" s="594"/>
      <c r="AD114" s="523" t="s">
        <v>570</v>
      </c>
      <c r="AE114" s="524"/>
      <c r="AF114" s="524"/>
      <c r="AG114" s="395" t="s">
        <v>645</v>
      </c>
      <c r="AH114" s="119"/>
      <c r="AI114" s="119"/>
      <c r="AJ114" s="119"/>
      <c r="AK114" s="119"/>
      <c r="AL114" s="119"/>
      <c r="AM114" s="119"/>
      <c r="AN114" s="119"/>
      <c r="AO114" s="119"/>
      <c r="AP114" s="119"/>
      <c r="AQ114" s="119"/>
      <c r="AR114" s="119"/>
      <c r="AS114" s="119"/>
      <c r="AT114" s="119"/>
      <c r="AU114" s="119"/>
      <c r="AV114" s="119"/>
      <c r="AW114" s="119"/>
      <c r="AX114" s="396"/>
    </row>
    <row r="115" spans="1:50" ht="27" customHeight="1" x14ac:dyDescent="0.15">
      <c r="A115" s="422" t="s">
        <v>33</v>
      </c>
      <c r="B115" s="423"/>
      <c r="C115" s="595" t="s">
        <v>35</v>
      </c>
      <c r="D115" s="596"/>
      <c r="E115" s="402"/>
      <c r="F115" s="402"/>
      <c r="G115" s="402"/>
      <c r="H115" s="402"/>
      <c r="I115" s="402"/>
      <c r="J115" s="402"/>
      <c r="K115" s="402"/>
      <c r="L115" s="402"/>
      <c r="M115" s="402"/>
      <c r="N115" s="402"/>
      <c r="O115" s="402"/>
      <c r="P115" s="402"/>
      <c r="Q115" s="402"/>
      <c r="R115" s="402"/>
      <c r="S115" s="402"/>
      <c r="T115" s="402"/>
      <c r="U115" s="402"/>
      <c r="V115" s="402"/>
      <c r="W115" s="402"/>
      <c r="X115" s="402"/>
      <c r="Y115" s="402"/>
      <c r="Z115" s="402"/>
      <c r="AA115" s="402"/>
      <c r="AB115" s="402"/>
      <c r="AC115" s="597"/>
      <c r="AD115" s="473" t="s">
        <v>570</v>
      </c>
      <c r="AE115" s="474"/>
      <c r="AF115" s="474"/>
      <c r="AG115" s="110" t="s">
        <v>658</v>
      </c>
      <c r="AH115" s="111"/>
      <c r="AI115" s="111"/>
      <c r="AJ115" s="111"/>
      <c r="AK115" s="111"/>
      <c r="AL115" s="111"/>
      <c r="AM115" s="111"/>
      <c r="AN115" s="111"/>
      <c r="AO115" s="111"/>
      <c r="AP115" s="111"/>
      <c r="AQ115" s="111"/>
      <c r="AR115" s="111"/>
      <c r="AS115" s="111"/>
      <c r="AT115" s="111"/>
      <c r="AU115" s="111"/>
      <c r="AV115" s="111"/>
      <c r="AW115" s="111"/>
      <c r="AX115" s="112"/>
    </row>
    <row r="116" spans="1:50" ht="35.25" customHeight="1" x14ac:dyDescent="0.15">
      <c r="A116" s="424"/>
      <c r="B116" s="425"/>
      <c r="C116" s="547"/>
      <c r="D116" s="548"/>
      <c r="E116" s="406" t="s">
        <v>251</v>
      </c>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08"/>
      <c r="AD116" s="251" t="s">
        <v>602</v>
      </c>
      <c r="AE116" s="252"/>
      <c r="AF116" s="491"/>
      <c r="AG116" s="395"/>
      <c r="AH116" s="119"/>
      <c r="AI116" s="119"/>
      <c r="AJ116" s="119"/>
      <c r="AK116" s="119"/>
      <c r="AL116" s="119"/>
      <c r="AM116" s="119"/>
      <c r="AN116" s="119"/>
      <c r="AO116" s="119"/>
      <c r="AP116" s="119"/>
      <c r="AQ116" s="119"/>
      <c r="AR116" s="119"/>
      <c r="AS116" s="119"/>
      <c r="AT116" s="119"/>
      <c r="AU116" s="119"/>
      <c r="AV116" s="119"/>
      <c r="AW116" s="119"/>
      <c r="AX116" s="396"/>
    </row>
    <row r="117" spans="1:50" ht="149.25" customHeight="1" x14ac:dyDescent="0.15">
      <c r="A117" s="424"/>
      <c r="B117" s="425"/>
      <c r="C117" s="549"/>
      <c r="D117" s="550"/>
      <c r="E117" s="409" t="s">
        <v>210</v>
      </c>
      <c r="F117" s="410"/>
      <c r="G117" s="410"/>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1"/>
      <c r="AD117" s="607" t="s">
        <v>601</v>
      </c>
      <c r="AE117" s="608"/>
      <c r="AF117" s="608"/>
      <c r="AG117" s="395"/>
      <c r="AH117" s="119"/>
      <c r="AI117" s="119"/>
      <c r="AJ117" s="119"/>
      <c r="AK117" s="119"/>
      <c r="AL117" s="119"/>
      <c r="AM117" s="119"/>
      <c r="AN117" s="119"/>
      <c r="AO117" s="119"/>
      <c r="AP117" s="119"/>
      <c r="AQ117" s="119"/>
      <c r="AR117" s="119"/>
      <c r="AS117" s="119"/>
      <c r="AT117" s="119"/>
      <c r="AU117" s="119"/>
      <c r="AV117" s="119"/>
      <c r="AW117" s="119"/>
      <c r="AX117" s="396"/>
    </row>
    <row r="118" spans="1:50" ht="26.25" customHeight="1" x14ac:dyDescent="0.15">
      <c r="A118" s="424"/>
      <c r="B118" s="426"/>
      <c r="C118" s="585" t="s">
        <v>36</v>
      </c>
      <c r="D118" s="586"/>
      <c r="E118" s="586"/>
      <c r="F118" s="586"/>
      <c r="G118" s="586"/>
      <c r="H118" s="586"/>
      <c r="I118" s="586"/>
      <c r="J118" s="586"/>
      <c r="K118" s="586"/>
      <c r="L118" s="586"/>
      <c r="M118" s="586"/>
      <c r="N118" s="586"/>
      <c r="O118" s="586"/>
      <c r="P118" s="586"/>
      <c r="Q118" s="586"/>
      <c r="R118" s="586"/>
      <c r="S118" s="586"/>
      <c r="T118" s="586"/>
      <c r="U118" s="586"/>
      <c r="V118" s="586"/>
      <c r="W118" s="586"/>
      <c r="X118" s="586"/>
      <c r="Y118" s="586"/>
      <c r="Z118" s="586"/>
      <c r="AA118" s="586"/>
      <c r="AB118" s="586"/>
      <c r="AC118" s="586"/>
      <c r="AD118" s="261" t="s">
        <v>603</v>
      </c>
      <c r="AE118" s="262"/>
      <c r="AF118" s="262"/>
      <c r="AG118" s="534"/>
      <c r="AH118" s="535"/>
      <c r="AI118" s="535"/>
      <c r="AJ118" s="535"/>
      <c r="AK118" s="535"/>
      <c r="AL118" s="535"/>
      <c r="AM118" s="535"/>
      <c r="AN118" s="535"/>
      <c r="AO118" s="535"/>
      <c r="AP118" s="535"/>
      <c r="AQ118" s="535"/>
      <c r="AR118" s="535"/>
      <c r="AS118" s="535"/>
      <c r="AT118" s="535"/>
      <c r="AU118" s="535"/>
      <c r="AV118" s="535"/>
      <c r="AW118" s="535"/>
      <c r="AX118" s="536"/>
    </row>
    <row r="119" spans="1:50" ht="26.25" customHeight="1" x14ac:dyDescent="0.15">
      <c r="A119" s="424"/>
      <c r="B119" s="426"/>
      <c r="C119" s="253" t="s">
        <v>133</v>
      </c>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1" t="s">
        <v>570</v>
      </c>
      <c r="AE119" s="252"/>
      <c r="AF119" s="252"/>
      <c r="AG119" s="71" t="s">
        <v>600</v>
      </c>
      <c r="AH119" s="72"/>
      <c r="AI119" s="72"/>
      <c r="AJ119" s="72"/>
      <c r="AK119" s="72"/>
      <c r="AL119" s="72"/>
      <c r="AM119" s="72"/>
      <c r="AN119" s="72"/>
      <c r="AO119" s="72"/>
      <c r="AP119" s="72"/>
      <c r="AQ119" s="72"/>
      <c r="AR119" s="72"/>
      <c r="AS119" s="72"/>
      <c r="AT119" s="72"/>
      <c r="AU119" s="72"/>
      <c r="AV119" s="72"/>
      <c r="AW119" s="72"/>
      <c r="AX119" s="73"/>
    </row>
    <row r="120" spans="1:50" ht="26.25" customHeight="1" x14ac:dyDescent="0.15">
      <c r="A120" s="424"/>
      <c r="B120" s="426"/>
      <c r="C120" s="253" t="s">
        <v>32</v>
      </c>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1" t="s">
        <v>603</v>
      </c>
      <c r="AE120" s="252"/>
      <c r="AF120" s="252"/>
      <c r="AG120" s="71"/>
      <c r="AH120" s="72"/>
      <c r="AI120" s="72"/>
      <c r="AJ120" s="72"/>
      <c r="AK120" s="72"/>
      <c r="AL120" s="72"/>
      <c r="AM120" s="72"/>
      <c r="AN120" s="72"/>
      <c r="AO120" s="72"/>
      <c r="AP120" s="72"/>
      <c r="AQ120" s="72"/>
      <c r="AR120" s="72"/>
      <c r="AS120" s="72"/>
      <c r="AT120" s="72"/>
      <c r="AU120" s="72"/>
      <c r="AV120" s="72"/>
      <c r="AW120" s="72"/>
      <c r="AX120" s="73"/>
    </row>
    <row r="121" spans="1:50" ht="152.25" customHeight="1" x14ac:dyDescent="0.15">
      <c r="A121" s="424"/>
      <c r="B121" s="426"/>
      <c r="C121" s="253" t="s">
        <v>37</v>
      </c>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391"/>
      <c r="AD121" s="251" t="s">
        <v>570</v>
      </c>
      <c r="AE121" s="252"/>
      <c r="AF121" s="252"/>
      <c r="AG121" s="71" t="s">
        <v>604</v>
      </c>
      <c r="AH121" s="72"/>
      <c r="AI121" s="72"/>
      <c r="AJ121" s="72"/>
      <c r="AK121" s="72"/>
      <c r="AL121" s="72"/>
      <c r="AM121" s="72"/>
      <c r="AN121" s="72"/>
      <c r="AO121" s="72"/>
      <c r="AP121" s="72"/>
      <c r="AQ121" s="72"/>
      <c r="AR121" s="72"/>
      <c r="AS121" s="72"/>
      <c r="AT121" s="72"/>
      <c r="AU121" s="72"/>
      <c r="AV121" s="72"/>
      <c r="AW121" s="72"/>
      <c r="AX121" s="73"/>
    </row>
    <row r="122" spans="1:50" ht="26.25" customHeight="1" x14ac:dyDescent="0.15">
      <c r="A122" s="424"/>
      <c r="B122" s="426"/>
      <c r="C122" s="253" t="s">
        <v>228</v>
      </c>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391"/>
      <c r="AD122" s="523" t="s">
        <v>603</v>
      </c>
      <c r="AE122" s="524"/>
      <c r="AF122" s="524"/>
      <c r="AG122" s="582"/>
      <c r="AH122" s="583"/>
      <c r="AI122" s="583"/>
      <c r="AJ122" s="583"/>
      <c r="AK122" s="583"/>
      <c r="AL122" s="583"/>
      <c r="AM122" s="583"/>
      <c r="AN122" s="583"/>
      <c r="AO122" s="583"/>
      <c r="AP122" s="583"/>
      <c r="AQ122" s="583"/>
      <c r="AR122" s="583"/>
      <c r="AS122" s="583"/>
      <c r="AT122" s="583"/>
      <c r="AU122" s="583"/>
      <c r="AV122" s="583"/>
      <c r="AW122" s="583"/>
      <c r="AX122" s="584"/>
    </row>
    <row r="123" spans="1:50" ht="26.25" customHeight="1" x14ac:dyDescent="0.15">
      <c r="A123" s="424"/>
      <c r="B123" s="426"/>
      <c r="C123" s="701" t="s">
        <v>229</v>
      </c>
      <c r="D123" s="702"/>
      <c r="E123" s="702"/>
      <c r="F123" s="702"/>
      <c r="G123" s="702"/>
      <c r="H123" s="702"/>
      <c r="I123" s="702"/>
      <c r="J123" s="702"/>
      <c r="K123" s="702"/>
      <c r="L123" s="702"/>
      <c r="M123" s="702"/>
      <c r="N123" s="702"/>
      <c r="O123" s="702"/>
      <c r="P123" s="702"/>
      <c r="Q123" s="702"/>
      <c r="R123" s="702"/>
      <c r="S123" s="702"/>
      <c r="T123" s="702"/>
      <c r="U123" s="702"/>
      <c r="V123" s="702"/>
      <c r="W123" s="702"/>
      <c r="X123" s="702"/>
      <c r="Y123" s="702"/>
      <c r="Z123" s="702"/>
      <c r="AA123" s="702"/>
      <c r="AB123" s="702"/>
      <c r="AC123" s="703"/>
      <c r="AD123" s="251" t="s">
        <v>603</v>
      </c>
      <c r="AE123" s="252"/>
      <c r="AF123" s="491"/>
      <c r="AG123" s="71"/>
      <c r="AH123" s="72"/>
      <c r="AI123" s="72"/>
      <c r="AJ123" s="72"/>
      <c r="AK123" s="72"/>
      <c r="AL123" s="72"/>
      <c r="AM123" s="72"/>
      <c r="AN123" s="72"/>
      <c r="AO123" s="72"/>
      <c r="AP123" s="72"/>
      <c r="AQ123" s="72"/>
      <c r="AR123" s="72"/>
      <c r="AS123" s="72"/>
      <c r="AT123" s="72"/>
      <c r="AU123" s="72"/>
      <c r="AV123" s="72"/>
      <c r="AW123" s="72"/>
      <c r="AX123" s="73"/>
    </row>
    <row r="124" spans="1:50" ht="96.75" customHeight="1" x14ac:dyDescent="0.15">
      <c r="A124" s="427"/>
      <c r="B124" s="428"/>
      <c r="C124" s="429" t="s">
        <v>214</v>
      </c>
      <c r="D124" s="430"/>
      <c r="E124" s="430"/>
      <c r="F124" s="430"/>
      <c r="G124" s="430"/>
      <c r="H124" s="430"/>
      <c r="I124" s="430"/>
      <c r="J124" s="430"/>
      <c r="K124" s="430"/>
      <c r="L124" s="430"/>
      <c r="M124" s="430"/>
      <c r="N124" s="430"/>
      <c r="O124" s="430"/>
      <c r="P124" s="430"/>
      <c r="Q124" s="430"/>
      <c r="R124" s="430"/>
      <c r="S124" s="430"/>
      <c r="T124" s="430"/>
      <c r="U124" s="430"/>
      <c r="V124" s="430"/>
      <c r="W124" s="430"/>
      <c r="X124" s="430"/>
      <c r="Y124" s="430"/>
      <c r="Z124" s="430"/>
      <c r="AA124" s="430"/>
      <c r="AB124" s="430"/>
      <c r="AC124" s="431"/>
      <c r="AD124" s="579" t="s">
        <v>570</v>
      </c>
      <c r="AE124" s="580"/>
      <c r="AF124" s="581"/>
      <c r="AG124" s="531" t="s">
        <v>605</v>
      </c>
      <c r="AH124" s="532"/>
      <c r="AI124" s="532"/>
      <c r="AJ124" s="532"/>
      <c r="AK124" s="532"/>
      <c r="AL124" s="532"/>
      <c r="AM124" s="532"/>
      <c r="AN124" s="532"/>
      <c r="AO124" s="532"/>
      <c r="AP124" s="532"/>
      <c r="AQ124" s="532"/>
      <c r="AR124" s="532"/>
      <c r="AS124" s="532"/>
      <c r="AT124" s="532"/>
      <c r="AU124" s="532"/>
      <c r="AV124" s="532"/>
      <c r="AW124" s="532"/>
      <c r="AX124" s="533"/>
    </row>
    <row r="125" spans="1:50" ht="204" customHeight="1" x14ac:dyDescent="0.15">
      <c r="A125" s="422" t="s">
        <v>34</v>
      </c>
      <c r="B125" s="525"/>
      <c r="C125" s="526" t="s">
        <v>215</v>
      </c>
      <c r="D125" s="527"/>
      <c r="E125" s="527"/>
      <c r="F125" s="527"/>
      <c r="G125" s="527"/>
      <c r="H125" s="527"/>
      <c r="I125" s="527"/>
      <c r="J125" s="527"/>
      <c r="K125" s="527"/>
      <c r="L125" s="527"/>
      <c r="M125" s="527"/>
      <c r="N125" s="527"/>
      <c r="O125" s="527"/>
      <c r="P125" s="527"/>
      <c r="Q125" s="527"/>
      <c r="R125" s="527"/>
      <c r="S125" s="527"/>
      <c r="T125" s="527"/>
      <c r="U125" s="527"/>
      <c r="V125" s="527"/>
      <c r="W125" s="527"/>
      <c r="X125" s="527"/>
      <c r="Y125" s="527"/>
      <c r="Z125" s="527"/>
      <c r="AA125" s="527"/>
      <c r="AB125" s="527"/>
      <c r="AC125" s="528"/>
      <c r="AD125" s="261" t="s">
        <v>570</v>
      </c>
      <c r="AE125" s="262"/>
      <c r="AF125" s="616"/>
      <c r="AG125" s="534" t="s">
        <v>651</v>
      </c>
      <c r="AH125" s="535"/>
      <c r="AI125" s="535"/>
      <c r="AJ125" s="535"/>
      <c r="AK125" s="535"/>
      <c r="AL125" s="535"/>
      <c r="AM125" s="535"/>
      <c r="AN125" s="535"/>
      <c r="AO125" s="535"/>
      <c r="AP125" s="535"/>
      <c r="AQ125" s="535"/>
      <c r="AR125" s="535"/>
      <c r="AS125" s="535"/>
      <c r="AT125" s="535"/>
      <c r="AU125" s="535"/>
      <c r="AV125" s="535"/>
      <c r="AW125" s="535"/>
      <c r="AX125" s="536"/>
    </row>
    <row r="126" spans="1:50" ht="98.25" customHeight="1" x14ac:dyDescent="0.15">
      <c r="A126" s="424"/>
      <c r="B126" s="426"/>
      <c r="C126" s="397" t="s">
        <v>39</v>
      </c>
      <c r="D126" s="398"/>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9"/>
      <c r="AD126" s="412" t="s">
        <v>570</v>
      </c>
      <c r="AE126" s="413"/>
      <c r="AF126" s="413"/>
      <c r="AG126" s="71" t="s">
        <v>606</v>
      </c>
      <c r="AH126" s="72"/>
      <c r="AI126" s="72"/>
      <c r="AJ126" s="72"/>
      <c r="AK126" s="72"/>
      <c r="AL126" s="72"/>
      <c r="AM126" s="72"/>
      <c r="AN126" s="72"/>
      <c r="AO126" s="72"/>
      <c r="AP126" s="72"/>
      <c r="AQ126" s="72"/>
      <c r="AR126" s="72"/>
      <c r="AS126" s="72"/>
      <c r="AT126" s="72"/>
      <c r="AU126" s="72"/>
      <c r="AV126" s="72"/>
      <c r="AW126" s="72"/>
      <c r="AX126" s="73"/>
    </row>
    <row r="127" spans="1:50" ht="77.25" customHeight="1" x14ac:dyDescent="0.15">
      <c r="A127" s="424"/>
      <c r="B127" s="426"/>
      <c r="C127" s="253" t="s">
        <v>172</v>
      </c>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1" t="s">
        <v>570</v>
      </c>
      <c r="AE127" s="252"/>
      <c r="AF127" s="252"/>
      <c r="AG127" s="71" t="s">
        <v>646</v>
      </c>
      <c r="AH127" s="72"/>
      <c r="AI127" s="72"/>
      <c r="AJ127" s="72"/>
      <c r="AK127" s="72"/>
      <c r="AL127" s="72"/>
      <c r="AM127" s="72"/>
      <c r="AN127" s="72"/>
      <c r="AO127" s="72"/>
      <c r="AP127" s="72"/>
      <c r="AQ127" s="72"/>
      <c r="AR127" s="72"/>
      <c r="AS127" s="72"/>
      <c r="AT127" s="72"/>
      <c r="AU127" s="72"/>
      <c r="AV127" s="72"/>
      <c r="AW127" s="72"/>
      <c r="AX127" s="73"/>
    </row>
    <row r="128" spans="1:50" ht="90" customHeight="1" x14ac:dyDescent="0.15">
      <c r="A128" s="427"/>
      <c r="B128" s="428"/>
      <c r="C128" s="253" t="s">
        <v>38</v>
      </c>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1" t="s">
        <v>570</v>
      </c>
      <c r="AE128" s="252"/>
      <c r="AF128" s="252"/>
      <c r="AG128" s="113" t="s">
        <v>655</v>
      </c>
      <c r="AH128" s="114"/>
      <c r="AI128" s="114"/>
      <c r="AJ128" s="114"/>
      <c r="AK128" s="114"/>
      <c r="AL128" s="114"/>
      <c r="AM128" s="114"/>
      <c r="AN128" s="114"/>
      <c r="AO128" s="114"/>
      <c r="AP128" s="114"/>
      <c r="AQ128" s="114"/>
      <c r="AR128" s="114"/>
      <c r="AS128" s="114"/>
      <c r="AT128" s="114"/>
      <c r="AU128" s="114"/>
      <c r="AV128" s="114"/>
      <c r="AW128" s="114"/>
      <c r="AX128" s="115"/>
    </row>
    <row r="129" spans="1:50" ht="41.25" customHeight="1" x14ac:dyDescent="0.15">
      <c r="A129" s="517" t="s">
        <v>52</v>
      </c>
      <c r="B129" s="518"/>
      <c r="C129" s="400" t="s">
        <v>134</v>
      </c>
      <c r="D129" s="401"/>
      <c r="E129" s="401"/>
      <c r="F129" s="401"/>
      <c r="G129" s="401"/>
      <c r="H129" s="401"/>
      <c r="I129" s="401"/>
      <c r="J129" s="401"/>
      <c r="K129" s="401"/>
      <c r="L129" s="401"/>
      <c r="M129" s="401"/>
      <c r="N129" s="401"/>
      <c r="O129" s="401"/>
      <c r="P129" s="401"/>
      <c r="Q129" s="401"/>
      <c r="R129" s="401"/>
      <c r="S129" s="401"/>
      <c r="T129" s="401"/>
      <c r="U129" s="401"/>
      <c r="V129" s="401"/>
      <c r="W129" s="401"/>
      <c r="X129" s="401"/>
      <c r="Y129" s="401"/>
      <c r="Z129" s="401"/>
      <c r="AA129" s="401"/>
      <c r="AB129" s="401"/>
      <c r="AC129" s="402"/>
      <c r="AD129" s="261" t="s">
        <v>603</v>
      </c>
      <c r="AE129" s="262"/>
      <c r="AF129" s="262"/>
      <c r="AG129" s="110"/>
      <c r="AH129" s="111"/>
      <c r="AI129" s="111"/>
      <c r="AJ129" s="111"/>
      <c r="AK129" s="111"/>
      <c r="AL129" s="111"/>
      <c r="AM129" s="111"/>
      <c r="AN129" s="111"/>
      <c r="AO129" s="111"/>
      <c r="AP129" s="111"/>
      <c r="AQ129" s="111"/>
      <c r="AR129" s="111"/>
      <c r="AS129" s="111"/>
      <c r="AT129" s="111"/>
      <c r="AU129" s="111"/>
      <c r="AV129" s="111"/>
      <c r="AW129" s="111"/>
      <c r="AX129" s="112"/>
    </row>
    <row r="130" spans="1:50" ht="19.7" customHeight="1" x14ac:dyDescent="0.15">
      <c r="A130" s="519"/>
      <c r="B130" s="520"/>
      <c r="C130" s="203" t="s">
        <v>225</v>
      </c>
      <c r="D130" s="201"/>
      <c r="E130" s="201"/>
      <c r="F130" s="204"/>
      <c r="G130" s="200" t="s">
        <v>226</v>
      </c>
      <c r="H130" s="201"/>
      <c r="I130" s="201"/>
      <c r="J130" s="201"/>
      <c r="K130" s="201"/>
      <c r="L130" s="201"/>
      <c r="M130" s="201"/>
      <c r="N130" s="200" t="s">
        <v>227</v>
      </c>
      <c r="O130" s="201"/>
      <c r="P130" s="201"/>
      <c r="Q130" s="201"/>
      <c r="R130" s="201"/>
      <c r="S130" s="201"/>
      <c r="T130" s="201"/>
      <c r="U130" s="201"/>
      <c r="V130" s="201"/>
      <c r="W130" s="201"/>
      <c r="X130" s="201"/>
      <c r="Y130" s="201"/>
      <c r="Z130" s="201"/>
      <c r="AA130" s="201"/>
      <c r="AB130" s="201"/>
      <c r="AC130" s="201"/>
      <c r="AD130" s="201"/>
      <c r="AE130" s="201"/>
      <c r="AF130" s="202"/>
      <c r="AG130" s="395"/>
      <c r="AH130" s="119"/>
      <c r="AI130" s="119"/>
      <c r="AJ130" s="119"/>
      <c r="AK130" s="119"/>
      <c r="AL130" s="119"/>
      <c r="AM130" s="119"/>
      <c r="AN130" s="119"/>
      <c r="AO130" s="119"/>
      <c r="AP130" s="119"/>
      <c r="AQ130" s="119"/>
      <c r="AR130" s="119"/>
      <c r="AS130" s="119"/>
      <c r="AT130" s="119"/>
      <c r="AU130" s="119"/>
      <c r="AV130" s="119"/>
      <c r="AW130" s="119"/>
      <c r="AX130" s="396"/>
    </row>
    <row r="131" spans="1:50" ht="24.75" customHeight="1" x14ac:dyDescent="0.15">
      <c r="A131" s="519"/>
      <c r="B131" s="520"/>
      <c r="C131" s="197"/>
      <c r="D131" s="198"/>
      <c r="E131" s="198"/>
      <c r="F131" s="199"/>
      <c r="G131" s="145"/>
      <c r="H131" s="146"/>
      <c r="I131" s="46" t="str">
        <f>IF(OR(G131="　", G131=""), "", "-")</f>
        <v/>
      </c>
      <c r="J131" s="149"/>
      <c r="K131" s="149"/>
      <c r="L131" s="46" t="str">
        <f>IF(M131="","","-")</f>
        <v/>
      </c>
      <c r="M131" s="47"/>
      <c r="N131" s="205"/>
      <c r="O131" s="206"/>
      <c r="P131" s="206"/>
      <c r="Q131" s="206"/>
      <c r="R131" s="206"/>
      <c r="S131" s="206"/>
      <c r="T131" s="206"/>
      <c r="U131" s="206"/>
      <c r="V131" s="206"/>
      <c r="W131" s="206"/>
      <c r="X131" s="206"/>
      <c r="Y131" s="206"/>
      <c r="Z131" s="206"/>
      <c r="AA131" s="206"/>
      <c r="AB131" s="206"/>
      <c r="AC131" s="206"/>
      <c r="AD131" s="206"/>
      <c r="AE131" s="206"/>
      <c r="AF131" s="207"/>
      <c r="AG131" s="395"/>
      <c r="AH131" s="119"/>
      <c r="AI131" s="119"/>
      <c r="AJ131" s="119"/>
      <c r="AK131" s="119"/>
      <c r="AL131" s="119"/>
      <c r="AM131" s="119"/>
      <c r="AN131" s="119"/>
      <c r="AO131" s="119"/>
      <c r="AP131" s="119"/>
      <c r="AQ131" s="119"/>
      <c r="AR131" s="119"/>
      <c r="AS131" s="119"/>
      <c r="AT131" s="119"/>
      <c r="AU131" s="119"/>
      <c r="AV131" s="119"/>
      <c r="AW131" s="119"/>
      <c r="AX131" s="396"/>
    </row>
    <row r="132" spans="1:50" ht="24.75" customHeight="1" x14ac:dyDescent="0.15">
      <c r="A132" s="519"/>
      <c r="B132" s="520"/>
      <c r="C132" s="197"/>
      <c r="D132" s="198"/>
      <c r="E132" s="198"/>
      <c r="F132" s="199"/>
      <c r="G132" s="145"/>
      <c r="H132" s="146"/>
      <c r="I132" s="46" t="str">
        <f t="shared" ref="I132:I135" si="10">IF(OR(G132="　", G132=""), "", "-")</f>
        <v/>
      </c>
      <c r="J132" s="149"/>
      <c r="K132" s="149"/>
      <c r="L132" s="46" t="str">
        <f t="shared" ref="L132:L135" si="11">IF(M132="","","-")</f>
        <v/>
      </c>
      <c r="M132" s="47"/>
      <c r="N132" s="205"/>
      <c r="O132" s="206"/>
      <c r="P132" s="206"/>
      <c r="Q132" s="206"/>
      <c r="R132" s="206"/>
      <c r="S132" s="206"/>
      <c r="T132" s="206"/>
      <c r="U132" s="206"/>
      <c r="V132" s="206"/>
      <c r="W132" s="206"/>
      <c r="X132" s="206"/>
      <c r="Y132" s="206"/>
      <c r="Z132" s="206"/>
      <c r="AA132" s="206"/>
      <c r="AB132" s="206"/>
      <c r="AC132" s="206"/>
      <c r="AD132" s="206"/>
      <c r="AE132" s="206"/>
      <c r="AF132" s="207"/>
      <c r="AG132" s="395"/>
      <c r="AH132" s="119"/>
      <c r="AI132" s="119"/>
      <c r="AJ132" s="119"/>
      <c r="AK132" s="119"/>
      <c r="AL132" s="119"/>
      <c r="AM132" s="119"/>
      <c r="AN132" s="119"/>
      <c r="AO132" s="119"/>
      <c r="AP132" s="119"/>
      <c r="AQ132" s="119"/>
      <c r="AR132" s="119"/>
      <c r="AS132" s="119"/>
      <c r="AT132" s="119"/>
      <c r="AU132" s="119"/>
      <c r="AV132" s="119"/>
      <c r="AW132" s="119"/>
      <c r="AX132" s="396"/>
    </row>
    <row r="133" spans="1:50" ht="24.75" customHeight="1" x14ac:dyDescent="0.15">
      <c r="A133" s="519"/>
      <c r="B133" s="520"/>
      <c r="C133" s="197"/>
      <c r="D133" s="198"/>
      <c r="E133" s="198"/>
      <c r="F133" s="199"/>
      <c r="G133" s="145"/>
      <c r="H133" s="146"/>
      <c r="I133" s="46" t="str">
        <f t="shared" si="10"/>
        <v/>
      </c>
      <c r="J133" s="149"/>
      <c r="K133" s="149"/>
      <c r="L133" s="46" t="str">
        <f t="shared" si="11"/>
        <v/>
      </c>
      <c r="M133" s="47"/>
      <c r="N133" s="205"/>
      <c r="O133" s="206"/>
      <c r="P133" s="206"/>
      <c r="Q133" s="206"/>
      <c r="R133" s="206"/>
      <c r="S133" s="206"/>
      <c r="T133" s="206"/>
      <c r="U133" s="206"/>
      <c r="V133" s="206"/>
      <c r="W133" s="206"/>
      <c r="X133" s="206"/>
      <c r="Y133" s="206"/>
      <c r="Z133" s="206"/>
      <c r="AA133" s="206"/>
      <c r="AB133" s="206"/>
      <c r="AC133" s="206"/>
      <c r="AD133" s="206"/>
      <c r="AE133" s="206"/>
      <c r="AF133" s="207"/>
      <c r="AG133" s="395"/>
      <c r="AH133" s="119"/>
      <c r="AI133" s="119"/>
      <c r="AJ133" s="119"/>
      <c r="AK133" s="119"/>
      <c r="AL133" s="119"/>
      <c r="AM133" s="119"/>
      <c r="AN133" s="119"/>
      <c r="AO133" s="119"/>
      <c r="AP133" s="119"/>
      <c r="AQ133" s="119"/>
      <c r="AR133" s="119"/>
      <c r="AS133" s="119"/>
      <c r="AT133" s="119"/>
      <c r="AU133" s="119"/>
      <c r="AV133" s="119"/>
      <c r="AW133" s="119"/>
      <c r="AX133" s="396"/>
    </row>
    <row r="134" spans="1:50" ht="24.75" customHeight="1" x14ac:dyDescent="0.15">
      <c r="A134" s="519"/>
      <c r="B134" s="520"/>
      <c r="C134" s="197"/>
      <c r="D134" s="198"/>
      <c r="E134" s="198"/>
      <c r="F134" s="199"/>
      <c r="G134" s="145"/>
      <c r="H134" s="146"/>
      <c r="I134" s="46" t="str">
        <f t="shared" si="10"/>
        <v/>
      </c>
      <c r="J134" s="149"/>
      <c r="K134" s="149"/>
      <c r="L134" s="46" t="str">
        <f t="shared" si="11"/>
        <v/>
      </c>
      <c r="M134" s="47"/>
      <c r="N134" s="205"/>
      <c r="O134" s="206"/>
      <c r="P134" s="206"/>
      <c r="Q134" s="206"/>
      <c r="R134" s="206"/>
      <c r="S134" s="206"/>
      <c r="T134" s="206"/>
      <c r="U134" s="206"/>
      <c r="V134" s="206"/>
      <c r="W134" s="206"/>
      <c r="X134" s="206"/>
      <c r="Y134" s="206"/>
      <c r="Z134" s="206"/>
      <c r="AA134" s="206"/>
      <c r="AB134" s="206"/>
      <c r="AC134" s="206"/>
      <c r="AD134" s="206"/>
      <c r="AE134" s="206"/>
      <c r="AF134" s="207"/>
      <c r="AG134" s="395"/>
      <c r="AH134" s="119"/>
      <c r="AI134" s="119"/>
      <c r="AJ134" s="119"/>
      <c r="AK134" s="119"/>
      <c r="AL134" s="119"/>
      <c r="AM134" s="119"/>
      <c r="AN134" s="119"/>
      <c r="AO134" s="119"/>
      <c r="AP134" s="119"/>
      <c r="AQ134" s="119"/>
      <c r="AR134" s="119"/>
      <c r="AS134" s="119"/>
      <c r="AT134" s="119"/>
      <c r="AU134" s="119"/>
      <c r="AV134" s="119"/>
      <c r="AW134" s="119"/>
      <c r="AX134" s="396"/>
    </row>
    <row r="135" spans="1:50" ht="24.75" customHeight="1" x14ac:dyDescent="0.15">
      <c r="A135" s="521"/>
      <c r="B135" s="522"/>
      <c r="C135" s="197"/>
      <c r="D135" s="198"/>
      <c r="E135" s="198"/>
      <c r="F135" s="199"/>
      <c r="G135" s="147"/>
      <c r="H135" s="148"/>
      <c r="I135" s="48" t="str">
        <f t="shared" si="10"/>
        <v/>
      </c>
      <c r="J135" s="150"/>
      <c r="K135" s="150"/>
      <c r="L135" s="48" t="str">
        <f t="shared" si="11"/>
        <v/>
      </c>
      <c r="M135" s="49"/>
      <c r="N135" s="133"/>
      <c r="O135" s="134"/>
      <c r="P135" s="134"/>
      <c r="Q135" s="134"/>
      <c r="R135" s="134"/>
      <c r="S135" s="134"/>
      <c r="T135" s="134"/>
      <c r="U135" s="134"/>
      <c r="V135" s="134"/>
      <c r="W135" s="134"/>
      <c r="X135" s="134"/>
      <c r="Y135" s="134"/>
      <c r="Z135" s="134"/>
      <c r="AA135" s="134"/>
      <c r="AB135" s="134"/>
      <c r="AC135" s="134"/>
      <c r="AD135" s="134"/>
      <c r="AE135" s="134"/>
      <c r="AF135" s="135"/>
      <c r="AG135" s="113"/>
      <c r="AH135" s="114"/>
      <c r="AI135" s="114"/>
      <c r="AJ135" s="114"/>
      <c r="AK135" s="114"/>
      <c r="AL135" s="114"/>
      <c r="AM135" s="114"/>
      <c r="AN135" s="114"/>
      <c r="AO135" s="114"/>
      <c r="AP135" s="114"/>
      <c r="AQ135" s="114"/>
      <c r="AR135" s="114"/>
      <c r="AS135" s="114"/>
      <c r="AT135" s="114"/>
      <c r="AU135" s="114"/>
      <c r="AV135" s="114"/>
      <c r="AW135" s="114"/>
      <c r="AX135" s="115"/>
    </row>
    <row r="136" spans="1:50" ht="409.5" customHeight="1" x14ac:dyDescent="0.15">
      <c r="A136" s="422" t="s">
        <v>42</v>
      </c>
      <c r="B136" s="557"/>
      <c r="C136" s="587" t="s">
        <v>47</v>
      </c>
      <c r="D136" s="618"/>
      <c r="E136" s="618"/>
      <c r="F136" s="619"/>
      <c r="G136" s="385" t="s">
        <v>657</v>
      </c>
      <c r="H136" s="385"/>
      <c r="I136" s="385"/>
      <c r="J136" s="385"/>
      <c r="K136" s="385"/>
      <c r="L136" s="385"/>
      <c r="M136" s="385"/>
      <c r="N136" s="385"/>
      <c r="O136" s="385"/>
      <c r="P136" s="385"/>
      <c r="Q136" s="385"/>
      <c r="R136" s="385"/>
      <c r="S136" s="385"/>
      <c r="T136" s="385"/>
      <c r="U136" s="385"/>
      <c r="V136" s="385"/>
      <c r="W136" s="385"/>
      <c r="X136" s="385"/>
      <c r="Y136" s="385"/>
      <c r="Z136" s="385"/>
      <c r="AA136" s="385"/>
      <c r="AB136" s="385"/>
      <c r="AC136" s="385"/>
      <c r="AD136" s="385"/>
      <c r="AE136" s="385"/>
      <c r="AF136" s="385"/>
      <c r="AG136" s="385"/>
      <c r="AH136" s="385"/>
      <c r="AI136" s="385"/>
      <c r="AJ136" s="385"/>
      <c r="AK136" s="385"/>
      <c r="AL136" s="385"/>
      <c r="AM136" s="385"/>
      <c r="AN136" s="385"/>
      <c r="AO136" s="385"/>
      <c r="AP136" s="385"/>
      <c r="AQ136" s="385"/>
      <c r="AR136" s="385"/>
      <c r="AS136" s="385"/>
      <c r="AT136" s="385"/>
      <c r="AU136" s="385"/>
      <c r="AV136" s="385"/>
      <c r="AW136" s="385"/>
      <c r="AX136" s="386"/>
    </row>
    <row r="137" spans="1:50" ht="121.5" customHeight="1" thickBot="1" x14ac:dyDescent="0.2">
      <c r="A137" s="558"/>
      <c r="B137" s="559"/>
      <c r="C137" s="567" t="s">
        <v>51</v>
      </c>
      <c r="D137" s="568"/>
      <c r="E137" s="568"/>
      <c r="F137" s="569"/>
      <c r="G137" s="383" t="s">
        <v>660</v>
      </c>
      <c r="H137" s="383"/>
      <c r="I137" s="383"/>
      <c r="J137" s="383"/>
      <c r="K137" s="383"/>
      <c r="L137" s="383"/>
      <c r="M137" s="383"/>
      <c r="N137" s="383"/>
      <c r="O137" s="383"/>
      <c r="P137" s="383"/>
      <c r="Q137" s="383"/>
      <c r="R137" s="383"/>
      <c r="S137" s="383"/>
      <c r="T137" s="383"/>
      <c r="U137" s="383"/>
      <c r="V137" s="383"/>
      <c r="W137" s="383"/>
      <c r="X137" s="383"/>
      <c r="Y137" s="383"/>
      <c r="Z137" s="383"/>
      <c r="AA137" s="383"/>
      <c r="AB137" s="383"/>
      <c r="AC137" s="383"/>
      <c r="AD137" s="383"/>
      <c r="AE137" s="383"/>
      <c r="AF137" s="383"/>
      <c r="AG137" s="383"/>
      <c r="AH137" s="383"/>
      <c r="AI137" s="383"/>
      <c r="AJ137" s="383"/>
      <c r="AK137" s="383"/>
      <c r="AL137" s="383"/>
      <c r="AM137" s="383"/>
      <c r="AN137" s="383"/>
      <c r="AO137" s="383"/>
      <c r="AP137" s="383"/>
      <c r="AQ137" s="383"/>
      <c r="AR137" s="383"/>
      <c r="AS137" s="383"/>
      <c r="AT137" s="383"/>
      <c r="AU137" s="383"/>
      <c r="AV137" s="383"/>
      <c r="AW137" s="383"/>
      <c r="AX137" s="384"/>
    </row>
    <row r="138" spans="1:50" ht="24" customHeight="1" x14ac:dyDescent="0.15">
      <c r="A138" s="564" t="s">
        <v>27</v>
      </c>
      <c r="B138" s="565"/>
      <c r="C138" s="565"/>
      <c r="D138" s="565"/>
      <c r="E138" s="565"/>
      <c r="F138" s="565"/>
      <c r="G138" s="565"/>
      <c r="H138" s="565"/>
      <c r="I138" s="565"/>
      <c r="J138" s="565"/>
      <c r="K138" s="565"/>
      <c r="L138" s="565"/>
      <c r="M138" s="565"/>
      <c r="N138" s="565"/>
      <c r="O138" s="565"/>
      <c r="P138" s="565"/>
      <c r="Q138" s="565"/>
      <c r="R138" s="565"/>
      <c r="S138" s="565"/>
      <c r="T138" s="565"/>
      <c r="U138" s="565"/>
      <c r="V138" s="565"/>
      <c r="W138" s="565"/>
      <c r="X138" s="565"/>
      <c r="Y138" s="565"/>
      <c r="Z138" s="565"/>
      <c r="AA138" s="565"/>
      <c r="AB138" s="565"/>
      <c r="AC138" s="565"/>
      <c r="AD138" s="565"/>
      <c r="AE138" s="565"/>
      <c r="AF138" s="565"/>
      <c r="AG138" s="565"/>
      <c r="AH138" s="565"/>
      <c r="AI138" s="565"/>
      <c r="AJ138" s="565"/>
      <c r="AK138" s="565"/>
      <c r="AL138" s="565"/>
      <c r="AM138" s="565"/>
      <c r="AN138" s="565"/>
      <c r="AO138" s="565"/>
      <c r="AP138" s="565"/>
      <c r="AQ138" s="565"/>
      <c r="AR138" s="565"/>
      <c r="AS138" s="565"/>
      <c r="AT138" s="565"/>
      <c r="AU138" s="565"/>
      <c r="AV138" s="565"/>
      <c r="AW138" s="565"/>
      <c r="AX138" s="566"/>
    </row>
    <row r="139" spans="1:50" ht="67.5" customHeight="1" thickBot="1" x14ac:dyDescent="0.2">
      <c r="A139" s="420"/>
      <c r="B139" s="404"/>
      <c r="C139" s="404"/>
      <c r="D139" s="404"/>
      <c r="E139" s="404"/>
      <c r="F139" s="404"/>
      <c r="G139" s="404"/>
      <c r="H139" s="404"/>
      <c r="I139" s="404"/>
      <c r="J139" s="404"/>
      <c r="K139" s="404"/>
      <c r="L139" s="404"/>
      <c r="M139" s="404"/>
      <c r="N139" s="404"/>
      <c r="O139" s="404"/>
      <c r="P139" s="404"/>
      <c r="Q139" s="404"/>
      <c r="R139" s="404"/>
      <c r="S139" s="404"/>
      <c r="T139" s="404"/>
      <c r="U139" s="404"/>
      <c r="V139" s="404"/>
      <c r="W139" s="404"/>
      <c r="X139" s="404"/>
      <c r="Y139" s="404"/>
      <c r="Z139" s="404"/>
      <c r="AA139" s="404"/>
      <c r="AB139" s="404"/>
      <c r="AC139" s="404"/>
      <c r="AD139" s="404"/>
      <c r="AE139" s="404"/>
      <c r="AF139" s="404"/>
      <c r="AG139" s="404"/>
      <c r="AH139" s="404"/>
      <c r="AI139" s="404"/>
      <c r="AJ139" s="404"/>
      <c r="AK139" s="404"/>
      <c r="AL139" s="404"/>
      <c r="AM139" s="404"/>
      <c r="AN139" s="404"/>
      <c r="AO139" s="404"/>
      <c r="AP139" s="404"/>
      <c r="AQ139" s="404"/>
      <c r="AR139" s="404"/>
      <c r="AS139" s="404"/>
      <c r="AT139" s="404"/>
      <c r="AU139" s="404"/>
      <c r="AV139" s="404"/>
      <c r="AW139" s="404"/>
      <c r="AX139" s="405"/>
    </row>
    <row r="140" spans="1:50" ht="24.75" customHeight="1" x14ac:dyDescent="0.15">
      <c r="A140" s="561" t="s">
        <v>28</v>
      </c>
      <c r="B140" s="562"/>
      <c r="C140" s="562"/>
      <c r="D140" s="562"/>
      <c r="E140" s="562"/>
      <c r="F140" s="562"/>
      <c r="G140" s="562"/>
      <c r="H140" s="562"/>
      <c r="I140" s="562"/>
      <c r="J140" s="562"/>
      <c r="K140" s="562"/>
      <c r="L140" s="562"/>
      <c r="M140" s="562"/>
      <c r="N140" s="562"/>
      <c r="O140" s="562"/>
      <c r="P140" s="562"/>
      <c r="Q140" s="562"/>
      <c r="R140" s="562"/>
      <c r="S140" s="562"/>
      <c r="T140" s="562"/>
      <c r="U140" s="562"/>
      <c r="V140" s="562"/>
      <c r="W140" s="562"/>
      <c r="X140" s="562"/>
      <c r="Y140" s="562"/>
      <c r="Z140" s="562"/>
      <c r="AA140" s="562"/>
      <c r="AB140" s="562"/>
      <c r="AC140" s="562"/>
      <c r="AD140" s="562"/>
      <c r="AE140" s="562"/>
      <c r="AF140" s="562"/>
      <c r="AG140" s="562"/>
      <c r="AH140" s="562"/>
      <c r="AI140" s="562"/>
      <c r="AJ140" s="562"/>
      <c r="AK140" s="562"/>
      <c r="AL140" s="562"/>
      <c r="AM140" s="562"/>
      <c r="AN140" s="562"/>
      <c r="AO140" s="562"/>
      <c r="AP140" s="562"/>
      <c r="AQ140" s="562"/>
      <c r="AR140" s="562"/>
      <c r="AS140" s="562"/>
      <c r="AT140" s="562"/>
      <c r="AU140" s="562"/>
      <c r="AV140" s="562"/>
      <c r="AW140" s="562"/>
      <c r="AX140" s="563"/>
    </row>
    <row r="141" spans="1:50" ht="67.5" customHeight="1" thickBot="1" x14ac:dyDescent="0.2">
      <c r="A141" s="554" t="s">
        <v>129</v>
      </c>
      <c r="B141" s="555"/>
      <c r="C141" s="555"/>
      <c r="D141" s="555"/>
      <c r="E141" s="556"/>
      <c r="F141" s="403" t="s">
        <v>703</v>
      </c>
      <c r="G141" s="404"/>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c r="AG141" s="404"/>
      <c r="AH141" s="404"/>
      <c r="AI141" s="404"/>
      <c r="AJ141" s="404"/>
      <c r="AK141" s="404"/>
      <c r="AL141" s="404"/>
      <c r="AM141" s="404"/>
      <c r="AN141" s="404"/>
      <c r="AO141" s="404"/>
      <c r="AP141" s="404"/>
      <c r="AQ141" s="404"/>
      <c r="AR141" s="404"/>
      <c r="AS141" s="404"/>
      <c r="AT141" s="404"/>
      <c r="AU141" s="404"/>
      <c r="AV141" s="404"/>
      <c r="AW141" s="404"/>
      <c r="AX141" s="405"/>
    </row>
    <row r="142" spans="1:50" ht="24.75" customHeight="1" x14ac:dyDescent="0.15">
      <c r="A142" s="561" t="s">
        <v>40</v>
      </c>
      <c r="B142" s="562"/>
      <c r="C142" s="562"/>
      <c r="D142" s="562"/>
      <c r="E142" s="562"/>
      <c r="F142" s="562"/>
      <c r="G142" s="562"/>
      <c r="H142" s="562"/>
      <c r="I142" s="562"/>
      <c r="J142" s="562"/>
      <c r="K142" s="562"/>
      <c r="L142" s="562"/>
      <c r="M142" s="562"/>
      <c r="N142" s="562"/>
      <c r="O142" s="562"/>
      <c r="P142" s="562"/>
      <c r="Q142" s="562"/>
      <c r="R142" s="562"/>
      <c r="S142" s="562"/>
      <c r="T142" s="562"/>
      <c r="U142" s="562"/>
      <c r="V142" s="562"/>
      <c r="W142" s="562"/>
      <c r="X142" s="562"/>
      <c r="Y142" s="562"/>
      <c r="Z142" s="562"/>
      <c r="AA142" s="562"/>
      <c r="AB142" s="562"/>
      <c r="AC142" s="562"/>
      <c r="AD142" s="562"/>
      <c r="AE142" s="562"/>
      <c r="AF142" s="562"/>
      <c r="AG142" s="562"/>
      <c r="AH142" s="562"/>
      <c r="AI142" s="562"/>
      <c r="AJ142" s="562"/>
      <c r="AK142" s="562"/>
      <c r="AL142" s="562"/>
      <c r="AM142" s="562"/>
      <c r="AN142" s="562"/>
      <c r="AO142" s="562"/>
      <c r="AP142" s="562"/>
      <c r="AQ142" s="562"/>
      <c r="AR142" s="562"/>
      <c r="AS142" s="562"/>
      <c r="AT142" s="562"/>
      <c r="AU142" s="562"/>
      <c r="AV142" s="562"/>
      <c r="AW142" s="562"/>
      <c r="AX142" s="563"/>
    </row>
    <row r="143" spans="1:50" ht="66" customHeight="1" thickBot="1" x14ac:dyDescent="0.2">
      <c r="A143" s="554" t="s">
        <v>129</v>
      </c>
      <c r="B143" s="555"/>
      <c r="C143" s="555"/>
      <c r="D143" s="555"/>
      <c r="E143" s="556"/>
      <c r="F143" s="421" t="s">
        <v>704</v>
      </c>
      <c r="G143" s="404"/>
      <c r="H143" s="404"/>
      <c r="I143" s="404"/>
      <c r="J143" s="404"/>
      <c r="K143" s="404"/>
      <c r="L143" s="404"/>
      <c r="M143" s="404"/>
      <c r="N143" s="404"/>
      <c r="O143" s="404"/>
      <c r="P143" s="404"/>
      <c r="Q143" s="404"/>
      <c r="R143" s="404"/>
      <c r="S143" s="404"/>
      <c r="T143" s="404"/>
      <c r="U143" s="404"/>
      <c r="V143" s="404"/>
      <c r="W143" s="404"/>
      <c r="X143" s="404"/>
      <c r="Y143" s="404"/>
      <c r="Z143" s="404"/>
      <c r="AA143" s="404"/>
      <c r="AB143" s="404"/>
      <c r="AC143" s="404"/>
      <c r="AD143" s="404"/>
      <c r="AE143" s="404"/>
      <c r="AF143" s="404"/>
      <c r="AG143" s="404"/>
      <c r="AH143" s="404"/>
      <c r="AI143" s="404"/>
      <c r="AJ143" s="404"/>
      <c r="AK143" s="404"/>
      <c r="AL143" s="404"/>
      <c r="AM143" s="404"/>
      <c r="AN143" s="404"/>
      <c r="AO143" s="404"/>
      <c r="AP143" s="404"/>
      <c r="AQ143" s="404"/>
      <c r="AR143" s="404"/>
      <c r="AS143" s="404"/>
      <c r="AT143" s="404"/>
      <c r="AU143" s="404"/>
      <c r="AV143" s="404"/>
      <c r="AW143" s="404"/>
      <c r="AX143" s="405"/>
    </row>
    <row r="144" spans="1:50" ht="24.75" customHeight="1" x14ac:dyDescent="0.15">
      <c r="A144" s="435" t="s">
        <v>29</v>
      </c>
      <c r="B144" s="436"/>
      <c r="C144" s="436"/>
      <c r="D144" s="436"/>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436"/>
      <c r="AA144" s="436"/>
      <c r="AB144" s="436"/>
      <c r="AC144" s="436"/>
      <c r="AD144" s="436"/>
      <c r="AE144" s="436"/>
      <c r="AF144" s="436"/>
      <c r="AG144" s="436"/>
      <c r="AH144" s="436"/>
      <c r="AI144" s="436"/>
      <c r="AJ144" s="436"/>
      <c r="AK144" s="436"/>
      <c r="AL144" s="436"/>
      <c r="AM144" s="436"/>
      <c r="AN144" s="436"/>
      <c r="AO144" s="436"/>
      <c r="AP144" s="436"/>
      <c r="AQ144" s="436"/>
      <c r="AR144" s="436"/>
      <c r="AS144" s="436"/>
      <c r="AT144" s="436"/>
      <c r="AU144" s="436"/>
      <c r="AV144" s="436"/>
      <c r="AW144" s="436"/>
      <c r="AX144" s="437"/>
    </row>
    <row r="145" spans="1:52" ht="190.5" customHeight="1" thickBot="1" x14ac:dyDescent="0.2">
      <c r="A145" s="541" t="s">
        <v>647</v>
      </c>
      <c r="B145" s="542"/>
      <c r="C145" s="542"/>
      <c r="D145" s="542"/>
      <c r="E145" s="542"/>
      <c r="F145" s="542"/>
      <c r="G145" s="542"/>
      <c r="H145" s="542"/>
      <c r="I145" s="542"/>
      <c r="J145" s="542"/>
      <c r="K145" s="542"/>
      <c r="L145" s="542"/>
      <c r="M145" s="542"/>
      <c r="N145" s="542"/>
      <c r="O145" s="542"/>
      <c r="P145" s="542"/>
      <c r="Q145" s="542"/>
      <c r="R145" s="542"/>
      <c r="S145" s="542"/>
      <c r="T145" s="542"/>
      <c r="U145" s="542"/>
      <c r="V145" s="542"/>
      <c r="W145" s="542"/>
      <c r="X145" s="542"/>
      <c r="Y145" s="542"/>
      <c r="Z145" s="542"/>
      <c r="AA145" s="542"/>
      <c r="AB145" s="542"/>
      <c r="AC145" s="542"/>
      <c r="AD145" s="542"/>
      <c r="AE145" s="542"/>
      <c r="AF145" s="542"/>
      <c r="AG145" s="542"/>
      <c r="AH145" s="542"/>
      <c r="AI145" s="542"/>
      <c r="AJ145" s="542"/>
      <c r="AK145" s="542"/>
      <c r="AL145" s="542"/>
      <c r="AM145" s="542"/>
      <c r="AN145" s="542"/>
      <c r="AO145" s="542"/>
      <c r="AP145" s="542"/>
      <c r="AQ145" s="542"/>
      <c r="AR145" s="542"/>
      <c r="AS145" s="542"/>
      <c r="AT145" s="542"/>
      <c r="AU145" s="542"/>
      <c r="AV145" s="542"/>
      <c r="AW145" s="542"/>
      <c r="AX145" s="543"/>
    </row>
    <row r="146" spans="1:52" ht="24.75" customHeight="1" x14ac:dyDescent="0.15">
      <c r="A146" s="432" t="s">
        <v>232</v>
      </c>
      <c r="B146" s="433"/>
      <c r="C146" s="433"/>
      <c r="D146" s="433"/>
      <c r="E146" s="433"/>
      <c r="F146" s="433"/>
      <c r="G146" s="433"/>
      <c r="H146" s="433"/>
      <c r="I146" s="433"/>
      <c r="J146" s="433"/>
      <c r="K146" s="433"/>
      <c r="L146" s="433"/>
      <c r="M146" s="433"/>
      <c r="N146" s="433"/>
      <c r="O146" s="433"/>
      <c r="P146" s="433"/>
      <c r="Q146" s="433"/>
      <c r="R146" s="433"/>
      <c r="S146" s="433"/>
      <c r="T146" s="433"/>
      <c r="U146" s="433"/>
      <c r="V146" s="433"/>
      <c r="W146" s="433"/>
      <c r="X146" s="433"/>
      <c r="Y146" s="433"/>
      <c r="Z146" s="433"/>
      <c r="AA146" s="433"/>
      <c r="AB146" s="433"/>
      <c r="AC146" s="433"/>
      <c r="AD146" s="433"/>
      <c r="AE146" s="433"/>
      <c r="AF146" s="433"/>
      <c r="AG146" s="433"/>
      <c r="AH146" s="433"/>
      <c r="AI146" s="433"/>
      <c r="AJ146" s="433"/>
      <c r="AK146" s="433"/>
      <c r="AL146" s="433"/>
      <c r="AM146" s="433"/>
      <c r="AN146" s="433"/>
      <c r="AO146" s="433"/>
      <c r="AP146" s="433"/>
      <c r="AQ146" s="433"/>
      <c r="AR146" s="433"/>
      <c r="AS146" s="433"/>
      <c r="AT146" s="433"/>
      <c r="AU146" s="433"/>
      <c r="AV146" s="433"/>
      <c r="AW146" s="433"/>
      <c r="AX146" s="434"/>
      <c r="AZ146" s="50"/>
    </row>
    <row r="147" spans="1:52" ht="24.75" customHeight="1" x14ac:dyDescent="0.15">
      <c r="A147" s="732" t="s">
        <v>531</v>
      </c>
      <c r="B147" s="78"/>
      <c r="C147" s="78"/>
      <c r="D147" s="79"/>
      <c r="E147" s="576" t="s">
        <v>607</v>
      </c>
      <c r="F147" s="577"/>
      <c r="G147" s="577"/>
      <c r="H147" s="577"/>
      <c r="I147" s="577"/>
      <c r="J147" s="577"/>
      <c r="K147" s="577"/>
      <c r="L147" s="577"/>
      <c r="M147" s="577"/>
      <c r="N147" s="577"/>
      <c r="O147" s="577"/>
      <c r="P147" s="578"/>
      <c r="Q147" s="576"/>
      <c r="R147" s="577"/>
      <c r="S147" s="577"/>
      <c r="T147" s="577"/>
      <c r="U147" s="577"/>
      <c r="V147" s="577"/>
      <c r="W147" s="577"/>
      <c r="X147" s="577"/>
      <c r="Y147" s="577"/>
      <c r="Z147" s="577"/>
      <c r="AA147" s="577"/>
      <c r="AB147" s="578"/>
      <c r="AC147" s="576"/>
      <c r="AD147" s="577"/>
      <c r="AE147" s="577"/>
      <c r="AF147" s="577"/>
      <c r="AG147" s="577"/>
      <c r="AH147" s="577"/>
      <c r="AI147" s="577"/>
      <c r="AJ147" s="577"/>
      <c r="AK147" s="577"/>
      <c r="AL147" s="577"/>
      <c r="AM147" s="577"/>
      <c r="AN147" s="578"/>
      <c r="AO147" s="576"/>
      <c r="AP147" s="577"/>
      <c r="AQ147" s="577"/>
      <c r="AR147" s="577"/>
      <c r="AS147" s="577"/>
      <c r="AT147" s="577"/>
      <c r="AU147" s="577"/>
      <c r="AV147" s="577"/>
      <c r="AW147" s="577"/>
      <c r="AX147" s="697"/>
      <c r="AY147" s="51"/>
    </row>
    <row r="148" spans="1:52" ht="24.75" customHeight="1" x14ac:dyDescent="0.15">
      <c r="A148" s="237" t="s">
        <v>264</v>
      </c>
      <c r="B148" s="237"/>
      <c r="C148" s="237"/>
      <c r="D148" s="237"/>
      <c r="E148" s="576" t="s">
        <v>608</v>
      </c>
      <c r="F148" s="577"/>
      <c r="G148" s="577"/>
      <c r="H148" s="577"/>
      <c r="I148" s="577"/>
      <c r="J148" s="577"/>
      <c r="K148" s="577"/>
      <c r="L148" s="577"/>
      <c r="M148" s="577"/>
      <c r="N148" s="577"/>
      <c r="O148" s="577"/>
      <c r="P148" s="578"/>
      <c r="Q148" s="576"/>
      <c r="R148" s="577"/>
      <c r="S148" s="577"/>
      <c r="T148" s="577"/>
      <c r="U148" s="577"/>
      <c r="V148" s="577"/>
      <c r="W148" s="577"/>
      <c r="X148" s="577"/>
      <c r="Y148" s="577"/>
      <c r="Z148" s="577"/>
      <c r="AA148" s="577"/>
      <c r="AB148" s="578"/>
      <c r="AC148" s="576"/>
      <c r="AD148" s="577"/>
      <c r="AE148" s="577"/>
      <c r="AF148" s="577"/>
      <c r="AG148" s="577"/>
      <c r="AH148" s="577"/>
      <c r="AI148" s="577"/>
      <c r="AJ148" s="577"/>
      <c r="AK148" s="577"/>
      <c r="AL148" s="577"/>
      <c r="AM148" s="577"/>
      <c r="AN148" s="578"/>
      <c r="AO148" s="576"/>
      <c r="AP148" s="577"/>
      <c r="AQ148" s="577"/>
      <c r="AR148" s="577"/>
      <c r="AS148" s="577"/>
      <c r="AT148" s="577"/>
      <c r="AU148" s="577"/>
      <c r="AV148" s="577"/>
      <c r="AW148" s="577"/>
      <c r="AX148" s="697"/>
    </row>
    <row r="149" spans="1:52" ht="24.75" customHeight="1" x14ac:dyDescent="0.15">
      <c r="A149" s="237" t="s">
        <v>263</v>
      </c>
      <c r="B149" s="237"/>
      <c r="C149" s="237"/>
      <c r="D149" s="237"/>
      <c r="E149" s="576" t="s">
        <v>609</v>
      </c>
      <c r="F149" s="577"/>
      <c r="G149" s="577"/>
      <c r="H149" s="577"/>
      <c r="I149" s="577"/>
      <c r="J149" s="577"/>
      <c r="K149" s="577"/>
      <c r="L149" s="577"/>
      <c r="M149" s="577"/>
      <c r="N149" s="577"/>
      <c r="O149" s="577"/>
      <c r="P149" s="578"/>
      <c r="Q149" s="576"/>
      <c r="R149" s="577"/>
      <c r="S149" s="577"/>
      <c r="T149" s="577"/>
      <c r="U149" s="577"/>
      <c r="V149" s="577"/>
      <c r="W149" s="577"/>
      <c r="X149" s="577"/>
      <c r="Y149" s="577"/>
      <c r="Z149" s="577"/>
      <c r="AA149" s="577"/>
      <c r="AB149" s="578"/>
      <c r="AC149" s="576"/>
      <c r="AD149" s="577"/>
      <c r="AE149" s="577"/>
      <c r="AF149" s="577"/>
      <c r="AG149" s="577"/>
      <c r="AH149" s="577"/>
      <c r="AI149" s="577"/>
      <c r="AJ149" s="577"/>
      <c r="AK149" s="577"/>
      <c r="AL149" s="577"/>
      <c r="AM149" s="577"/>
      <c r="AN149" s="578"/>
      <c r="AO149" s="576"/>
      <c r="AP149" s="577"/>
      <c r="AQ149" s="577"/>
      <c r="AR149" s="577"/>
      <c r="AS149" s="577"/>
      <c r="AT149" s="577"/>
      <c r="AU149" s="577"/>
      <c r="AV149" s="577"/>
      <c r="AW149" s="577"/>
      <c r="AX149" s="697"/>
    </row>
    <row r="150" spans="1:52" ht="24.75" customHeight="1" x14ac:dyDescent="0.15">
      <c r="A150" s="237" t="s">
        <v>262</v>
      </c>
      <c r="B150" s="237"/>
      <c r="C150" s="237"/>
      <c r="D150" s="237"/>
      <c r="E150" s="576" t="s">
        <v>610</v>
      </c>
      <c r="F150" s="577"/>
      <c r="G150" s="577"/>
      <c r="H150" s="577"/>
      <c r="I150" s="577"/>
      <c r="J150" s="577"/>
      <c r="K150" s="577"/>
      <c r="L150" s="577"/>
      <c r="M150" s="577"/>
      <c r="N150" s="577"/>
      <c r="O150" s="577"/>
      <c r="P150" s="578"/>
      <c r="Q150" s="576"/>
      <c r="R150" s="577"/>
      <c r="S150" s="577"/>
      <c r="T150" s="577"/>
      <c r="U150" s="577"/>
      <c r="V150" s="577"/>
      <c r="W150" s="577"/>
      <c r="X150" s="577"/>
      <c r="Y150" s="577"/>
      <c r="Z150" s="577"/>
      <c r="AA150" s="577"/>
      <c r="AB150" s="578"/>
      <c r="AC150" s="576"/>
      <c r="AD150" s="577"/>
      <c r="AE150" s="577"/>
      <c r="AF150" s="577"/>
      <c r="AG150" s="577"/>
      <c r="AH150" s="577"/>
      <c r="AI150" s="577"/>
      <c r="AJ150" s="577"/>
      <c r="AK150" s="577"/>
      <c r="AL150" s="577"/>
      <c r="AM150" s="577"/>
      <c r="AN150" s="578"/>
      <c r="AO150" s="576"/>
      <c r="AP150" s="577"/>
      <c r="AQ150" s="577"/>
      <c r="AR150" s="577"/>
      <c r="AS150" s="577"/>
      <c r="AT150" s="577"/>
      <c r="AU150" s="577"/>
      <c r="AV150" s="577"/>
      <c r="AW150" s="577"/>
      <c r="AX150" s="697"/>
    </row>
    <row r="151" spans="1:52" ht="24.75" customHeight="1" x14ac:dyDescent="0.15">
      <c r="A151" s="237" t="s">
        <v>261</v>
      </c>
      <c r="B151" s="237"/>
      <c r="C151" s="237"/>
      <c r="D151" s="237"/>
      <c r="E151" s="576" t="s">
        <v>611</v>
      </c>
      <c r="F151" s="577"/>
      <c r="G151" s="577"/>
      <c r="H151" s="577"/>
      <c r="I151" s="577"/>
      <c r="J151" s="577"/>
      <c r="K151" s="577"/>
      <c r="L151" s="577"/>
      <c r="M151" s="577"/>
      <c r="N151" s="577"/>
      <c r="O151" s="577"/>
      <c r="P151" s="578"/>
      <c r="Q151" s="576"/>
      <c r="R151" s="577"/>
      <c r="S151" s="577"/>
      <c r="T151" s="577"/>
      <c r="U151" s="577"/>
      <c r="V151" s="577"/>
      <c r="W151" s="577"/>
      <c r="X151" s="577"/>
      <c r="Y151" s="577"/>
      <c r="Z151" s="577"/>
      <c r="AA151" s="577"/>
      <c r="AB151" s="578"/>
      <c r="AC151" s="576"/>
      <c r="AD151" s="577"/>
      <c r="AE151" s="577"/>
      <c r="AF151" s="577"/>
      <c r="AG151" s="577"/>
      <c r="AH151" s="577"/>
      <c r="AI151" s="577"/>
      <c r="AJ151" s="577"/>
      <c r="AK151" s="577"/>
      <c r="AL151" s="577"/>
      <c r="AM151" s="577"/>
      <c r="AN151" s="578"/>
      <c r="AO151" s="576"/>
      <c r="AP151" s="577"/>
      <c r="AQ151" s="577"/>
      <c r="AR151" s="577"/>
      <c r="AS151" s="577"/>
      <c r="AT151" s="577"/>
      <c r="AU151" s="577"/>
      <c r="AV151" s="577"/>
      <c r="AW151" s="577"/>
      <c r="AX151" s="697"/>
    </row>
    <row r="152" spans="1:52" ht="24.75" customHeight="1" x14ac:dyDescent="0.15">
      <c r="A152" s="237" t="s">
        <v>260</v>
      </c>
      <c r="B152" s="237"/>
      <c r="C152" s="237"/>
      <c r="D152" s="237"/>
      <c r="E152" s="576" t="s">
        <v>612</v>
      </c>
      <c r="F152" s="577"/>
      <c r="G152" s="577"/>
      <c r="H152" s="577"/>
      <c r="I152" s="577"/>
      <c r="J152" s="577"/>
      <c r="K152" s="577"/>
      <c r="L152" s="577"/>
      <c r="M152" s="577"/>
      <c r="N152" s="577"/>
      <c r="O152" s="577"/>
      <c r="P152" s="578"/>
      <c r="Q152" s="576"/>
      <c r="R152" s="577"/>
      <c r="S152" s="577"/>
      <c r="T152" s="577"/>
      <c r="U152" s="577"/>
      <c r="V152" s="577"/>
      <c r="W152" s="577"/>
      <c r="X152" s="577"/>
      <c r="Y152" s="577"/>
      <c r="Z152" s="577"/>
      <c r="AA152" s="577"/>
      <c r="AB152" s="578"/>
      <c r="AC152" s="576"/>
      <c r="AD152" s="577"/>
      <c r="AE152" s="577"/>
      <c r="AF152" s="577"/>
      <c r="AG152" s="577"/>
      <c r="AH152" s="577"/>
      <c r="AI152" s="577"/>
      <c r="AJ152" s="577"/>
      <c r="AK152" s="577"/>
      <c r="AL152" s="577"/>
      <c r="AM152" s="577"/>
      <c r="AN152" s="578"/>
      <c r="AO152" s="576"/>
      <c r="AP152" s="577"/>
      <c r="AQ152" s="577"/>
      <c r="AR152" s="577"/>
      <c r="AS152" s="577"/>
      <c r="AT152" s="577"/>
      <c r="AU152" s="577"/>
      <c r="AV152" s="577"/>
      <c r="AW152" s="577"/>
      <c r="AX152" s="697"/>
    </row>
    <row r="153" spans="1:52" ht="24.75" customHeight="1" x14ac:dyDescent="0.15">
      <c r="A153" s="237" t="s">
        <v>259</v>
      </c>
      <c r="B153" s="237"/>
      <c r="C153" s="237"/>
      <c r="D153" s="237"/>
      <c r="E153" s="576" t="s">
        <v>613</v>
      </c>
      <c r="F153" s="577"/>
      <c r="G153" s="577"/>
      <c r="H153" s="577"/>
      <c r="I153" s="577"/>
      <c r="J153" s="577"/>
      <c r="K153" s="577"/>
      <c r="L153" s="577"/>
      <c r="M153" s="577"/>
      <c r="N153" s="577"/>
      <c r="O153" s="577"/>
      <c r="P153" s="578"/>
      <c r="Q153" s="576"/>
      <c r="R153" s="577"/>
      <c r="S153" s="577"/>
      <c r="T153" s="577"/>
      <c r="U153" s="577"/>
      <c r="V153" s="577"/>
      <c r="W153" s="577"/>
      <c r="X153" s="577"/>
      <c r="Y153" s="577"/>
      <c r="Z153" s="577"/>
      <c r="AA153" s="577"/>
      <c r="AB153" s="578"/>
      <c r="AC153" s="576"/>
      <c r="AD153" s="577"/>
      <c r="AE153" s="577"/>
      <c r="AF153" s="577"/>
      <c r="AG153" s="577"/>
      <c r="AH153" s="577"/>
      <c r="AI153" s="577"/>
      <c r="AJ153" s="577"/>
      <c r="AK153" s="577"/>
      <c r="AL153" s="577"/>
      <c r="AM153" s="577"/>
      <c r="AN153" s="578"/>
      <c r="AO153" s="576"/>
      <c r="AP153" s="577"/>
      <c r="AQ153" s="577"/>
      <c r="AR153" s="577"/>
      <c r="AS153" s="577"/>
      <c r="AT153" s="577"/>
      <c r="AU153" s="577"/>
      <c r="AV153" s="577"/>
      <c r="AW153" s="577"/>
      <c r="AX153" s="697"/>
    </row>
    <row r="154" spans="1:52" ht="24.75" customHeight="1" x14ac:dyDescent="0.15">
      <c r="A154" s="237" t="s">
        <v>258</v>
      </c>
      <c r="B154" s="237"/>
      <c r="C154" s="237"/>
      <c r="D154" s="237"/>
      <c r="E154" s="576" t="s">
        <v>612</v>
      </c>
      <c r="F154" s="577"/>
      <c r="G154" s="577"/>
      <c r="H154" s="577"/>
      <c r="I154" s="577"/>
      <c r="J154" s="577"/>
      <c r="K154" s="577"/>
      <c r="L154" s="577"/>
      <c r="M154" s="577"/>
      <c r="N154" s="577"/>
      <c r="O154" s="577"/>
      <c r="P154" s="578"/>
      <c r="Q154" s="576"/>
      <c r="R154" s="577"/>
      <c r="S154" s="577"/>
      <c r="T154" s="577"/>
      <c r="U154" s="577"/>
      <c r="V154" s="577"/>
      <c r="W154" s="577"/>
      <c r="X154" s="577"/>
      <c r="Y154" s="577"/>
      <c r="Z154" s="577"/>
      <c r="AA154" s="577"/>
      <c r="AB154" s="578"/>
      <c r="AC154" s="576"/>
      <c r="AD154" s="577"/>
      <c r="AE154" s="577"/>
      <c r="AF154" s="577"/>
      <c r="AG154" s="577"/>
      <c r="AH154" s="577"/>
      <c r="AI154" s="577"/>
      <c r="AJ154" s="577"/>
      <c r="AK154" s="577"/>
      <c r="AL154" s="577"/>
      <c r="AM154" s="577"/>
      <c r="AN154" s="578"/>
      <c r="AO154" s="576"/>
      <c r="AP154" s="577"/>
      <c r="AQ154" s="577"/>
      <c r="AR154" s="577"/>
      <c r="AS154" s="577"/>
      <c r="AT154" s="577"/>
      <c r="AU154" s="577"/>
      <c r="AV154" s="577"/>
      <c r="AW154" s="577"/>
      <c r="AX154" s="697"/>
    </row>
    <row r="155" spans="1:52" ht="24.75" customHeight="1" x14ac:dyDescent="0.15">
      <c r="A155" s="237" t="s">
        <v>257</v>
      </c>
      <c r="B155" s="237"/>
      <c r="C155" s="237"/>
      <c r="D155" s="237"/>
      <c r="E155" s="733" t="s">
        <v>614</v>
      </c>
      <c r="F155" s="734"/>
      <c r="G155" s="734"/>
      <c r="H155" s="734"/>
      <c r="I155" s="734"/>
      <c r="J155" s="734"/>
      <c r="K155" s="734"/>
      <c r="L155" s="734"/>
      <c r="M155" s="734"/>
      <c r="N155" s="734"/>
      <c r="O155" s="734"/>
      <c r="P155" s="735"/>
      <c r="Q155" s="733"/>
      <c r="R155" s="734"/>
      <c r="S155" s="734"/>
      <c r="T155" s="734"/>
      <c r="U155" s="734"/>
      <c r="V155" s="734"/>
      <c r="W155" s="734"/>
      <c r="X155" s="734"/>
      <c r="Y155" s="734"/>
      <c r="Z155" s="734"/>
      <c r="AA155" s="734"/>
      <c r="AB155" s="735"/>
      <c r="AC155" s="733"/>
      <c r="AD155" s="734"/>
      <c r="AE155" s="734"/>
      <c r="AF155" s="734"/>
      <c r="AG155" s="734"/>
      <c r="AH155" s="734"/>
      <c r="AI155" s="734"/>
      <c r="AJ155" s="734"/>
      <c r="AK155" s="734"/>
      <c r="AL155" s="734"/>
      <c r="AM155" s="734"/>
      <c r="AN155" s="735"/>
      <c r="AO155" s="576"/>
      <c r="AP155" s="577"/>
      <c r="AQ155" s="577"/>
      <c r="AR155" s="577"/>
      <c r="AS155" s="577"/>
      <c r="AT155" s="577"/>
      <c r="AU155" s="577"/>
      <c r="AV155" s="577"/>
      <c r="AW155" s="577"/>
      <c r="AX155" s="697"/>
    </row>
    <row r="156" spans="1:52" ht="24.75" customHeight="1" x14ac:dyDescent="0.15">
      <c r="A156" s="237" t="s">
        <v>405</v>
      </c>
      <c r="B156" s="237"/>
      <c r="C156" s="237"/>
      <c r="D156" s="237"/>
      <c r="E156" s="700" t="s">
        <v>574</v>
      </c>
      <c r="F156" s="698"/>
      <c r="G156" s="698"/>
      <c r="H156" s="52" t="str">
        <f>IF(E156="","","-")</f>
        <v>-</v>
      </c>
      <c r="I156" s="698"/>
      <c r="J156" s="698"/>
      <c r="K156" s="52" t="str">
        <f>IF(I156="","","-")</f>
        <v/>
      </c>
      <c r="L156" s="699">
        <v>134</v>
      </c>
      <c r="M156" s="699"/>
      <c r="N156" s="52" t="str">
        <f>IF(O156="","","-")</f>
        <v/>
      </c>
      <c r="O156" s="704"/>
      <c r="P156" s="705"/>
      <c r="Q156" s="700"/>
      <c r="R156" s="698"/>
      <c r="S156" s="698"/>
      <c r="T156" s="52" t="str">
        <f>IF(Q156="","","-")</f>
        <v/>
      </c>
      <c r="U156" s="698"/>
      <c r="V156" s="698"/>
      <c r="W156" s="52" t="str">
        <f>IF(U156="","","-")</f>
        <v/>
      </c>
      <c r="X156" s="699"/>
      <c r="Y156" s="699"/>
      <c r="Z156" s="52" t="str">
        <f>IF(AA156="","","-")</f>
        <v/>
      </c>
      <c r="AA156" s="704"/>
      <c r="AB156" s="705"/>
      <c r="AC156" s="700"/>
      <c r="AD156" s="698"/>
      <c r="AE156" s="698"/>
      <c r="AF156" s="52" t="str">
        <f>IF(AC156="","","-")</f>
        <v/>
      </c>
      <c r="AG156" s="698"/>
      <c r="AH156" s="698"/>
      <c r="AI156" s="52" t="str">
        <f>IF(AG156="","","-")</f>
        <v/>
      </c>
      <c r="AJ156" s="699"/>
      <c r="AK156" s="699"/>
      <c r="AL156" s="52" t="str">
        <f>IF(AM156="","","-")</f>
        <v/>
      </c>
      <c r="AM156" s="704"/>
      <c r="AN156" s="705"/>
      <c r="AO156" s="700"/>
      <c r="AP156" s="698"/>
      <c r="AQ156" s="52" t="str">
        <f>IF(AO156="","","-")</f>
        <v/>
      </c>
      <c r="AR156" s="698"/>
      <c r="AS156" s="698"/>
      <c r="AT156" s="52" t="str">
        <f>IF(AR156="","","-")</f>
        <v/>
      </c>
      <c r="AU156" s="699"/>
      <c r="AV156" s="699"/>
      <c r="AW156" s="52" t="str">
        <f>IF(AX156="","","-")</f>
        <v/>
      </c>
      <c r="AX156" s="53"/>
    </row>
    <row r="157" spans="1:52" ht="24.75" customHeight="1" x14ac:dyDescent="0.15">
      <c r="A157" s="237" t="s">
        <v>371</v>
      </c>
      <c r="B157" s="237"/>
      <c r="C157" s="237"/>
      <c r="D157" s="237"/>
      <c r="E157" s="700" t="s">
        <v>574</v>
      </c>
      <c r="F157" s="698"/>
      <c r="G157" s="698"/>
      <c r="H157" s="52" t="str">
        <f>IF(E157="","","-")</f>
        <v>-</v>
      </c>
      <c r="I157" s="698"/>
      <c r="J157" s="698"/>
      <c r="K157" s="52" t="str">
        <f>IF(I157="","","-")</f>
        <v/>
      </c>
      <c r="L157" s="699">
        <v>135</v>
      </c>
      <c r="M157" s="699"/>
      <c r="N157" s="52" t="str">
        <f>IF(O157="","","-")</f>
        <v/>
      </c>
      <c r="O157" s="704"/>
      <c r="P157" s="705"/>
      <c r="Q157" s="700"/>
      <c r="R157" s="698"/>
      <c r="S157" s="698"/>
      <c r="T157" s="52" t="str">
        <f>IF(Q157="","","-")</f>
        <v/>
      </c>
      <c r="U157" s="698"/>
      <c r="V157" s="698"/>
      <c r="W157" s="52" t="str">
        <f>IF(U157="","","-")</f>
        <v/>
      </c>
      <c r="X157" s="699"/>
      <c r="Y157" s="699"/>
      <c r="Z157" s="52" t="str">
        <f>IF(AA157="","","-")</f>
        <v/>
      </c>
      <c r="AA157" s="704"/>
      <c r="AB157" s="705"/>
      <c r="AC157" s="700"/>
      <c r="AD157" s="698"/>
      <c r="AE157" s="698"/>
      <c r="AF157" s="52" t="str">
        <f>IF(AC157="","","-")</f>
        <v/>
      </c>
      <c r="AG157" s="698"/>
      <c r="AH157" s="698"/>
      <c r="AI157" s="52" t="str">
        <f>IF(AG157="","","-")</f>
        <v/>
      </c>
      <c r="AJ157" s="699"/>
      <c r="AK157" s="699"/>
      <c r="AL157" s="52" t="str">
        <f>IF(AM157="","","-")</f>
        <v/>
      </c>
      <c r="AM157" s="704"/>
      <c r="AN157" s="705"/>
      <c r="AO157" s="700"/>
      <c r="AP157" s="698"/>
      <c r="AQ157" s="52" t="str">
        <f>IF(AO157="","","-")</f>
        <v/>
      </c>
      <c r="AR157" s="698"/>
      <c r="AS157" s="698"/>
      <c r="AT157" s="52" t="str">
        <f>IF(AR157="","","-")</f>
        <v/>
      </c>
      <c r="AU157" s="699"/>
      <c r="AV157" s="699"/>
      <c r="AW157" s="52" t="str">
        <f>IF(AX157="","","-")</f>
        <v/>
      </c>
      <c r="AX157" s="53"/>
    </row>
    <row r="158" spans="1:52" ht="28.35" customHeight="1" x14ac:dyDescent="0.15">
      <c r="A158" s="392" t="s">
        <v>710</v>
      </c>
      <c r="B158" s="393"/>
      <c r="C158" s="393"/>
      <c r="D158" s="393"/>
      <c r="E158" s="393"/>
      <c r="F158" s="394"/>
      <c r="G158" s="54" t="s">
        <v>566</v>
      </c>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6"/>
    </row>
    <row r="159" spans="1:52" ht="28.35" customHeight="1" x14ac:dyDescent="0.15">
      <c r="A159" s="392"/>
      <c r="B159" s="393"/>
      <c r="C159" s="393"/>
      <c r="D159" s="393"/>
      <c r="E159" s="393"/>
      <c r="F159" s="394"/>
      <c r="G159" s="57"/>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6"/>
    </row>
    <row r="160" spans="1:52" ht="28.35" customHeight="1" x14ac:dyDescent="0.15">
      <c r="A160" s="392"/>
      <c r="B160" s="393"/>
      <c r="C160" s="393"/>
      <c r="D160" s="393"/>
      <c r="E160" s="393"/>
      <c r="F160" s="394"/>
      <c r="G160" s="57"/>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6"/>
    </row>
    <row r="161" spans="1:50" ht="28.35" customHeight="1" x14ac:dyDescent="0.15">
      <c r="A161" s="392"/>
      <c r="B161" s="393"/>
      <c r="C161" s="393"/>
      <c r="D161" s="393"/>
      <c r="E161" s="393"/>
      <c r="F161" s="394"/>
      <c r="G161" s="57"/>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6"/>
    </row>
    <row r="162" spans="1:50" ht="27.75" customHeight="1" x14ac:dyDescent="0.15">
      <c r="A162" s="392"/>
      <c r="B162" s="393"/>
      <c r="C162" s="393"/>
      <c r="D162" s="393"/>
      <c r="E162" s="393"/>
      <c r="F162" s="394"/>
      <c r="G162" s="57"/>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6"/>
    </row>
    <row r="163" spans="1:50" ht="28.35" customHeight="1" x14ac:dyDescent="0.15">
      <c r="A163" s="392"/>
      <c r="B163" s="393"/>
      <c r="C163" s="393"/>
      <c r="D163" s="393"/>
      <c r="E163" s="393"/>
      <c r="F163" s="394"/>
      <c r="G163" s="57"/>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6"/>
    </row>
    <row r="164" spans="1:50" ht="28.35" customHeight="1" x14ac:dyDescent="0.15">
      <c r="A164" s="392"/>
      <c r="B164" s="393"/>
      <c r="C164" s="393"/>
      <c r="D164" s="393"/>
      <c r="E164" s="393"/>
      <c r="F164" s="394"/>
      <c r="G164" s="57"/>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6"/>
    </row>
    <row r="165" spans="1:50" ht="27.75" customHeight="1" x14ac:dyDescent="0.15">
      <c r="A165" s="392"/>
      <c r="B165" s="393"/>
      <c r="C165" s="393"/>
      <c r="D165" s="393"/>
      <c r="E165" s="393"/>
      <c r="F165" s="394"/>
      <c r="G165" s="57"/>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6"/>
    </row>
    <row r="166" spans="1:50" ht="28.35" customHeight="1" x14ac:dyDescent="0.15">
      <c r="A166" s="392"/>
      <c r="B166" s="393"/>
      <c r="C166" s="393"/>
      <c r="D166" s="393"/>
      <c r="E166" s="393"/>
      <c r="F166" s="394"/>
      <c r="G166" s="57"/>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6"/>
    </row>
    <row r="167" spans="1:50" ht="28.35" customHeight="1" x14ac:dyDescent="0.15">
      <c r="A167" s="392"/>
      <c r="B167" s="393"/>
      <c r="C167" s="393"/>
      <c r="D167" s="393"/>
      <c r="E167" s="393"/>
      <c r="F167" s="394"/>
      <c r="G167" s="57"/>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6"/>
    </row>
    <row r="168" spans="1:50" ht="28.35" customHeight="1" x14ac:dyDescent="0.15">
      <c r="A168" s="392"/>
      <c r="B168" s="393"/>
      <c r="C168" s="393"/>
      <c r="D168" s="393"/>
      <c r="E168" s="393"/>
      <c r="F168" s="394"/>
      <c r="G168" s="57"/>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6"/>
    </row>
    <row r="169" spans="1:50" ht="28.35" customHeight="1" x14ac:dyDescent="0.15">
      <c r="A169" s="392"/>
      <c r="B169" s="393"/>
      <c r="C169" s="393"/>
      <c r="D169" s="393"/>
      <c r="E169" s="393"/>
      <c r="F169" s="394"/>
      <c r="G169" s="57"/>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6"/>
    </row>
    <row r="170" spans="1:50" ht="28.35" customHeight="1" x14ac:dyDescent="0.15">
      <c r="A170" s="392"/>
      <c r="B170" s="393"/>
      <c r="C170" s="393"/>
      <c r="D170" s="393"/>
      <c r="E170" s="393"/>
      <c r="F170" s="394"/>
      <c r="G170" s="57"/>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6"/>
    </row>
    <row r="171" spans="1:50" ht="27.75" customHeight="1" x14ac:dyDescent="0.15">
      <c r="A171" s="392"/>
      <c r="B171" s="393"/>
      <c r="C171" s="393"/>
      <c r="D171" s="393"/>
      <c r="E171" s="393"/>
      <c r="F171" s="394"/>
      <c r="G171" s="57"/>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6"/>
    </row>
    <row r="172" spans="1:50" ht="28.35" customHeight="1" x14ac:dyDescent="0.15">
      <c r="A172" s="392"/>
      <c r="B172" s="393"/>
      <c r="C172" s="393"/>
      <c r="D172" s="393"/>
      <c r="E172" s="393"/>
      <c r="F172" s="394"/>
      <c r="G172" s="57"/>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6"/>
    </row>
    <row r="173" spans="1:50" ht="28.35" customHeight="1" x14ac:dyDescent="0.15">
      <c r="A173" s="392"/>
      <c r="B173" s="393"/>
      <c r="C173" s="393"/>
      <c r="D173" s="393"/>
      <c r="E173" s="393"/>
      <c r="F173" s="394"/>
      <c r="G173" s="57"/>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6"/>
    </row>
    <row r="174" spans="1:50" ht="28.35" customHeight="1" x14ac:dyDescent="0.15">
      <c r="A174" s="392"/>
      <c r="B174" s="393"/>
      <c r="C174" s="393"/>
      <c r="D174" s="393"/>
      <c r="E174" s="393"/>
      <c r="F174" s="394"/>
      <c r="G174" s="57"/>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6"/>
    </row>
    <row r="175" spans="1:50" ht="52.5" customHeight="1" x14ac:dyDescent="0.15">
      <c r="A175" s="392"/>
      <c r="B175" s="393"/>
      <c r="C175" s="393"/>
      <c r="D175" s="393"/>
      <c r="E175" s="393"/>
      <c r="F175" s="394"/>
      <c r="G175" s="57"/>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6"/>
    </row>
    <row r="176" spans="1:50" ht="52.5" customHeight="1" x14ac:dyDescent="0.15">
      <c r="A176" s="392"/>
      <c r="B176" s="393"/>
      <c r="C176" s="393"/>
      <c r="D176" s="393"/>
      <c r="E176" s="393"/>
      <c r="F176" s="394"/>
      <c r="G176" s="57"/>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6"/>
    </row>
    <row r="177" spans="1:50" ht="52.5" customHeight="1" x14ac:dyDescent="0.15">
      <c r="A177" s="392"/>
      <c r="B177" s="393"/>
      <c r="C177" s="393"/>
      <c r="D177" s="393"/>
      <c r="E177" s="393"/>
      <c r="F177" s="394"/>
      <c r="G177" s="57"/>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6"/>
    </row>
    <row r="178" spans="1:50" ht="29.25" customHeight="1" x14ac:dyDescent="0.15">
      <c r="A178" s="392"/>
      <c r="B178" s="393"/>
      <c r="C178" s="393"/>
      <c r="D178" s="393"/>
      <c r="E178" s="393"/>
      <c r="F178" s="394"/>
      <c r="G178" s="57"/>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6"/>
    </row>
    <row r="179" spans="1:50" ht="18.399999999999999" customHeight="1" x14ac:dyDescent="0.15">
      <c r="A179" s="392"/>
      <c r="B179" s="393"/>
      <c r="C179" s="393"/>
      <c r="D179" s="393"/>
      <c r="E179" s="393"/>
      <c r="F179" s="394"/>
      <c r="G179" s="57"/>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6"/>
    </row>
    <row r="180" spans="1:50" ht="35.25" customHeight="1" x14ac:dyDescent="0.15">
      <c r="A180" s="392"/>
      <c r="B180" s="393"/>
      <c r="C180" s="393"/>
      <c r="D180" s="393"/>
      <c r="E180" s="393"/>
      <c r="F180" s="394"/>
      <c r="G180" s="57"/>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6"/>
    </row>
    <row r="181" spans="1:50" ht="30" customHeight="1" x14ac:dyDescent="0.15">
      <c r="A181" s="392"/>
      <c r="B181" s="393"/>
      <c r="C181" s="393"/>
      <c r="D181" s="393"/>
      <c r="E181" s="393"/>
      <c r="F181" s="394"/>
      <c r="G181" s="57"/>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6"/>
    </row>
    <row r="182" spans="1:50" ht="24.75" customHeight="1" thickBot="1" x14ac:dyDescent="0.2">
      <c r="A182" s="392"/>
      <c r="B182" s="393"/>
      <c r="C182" s="393"/>
      <c r="D182" s="393"/>
      <c r="E182" s="393"/>
      <c r="F182" s="394"/>
      <c r="G182" s="57"/>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6"/>
    </row>
    <row r="183" spans="1:50" ht="24.75" customHeight="1" x14ac:dyDescent="0.15">
      <c r="A183" s="414" t="s">
        <v>711</v>
      </c>
      <c r="B183" s="415"/>
      <c r="C183" s="415"/>
      <c r="D183" s="415"/>
      <c r="E183" s="415"/>
      <c r="F183" s="416"/>
      <c r="G183" s="544" t="s">
        <v>236</v>
      </c>
      <c r="H183" s="545"/>
      <c r="I183" s="545"/>
      <c r="J183" s="545"/>
      <c r="K183" s="545"/>
      <c r="L183" s="545"/>
      <c r="M183" s="545"/>
      <c r="N183" s="545"/>
      <c r="O183" s="545"/>
      <c r="P183" s="545"/>
      <c r="Q183" s="545"/>
      <c r="R183" s="545"/>
      <c r="S183" s="545"/>
      <c r="T183" s="545"/>
      <c r="U183" s="545"/>
      <c r="V183" s="545"/>
      <c r="W183" s="545"/>
      <c r="X183" s="545"/>
      <c r="Y183" s="545"/>
      <c r="Z183" s="545"/>
      <c r="AA183" s="545"/>
      <c r="AB183" s="617"/>
      <c r="AC183" s="544" t="s">
        <v>237</v>
      </c>
      <c r="AD183" s="545"/>
      <c r="AE183" s="545"/>
      <c r="AF183" s="545"/>
      <c r="AG183" s="545"/>
      <c r="AH183" s="545"/>
      <c r="AI183" s="545"/>
      <c r="AJ183" s="545"/>
      <c r="AK183" s="545"/>
      <c r="AL183" s="545"/>
      <c r="AM183" s="545"/>
      <c r="AN183" s="545"/>
      <c r="AO183" s="545"/>
      <c r="AP183" s="545"/>
      <c r="AQ183" s="545"/>
      <c r="AR183" s="545"/>
      <c r="AS183" s="545"/>
      <c r="AT183" s="545"/>
      <c r="AU183" s="545"/>
      <c r="AV183" s="545"/>
      <c r="AW183" s="545"/>
      <c r="AX183" s="546"/>
    </row>
    <row r="184" spans="1:50" ht="24.75" customHeight="1" x14ac:dyDescent="0.15">
      <c r="A184" s="417"/>
      <c r="B184" s="418"/>
      <c r="C184" s="418"/>
      <c r="D184" s="418"/>
      <c r="E184" s="418"/>
      <c r="F184" s="419"/>
      <c r="G184" s="587" t="s">
        <v>17</v>
      </c>
      <c r="H184" s="295"/>
      <c r="I184" s="295"/>
      <c r="J184" s="295"/>
      <c r="K184" s="295"/>
      <c r="L184" s="588" t="s">
        <v>18</v>
      </c>
      <c r="M184" s="295"/>
      <c r="N184" s="295"/>
      <c r="O184" s="295"/>
      <c r="P184" s="295"/>
      <c r="Q184" s="295"/>
      <c r="R184" s="295"/>
      <c r="S184" s="295"/>
      <c r="T184" s="295"/>
      <c r="U184" s="295"/>
      <c r="V184" s="295"/>
      <c r="W184" s="295"/>
      <c r="X184" s="589"/>
      <c r="Y184" s="551" t="s">
        <v>19</v>
      </c>
      <c r="Z184" s="552"/>
      <c r="AA184" s="552"/>
      <c r="AB184" s="553"/>
      <c r="AC184" s="587" t="s">
        <v>17</v>
      </c>
      <c r="AD184" s="295"/>
      <c r="AE184" s="295"/>
      <c r="AF184" s="295"/>
      <c r="AG184" s="295"/>
      <c r="AH184" s="588" t="s">
        <v>18</v>
      </c>
      <c r="AI184" s="295"/>
      <c r="AJ184" s="295"/>
      <c r="AK184" s="295"/>
      <c r="AL184" s="295"/>
      <c r="AM184" s="295"/>
      <c r="AN184" s="295"/>
      <c r="AO184" s="295"/>
      <c r="AP184" s="295"/>
      <c r="AQ184" s="295"/>
      <c r="AR184" s="295"/>
      <c r="AS184" s="295"/>
      <c r="AT184" s="589"/>
      <c r="AU184" s="551" t="s">
        <v>19</v>
      </c>
      <c r="AV184" s="552"/>
      <c r="AW184" s="552"/>
      <c r="AX184" s="606"/>
    </row>
    <row r="185" spans="1:50" ht="24.75" customHeight="1" x14ac:dyDescent="0.15">
      <c r="A185" s="417"/>
      <c r="B185" s="418"/>
      <c r="C185" s="418"/>
      <c r="D185" s="418"/>
      <c r="E185" s="418"/>
      <c r="F185" s="419"/>
      <c r="G185" s="603"/>
      <c r="H185" s="604"/>
      <c r="I185" s="604"/>
      <c r="J185" s="604"/>
      <c r="K185" s="605"/>
      <c r="L185" s="600"/>
      <c r="M185" s="601"/>
      <c r="N185" s="601"/>
      <c r="O185" s="601"/>
      <c r="P185" s="601"/>
      <c r="Q185" s="601"/>
      <c r="R185" s="601"/>
      <c r="S185" s="601"/>
      <c r="T185" s="601"/>
      <c r="U185" s="601"/>
      <c r="V185" s="601"/>
      <c r="W185" s="601"/>
      <c r="X185" s="602"/>
      <c r="Y185" s="246"/>
      <c r="Z185" s="247"/>
      <c r="AA185" s="247"/>
      <c r="AB185" s="560"/>
      <c r="AC185" s="603"/>
      <c r="AD185" s="604"/>
      <c r="AE185" s="604"/>
      <c r="AF185" s="604"/>
      <c r="AG185" s="605"/>
      <c r="AH185" s="600"/>
      <c r="AI185" s="601"/>
      <c r="AJ185" s="601"/>
      <c r="AK185" s="601"/>
      <c r="AL185" s="601"/>
      <c r="AM185" s="601"/>
      <c r="AN185" s="601"/>
      <c r="AO185" s="601"/>
      <c r="AP185" s="601"/>
      <c r="AQ185" s="601"/>
      <c r="AR185" s="601"/>
      <c r="AS185" s="601"/>
      <c r="AT185" s="602"/>
      <c r="AU185" s="246"/>
      <c r="AV185" s="247"/>
      <c r="AW185" s="247"/>
      <c r="AX185" s="248"/>
    </row>
    <row r="186" spans="1:50" ht="24.75" customHeight="1" x14ac:dyDescent="0.15">
      <c r="A186" s="417"/>
      <c r="B186" s="418"/>
      <c r="C186" s="418"/>
      <c r="D186" s="418"/>
      <c r="E186" s="418"/>
      <c r="F186" s="419"/>
      <c r="G186" s="263"/>
      <c r="H186" s="264"/>
      <c r="I186" s="264"/>
      <c r="J186" s="264"/>
      <c r="K186" s="265"/>
      <c r="L186" s="255"/>
      <c r="M186" s="256"/>
      <c r="N186" s="256"/>
      <c r="O186" s="256"/>
      <c r="P186" s="256"/>
      <c r="Q186" s="256"/>
      <c r="R186" s="256"/>
      <c r="S186" s="256"/>
      <c r="T186" s="256"/>
      <c r="U186" s="256"/>
      <c r="V186" s="256"/>
      <c r="W186" s="256"/>
      <c r="X186" s="257"/>
      <c r="Y186" s="258"/>
      <c r="Z186" s="259"/>
      <c r="AA186" s="259"/>
      <c r="AB186" s="390"/>
      <c r="AC186" s="263"/>
      <c r="AD186" s="264"/>
      <c r="AE186" s="264"/>
      <c r="AF186" s="264"/>
      <c r="AG186" s="265"/>
      <c r="AH186" s="255"/>
      <c r="AI186" s="256"/>
      <c r="AJ186" s="256"/>
      <c r="AK186" s="256"/>
      <c r="AL186" s="256"/>
      <c r="AM186" s="256"/>
      <c r="AN186" s="256"/>
      <c r="AO186" s="256"/>
      <c r="AP186" s="256"/>
      <c r="AQ186" s="256"/>
      <c r="AR186" s="256"/>
      <c r="AS186" s="256"/>
      <c r="AT186" s="257"/>
      <c r="AU186" s="258"/>
      <c r="AV186" s="259"/>
      <c r="AW186" s="259"/>
      <c r="AX186" s="260"/>
    </row>
    <row r="187" spans="1:50" ht="24.75" customHeight="1" x14ac:dyDescent="0.15">
      <c r="A187" s="417"/>
      <c r="B187" s="418"/>
      <c r="C187" s="418"/>
      <c r="D187" s="418"/>
      <c r="E187" s="418"/>
      <c r="F187" s="419"/>
      <c r="G187" s="263"/>
      <c r="H187" s="264"/>
      <c r="I187" s="264"/>
      <c r="J187" s="264"/>
      <c r="K187" s="265"/>
      <c r="L187" s="255"/>
      <c r="M187" s="256"/>
      <c r="N187" s="256"/>
      <c r="O187" s="256"/>
      <c r="P187" s="256"/>
      <c r="Q187" s="256"/>
      <c r="R187" s="256"/>
      <c r="S187" s="256"/>
      <c r="T187" s="256"/>
      <c r="U187" s="256"/>
      <c r="V187" s="256"/>
      <c r="W187" s="256"/>
      <c r="X187" s="257"/>
      <c r="Y187" s="258"/>
      <c r="Z187" s="259"/>
      <c r="AA187" s="259"/>
      <c r="AB187" s="390"/>
      <c r="AC187" s="263"/>
      <c r="AD187" s="264"/>
      <c r="AE187" s="264"/>
      <c r="AF187" s="264"/>
      <c r="AG187" s="265"/>
      <c r="AH187" s="255"/>
      <c r="AI187" s="256"/>
      <c r="AJ187" s="256"/>
      <c r="AK187" s="256"/>
      <c r="AL187" s="256"/>
      <c r="AM187" s="256"/>
      <c r="AN187" s="256"/>
      <c r="AO187" s="256"/>
      <c r="AP187" s="256"/>
      <c r="AQ187" s="256"/>
      <c r="AR187" s="256"/>
      <c r="AS187" s="256"/>
      <c r="AT187" s="257"/>
      <c r="AU187" s="258"/>
      <c r="AV187" s="259"/>
      <c r="AW187" s="259"/>
      <c r="AX187" s="260"/>
    </row>
    <row r="188" spans="1:50" ht="24.75" customHeight="1" x14ac:dyDescent="0.15">
      <c r="A188" s="417"/>
      <c r="B188" s="418"/>
      <c r="C188" s="418"/>
      <c r="D188" s="418"/>
      <c r="E188" s="418"/>
      <c r="F188" s="419"/>
      <c r="G188" s="263"/>
      <c r="H188" s="264"/>
      <c r="I188" s="264"/>
      <c r="J188" s="264"/>
      <c r="K188" s="265"/>
      <c r="L188" s="255"/>
      <c r="M188" s="256"/>
      <c r="N188" s="256"/>
      <c r="O188" s="256"/>
      <c r="P188" s="256"/>
      <c r="Q188" s="256"/>
      <c r="R188" s="256"/>
      <c r="S188" s="256"/>
      <c r="T188" s="256"/>
      <c r="U188" s="256"/>
      <c r="V188" s="256"/>
      <c r="W188" s="256"/>
      <c r="X188" s="257"/>
      <c r="Y188" s="258"/>
      <c r="Z188" s="259"/>
      <c r="AA188" s="259"/>
      <c r="AB188" s="390"/>
      <c r="AC188" s="263"/>
      <c r="AD188" s="264"/>
      <c r="AE188" s="264"/>
      <c r="AF188" s="264"/>
      <c r="AG188" s="265"/>
      <c r="AH188" s="255"/>
      <c r="AI188" s="256"/>
      <c r="AJ188" s="256"/>
      <c r="AK188" s="256"/>
      <c r="AL188" s="256"/>
      <c r="AM188" s="256"/>
      <c r="AN188" s="256"/>
      <c r="AO188" s="256"/>
      <c r="AP188" s="256"/>
      <c r="AQ188" s="256"/>
      <c r="AR188" s="256"/>
      <c r="AS188" s="256"/>
      <c r="AT188" s="257"/>
      <c r="AU188" s="258"/>
      <c r="AV188" s="259"/>
      <c r="AW188" s="259"/>
      <c r="AX188" s="260"/>
    </row>
    <row r="189" spans="1:50" ht="24.75" customHeight="1" x14ac:dyDescent="0.15">
      <c r="A189" s="417"/>
      <c r="B189" s="418"/>
      <c r="C189" s="418"/>
      <c r="D189" s="418"/>
      <c r="E189" s="418"/>
      <c r="F189" s="419"/>
      <c r="G189" s="263"/>
      <c r="H189" s="264"/>
      <c r="I189" s="264"/>
      <c r="J189" s="264"/>
      <c r="K189" s="265"/>
      <c r="L189" s="255"/>
      <c r="M189" s="256"/>
      <c r="N189" s="256"/>
      <c r="O189" s="256"/>
      <c r="P189" s="256"/>
      <c r="Q189" s="256"/>
      <c r="R189" s="256"/>
      <c r="S189" s="256"/>
      <c r="T189" s="256"/>
      <c r="U189" s="256"/>
      <c r="V189" s="256"/>
      <c r="W189" s="256"/>
      <c r="X189" s="257"/>
      <c r="Y189" s="258"/>
      <c r="Z189" s="259"/>
      <c r="AA189" s="259"/>
      <c r="AB189" s="390"/>
      <c r="AC189" s="263"/>
      <c r="AD189" s="264"/>
      <c r="AE189" s="264"/>
      <c r="AF189" s="264"/>
      <c r="AG189" s="265"/>
      <c r="AH189" s="255"/>
      <c r="AI189" s="256"/>
      <c r="AJ189" s="256"/>
      <c r="AK189" s="256"/>
      <c r="AL189" s="256"/>
      <c r="AM189" s="256"/>
      <c r="AN189" s="256"/>
      <c r="AO189" s="256"/>
      <c r="AP189" s="256"/>
      <c r="AQ189" s="256"/>
      <c r="AR189" s="256"/>
      <c r="AS189" s="256"/>
      <c r="AT189" s="257"/>
      <c r="AU189" s="258"/>
      <c r="AV189" s="259"/>
      <c r="AW189" s="259"/>
      <c r="AX189" s="260"/>
    </row>
    <row r="190" spans="1:50" ht="24.75" customHeight="1" x14ac:dyDescent="0.15">
      <c r="A190" s="417"/>
      <c r="B190" s="418"/>
      <c r="C190" s="418"/>
      <c r="D190" s="418"/>
      <c r="E190" s="418"/>
      <c r="F190" s="419"/>
      <c r="G190" s="263"/>
      <c r="H190" s="264"/>
      <c r="I190" s="264"/>
      <c r="J190" s="264"/>
      <c r="K190" s="265"/>
      <c r="L190" s="255"/>
      <c r="M190" s="256"/>
      <c r="N190" s="256"/>
      <c r="O190" s="256"/>
      <c r="P190" s="256"/>
      <c r="Q190" s="256"/>
      <c r="R190" s="256"/>
      <c r="S190" s="256"/>
      <c r="T190" s="256"/>
      <c r="U190" s="256"/>
      <c r="V190" s="256"/>
      <c r="W190" s="256"/>
      <c r="X190" s="257"/>
      <c r="Y190" s="258"/>
      <c r="Z190" s="259"/>
      <c r="AA190" s="259"/>
      <c r="AB190" s="390"/>
      <c r="AC190" s="263"/>
      <c r="AD190" s="264"/>
      <c r="AE190" s="264"/>
      <c r="AF190" s="264"/>
      <c r="AG190" s="265"/>
      <c r="AH190" s="255"/>
      <c r="AI190" s="256"/>
      <c r="AJ190" s="256"/>
      <c r="AK190" s="256"/>
      <c r="AL190" s="256"/>
      <c r="AM190" s="256"/>
      <c r="AN190" s="256"/>
      <c r="AO190" s="256"/>
      <c r="AP190" s="256"/>
      <c r="AQ190" s="256"/>
      <c r="AR190" s="256"/>
      <c r="AS190" s="256"/>
      <c r="AT190" s="257"/>
      <c r="AU190" s="258"/>
      <c r="AV190" s="259"/>
      <c r="AW190" s="259"/>
      <c r="AX190" s="260"/>
    </row>
    <row r="191" spans="1:50" ht="24.75" customHeight="1" x14ac:dyDescent="0.15">
      <c r="A191" s="417"/>
      <c r="B191" s="418"/>
      <c r="C191" s="418"/>
      <c r="D191" s="418"/>
      <c r="E191" s="418"/>
      <c r="F191" s="419"/>
      <c r="G191" s="263"/>
      <c r="H191" s="264"/>
      <c r="I191" s="264"/>
      <c r="J191" s="264"/>
      <c r="K191" s="265"/>
      <c r="L191" s="255"/>
      <c r="M191" s="256"/>
      <c r="N191" s="256"/>
      <c r="O191" s="256"/>
      <c r="P191" s="256"/>
      <c r="Q191" s="256"/>
      <c r="R191" s="256"/>
      <c r="S191" s="256"/>
      <c r="T191" s="256"/>
      <c r="U191" s="256"/>
      <c r="V191" s="256"/>
      <c r="W191" s="256"/>
      <c r="X191" s="257"/>
      <c r="Y191" s="258"/>
      <c r="Z191" s="259"/>
      <c r="AA191" s="259"/>
      <c r="AB191" s="390"/>
      <c r="AC191" s="263"/>
      <c r="AD191" s="264"/>
      <c r="AE191" s="264"/>
      <c r="AF191" s="264"/>
      <c r="AG191" s="265"/>
      <c r="AH191" s="255"/>
      <c r="AI191" s="256"/>
      <c r="AJ191" s="256"/>
      <c r="AK191" s="256"/>
      <c r="AL191" s="256"/>
      <c r="AM191" s="256"/>
      <c r="AN191" s="256"/>
      <c r="AO191" s="256"/>
      <c r="AP191" s="256"/>
      <c r="AQ191" s="256"/>
      <c r="AR191" s="256"/>
      <c r="AS191" s="256"/>
      <c r="AT191" s="257"/>
      <c r="AU191" s="258"/>
      <c r="AV191" s="259"/>
      <c r="AW191" s="259"/>
      <c r="AX191" s="260"/>
    </row>
    <row r="192" spans="1:50" ht="24.75" customHeight="1" x14ac:dyDescent="0.15">
      <c r="A192" s="417"/>
      <c r="B192" s="418"/>
      <c r="C192" s="418"/>
      <c r="D192" s="418"/>
      <c r="E192" s="418"/>
      <c r="F192" s="419"/>
      <c r="G192" s="263"/>
      <c r="H192" s="264"/>
      <c r="I192" s="264"/>
      <c r="J192" s="264"/>
      <c r="K192" s="265"/>
      <c r="L192" s="255"/>
      <c r="M192" s="256"/>
      <c r="N192" s="256"/>
      <c r="O192" s="256"/>
      <c r="P192" s="256"/>
      <c r="Q192" s="256"/>
      <c r="R192" s="256"/>
      <c r="S192" s="256"/>
      <c r="T192" s="256"/>
      <c r="U192" s="256"/>
      <c r="V192" s="256"/>
      <c r="W192" s="256"/>
      <c r="X192" s="257"/>
      <c r="Y192" s="258"/>
      <c r="Z192" s="259"/>
      <c r="AA192" s="259"/>
      <c r="AB192" s="390"/>
      <c r="AC192" s="263"/>
      <c r="AD192" s="264"/>
      <c r="AE192" s="264"/>
      <c r="AF192" s="264"/>
      <c r="AG192" s="265"/>
      <c r="AH192" s="255"/>
      <c r="AI192" s="256"/>
      <c r="AJ192" s="256"/>
      <c r="AK192" s="256"/>
      <c r="AL192" s="256"/>
      <c r="AM192" s="256"/>
      <c r="AN192" s="256"/>
      <c r="AO192" s="256"/>
      <c r="AP192" s="256"/>
      <c r="AQ192" s="256"/>
      <c r="AR192" s="256"/>
      <c r="AS192" s="256"/>
      <c r="AT192" s="257"/>
      <c r="AU192" s="258"/>
      <c r="AV192" s="259"/>
      <c r="AW192" s="259"/>
      <c r="AX192" s="260"/>
    </row>
    <row r="193" spans="1:51" ht="24.75" customHeight="1" x14ac:dyDescent="0.15">
      <c r="A193" s="417"/>
      <c r="B193" s="418"/>
      <c r="C193" s="418"/>
      <c r="D193" s="418"/>
      <c r="E193" s="418"/>
      <c r="F193" s="419"/>
      <c r="G193" s="263"/>
      <c r="H193" s="264"/>
      <c r="I193" s="264"/>
      <c r="J193" s="264"/>
      <c r="K193" s="265"/>
      <c r="L193" s="255"/>
      <c r="M193" s="256"/>
      <c r="N193" s="256"/>
      <c r="O193" s="256"/>
      <c r="P193" s="256"/>
      <c r="Q193" s="256"/>
      <c r="R193" s="256"/>
      <c r="S193" s="256"/>
      <c r="T193" s="256"/>
      <c r="U193" s="256"/>
      <c r="V193" s="256"/>
      <c r="W193" s="256"/>
      <c r="X193" s="257"/>
      <c r="Y193" s="258"/>
      <c r="Z193" s="259"/>
      <c r="AA193" s="259"/>
      <c r="AB193" s="390"/>
      <c r="AC193" s="263"/>
      <c r="AD193" s="264"/>
      <c r="AE193" s="264"/>
      <c r="AF193" s="264"/>
      <c r="AG193" s="265"/>
      <c r="AH193" s="255"/>
      <c r="AI193" s="256"/>
      <c r="AJ193" s="256"/>
      <c r="AK193" s="256"/>
      <c r="AL193" s="256"/>
      <c r="AM193" s="256"/>
      <c r="AN193" s="256"/>
      <c r="AO193" s="256"/>
      <c r="AP193" s="256"/>
      <c r="AQ193" s="256"/>
      <c r="AR193" s="256"/>
      <c r="AS193" s="256"/>
      <c r="AT193" s="257"/>
      <c r="AU193" s="258"/>
      <c r="AV193" s="259"/>
      <c r="AW193" s="259"/>
      <c r="AX193" s="260"/>
    </row>
    <row r="194" spans="1:51" ht="24.75" customHeight="1" x14ac:dyDescent="0.15">
      <c r="A194" s="417"/>
      <c r="B194" s="418"/>
      <c r="C194" s="418"/>
      <c r="D194" s="418"/>
      <c r="E194" s="418"/>
      <c r="F194" s="419"/>
      <c r="G194" s="263"/>
      <c r="H194" s="264"/>
      <c r="I194" s="264"/>
      <c r="J194" s="264"/>
      <c r="K194" s="265"/>
      <c r="L194" s="255"/>
      <c r="M194" s="256"/>
      <c r="N194" s="256"/>
      <c r="O194" s="256"/>
      <c r="P194" s="256"/>
      <c r="Q194" s="256"/>
      <c r="R194" s="256"/>
      <c r="S194" s="256"/>
      <c r="T194" s="256"/>
      <c r="U194" s="256"/>
      <c r="V194" s="256"/>
      <c r="W194" s="256"/>
      <c r="X194" s="257"/>
      <c r="Y194" s="258"/>
      <c r="Z194" s="259"/>
      <c r="AA194" s="259"/>
      <c r="AB194" s="390"/>
      <c r="AC194" s="263"/>
      <c r="AD194" s="264"/>
      <c r="AE194" s="264"/>
      <c r="AF194" s="264"/>
      <c r="AG194" s="265"/>
      <c r="AH194" s="255"/>
      <c r="AI194" s="256"/>
      <c r="AJ194" s="256"/>
      <c r="AK194" s="256"/>
      <c r="AL194" s="256"/>
      <c r="AM194" s="256"/>
      <c r="AN194" s="256"/>
      <c r="AO194" s="256"/>
      <c r="AP194" s="256"/>
      <c r="AQ194" s="256"/>
      <c r="AR194" s="256"/>
      <c r="AS194" s="256"/>
      <c r="AT194" s="257"/>
      <c r="AU194" s="258"/>
      <c r="AV194" s="259"/>
      <c r="AW194" s="259"/>
      <c r="AX194" s="260"/>
    </row>
    <row r="195" spans="1:51" ht="24.75" customHeight="1" thickBot="1" x14ac:dyDescent="0.2">
      <c r="A195" s="417"/>
      <c r="B195" s="418"/>
      <c r="C195" s="418"/>
      <c r="D195" s="418"/>
      <c r="E195" s="418"/>
      <c r="F195" s="419"/>
      <c r="G195" s="609" t="s">
        <v>20</v>
      </c>
      <c r="H195" s="610"/>
      <c r="I195" s="610"/>
      <c r="J195" s="610"/>
      <c r="K195" s="610"/>
      <c r="L195" s="611"/>
      <c r="M195" s="338"/>
      <c r="N195" s="338"/>
      <c r="O195" s="338"/>
      <c r="P195" s="338"/>
      <c r="Q195" s="338"/>
      <c r="R195" s="338"/>
      <c r="S195" s="338"/>
      <c r="T195" s="338"/>
      <c r="U195" s="338"/>
      <c r="V195" s="338"/>
      <c r="W195" s="338"/>
      <c r="X195" s="339"/>
      <c r="Y195" s="612">
        <f>SUM(Y185:AB194)</f>
        <v>0</v>
      </c>
      <c r="Z195" s="613"/>
      <c r="AA195" s="613"/>
      <c r="AB195" s="614"/>
      <c r="AC195" s="609" t="s">
        <v>20</v>
      </c>
      <c r="AD195" s="610"/>
      <c r="AE195" s="610"/>
      <c r="AF195" s="610"/>
      <c r="AG195" s="610"/>
      <c r="AH195" s="611"/>
      <c r="AI195" s="338"/>
      <c r="AJ195" s="338"/>
      <c r="AK195" s="338"/>
      <c r="AL195" s="338"/>
      <c r="AM195" s="338"/>
      <c r="AN195" s="338"/>
      <c r="AO195" s="338"/>
      <c r="AP195" s="338"/>
      <c r="AQ195" s="338"/>
      <c r="AR195" s="338"/>
      <c r="AS195" s="338"/>
      <c r="AT195" s="339"/>
      <c r="AU195" s="612">
        <f>SUM(AU185:AX194)</f>
        <v>0</v>
      </c>
      <c r="AV195" s="613"/>
      <c r="AW195" s="613"/>
      <c r="AX195" s="615"/>
    </row>
    <row r="196" spans="1:51" ht="24.75" customHeight="1" x14ac:dyDescent="0.15">
      <c r="A196" s="417"/>
      <c r="B196" s="418"/>
      <c r="C196" s="418"/>
      <c r="D196" s="418"/>
      <c r="E196" s="418"/>
      <c r="F196" s="419"/>
      <c r="G196" s="544" t="s">
        <v>211</v>
      </c>
      <c r="H196" s="545"/>
      <c r="I196" s="545"/>
      <c r="J196" s="545"/>
      <c r="K196" s="545"/>
      <c r="L196" s="545"/>
      <c r="M196" s="545"/>
      <c r="N196" s="545"/>
      <c r="O196" s="545"/>
      <c r="P196" s="545"/>
      <c r="Q196" s="545"/>
      <c r="R196" s="545"/>
      <c r="S196" s="545"/>
      <c r="T196" s="545"/>
      <c r="U196" s="545"/>
      <c r="V196" s="545"/>
      <c r="W196" s="545"/>
      <c r="X196" s="545"/>
      <c r="Y196" s="545"/>
      <c r="Z196" s="545"/>
      <c r="AA196" s="545"/>
      <c r="AB196" s="617"/>
      <c r="AC196" s="544" t="s">
        <v>661</v>
      </c>
      <c r="AD196" s="545"/>
      <c r="AE196" s="545"/>
      <c r="AF196" s="545"/>
      <c r="AG196" s="545"/>
      <c r="AH196" s="545"/>
      <c r="AI196" s="545"/>
      <c r="AJ196" s="545"/>
      <c r="AK196" s="545"/>
      <c r="AL196" s="545"/>
      <c r="AM196" s="545"/>
      <c r="AN196" s="545"/>
      <c r="AO196" s="545"/>
      <c r="AP196" s="545"/>
      <c r="AQ196" s="545"/>
      <c r="AR196" s="545"/>
      <c r="AS196" s="545"/>
      <c r="AT196" s="545"/>
      <c r="AU196" s="545"/>
      <c r="AV196" s="545"/>
      <c r="AW196" s="545"/>
      <c r="AX196" s="546"/>
      <c r="AY196" s="34">
        <f>COUNTA($G$198,$AC$198)</f>
        <v>1</v>
      </c>
    </row>
    <row r="197" spans="1:51" ht="24.75" customHeight="1" x14ac:dyDescent="0.15">
      <c r="A197" s="417"/>
      <c r="B197" s="418"/>
      <c r="C197" s="418"/>
      <c r="D197" s="418"/>
      <c r="E197" s="418"/>
      <c r="F197" s="419"/>
      <c r="G197" s="587" t="s">
        <v>17</v>
      </c>
      <c r="H197" s="295"/>
      <c r="I197" s="295"/>
      <c r="J197" s="295"/>
      <c r="K197" s="295"/>
      <c r="L197" s="588" t="s">
        <v>18</v>
      </c>
      <c r="M197" s="295"/>
      <c r="N197" s="295"/>
      <c r="O197" s="295"/>
      <c r="P197" s="295"/>
      <c r="Q197" s="295"/>
      <c r="R197" s="295"/>
      <c r="S197" s="295"/>
      <c r="T197" s="295"/>
      <c r="U197" s="295"/>
      <c r="V197" s="295"/>
      <c r="W197" s="295"/>
      <c r="X197" s="589"/>
      <c r="Y197" s="551" t="s">
        <v>19</v>
      </c>
      <c r="Z197" s="552"/>
      <c r="AA197" s="552"/>
      <c r="AB197" s="553"/>
      <c r="AC197" s="587" t="s">
        <v>17</v>
      </c>
      <c r="AD197" s="295"/>
      <c r="AE197" s="295"/>
      <c r="AF197" s="295"/>
      <c r="AG197" s="295"/>
      <c r="AH197" s="588" t="s">
        <v>18</v>
      </c>
      <c r="AI197" s="295"/>
      <c r="AJ197" s="295"/>
      <c r="AK197" s="295"/>
      <c r="AL197" s="295"/>
      <c r="AM197" s="295"/>
      <c r="AN197" s="295"/>
      <c r="AO197" s="295"/>
      <c r="AP197" s="295"/>
      <c r="AQ197" s="295"/>
      <c r="AR197" s="295"/>
      <c r="AS197" s="295"/>
      <c r="AT197" s="589"/>
      <c r="AU197" s="551" t="s">
        <v>19</v>
      </c>
      <c r="AV197" s="552"/>
      <c r="AW197" s="552"/>
      <c r="AX197" s="606"/>
      <c r="AY197" s="34">
        <f>$AY$196</f>
        <v>1</v>
      </c>
    </row>
    <row r="198" spans="1:51" ht="24.75" customHeight="1" x14ac:dyDescent="0.15">
      <c r="A198" s="417"/>
      <c r="B198" s="418"/>
      <c r="C198" s="418"/>
      <c r="D198" s="418"/>
      <c r="E198" s="418"/>
      <c r="F198" s="419"/>
      <c r="G198" s="603"/>
      <c r="H198" s="604"/>
      <c r="I198" s="604"/>
      <c r="J198" s="604"/>
      <c r="K198" s="605"/>
      <c r="L198" s="600"/>
      <c r="M198" s="601"/>
      <c r="N198" s="601"/>
      <c r="O198" s="601"/>
      <c r="P198" s="601"/>
      <c r="Q198" s="601"/>
      <c r="R198" s="601"/>
      <c r="S198" s="601"/>
      <c r="T198" s="601"/>
      <c r="U198" s="601"/>
      <c r="V198" s="601"/>
      <c r="W198" s="601"/>
      <c r="X198" s="602"/>
      <c r="Y198" s="246"/>
      <c r="Z198" s="247"/>
      <c r="AA198" s="247"/>
      <c r="AB198" s="560"/>
      <c r="AC198" s="603" t="s">
        <v>662</v>
      </c>
      <c r="AD198" s="604"/>
      <c r="AE198" s="604"/>
      <c r="AF198" s="604"/>
      <c r="AG198" s="605"/>
      <c r="AH198" s="600" t="s">
        <v>663</v>
      </c>
      <c r="AI198" s="601"/>
      <c r="AJ198" s="601"/>
      <c r="AK198" s="601"/>
      <c r="AL198" s="601"/>
      <c r="AM198" s="601"/>
      <c r="AN198" s="601"/>
      <c r="AO198" s="601"/>
      <c r="AP198" s="601"/>
      <c r="AQ198" s="601"/>
      <c r="AR198" s="601"/>
      <c r="AS198" s="601"/>
      <c r="AT198" s="602"/>
      <c r="AU198" s="246">
        <v>28.7</v>
      </c>
      <c r="AV198" s="247"/>
      <c r="AW198" s="247"/>
      <c r="AX198" s="248"/>
      <c r="AY198" s="34">
        <f t="shared" ref="AY198:AY208" si="12">$AY$196</f>
        <v>1</v>
      </c>
    </row>
    <row r="199" spans="1:51" ht="24.75" customHeight="1" x14ac:dyDescent="0.15">
      <c r="A199" s="417"/>
      <c r="B199" s="418"/>
      <c r="C199" s="418"/>
      <c r="D199" s="418"/>
      <c r="E199" s="418"/>
      <c r="F199" s="419"/>
      <c r="G199" s="263"/>
      <c r="H199" s="264"/>
      <c r="I199" s="264"/>
      <c r="J199" s="264"/>
      <c r="K199" s="265"/>
      <c r="L199" s="255"/>
      <c r="M199" s="256"/>
      <c r="N199" s="256"/>
      <c r="O199" s="256"/>
      <c r="P199" s="256"/>
      <c r="Q199" s="256"/>
      <c r="R199" s="256"/>
      <c r="S199" s="256"/>
      <c r="T199" s="256"/>
      <c r="U199" s="256"/>
      <c r="V199" s="256"/>
      <c r="W199" s="256"/>
      <c r="X199" s="257"/>
      <c r="Y199" s="258"/>
      <c r="Z199" s="259"/>
      <c r="AA199" s="259"/>
      <c r="AB199" s="390"/>
      <c r="AC199" s="263"/>
      <c r="AD199" s="264"/>
      <c r="AE199" s="264"/>
      <c r="AF199" s="264"/>
      <c r="AG199" s="265"/>
      <c r="AH199" s="255"/>
      <c r="AI199" s="256"/>
      <c r="AJ199" s="256"/>
      <c r="AK199" s="256"/>
      <c r="AL199" s="256"/>
      <c r="AM199" s="256"/>
      <c r="AN199" s="256"/>
      <c r="AO199" s="256"/>
      <c r="AP199" s="256"/>
      <c r="AQ199" s="256"/>
      <c r="AR199" s="256"/>
      <c r="AS199" s="256"/>
      <c r="AT199" s="257"/>
      <c r="AU199" s="258"/>
      <c r="AV199" s="259"/>
      <c r="AW199" s="259"/>
      <c r="AX199" s="260"/>
      <c r="AY199" s="34">
        <f t="shared" si="12"/>
        <v>1</v>
      </c>
    </row>
    <row r="200" spans="1:51" ht="24.75" customHeight="1" x14ac:dyDescent="0.15">
      <c r="A200" s="417"/>
      <c r="B200" s="418"/>
      <c r="C200" s="418"/>
      <c r="D200" s="418"/>
      <c r="E200" s="418"/>
      <c r="F200" s="419"/>
      <c r="G200" s="263"/>
      <c r="H200" s="264"/>
      <c r="I200" s="264"/>
      <c r="J200" s="264"/>
      <c r="K200" s="265"/>
      <c r="L200" s="255"/>
      <c r="M200" s="256"/>
      <c r="N200" s="256"/>
      <c r="O200" s="256"/>
      <c r="P200" s="256"/>
      <c r="Q200" s="256"/>
      <c r="R200" s="256"/>
      <c r="S200" s="256"/>
      <c r="T200" s="256"/>
      <c r="U200" s="256"/>
      <c r="V200" s="256"/>
      <c r="W200" s="256"/>
      <c r="X200" s="257"/>
      <c r="Y200" s="258"/>
      <c r="Z200" s="259"/>
      <c r="AA200" s="259"/>
      <c r="AB200" s="390"/>
      <c r="AC200" s="263"/>
      <c r="AD200" s="264"/>
      <c r="AE200" s="264"/>
      <c r="AF200" s="264"/>
      <c r="AG200" s="265"/>
      <c r="AH200" s="255"/>
      <c r="AI200" s="256"/>
      <c r="AJ200" s="256"/>
      <c r="AK200" s="256"/>
      <c r="AL200" s="256"/>
      <c r="AM200" s="256"/>
      <c r="AN200" s="256"/>
      <c r="AO200" s="256"/>
      <c r="AP200" s="256"/>
      <c r="AQ200" s="256"/>
      <c r="AR200" s="256"/>
      <c r="AS200" s="256"/>
      <c r="AT200" s="257"/>
      <c r="AU200" s="258"/>
      <c r="AV200" s="259"/>
      <c r="AW200" s="259"/>
      <c r="AX200" s="260"/>
      <c r="AY200" s="34">
        <f t="shared" si="12"/>
        <v>1</v>
      </c>
    </row>
    <row r="201" spans="1:51" ht="24.75" customHeight="1" x14ac:dyDescent="0.15">
      <c r="A201" s="417"/>
      <c r="B201" s="418"/>
      <c r="C201" s="418"/>
      <c r="D201" s="418"/>
      <c r="E201" s="418"/>
      <c r="F201" s="419"/>
      <c r="G201" s="263"/>
      <c r="H201" s="264"/>
      <c r="I201" s="264"/>
      <c r="J201" s="264"/>
      <c r="K201" s="265"/>
      <c r="L201" s="255"/>
      <c r="M201" s="256"/>
      <c r="N201" s="256"/>
      <c r="O201" s="256"/>
      <c r="P201" s="256"/>
      <c r="Q201" s="256"/>
      <c r="R201" s="256"/>
      <c r="S201" s="256"/>
      <c r="T201" s="256"/>
      <c r="U201" s="256"/>
      <c r="V201" s="256"/>
      <c r="W201" s="256"/>
      <c r="X201" s="257"/>
      <c r="Y201" s="258"/>
      <c r="Z201" s="259"/>
      <c r="AA201" s="259"/>
      <c r="AB201" s="390"/>
      <c r="AC201" s="263"/>
      <c r="AD201" s="264"/>
      <c r="AE201" s="264"/>
      <c r="AF201" s="264"/>
      <c r="AG201" s="265"/>
      <c r="AH201" s="255"/>
      <c r="AI201" s="256"/>
      <c r="AJ201" s="256"/>
      <c r="AK201" s="256"/>
      <c r="AL201" s="256"/>
      <c r="AM201" s="256"/>
      <c r="AN201" s="256"/>
      <c r="AO201" s="256"/>
      <c r="AP201" s="256"/>
      <c r="AQ201" s="256"/>
      <c r="AR201" s="256"/>
      <c r="AS201" s="256"/>
      <c r="AT201" s="257"/>
      <c r="AU201" s="258"/>
      <c r="AV201" s="259"/>
      <c r="AW201" s="259"/>
      <c r="AX201" s="260"/>
      <c r="AY201" s="34">
        <f t="shared" si="12"/>
        <v>1</v>
      </c>
    </row>
    <row r="202" spans="1:51" ht="24.75" customHeight="1" x14ac:dyDescent="0.15">
      <c r="A202" s="417"/>
      <c r="B202" s="418"/>
      <c r="C202" s="418"/>
      <c r="D202" s="418"/>
      <c r="E202" s="418"/>
      <c r="F202" s="419"/>
      <c r="G202" s="263"/>
      <c r="H202" s="264"/>
      <c r="I202" s="264"/>
      <c r="J202" s="264"/>
      <c r="K202" s="265"/>
      <c r="L202" s="255"/>
      <c r="M202" s="256"/>
      <c r="N202" s="256"/>
      <c r="O202" s="256"/>
      <c r="P202" s="256"/>
      <c r="Q202" s="256"/>
      <c r="R202" s="256"/>
      <c r="S202" s="256"/>
      <c r="T202" s="256"/>
      <c r="U202" s="256"/>
      <c r="V202" s="256"/>
      <c r="W202" s="256"/>
      <c r="X202" s="257"/>
      <c r="Y202" s="258"/>
      <c r="Z202" s="259"/>
      <c r="AA202" s="259"/>
      <c r="AB202" s="390"/>
      <c r="AC202" s="263"/>
      <c r="AD202" s="264"/>
      <c r="AE202" s="264"/>
      <c r="AF202" s="264"/>
      <c r="AG202" s="265"/>
      <c r="AH202" s="255"/>
      <c r="AI202" s="256"/>
      <c r="AJ202" s="256"/>
      <c r="AK202" s="256"/>
      <c r="AL202" s="256"/>
      <c r="AM202" s="256"/>
      <c r="AN202" s="256"/>
      <c r="AO202" s="256"/>
      <c r="AP202" s="256"/>
      <c r="AQ202" s="256"/>
      <c r="AR202" s="256"/>
      <c r="AS202" s="256"/>
      <c r="AT202" s="257"/>
      <c r="AU202" s="258"/>
      <c r="AV202" s="259"/>
      <c r="AW202" s="259"/>
      <c r="AX202" s="260"/>
      <c r="AY202" s="34">
        <f t="shared" si="12"/>
        <v>1</v>
      </c>
    </row>
    <row r="203" spans="1:51" ht="24.75" customHeight="1" x14ac:dyDescent="0.15">
      <c r="A203" s="417"/>
      <c r="B203" s="418"/>
      <c r="C203" s="418"/>
      <c r="D203" s="418"/>
      <c r="E203" s="418"/>
      <c r="F203" s="419"/>
      <c r="G203" s="263"/>
      <c r="H203" s="264"/>
      <c r="I203" s="264"/>
      <c r="J203" s="264"/>
      <c r="K203" s="265"/>
      <c r="L203" s="255"/>
      <c r="M203" s="256"/>
      <c r="N203" s="256"/>
      <c r="O203" s="256"/>
      <c r="P203" s="256"/>
      <c r="Q203" s="256"/>
      <c r="R203" s="256"/>
      <c r="S203" s="256"/>
      <c r="T203" s="256"/>
      <c r="U203" s="256"/>
      <c r="V203" s="256"/>
      <c r="W203" s="256"/>
      <c r="X203" s="257"/>
      <c r="Y203" s="258"/>
      <c r="Z203" s="259"/>
      <c r="AA203" s="259"/>
      <c r="AB203" s="390"/>
      <c r="AC203" s="263"/>
      <c r="AD203" s="264"/>
      <c r="AE203" s="264"/>
      <c r="AF203" s="264"/>
      <c r="AG203" s="265"/>
      <c r="AH203" s="255"/>
      <c r="AI203" s="256"/>
      <c r="AJ203" s="256"/>
      <c r="AK203" s="256"/>
      <c r="AL203" s="256"/>
      <c r="AM203" s="256"/>
      <c r="AN203" s="256"/>
      <c r="AO203" s="256"/>
      <c r="AP203" s="256"/>
      <c r="AQ203" s="256"/>
      <c r="AR203" s="256"/>
      <c r="AS203" s="256"/>
      <c r="AT203" s="257"/>
      <c r="AU203" s="258"/>
      <c r="AV203" s="259"/>
      <c r="AW203" s="259"/>
      <c r="AX203" s="260"/>
      <c r="AY203" s="34">
        <f t="shared" si="12"/>
        <v>1</v>
      </c>
    </row>
    <row r="204" spans="1:51" ht="24.75" customHeight="1" x14ac:dyDescent="0.15">
      <c r="A204" s="417"/>
      <c r="B204" s="418"/>
      <c r="C204" s="418"/>
      <c r="D204" s="418"/>
      <c r="E204" s="418"/>
      <c r="F204" s="419"/>
      <c r="G204" s="263"/>
      <c r="H204" s="264"/>
      <c r="I204" s="264"/>
      <c r="J204" s="264"/>
      <c r="K204" s="265"/>
      <c r="L204" s="255"/>
      <c r="M204" s="256"/>
      <c r="N204" s="256"/>
      <c r="O204" s="256"/>
      <c r="P204" s="256"/>
      <c r="Q204" s="256"/>
      <c r="R204" s="256"/>
      <c r="S204" s="256"/>
      <c r="T204" s="256"/>
      <c r="U204" s="256"/>
      <c r="V204" s="256"/>
      <c r="W204" s="256"/>
      <c r="X204" s="257"/>
      <c r="Y204" s="258"/>
      <c r="Z204" s="259"/>
      <c r="AA204" s="259"/>
      <c r="AB204" s="390"/>
      <c r="AC204" s="263"/>
      <c r="AD204" s="264"/>
      <c r="AE204" s="264"/>
      <c r="AF204" s="264"/>
      <c r="AG204" s="265"/>
      <c r="AH204" s="255"/>
      <c r="AI204" s="256"/>
      <c r="AJ204" s="256"/>
      <c r="AK204" s="256"/>
      <c r="AL204" s="256"/>
      <c r="AM204" s="256"/>
      <c r="AN204" s="256"/>
      <c r="AO204" s="256"/>
      <c r="AP204" s="256"/>
      <c r="AQ204" s="256"/>
      <c r="AR204" s="256"/>
      <c r="AS204" s="256"/>
      <c r="AT204" s="257"/>
      <c r="AU204" s="258"/>
      <c r="AV204" s="259"/>
      <c r="AW204" s="259"/>
      <c r="AX204" s="260"/>
      <c r="AY204" s="34">
        <f t="shared" si="12"/>
        <v>1</v>
      </c>
    </row>
    <row r="205" spans="1:51" ht="24.75" customHeight="1" x14ac:dyDescent="0.15">
      <c r="A205" s="417"/>
      <c r="B205" s="418"/>
      <c r="C205" s="418"/>
      <c r="D205" s="418"/>
      <c r="E205" s="418"/>
      <c r="F205" s="419"/>
      <c r="G205" s="263"/>
      <c r="H205" s="264"/>
      <c r="I205" s="264"/>
      <c r="J205" s="264"/>
      <c r="K205" s="265"/>
      <c r="L205" s="255"/>
      <c r="M205" s="256"/>
      <c r="N205" s="256"/>
      <c r="O205" s="256"/>
      <c r="P205" s="256"/>
      <c r="Q205" s="256"/>
      <c r="R205" s="256"/>
      <c r="S205" s="256"/>
      <c r="T205" s="256"/>
      <c r="U205" s="256"/>
      <c r="V205" s="256"/>
      <c r="W205" s="256"/>
      <c r="X205" s="257"/>
      <c r="Y205" s="258"/>
      <c r="Z205" s="259"/>
      <c r="AA205" s="259"/>
      <c r="AB205" s="390"/>
      <c r="AC205" s="263"/>
      <c r="AD205" s="264"/>
      <c r="AE205" s="264"/>
      <c r="AF205" s="264"/>
      <c r="AG205" s="265"/>
      <c r="AH205" s="255"/>
      <c r="AI205" s="256"/>
      <c r="AJ205" s="256"/>
      <c r="AK205" s="256"/>
      <c r="AL205" s="256"/>
      <c r="AM205" s="256"/>
      <c r="AN205" s="256"/>
      <c r="AO205" s="256"/>
      <c r="AP205" s="256"/>
      <c r="AQ205" s="256"/>
      <c r="AR205" s="256"/>
      <c r="AS205" s="256"/>
      <c r="AT205" s="257"/>
      <c r="AU205" s="258"/>
      <c r="AV205" s="259"/>
      <c r="AW205" s="259"/>
      <c r="AX205" s="260"/>
      <c r="AY205" s="34">
        <f t="shared" si="12"/>
        <v>1</v>
      </c>
    </row>
    <row r="206" spans="1:51" ht="24.75" customHeight="1" x14ac:dyDescent="0.15">
      <c r="A206" s="417"/>
      <c r="B206" s="418"/>
      <c r="C206" s="418"/>
      <c r="D206" s="418"/>
      <c r="E206" s="418"/>
      <c r="F206" s="419"/>
      <c r="G206" s="263"/>
      <c r="H206" s="264"/>
      <c r="I206" s="264"/>
      <c r="J206" s="264"/>
      <c r="K206" s="265"/>
      <c r="L206" s="255"/>
      <c r="M206" s="256"/>
      <c r="N206" s="256"/>
      <c r="O206" s="256"/>
      <c r="P206" s="256"/>
      <c r="Q206" s="256"/>
      <c r="R206" s="256"/>
      <c r="S206" s="256"/>
      <c r="T206" s="256"/>
      <c r="U206" s="256"/>
      <c r="V206" s="256"/>
      <c r="W206" s="256"/>
      <c r="X206" s="257"/>
      <c r="Y206" s="258"/>
      <c r="Z206" s="259"/>
      <c r="AA206" s="259"/>
      <c r="AB206" s="390"/>
      <c r="AC206" s="263"/>
      <c r="AD206" s="264"/>
      <c r="AE206" s="264"/>
      <c r="AF206" s="264"/>
      <c r="AG206" s="265"/>
      <c r="AH206" s="255"/>
      <c r="AI206" s="256"/>
      <c r="AJ206" s="256"/>
      <c r="AK206" s="256"/>
      <c r="AL206" s="256"/>
      <c r="AM206" s="256"/>
      <c r="AN206" s="256"/>
      <c r="AO206" s="256"/>
      <c r="AP206" s="256"/>
      <c r="AQ206" s="256"/>
      <c r="AR206" s="256"/>
      <c r="AS206" s="256"/>
      <c r="AT206" s="257"/>
      <c r="AU206" s="258"/>
      <c r="AV206" s="259"/>
      <c r="AW206" s="259"/>
      <c r="AX206" s="260"/>
      <c r="AY206" s="34">
        <f t="shared" si="12"/>
        <v>1</v>
      </c>
    </row>
    <row r="207" spans="1:51" ht="24.75" customHeight="1" x14ac:dyDescent="0.15">
      <c r="A207" s="417"/>
      <c r="B207" s="418"/>
      <c r="C207" s="418"/>
      <c r="D207" s="418"/>
      <c r="E207" s="418"/>
      <c r="F207" s="419"/>
      <c r="G207" s="263"/>
      <c r="H207" s="264"/>
      <c r="I207" s="264"/>
      <c r="J207" s="264"/>
      <c r="K207" s="265"/>
      <c r="L207" s="255"/>
      <c r="M207" s="256"/>
      <c r="N207" s="256"/>
      <c r="O207" s="256"/>
      <c r="P207" s="256"/>
      <c r="Q207" s="256"/>
      <c r="R207" s="256"/>
      <c r="S207" s="256"/>
      <c r="T207" s="256"/>
      <c r="U207" s="256"/>
      <c r="V207" s="256"/>
      <c r="W207" s="256"/>
      <c r="X207" s="257"/>
      <c r="Y207" s="258"/>
      <c r="Z207" s="259"/>
      <c r="AA207" s="259"/>
      <c r="AB207" s="390"/>
      <c r="AC207" s="263"/>
      <c r="AD207" s="264"/>
      <c r="AE207" s="264"/>
      <c r="AF207" s="264"/>
      <c r="AG207" s="265"/>
      <c r="AH207" s="255"/>
      <c r="AI207" s="256"/>
      <c r="AJ207" s="256"/>
      <c r="AK207" s="256"/>
      <c r="AL207" s="256"/>
      <c r="AM207" s="256"/>
      <c r="AN207" s="256"/>
      <c r="AO207" s="256"/>
      <c r="AP207" s="256"/>
      <c r="AQ207" s="256"/>
      <c r="AR207" s="256"/>
      <c r="AS207" s="256"/>
      <c r="AT207" s="257"/>
      <c r="AU207" s="258"/>
      <c r="AV207" s="259"/>
      <c r="AW207" s="259"/>
      <c r="AX207" s="260"/>
      <c r="AY207" s="34">
        <f t="shared" si="12"/>
        <v>1</v>
      </c>
    </row>
    <row r="208" spans="1:51" ht="24.75" customHeight="1" thickBot="1" x14ac:dyDescent="0.2">
      <c r="A208" s="417"/>
      <c r="B208" s="418"/>
      <c r="C208" s="418"/>
      <c r="D208" s="418"/>
      <c r="E208" s="418"/>
      <c r="F208" s="419"/>
      <c r="G208" s="609" t="s">
        <v>20</v>
      </c>
      <c r="H208" s="610"/>
      <c r="I208" s="610"/>
      <c r="J208" s="610"/>
      <c r="K208" s="610"/>
      <c r="L208" s="611"/>
      <c r="M208" s="338"/>
      <c r="N208" s="338"/>
      <c r="O208" s="338"/>
      <c r="P208" s="338"/>
      <c r="Q208" s="338"/>
      <c r="R208" s="338"/>
      <c r="S208" s="338"/>
      <c r="T208" s="338"/>
      <c r="U208" s="338"/>
      <c r="V208" s="338"/>
      <c r="W208" s="338"/>
      <c r="X208" s="339"/>
      <c r="Y208" s="612">
        <f>SUM(Y198:AB207)</f>
        <v>0</v>
      </c>
      <c r="Z208" s="613"/>
      <c r="AA208" s="613"/>
      <c r="AB208" s="614"/>
      <c r="AC208" s="609" t="s">
        <v>20</v>
      </c>
      <c r="AD208" s="610"/>
      <c r="AE208" s="610"/>
      <c r="AF208" s="610"/>
      <c r="AG208" s="610"/>
      <c r="AH208" s="611"/>
      <c r="AI208" s="338"/>
      <c r="AJ208" s="338"/>
      <c r="AK208" s="338"/>
      <c r="AL208" s="338"/>
      <c r="AM208" s="338"/>
      <c r="AN208" s="338"/>
      <c r="AO208" s="338"/>
      <c r="AP208" s="338"/>
      <c r="AQ208" s="338"/>
      <c r="AR208" s="338"/>
      <c r="AS208" s="338"/>
      <c r="AT208" s="339"/>
      <c r="AU208" s="612">
        <f>SUM(AU198:AX207)</f>
        <v>28.7</v>
      </c>
      <c r="AV208" s="613"/>
      <c r="AW208" s="613"/>
      <c r="AX208" s="615"/>
      <c r="AY208" s="34">
        <f t="shared" si="12"/>
        <v>1</v>
      </c>
    </row>
    <row r="209" spans="1:51" ht="24.75" customHeight="1" x14ac:dyDescent="0.15">
      <c r="A209" s="417"/>
      <c r="B209" s="418"/>
      <c r="C209" s="418"/>
      <c r="D209" s="418"/>
      <c r="E209" s="418"/>
      <c r="F209" s="419"/>
      <c r="G209" s="544" t="s">
        <v>664</v>
      </c>
      <c r="H209" s="545"/>
      <c r="I209" s="545"/>
      <c r="J209" s="545"/>
      <c r="K209" s="545"/>
      <c r="L209" s="545"/>
      <c r="M209" s="545"/>
      <c r="N209" s="545"/>
      <c r="O209" s="545"/>
      <c r="P209" s="545"/>
      <c r="Q209" s="545"/>
      <c r="R209" s="545"/>
      <c r="S209" s="545"/>
      <c r="T209" s="545"/>
      <c r="U209" s="545"/>
      <c r="V209" s="545"/>
      <c r="W209" s="545"/>
      <c r="X209" s="545"/>
      <c r="Y209" s="545"/>
      <c r="Z209" s="545"/>
      <c r="AA209" s="545"/>
      <c r="AB209" s="617"/>
      <c r="AC209" s="544" t="s">
        <v>212</v>
      </c>
      <c r="AD209" s="545"/>
      <c r="AE209" s="545"/>
      <c r="AF209" s="545"/>
      <c r="AG209" s="545"/>
      <c r="AH209" s="545"/>
      <c r="AI209" s="545"/>
      <c r="AJ209" s="545"/>
      <c r="AK209" s="545"/>
      <c r="AL209" s="545"/>
      <c r="AM209" s="545"/>
      <c r="AN209" s="545"/>
      <c r="AO209" s="545"/>
      <c r="AP209" s="545"/>
      <c r="AQ209" s="545"/>
      <c r="AR209" s="545"/>
      <c r="AS209" s="545"/>
      <c r="AT209" s="545"/>
      <c r="AU209" s="545"/>
      <c r="AV209" s="545"/>
      <c r="AW209" s="545"/>
      <c r="AX209" s="546"/>
      <c r="AY209" s="34">
        <f>COUNTA($G$211,$AC$211)</f>
        <v>1</v>
      </c>
    </row>
    <row r="210" spans="1:51" ht="24.75" customHeight="1" x14ac:dyDescent="0.15">
      <c r="A210" s="417"/>
      <c r="B210" s="418"/>
      <c r="C210" s="418"/>
      <c r="D210" s="418"/>
      <c r="E210" s="418"/>
      <c r="F210" s="419"/>
      <c r="G210" s="587" t="s">
        <v>17</v>
      </c>
      <c r="H210" s="295"/>
      <c r="I210" s="295"/>
      <c r="J210" s="295"/>
      <c r="K210" s="295"/>
      <c r="L210" s="588" t="s">
        <v>18</v>
      </c>
      <c r="M210" s="295"/>
      <c r="N210" s="295"/>
      <c r="O210" s="295"/>
      <c r="P210" s="295"/>
      <c r="Q210" s="295"/>
      <c r="R210" s="295"/>
      <c r="S210" s="295"/>
      <c r="T210" s="295"/>
      <c r="U210" s="295"/>
      <c r="V210" s="295"/>
      <c r="W210" s="295"/>
      <c r="X210" s="589"/>
      <c r="Y210" s="551" t="s">
        <v>19</v>
      </c>
      <c r="Z210" s="552"/>
      <c r="AA210" s="552"/>
      <c r="AB210" s="553"/>
      <c r="AC210" s="587" t="s">
        <v>17</v>
      </c>
      <c r="AD210" s="295"/>
      <c r="AE210" s="295"/>
      <c r="AF210" s="295"/>
      <c r="AG210" s="295"/>
      <c r="AH210" s="588" t="s">
        <v>18</v>
      </c>
      <c r="AI210" s="295"/>
      <c r="AJ210" s="295"/>
      <c r="AK210" s="295"/>
      <c r="AL210" s="295"/>
      <c r="AM210" s="295"/>
      <c r="AN210" s="295"/>
      <c r="AO210" s="295"/>
      <c r="AP210" s="295"/>
      <c r="AQ210" s="295"/>
      <c r="AR210" s="295"/>
      <c r="AS210" s="295"/>
      <c r="AT210" s="589"/>
      <c r="AU210" s="551" t="s">
        <v>19</v>
      </c>
      <c r="AV210" s="552"/>
      <c r="AW210" s="552"/>
      <c r="AX210" s="606"/>
      <c r="AY210" s="34">
        <f>$AY$209</f>
        <v>1</v>
      </c>
    </row>
    <row r="211" spans="1:51" ht="24.75" customHeight="1" x14ac:dyDescent="0.15">
      <c r="A211" s="417"/>
      <c r="B211" s="418"/>
      <c r="C211" s="418"/>
      <c r="D211" s="418"/>
      <c r="E211" s="418"/>
      <c r="F211" s="419"/>
      <c r="G211" s="603" t="s">
        <v>665</v>
      </c>
      <c r="H211" s="604"/>
      <c r="I211" s="604"/>
      <c r="J211" s="604"/>
      <c r="K211" s="605"/>
      <c r="L211" s="600" t="s">
        <v>666</v>
      </c>
      <c r="M211" s="601"/>
      <c r="N211" s="601"/>
      <c r="O211" s="601"/>
      <c r="P211" s="601"/>
      <c r="Q211" s="601"/>
      <c r="R211" s="601"/>
      <c r="S211" s="601"/>
      <c r="T211" s="601"/>
      <c r="U211" s="601"/>
      <c r="V211" s="601"/>
      <c r="W211" s="601"/>
      <c r="X211" s="602"/>
      <c r="Y211" s="246">
        <v>3.9</v>
      </c>
      <c r="Z211" s="247"/>
      <c r="AA211" s="247"/>
      <c r="AB211" s="560"/>
      <c r="AC211" s="603"/>
      <c r="AD211" s="604"/>
      <c r="AE211" s="604"/>
      <c r="AF211" s="604"/>
      <c r="AG211" s="605"/>
      <c r="AH211" s="600"/>
      <c r="AI211" s="601"/>
      <c r="AJ211" s="601"/>
      <c r="AK211" s="601"/>
      <c r="AL211" s="601"/>
      <c r="AM211" s="601"/>
      <c r="AN211" s="601"/>
      <c r="AO211" s="601"/>
      <c r="AP211" s="601"/>
      <c r="AQ211" s="601"/>
      <c r="AR211" s="601"/>
      <c r="AS211" s="601"/>
      <c r="AT211" s="602"/>
      <c r="AU211" s="246"/>
      <c r="AV211" s="247"/>
      <c r="AW211" s="247"/>
      <c r="AX211" s="248"/>
      <c r="AY211" s="34">
        <f t="shared" ref="AY211:AY221" si="13">$AY$209</f>
        <v>1</v>
      </c>
    </row>
    <row r="212" spans="1:51" ht="24.75" customHeight="1" x14ac:dyDescent="0.15">
      <c r="A212" s="417"/>
      <c r="B212" s="418"/>
      <c r="C212" s="418"/>
      <c r="D212" s="418"/>
      <c r="E212" s="418"/>
      <c r="F212" s="419"/>
      <c r="G212" s="263"/>
      <c r="H212" s="264"/>
      <c r="I212" s="264"/>
      <c r="J212" s="264"/>
      <c r="K212" s="265"/>
      <c r="L212" s="255"/>
      <c r="M212" s="256"/>
      <c r="N212" s="256"/>
      <c r="O212" s="256"/>
      <c r="P212" s="256"/>
      <c r="Q212" s="256"/>
      <c r="R212" s="256"/>
      <c r="S212" s="256"/>
      <c r="T212" s="256"/>
      <c r="U212" s="256"/>
      <c r="V212" s="256"/>
      <c r="W212" s="256"/>
      <c r="X212" s="257"/>
      <c r="Y212" s="258"/>
      <c r="Z212" s="259"/>
      <c r="AA212" s="259"/>
      <c r="AB212" s="390"/>
      <c r="AC212" s="263"/>
      <c r="AD212" s="264"/>
      <c r="AE212" s="264"/>
      <c r="AF212" s="264"/>
      <c r="AG212" s="265"/>
      <c r="AH212" s="255"/>
      <c r="AI212" s="256"/>
      <c r="AJ212" s="256"/>
      <c r="AK212" s="256"/>
      <c r="AL212" s="256"/>
      <c r="AM212" s="256"/>
      <c r="AN212" s="256"/>
      <c r="AO212" s="256"/>
      <c r="AP212" s="256"/>
      <c r="AQ212" s="256"/>
      <c r="AR212" s="256"/>
      <c r="AS212" s="256"/>
      <c r="AT212" s="257"/>
      <c r="AU212" s="258"/>
      <c r="AV212" s="259"/>
      <c r="AW212" s="259"/>
      <c r="AX212" s="260"/>
      <c r="AY212" s="34">
        <f t="shared" si="13"/>
        <v>1</v>
      </c>
    </row>
    <row r="213" spans="1:51" ht="24.75" customHeight="1" x14ac:dyDescent="0.15">
      <c r="A213" s="417"/>
      <c r="B213" s="418"/>
      <c r="C213" s="418"/>
      <c r="D213" s="418"/>
      <c r="E213" s="418"/>
      <c r="F213" s="419"/>
      <c r="G213" s="263"/>
      <c r="H213" s="264"/>
      <c r="I213" s="264"/>
      <c r="J213" s="264"/>
      <c r="K213" s="265"/>
      <c r="L213" s="255"/>
      <c r="M213" s="256"/>
      <c r="N213" s="256"/>
      <c r="O213" s="256"/>
      <c r="P213" s="256"/>
      <c r="Q213" s="256"/>
      <c r="R213" s="256"/>
      <c r="S213" s="256"/>
      <c r="T213" s="256"/>
      <c r="U213" s="256"/>
      <c r="V213" s="256"/>
      <c r="W213" s="256"/>
      <c r="X213" s="257"/>
      <c r="Y213" s="258"/>
      <c r="Z213" s="259"/>
      <c r="AA213" s="259"/>
      <c r="AB213" s="390"/>
      <c r="AC213" s="263"/>
      <c r="AD213" s="264"/>
      <c r="AE213" s="264"/>
      <c r="AF213" s="264"/>
      <c r="AG213" s="265"/>
      <c r="AH213" s="255"/>
      <c r="AI213" s="256"/>
      <c r="AJ213" s="256"/>
      <c r="AK213" s="256"/>
      <c r="AL213" s="256"/>
      <c r="AM213" s="256"/>
      <c r="AN213" s="256"/>
      <c r="AO213" s="256"/>
      <c r="AP213" s="256"/>
      <c r="AQ213" s="256"/>
      <c r="AR213" s="256"/>
      <c r="AS213" s="256"/>
      <c r="AT213" s="257"/>
      <c r="AU213" s="258"/>
      <c r="AV213" s="259"/>
      <c r="AW213" s="259"/>
      <c r="AX213" s="260"/>
      <c r="AY213" s="34">
        <f t="shared" si="13"/>
        <v>1</v>
      </c>
    </row>
    <row r="214" spans="1:51" ht="24.75" customHeight="1" x14ac:dyDescent="0.15">
      <c r="A214" s="417"/>
      <c r="B214" s="418"/>
      <c r="C214" s="418"/>
      <c r="D214" s="418"/>
      <c r="E214" s="418"/>
      <c r="F214" s="419"/>
      <c r="G214" s="263"/>
      <c r="H214" s="264"/>
      <c r="I214" s="264"/>
      <c r="J214" s="264"/>
      <c r="K214" s="265"/>
      <c r="L214" s="255"/>
      <c r="M214" s="256"/>
      <c r="N214" s="256"/>
      <c r="O214" s="256"/>
      <c r="P214" s="256"/>
      <c r="Q214" s="256"/>
      <c r="R214" s="256"/>
      <c r="S214" s="256"/>
      <c r="T214" s="256"/>
      <c r="U214" s="256"/>
      <c r="V214" s="256"/>
      <c r="W214" s="256"/>
      <c r="X214" s="257"/>
      <c r="Y214" s="258"/>
      <c r="Z214" s="259"/>
      <c r="AA214" s="259"/>
      <c r="AB214" s="390"/>
      <c r="AC214" s="263"/>
      <c r="AD214" s="264"/>
      <c r="AE214" s="264"/>
      <c r="AF214" s="264"/>
      <c r="AG214" s="265"/>
      <c r="AH214" s="255"/>
      <c r="AI214" s="256"/>
      <c r="AJ214" s="256"/>
      <c r="AK214" s="256"/>
      <c r="AL214" s="256"/>
      <c r="AM214" s="256"/>
      <c r="AN214" s="256"/>
      <c r="AO214" s="256"/>
      <c r="AP214" s="256"/>
      <c r="AQ214" s="256"/>
      <c r="AR214" s="256"/>
      <c r="AS214" s="256"/>
      <c r="AT214" s="257"/>
      <c r="AU214" s="258"/>
      <c r="AV214" s="259"/>
      <c r="AW214" s="259"/>
      <c r="AX214" s="260"/>
      <c r="AY214" s="34">
        <f t="shared" si="13"/>
        <v>1</v>
      </c>
    </row>
    <row r="215" spans="1:51" ht="24.75" customHeight="1" x14ac:dyDescent="0.15">
      <c r="A215" s="417"/>
      <c r="B215" s="418"/>
      <c r="C215" s="418"/>
      <c r="D215" s="418"/>
      <c r="E215" s="418"/>
      <c r="F215" s="419"/>
      <c r="G215" s="263"/>
      <c r="H215" s="264"/>
      <c r="I215" s="264"/>
      <c r="J215" s="264"/>
      <c r="K215" s="265"/>
      <c r="L215" s="255"/>
      <c r="M215" s="256"/>
      <c r="N215" s="256"/>
      <c r="O215" s="256"/>
      <c r="P215" s="256"/>
      <c r="Q215" s="256"/>
      <c r="R215" s="256"/>
      <c r="S215" s="256"/>
      <c r="T215" s="256"/>
      <c r="U215" s="256"/>
      <c r="V215" s="256"/>
      <c r="W215" s="256"/>
      <c r="X215" s="257"/>
      <c r="Y215" s="258"/>
      <c r="Z215" s="259"/>
      <c r="AA215" s="259"/>
      <c r="AB215" s="390"/>
      <c r="AC215" s="263"/>
      <c r="AD215" s="264"/>
      <c r="AE215" s="264"/>
      <c r="AF215" s="264"/>
      <c r="AG215" s="265"/>
      <c r="AH215" s="255"/>
      <c r="AI215" s="256"/>
      <c r="AJ215" s="256"/>
      <c r="AK215" s="256"/>
      <c r="AL215" s="256"/>
      <c r="AM215" s="256"/>
      <c r="AN215" s="256"/>
      <c r="AO215" s="256"/>
      <c r="AP215" s="256"/>
      <c r="AQ215" s="256"/>
      <c r="AR215" s="256"/>
      <c r="AS215" s="256"/>
      <c r="AT215" s="257"/>
      <c r="AU215" s="258"/>
      <c r="AV215" s="259"/>
      <c r="AW215" s="259"/>
      <c r="AX215" s="260"/>
      <c r="AY215" s="34">
        <f t="shared" si="13"/>
        <v>1</v>
      </c>
    </row>
    <row r="216" spans="1:51" ht="24.75" customHeight="1" x14ac:dyDescent="0.15">
      <c r="A216" s="417"/>
      <c r="B216" s="418"/>
      <c r="C216" s="418"/>
      <c r="D216" s="418"/>
      <c r="E216" s="418"/>
      <c r="F216" s="419"/>
      <c r="G216" s="263"/>
      <c r="H216" s="264"/>
      <c r="I216" s="264"/>
      <c r="J216" s="264"/>
      <c r="K216" s="265"/>
      <c r="L216" s="255"/>
      <c r="M216" s="256"/>
      <c r="N216" s="256"/>
      <c r="O216" s="256"/>
      <c r="P216" s="256"/>
      <c r="Q216" s="256"/>
      <c r="R216" s="256"/>
      <c r="S216" s="256"/>
      <c r="T216" s="256"/>
      <c r="U216" s="256"/>
      <c r="V216" s="256"/>
      <c r="W216" s="256"/>
      <c r="X216" s="257"/>
      <c r="Y216" s="258"/>
      <c r="Z216" s="259"/>
      <c r="AA216" s="259"/>
      <c r="AB216" s="390"/>
      <c r="AC216" s="263"/>
      <c r="AD216" s="264"/>
      <c r="AE216" s="264"/>
      <c r="AF216" s="264"/>
      <c r="AG216" s="265"/>
      <c r="AH216" s="255"/>
      <c r="AI216" s="256"/>
      <c r="AJ216" s="256"/>
      <c r="AK216" s="256"/>
      <c r="AL216" s="256"/>
      <c r="AM216" s="256"/>
      <c r="AN216" s="256"/>
      <c r="AO216" s="256"/>
      <c r="AP216" s="256"/>
      <c r="AQ216" s="256"/>
      <c r="AR216" s="256"/>
      <c r="AS216" s="256"/>
      <c r="AT216" s="257"/>
      <c r="AU216" s="258"/>
      <c r="AV216" s="259"/>
      <c r="AW216" s="259"/>
      <c r="AX216" s="260"/>
      <c r="AY216" s="34">
        <f t="shared" si="13"/>
        <v>1</v>
      </c>
    </row>
    <row r="217" spans="1:51" ht="24.75" customHeight="1" x14ac:dyDescent="0.15">
      <c r="A217" s="417"/>
      <c r="B217" s="418"/>
      <c r="C217" s="418"/>
      <c r="D217" s="418"/>
      <c r="E217" s="418"/>
      <c r="F217" s="419"/>
      <c r="G217" s="263"/>
      <c r="H217" s="264"/>
      <c r="I217" s="264"/>
      <c r="J217" s="264"/>
      <c r="K217" s="265"/>
      <c r="L217" s="255"/>
      <c r="M217" s="256"/>
      <c r="N217" s="256"/>
      <c r="O217" s="256"/>
      <c r="P217" s="256"/>
      <c r="Q217" s="256"/>
      <c r="R217" s="256"/>
      <c r="S217" s="256"/>
      <c r="T217" s="256"/>
      <c r="U217" s="256"/>
      <c r="V217" s="256"/>
      <c r="W217" s="256"/>
      <c r="X217" s="257"/>
      <c r="Y217" s="258"/>
      <c r="Z217" s="259"/>
      <c r="AA217" s="259"/>
      <c r="AB217" s="390"/>
      <c r="AC217" s="263"/>
      <c r="AD217" s="264"/>
      <c r="AE217" s="264"/>
      <c r="AF217" s="264"/>
      <c r="AG217" s="265"/>
      <c r="AH217" s="255"/>
      <c r="AI217" s="256"/>
      <c r="AJ217" s="256"/>
      <c r="AK217" s="256"/>
      <c r="AL217" s="256"/>
      <c r="AM217" s="256"/>
      <c r="AN217" s="256"/>
      <c r="AO217" s="256"/>
      <c r="AP217" s="256"/>
      <c r="AQ217" s="256"/>
      <c r="AR217" s="256"/>
      <c r="AS217" s="256"/>
      <c r="AT217" s="257"/>
      <c r="AU217" s="258"/>
      <c r="AV217" s="259"/>
      <c r="AW217" s="259"/>
      <c r="AX217" s="260"/>
      <c r="AY217" s="34">
        <f t="shared" si="13"/>
        <v>1</v>
      </c>
    </row>
    <row r="218" spans="1:51" ht="24.75" customHeight="1" x14ac:dyDescent="0.15">
      <c r="A218" s="417"/>
      <c r="B218" s="418"/>
      <c r="C218" s="418"/>
      <c r="D218" s="418"/>
      <c r="E218" s="418"/>
      <c r="F218" s="419"/>
      <c r="G218" s="263"/>
      <c r="H218" s="264"/>
      <c r="I218" s="264"/>
      <c r="J218" s="264"/>
      <c r="K218" s="265"/>
      <c r="L218" s="255"/>
      <c r="M218" s="256"/>
      <c r="N218" s="256"/>
      <c r="O218" s="256"/>
      <c r="P218" s="256"/>
      <c r="Q218" s="256"/>
      <c r="R218" s="256"/>
      <c r="S218" s="256"/>
      <c r="T218" s="256"/>
      <c r="U218" s="256"/>
      <c r="V218" s="256"/>
      <c r="W218" s="256"/>
      <c r="X218" s="257"/>
      <c r="Y218" s="258"/>
      <c r="Z218" s="259"/>
      <c r="AA218" s="259"/>
      <c r="AB218" s="390"/>
      <c r="AC218" s="263"/>
      <c r="AD218" s="264"/>
      <c r="AE218" s="264"/>
      <c r="AF218" s="264"/>
      <c r="AG218" s="265"/>
      <c r="AH218" s="255"/>
      <c r="AI218" s="256"/>
      <c r="AJ218" s="256"/>
      <c r="AK218" s="256"/>
      <c r="AL218" s="256"/>
      <c r="AM218" s="256"/>
      <c r="AN218" s="256"/>
      <c r="AO218" s="256"/>
      <c r="AP218" s="256"/>
      <c r="AQ218" s="256"/>
      <c r="AR218" s="256"/>
      <c r="AS218" s="256"/>
      <c r="AT218" s="257"/>
      <c r="AU218" s="258"/>
      <c r="AV218" s="259"/>
      <c r="AW218" s="259"/>
      <c r="AX218" s="260"/>
      <c r="AY218" s="34">
        <f t="shared" si="13"/>
        <v>1</v>
      </c>
    </row>
    <row r="219" spans="1:51" ht="24.75" customHeight="1" x14ac:dyDescent="0.15">
      <c r="A219" s="417"/>
      <c r="B219" s="418"/>
      <c r="C219" s="418"/>
      <c r="D219" s="418"/>
      <c r="E219" s="418"/>
      <c r="F219" s="419"/>
      <c r="G219" s="263"/>
      <c r="H219" s="264"/>
      <c r="I219" s="264"/>
      <c r="J219" s="264"/>
      <c r="K219" s="265"/>
      <c r="L219" s="255"/>
      <c r="M219" s="256"/>
      <c r="N219" s="256"/>
      <c r="O219" s="256"/>
      <c r="P219" s="256"/>
      <c r="Q219" s="256"/>
      <c r="R219" s="256"/>
      <c r="S219" s="256"/>
      <c r="T219" s="256"/>
      <c r="U219" s="256"/>
      <c r="V219" s="256"/>
      <c r="W219" s="256"/>
      <c r="X219" s="257"/>
      <c r="Y219" s="258"/>
      <c r="Z219" s="259"/>
      <c r="AA219" s="259"/>
      <c r="AB219" s="390"/>
      <c r="AC219" s="263"/>
      <c r="AD219" s="264"/>
      <c r="AE219" s="264"/>
      <c r="AF219" s="264"/>
      <c r="AG219" s="265"/>
      <c r="AH219" s="255"/>
      <c r="AI219" s="256"/>
      <c r="AJ219" s="256"/>
      <c r="AK219" s="256"/>
      <c r="AL219" s="256"/>
      <c r="AM219" s="256"/>
      <c r="AN219" s="256"/>
      <c r="AO219" s="256"/>
      <c r="AP219" s="256"/>
      <c r="AQ219" s="256"/>
      <c r="AR219" s="256"/>
      <c r="AS219" s="256"/>
      <c r="AT219" s="257"/>
      <c r="AU219" s="258"/>
      <c r="AV219" s="259"/>
      <c r="AW219" s="259"/>
      <c r="AX219" s="260"/>
      <c r="AY219" s="34">
        <f t="shared" si="13"/>
        <v>1</v>
      </c>
    </row>
    <row r="220" spans="1:51" ht="24.75" customHeight="1" x14ac:dyDescent="0.15">
      <c r="A220" s="417"/>
      <c r="B220" s="418"/>
      <c r="C220" s="418"/>
      <c r="D220" s="418"/>
      <c r="E220" s="418"/>
      <c r="F220" s="419"/>
      <c r="G220" s="263"/>
      <c r="H220" s="264"/>
      <c r="I220" s="264"/>
      <c r="J220" s="264"/>
      <c r="K220" s="265"/>
      <c r="L220" s="255"/>
      <c r="M220" s="256"/>
      <c r="N220" s="256"/>
      <c r="O220" s="256"/>
      <c r="P220" s="256"/>
      <c r="Q220" s="256"/>
      <c r="R220" s="256"/>
      <c r="S220" s="256"/>
      <c r="T220" s="256"/>
      <c r="U220" s="256"/>
      <c r="V220" s="256"/>
      <c r="W220" s="256"/>
      <c r="X220" s="257"/>
      <c r="Y220" s="258"/>
      <c r="Z220" s="259"/>
      <c r="AA220" s="259"/>
      <c r="AB220" s="390"/>
      <c r="AC220" s="263"/>
      <c r="AD220" s="264"/>
      <c r="AE220" s="264"/>
      <c r="AF220" s="264"/>
      <c r="AG220" s="265"/>
      <c r="AH220" s="255"/>
      <c r="AI220" s="256"/>
      <c r="AJ220" s="256"/>
      <c r="AK220" s="256"/>
      <c r="AL220" s="256"/>
      <c r="AM220" s="256"/>
      <c r="AN220" s="256"/>
      <c r="AO220" s="256"/>
      <c r="AP220" s="256"/>
      <c r="AQ220" s="256"/>
      <c r="AR220" s="256"/>
      <c r="AS220" s="256"/>
      <c r="AT220" s="257"/>
      <c r="AU220" s="258"/>
      <c r="AV220" s="259"/>
      <c r="AW220" s="259"/>
      <c r="AX220" s="260"/>
      <c r="AY220" s="34">
        <f t="shared" si="13"/>
        <v>1</v>
      </c>
    </row>
    <row r="221" spans="1:51" ht="24.75" customHeight="1" x14ac:dyDescent="0.15">
      <c r="A221" s="417"/>
      <c r="B221" s="418"/>
      <c r="C221" s="418"/>
      <c r="D221" s="418"/>
      <c r="E221" s="418"/>
      <c r="F221" s="419"/>
      <c r="G221" s="609" t="s">
        <v>20</v>
      </c>
      <c r="H221" s="610"/>
      <c r="I221" s="610"/>
      <c r="J221" s="610"/>
      <c r="K221" s="610"/>
      <c r="L221" s="611"/>
      <c r="M221" s="338"/>
      <c r="N221" s="338"/>
      <c r="O221" s="338"/>
      <c r="P221" s="338"/>
      <c r="Q221" s="338"/>
      <c r="R221" s="338"/>
      <c r="S221" s="338"/>
      <c r="T221" s="338"/>
      <c r="U221" s="338"/>
      <c r="V221" s="338"/>
      <c r="W221" s="338"/>
      <c r="X221" s="339"/>
      <c r="Y221" s="612">
        <f>SUM(Y211:AB220)</f>
        <v>3.9</v>
      </c>
      <c r="Z221" s="613"/>
      <c r="AA221" s="613"/>
      <c r="AB221" s="614"/>
      <c r="AC221" s="609" t="s">
        <v>20</v>
      </c>
      <c r="AD221" s="610"/>
      <c r="AE221" s="610"/>
      <c r="AF221" s="610"/>
      <c r="AG221" s="610"/>
      <c r="AH221" s="611"/>
      <c r="AI221" s="338"/>
      <c r="AJ221" s="338"/>
      <c r="AK221" s="338"/>
      <c r="AL221" s="338"/>
      <c r="AM221" s="338"/>
      <c r="AN221" s="338"/>
      <c r="AO221" s="338"/>
      <c r="AP221" s="338"/>
      <c r="AQ221" s="338"/>
      <c r="AR221" s="338"/>
      <c r="AS221" s="338"/>
      <c r="AT221" s="339"/>
      <c r="AU221" s="612">
        <f>SUM(AU211:AX220)</f>
        <v>0</v>
      </c>
      <c r="AV221" s="613"/>
      <c r="AW221" s="613"/>
      <c r="AX221" s="615"/>
      <c r="AY221" s="34">
        <f t="shared" si="13"/>
        <v>1</v>
      </c>
    </row>
    <row r="222" spans="1:51" ht="24.75" customHeight="1" x14ac:dyDescent="0.15">
      <c r="A222" s="58"/>
      <c r="B222" s="58"/>
      <c r="C222" s="58"/>
      <c r="D222" s="58"/>
      <c r="E222" s="58"/>
      <c r="F222" s="58"/>
      <c r="G222" s="59"/>
      <c r="H222" s="59"/>
      <c r="I222" s="59"/>
      <c r="J222" s="59"/>
      <c r="K222" s="59"/>
      <c r="L222" s="60"/>
      <c r="M222" s="59"/>
      <c r="N222" s="59"/>
      <c r="O222" s="59"/>
      <c r="P222" s="59"/>
      <c r="Q222" s="59"/>
      <c r="R222" s="59"/>
      <c r="S222" s="59"/>
      <c r="T222" s="59"/>
      <c r="U222" s="59"/>
      <c r="V222" s="59"/>
      <c r="W222" s="59"/>
      <c r="X222" s="59"/>
      <c r="Y222" s="61"/>
      <c r="Z222" s="61"/>
      <c r="AA222" s="61"/>
      <c r="AB222" s="61"/>
      <c r="AC222" s="59"/>
      <c r="AD222" s="59"/>
      <c r="AE222" s="59"/>
      <c r="AF222" s="59"/>
      <c r="AG222" s="59"/>
      <c r="AH222" s="60"/>
      <c r="AI222" s="59"/>
      <c r="AJ222" s="59"/>
      <c r="AK222" s="59"/>
      <c r="AL222" s="59"/>
      <c r="AM222" s="59"/>
      <c r="AN222" s="59"/>
      <c r="AO222" s="59"/>
      <c r="AP222" s="59"/>
      <c r="AQ222" s="59"/>
      <c r="AR222" s="59"/>
      <c r="AS222" s="59"/>
      <c r="AT222" s="59"/>
      <c r="AU222" s="61"/>
      <c r="AV222" s="61"/>
      <c r="AW222" s="61"/>
      <c r="AX222" s="61"/>
    </row>
    <row r="223" spans="1:51" ht="24.75" customHeight="1" x14ac:dyDescent="0.15"/>
    <row r="224" spans="1:51" ht="24.75" customHeight="1" x14ac:dyDescent="0.15">
      <c r="B224" s="62" t="s">
        <v>24</v>
      </c>
    </row>
    <row r="225" spans="1:51" ht="24.75" customHeight="1" x14ac:dyDescent="0.15">
      <c r="B225" s="63" t="s">
        <v>236</v>
      </c>
    </row>
    <row r="226" spans="1:51" ht="59.25" customHeight="1" x14ac:dyDescent="0.15">
      <c r="A226" s="236"/>
      <c r="B226" s="236"/>
      <c r="C226" s="236" t="s">
        <v>23</v>
      </c>
      <c r="D226" s="236"/>
      <c r="E226" s="236"/>
      <c r="F226" s="236"/>
      <c r="G226" s="236"/>
      <c r="H226" s="236"/>
      <c r="I226" s="236"/>
      <c r="J226" s="108" t="s">
        <v>193</v>
      </c>
      <c r="K226" s="237"/>
      <c r="L226" s="237"/>
      <c r="M226" s="237"/>
      <c r="N226" s="237"/>
      <c r="O226" s="237"/>
      <c r="P226" s="236" t="s">
        <v>173</v>
      </c>
      <c r="Q226" s="236"/>
      <c r="R226" s="236"/>
      <c r="S226" s="236"/>
      <c r="T226" s="236"/>
      <c r="U226" s="236"/>
      <c r="V226" s="236"/>
      <c r="W226" s="236"/>
      <c r="X226" s="236"/>
      <c r="Y226" s="238" t="s">
        <v>191</v>
      </c>
      <c r="Z226" s="238"/>
      <c r="AA226" s="238"/>
      <c r="AB226" s="238"/>
      <c r="AC226" s="108" t="s">
        <v>224</v>
      </c>
      <c r="AD226" s="108"/>
      <c r="AE226" s="108"/>
      <c r="AF226" s="108"/>
      <c r="AG226" s="108"/>
      <c r="AH226" s="238" t="s">
        <v>712</v>
      </c>
      <c r="AI226" s="236"/>
      <c r="AJ226" s="236"/>
      <c r="AK226" s="236"/>
      <c r="AL226" s="236" t="s">
        <v>21</v>
      </c>
      <c r="AM226" s="236"/>
      <c r="AN226" s="236"/>
      <c r="AO226" s="239"/>
      <c r="AP226" s="108" t="s">
        <v>194</v>
      </c>
      <c r="AQ226" s="108"/>
      <c r="AR226" s="108"/>
      <c r="AS226" s="108"/>
      <c r="AT226" s="108"/>
      <c r="AU226" s="108"/>
      <c r="AV226" s="108"/>
      <c r="AW226" s="108"/>
      <c r="AX226" s="108"/>
    </row>
    <row r="227" spans="1:51" ht="63" customHeight="1" x14ac:dyDescent="0.15">
      <c r="A227" s="643">
        <v>1</v>
      </c>
      <c r="B227" s="643">
        <v>1</v>
      </c>
      <c r="C227" s="223" t="s">
        <v>667</v>
      </c>
      <c r="D227" s="223"/>
      <c r="E227" s="223"/>
      <c r="F227" s="223"/>
      <c r="G227" s="223"/>
      <c r="H227" s="223"/>
      <c r="I227" s="223"/>
      <c r="J227" s="224">
        <v>1011001007998</v>
      </c>
      <c r="K227" s="224"/>
      <c r="L227" s="224"/>
      <c r="M227" s="224"/>
      <c r="N227" s="224"/>
      <c r="O227" s="224"/>
      <c r="P227" s="225" t="s">
        <v>668</v>
      </c>
      <c r="Q227" s="225"/>
      <c r="R227" s="225"/>
      <c r="S227" s="225"/>
      <c r="T227" s="225"/>
      <c r="U227" s="225"/>
      <c r="V227" s="225"/>
      <c r="W227" s="225"/>
      <c r="X227" s="225"/>
      <c r="Y227" s="226">
        <v>1</v>
      </c>
      <c r="Z227" s="227"/>
      <c r="AA227" s="227"/>
      <c r="AB227" s="228"/>
      <c r="AC227" s="229" t="s">
        <v>248</v>
      </c>
      <c r="AD227" s="230"/>
      <c r="AE227" s="230"/>
      <c r="AF227" s="230"/>
      <c r="AG227" s="230"/>
      <c r="AH227" s="235" t="s">
        <v>270</v>
      </c>
      <c r="AI227" s="235"/>
      <c r="AJ227" s="235"/>
      <c r="AK227" s="235"/>
      <c r="AL227" s="232" t="s">
        <v>270</v>
      </c>
      <c r="AM227" s="233"/>
      <c r="AN227" s="233"/>
      <c r="AO227" s="234"/>
      <c r="AP227" s="106"/>
      <c r="AQ227" s="106"/>
      <c r="AR227" s="106"/>
      <c r="AS227" s="106"/>
      <c r="AT227" s="106"/>
      <c r="AU227" s="106"/>
      <c r="AV227" s="106"/>
      <c r="AW227" s="106"/>
      <c r="AX227" s="106"/>
    </row>
    <row r="228" spans="1:51" ht="67.150000000000006" customHeight="1" x14ac:dyDescent="0.15">
      <c r="A228" s="643">
        <v>2</v>
      </c>
      <c r="B228" s="643">
        <v>1</v>
      </c>
      <c r="C228" s="223" t="s">
        <v>669</v>
      </c>
      <c r="D228" s="223"/>
      <c r="E228" s="223"/>
      <c r="F228" s="223"/>
      <c r="G228" s="223"/>
      <c r="H228" s="223"/>
      <c r="I228" s="223"/>
      <c r="J228" s="224">
        <v>8010001092202</v>
      </c>
      <c r="K228" s="224"/>
      <c r="L228" s="224"/>
      <c r="M228" s="224"/>
      <c r="N228" s="224"/>
      <c r="O228" s="224"/>
      <c r="P228" s="225" t="s">
        <v>670</v>
      </c>
      <c r="Q228" s="225"/>
      <c r="R228" s="225"/>
      <c r="S228" s="225"/>
      <c r="T228" s="225"/>
      <c r="U228" s="225"/>
      <c r="V228" s="225"/>
      <c r="W228" s="225"/>
      <c r="X228" s="225"/>
      <c r="Y228" s="226">
        <v>0.8</v>
      </c>
      <c r="Z228" s="227"/>
      <c r="AA228" s="227"/>
      <c r="AB228" s="228"/>
      <c r="AC228" s="229" t="s">
        <v>248</v>
      </c>
      <c r="AD228" s="230"/>
      <c r="AE228" s="230"/>
      <c r="AF228" s="230"/>
      <c r="AG228" s="230"/>
      <c r="AH228" s="235" t="s">
        <v>270</v>
      </c>
      <c r="AI228" s="235"/>
      <c r="AJ228" s="235"/>
      <c r="AK228" s="235"/>
      <c r="AL228" s="232" t="s">
        <v>270</v>
      </c>
      <c r="AM228" s="233"/>
      <c r="AN228" s="233"/>
      <c r="AO228" s="234"/>
      <c r="AP228" s="106"/>
      <c r="AQ228" s="106"/>
      <c r="AR228" s="106"/>
      <c r="AS228" s="106"/>
      <c r="AT228" s="106"/>
      <c r="AU228" s="106"/>
      <c r="AV228" s="106"/>
      <c r="AW228" s="106"/>
      <c r="AX228" s="106"/>
      <c r="AY228" s="34">
        <f>COUNTA($C$228)</f>
        <v>1</v>
      </c>
    </row>
    <row r="229" spans="1:51" ht="24.75" customHeight="1" x14ac:dyDescent="0.15">
      <c r="A229" s="64"/>
      <c r="B229" s="64"/>
      <c r="C229" s="64"/>
      <c r="D229" s="64"/>
      <c r="E229" s="64"/>
      <c r="F229" s="64"/>
      <c r="G229" s="64"/>
      <c r="H229" s="64"/>
      <c r="I229" s="64"/>
      <c r="J229" s="65"/>
      <c r="K229" s="65"/>
      <c r="L229" s="65"/>
      <c r="M229" s="65"/>
      <c r="N229" s="65"/>
      <c r="O229" s="65"/>
      <c r="P229" s="66"/>
      <c r="Q229" s="66"/>
      <c r="R229" s="66"/>
      <c r="S229" s="66"/>
      <c r="T229" s="66"/>
      <c r="U229" s="66"/>
      <c r="V229" s="66"/>
      <c r="W229" s="66"/>
      <c r="X229" s="66"/>
      <c r="Y229" s="67"/>
      <c r="Z229" s="67"/>
      <c r="AA229" s="67"/>
      <c r="AB229" s="67"/>
      <c r="AC229" s="67"/>
      <c r="AD229" s="67"/>
      <c r="AE229" s="67"/>
      <c r="AF229" s="67"/>
      <c r="AG229" s="67"/>
      <c r="AH229" s="67"/>
      <c r="AI229" s="67"/>
      <c r="AJ229" s="67"/>
      <c r="AK229" s="67"/>
      <c r="AL229" s="67"/>
      <c r="AM229" s="67"/>
      <c r="AN229" s="67"/>
      <c r="AO229" s="67"/>
      <c r="AP229" s="66"/>
      <c r="AQ229" s="66"/>
      <c r="AR229" s="66"/>
      <c r="AS229" s="66"/>
      <c r="AT229" s="66"/>
      <c r="AU229" s="66"/>
      <c r="AV229" s="66"/>
      <c r="AW229" s="66"/>
      <c r="AX229" s="66"/>
      <c r="AY229" s="34">
        <f>COUNTA($C$232)</f>
        <v>1</v>
      </c>
    </row>
    <row r="230" spans="1:51" ht="24.75" customHeight="1" x14ac:dyDescent="0.15">
      <c r="A230" s="64"/>
      <c r="B230" s="68" t="s">
        <v>164</v>
      </c>
      <c r="C230" s="64"/>
      <c r="D230" s="64"/>
      <c r="E230" s="64"/>
      <c r="F230" s="64"/>
      <c r="G230" s="64"/>
      <c r="H230" s="64"/>
      <c r="I230" s="64"/>
      <c r="J230" s="64"/>
      <c r="K230" s="64"/>
      <c r="L230" s="64"/>
      <c r="M230" s="64"/>
      <c r="N230" s="64"/>
      <c r="O230" s="64"/>
      <c r="P230" s="69"/>
      <c r="Q230" s="69"/>
      <c r="R230" s="69"/>
      <c r="S230" s="69"/>
      <c r="T230" s="69"/>
      <c r="U230" s="69"/>
      <c r="V230" s="69"/>
      <c r="W230" s="69"/>
      <c r="X230" s="69"/>
      <c r="Y230" s="70"/>
      <c r="Z230" s="70"/>
      <c r="AA230" s="70"/>
      <c r="AB230" s="70"/>
      <c r="AC230" s="70"/>
      <c r="AD230" s="70"/>
      <c r="AE230" s="70"/>
      <c r="AF230" s="70"/>
      <c r="AG230" s="70"/>
      <c r="AH230" s="70"/>
      <c r="AI230" s="70"/>
      <c r="AJ230" s="70"/>
      <c r="AK230" s="70"/>
      <c r="AL230" s="70"/>
      <c r="AM230" s="70"/>
      <c r="AN230" s="70"/>
      <c r="AO230" s="70"/>
      <c r="AP230" s="69"/>
      <c r="AQ230" s="69"/>
      <c r="AR230" s="69"/>
      <c r="AS230" s="69"/>
      <c r="AT230" s="69"/>
      <c r="AU230" s="69"/>
      <c r="AV230" s="69"/>
      <c r="AW230" s="69"/>
      <c r="AX230" s="69"/>
      <c r="AY230" s="34">
        <f>$AY$229</f>
        <v>1</v>
      </c>
    </row>
    <row r="231" spans="1:51" ht="59.25" customHeight="1" x14ac:dyDescent="0.15">
      <c r="A231" s="236"/>
      <c r="B231" s="236"/>
      <c r="C231" s="236" t="s">
        <v>23</v>
      </c>
      <c r="D231" s="236"/>
      <c r="E231" s="236"/>
      <c r="F231" s="236"/>
      <c r="G231" s="236"/>
      <c r="H231" s="236"/>
      <c r="I231" s="236"/>
      <c r="J231" s="108" t="s">
        <v>193</v>
      </c>
      <c r="K231" s="237"/>
      <c r="L231" s="237"/>
      <c r="M231" s="237"/>
      <c r="N231" s="237"/>
      <c r="O231" s="237"/>
      <c r="P231" s="236" t="s">
        <v>173</v>
      </c>
      <c r="Q231" s="236"/>
      <c r="R231" s="236"/>
      <c r="S231" s="236"/>
      <c r="T231" s="236"/>
      <c r="U231" s="236"/>
      <c r="V231" s="236"/>
      <c r="W231" s="236"/>
      <c r="X231" s="236"/>
      <c r="Y231" s="238" t="s">
        <v>191</v>
      </c>
      <c r="Z231" s="238"/>
      <c r="AA231" s="238"/>
      <c r="AB231" s="238"/>
      <c r="AC231" s="108" t="s">
        <v>224</v>
      </c>
      <c r="AD231" s="108"/>
      <c r="AE231" s="108"/>
      <c r="AF231" s="108"/>
      <c r="AG231" s="108"/>
      <c r="AH231" s="238" t="s">
        <v>712</v>
      </c>
      <c r="AI231" s="236"/>
      <c r="AJ231" s="236"/>
      <c r="AK231" s="236"/>
      <c r="AL231" s="236" t="s">
        <v>21</v>
      </c>
      <c r="AM231" s="236"/>
      <c r="AN231" s="236"/>
      <c r="AO231" s="239"/>
      <c r="AP231" s="108" t="s">
        <v>194</v>
      </c>
      <c r="AQ231" s="108"/>
      <c r="AR231" s="108"/>
      <c r="AS231" s="108"/>
      <c r="AT231" s="108"/>
      <c r="AU231" s="108"/>
      <c r="AV231" s="108"/>
      <c r="AW231" s="108"/>
      <c r="AX231" s="108"/>
      <c r="AY231" s="34">
        <f t="shared" ref="AY231:AY232" si="14">$AY$229</f>
        <v>1</v>
      </c>
    </row>
    <row r="232" spans="1:51" ht="57" customHeight="1" x14ac:dyDescent="0.15">
      <c r="A232" s="643">
        <v>1</v>
      </c>
      <c r="B232" s="643">
        <v>1</v>
      </c>
      <c r="C232" s="223" t="s">
        <v>671</v>
      </c>
      <c r="D232" s="223"/>
      <c r="E232" s="223"/>
      <c r="F232" s="223"/>
      <c r="G232" s="223"/>
      <c r="H232" s="223"/>
      <c r="I232" s="223"/>
      <c r="J232" s="224">
        <v>7011101024574</v>
      </c>
      <c r="K232" s="224"/>
      <c r="L232" s="224"/>
      <c r="M232" s="224"/>
      <c r="N232" s="224"/>
      <c r="O232" s="224"/>
      <c r="P232" s="225" t="s">
        <v>672</v>
      </c>
      <c r="Q232" s="225"/>
      <c r="R232" s="225"/>
      <c r="S232" s="225"/>
      <c r="T232" s="225"/>
      <c r="U232" s="225"/>
      <c r="V232" s="225"/>
      <c r="W232" s="225"/>
      <c r="X232" s="225"/>
      <c r="Y232" s="226">
        <v>0.4</v>
      </c>
      <c r="Z232" s="227"/>
      <c r="AA232" s="227"/>
      <c r="AB232" s="228"/>
      <c r="AC232" s="229" t="s">
        <v>248</v>
      </c>
      <c r="AD232" s="230"/>
      <c r="AE232" s="230"/>
      <c r="AF232" s="230"/>
      <c r="AG232" s="230"/>
      <c r="AH232" s="235" t="s">
        <v>270</v>
      </c>
      <c r="AI232" s="235"/>
      <c r="AJ232" s="235"/>
      <c r="AK232" s="235"/>
      <c r="AL232" s="232" t="s">
        <v>270</v>
      </c>
      <c r="AM232" s="233"/>
      <c r="AN232" s="233"/>
      <c r="AO232" s="234"/>
      <c r="AP232" s="106"/>
      <c r="AQ232" s="106"/>
      <c r="AR232" s="106"/>
      <c r="AS232" s="106"/>
      <c r="AT232" s="106"/>
      <c r="AU232" s="106"/>
      <c r="AV232" s="106"/>
      <c r="AW232" s="106"/>
      <c r="AX232" s="106"/>
      <c r="AY232" s="34">
        <f t="shared" si="14"/>
        <v>1</v>
      </c>
    </row>
    <row r="233" spans="1:51" ht="41.45" customHeight="1" x14ac:dyDescent="0.15">
      <c r="A233" s="643">
        <v>2</v>
      </c>
      <c r="B233" s="643">
        <v>1</v>
      </c>
      <c r="C233" s="223" t="s">
        <v>673</v>
      </c>
      <c r="D233" s="223"/>
      <c r="E233" s="223"/>
      <c r="F233" s="223"/>
      <c r="G233" s="223"/>
      <c r="H233" s="223"/>
      <c r="I233" s="223"/>
      <c r="J233" s="224">
        <v>6010001109206</v>
      </c>
      <c r="K233" s="224"/>
      <c r="L233" s="224"/>
      <c r="M233" s="224"/>
      <c r="N233" s="224"/>
      <c r="O233" s="224"/>
      <c r="P233" s="225" t="s">
        <v>674</v>
      </c>
      <c r="Q233" s="225"/>
      <c r="R233" s="225"/>
      <c r="S233" s="225"/>
      <c r="T233" s="225"/>
      <c r="U233" s="225"/>
      <c r="V233" s="225"/>
      <c r="W233" s="225"/>
      <c r="X233" s="225"/>
      <c r="Y233" s="226">
        <v>0.2</v>
      </c>
      <c r="Z233" s="227"/>
      <c r="AA233" s="227"/>
      <c r="AB233" s="228"/>
      <c r="AC233" s="229" t="s">
        <v>248</v>
      </c>
      <c r="AD233" s="230"/>
      <c r="AE233" s="230"/>
      <c r="AF233" s="230"/>
      <c r="AG233" s="230"/>
      <c r="AH233" s="235" t="s">
        <v>270</v>
      </c>
      <c r="AI233" s="235"/>
      <c r="AJ233" s="235"/>
      <c r="AK233" s="235"/>
      <c r="AL233" s="232" t="s">
        <v>270</v>
      </c>
      <c r="AM233" s="233"/>
      <c r="AN233" s="233"/>
      <c r="AO233" s="234"/>
      <c r="AP233" s="106"/>
      <c r="AQ233" s="106"/>
      <c r="AR233" s="106"/>
      <c r="AS233" s="106"/>
      <c r="AT233" s="106"/>
      <c r="AU233" s="106"/>
      <c r="AV233" s="106"/>
      <c r="AW233" s="106"/>
      <c r="AX233" s="106"/>
      <c r="AY233" s="34">
        <f>COUNTA($C$233)</f>
        <v>1</v>
      </c>
    </row>
    <row r="234" spans="1:51" ht="41.45" customHeight="1" x14ac:dyDescent="0.15">
      <c r="A234" s="643">
        <v>3</v>
      </c>
      <c r="B234" s="643">
        <v>1</v>
      </c>
      <c r="C234" s="223" t="s">
        <v>675</v>
      </c>
      <c r="D234" s="223"/>
      <c r="E234" s="223"/>
      <c r="F234" s="223"/>
      <c r="G234" s="223"/>
      <c r="H234" s="223"/>
      <c r="I234" s="223"/>
      <c r="J234" s="224">
        <v>2010001033161</v>
      </c>
      <c r="K234" s="224"/>
      <c r="L234" s="224"/>
      <c r="M234" s="224"/>
      <c r="N234" s="224"/>
      <c r="O234" s="224"/>
      <c r="P234" s="225" t="s">
        <v>676</v>
      </c>
      <c r="Q234" s="225"/>
      <c r="R234" s="225"/>
      <c r="S234" s="225"/>
      <c r="T234" s="225"/>
      <c r="U234" s="225"/>
      <c r="V234" s="225"/>
      <c r="W234" s="225"/>
      <c r="X234" s="225"/>
      <c r="Y234" s="226">
        <v>0.1</v>
      </c>
      <c r="Z234" s="227"/>
      <c r="AA234" s="227"/>
      <c r="AB234" s="228"/>
      <c r="AC234" s="229" t="s">
        <v>248</v>
      </c>
      <c r="AD234" s="230"/>
      <c r="AE234" s="230"/>
      <c r="AF234" s="230"/>
      <c r="AG234" s="230"/>
      <c r="AH234" s="231" t="s">
        <v>270</v>
      </c>
      <c r="AI234" s="231"/>
      <c r="AJ234" s="231"/>
      <c r="AK234" s="231"/>
      <c r="AL234" s="232" t="s">
        <v>270</v>
      </c>
      <c r="AM234" s="233"/>
      <c r="AN234" s="233"/>
      <c r="AO234" s="234"/>
      <c r="AP234" s="106"/>
      <c r="AQ234" s="106"/>
      <c r="AR234" s="106"/>
      <c r="AS234" s="106"/>
      <c r="AT234" s="106"/>
      <c r="AU234" s="106"/>
      <c r="AV234" s="106"/>
      <c r="AW234" s="106"/>
      <c r="AX234" s="106"/>
      <c r="AY234" s="34">
        <f>COUNTA($C$234)</f>
        <v>1</v>
      </c>
    </row>
    <row r="235" spans="1:51" ht="24.75" customHeight="1" x14ac:dyDescent="0.15">
      <c r="A235" s="64"/>
      <c r="B235" s="64"/>
      <c r="C235" s="64"/>
      <c r="D235" s="64"/>
      <c r="E235" s="64"/>
      <c r="F235" s="64"/>
      <c r="G235" s="64"/>
      <c r="H235" s="64"/>
      <c r="I235" s="64"/>
      <c r="J235" s="64"/>
      <c r="K235" s="64"/>
      <c r="L235" s="64"/>
      <c r="M235" s="64"/>
      <c r="N235" s="64"/>
      <c r="O235" s="64"/>
      <c r="P235" s="69"/>
      <c r="Q235" s="69"/>
      <c r="R235" s="69"/>
      <c r="S235" s="69"/>
      <c r="T235" s="69"/>
      <c r="U235" s="69"/>
      <c r="V235" s="69"/>
      <c r="W235" s="69"/>
      <c r="X235" s="69"/>
      <c r="Y235" s="70"/>
      <c r="Z235" s="70"/>
      <c r="AA235" s="70"/>
      <c r="AB235" s="70"/>
      <c r="AC235" s="70"/>
      <c r="AD235" s="70"/>
      <c r="AE235" s="70"/>
      <c r="AF235" s="70"/>
      <c r="AG235" s="70"/>
      <c r="AH235" s="70"/>
      <c r="AI235" s="70"/>
      <c r="AJ235" s="70"/>
      <c r="AK235" s="70"/>
      <c r="AL235" s="70"/>
      <c r="AM235" s="70"/>
      <c r="AN235" s="70"/>
      <c r="AO235" s="70"/>
      <c r="AP235" s="69"/>
      <c r="AQ235" s="69"/>
      <c r="AR235" s="69"/>
      <c r="AS235" s="69"/>
      <c r="AT235" s="69"/>
      <c r="AU235" s="69"/>
      <c r="AV235" s="69"/>
      <c r="AW235" s="69"/>
      <c r="AX235" s="69"/>
      <c r="AY235" s="34">
        <f>COUNTA($C$238)</f>
        <v>1</v>
      </c>
    </row>
    <row r="236" spans="1:51" ht="24.75" customHeight="1" x14ac:dyDescent="0.15">
      <c r="A236" s="64"/>
      <c r="B236" s="68" t="s">
        <v>213</v>
      </c>
      <c r="C236" s="64"/>
      <c r="D236" s="64"/>
      <c r="E236" s="64"/>
      <c r="F236" s="64"/>
      <c r="G236" s="64"/>
      <c r="H236" s="64"/>
      <c r="I236" s="64"/>
      <c r="J236" s="64"/>
      <c r="K236" s="64"/>
      <c r="L236" s="64"/>
      <c r="M236" s="64"/>
      <c r="N236" s="64"/>
      <c r="O236" s="64"/>
      <c r="P236" s="69"/>
      <c r="Q236" s="69"/>
      <c r="R236" s="69"/>
      <c r="S236" s="69"/>
      <c r="T236" s="69"/>
      <c r="U236" s="69"/>
      <c r="V236" s="69"/>
      <c r="W236" s="69"/>
      <c r="X236" s="69"/>
      <c r="Y236" s="70"/>
      <c r="Z236" s="70"/>
      <c r="AA236" s="70"/>
      <c r="AB236" s="70"/>
      <c r="AC236" s="70"/>
      <c r="AD236" s="70"/>
      <c r="AE236" s="70"/>
      <c r="AF236" s="70"/>
      <c r="AG236" s="70"/>
      <c r="AH236" s="70"/>
      <c r="AI236" s="70"/>
      <c r="AJ236" s="70"/>
      <c r="AK236" s="70"/>
      <c r="AL236" s="70"/>
      <c r="AM236" s="70"/>
      <c r="AN236" s="70"/>
      <c r="AO236" s="70"/>
      <c r="AP236" s="69"/>
      <c r="AQ236" s="69"/>
      <c r="AR236" s="69"/>
      <c r="AS236" s="69"/>
      <c r="AT236" s="69"/>
      <c r="AU236" s="69"/>
      <c r="AV236" s="69"/>
      <c r="AW236" s="69"/>
      <c r="AX236" s="69"/>
      <c r="AY236" s="34">
        <f>$AY$235</f>
        <v>1</v>
      </c>
    </row>
    <row r="237" spans="1:51" ht="59.25" customHeight="1" x14ac:dyDescent="0.15">
      <c r="A237" s="236"/>
      <c r="B237" s="236"/>
      <c r="C237" s="236" t="s">
        <v>23</v>
      </c>
      <c r="D237" s="236"/>
      <c r="E237" s="236"/>
      <c r="F237" s="236"/>
      <c r="G237" s="236"/>
      <c r="H237" s="236"/>
      <c r="I237" s="236"/>
      <c r="J237" s="108" t="s">
        <v>193</v>
      </c>
      <c r="K237" s="237"/>
      <c r="L237" s="237"/>
      <c r="M237" s="237"/>
      <c r="N237" s="237"/>
      <c r="O237" s="237"/>
      <c r="P237" s="236" t="s">
        <v>173</v>
      </c>
      <c r="Q237" s="236"/>
      <c r="R237" s="236"/>
      <c r="S237" s="236"/>
      <c r="T237" s="236"/>
      <c r="U237" s="236"/>
      <c r="V237" s="236"/>
      <c r="W237" s="236"/>
      <c r="X237" s="236"/>
      <c r="Y237" s="238" t="s">
        <v>191</v>
      </c>
      <c r="Z237" s="238"/>
      <c r="AA237" s="238"/>
      <c r="AB237" s="238"/>
      <c r="AC237" s="108" t="s">
        <v>224</v>
      </c>
      <c r="AD237" s="108"/>
      <c r="AE237" s="108"/>
      <c r="AF237" s="108"/>
      <c r="AG237" s="108"/>
      <c r="AH237" s="238" t="s">
        <v>712</v>
      </c>
      <c r="AI237" s="236"/>
      <c r="AJ237" s="236"/>
      <c r="AK237" s="236"/>
      <c r="AL237" s="236" t="s">
        <v>21</v>
      </c>
      <c r="AM237" s="236"/>
      <c r="AN237" s="236"/>
      <c r="AO237" s="239"/>
      <c r="AP237" s="108" t="s">
        <v>194</v>
      </c>
      <c r="AQ237" s="108"/>
      <c r="AR237" s="108"/>
      <c r="AS237" s="108"/>
      <c r="AT237" s="108"/>
      <c r="AU237" s="108"/>
      <c r="AV237" s="108"/>
      <c r="AW237" s="108"/>
      <c r="AX237" s="108"/>
      <c r="AY237" s="34">
        <f t="shared" ref="AY237:AY238" si="15">$AY$235</f>
        <v>1</v>
      </c>
    </row>
    <row r="238" spans="1:51" ht="94.9" customHeight="1" x14ac:dyDescent="0.15">
      <c r="A238" s="643">
        <v>1</v>
      </c>
      <c r="B238" s="643">
        <v>1</v>
      </c>
      <c r="C238" s="223" t="s">
        <v>677</v>
      </c>
      <c r="D238" s="223"/>
      <c r="E238" s="223"/>
      <c r="F238" s="223"/>
      <c r="G238" s="223"/>
      <c r="H238" s="223"/>
      <c r="I238" s="223"/>
      <c r="J238" s="224">
        <v>4100001002031</v>
      </c>
      <c r="K238" s="224"/>
      <c r="L238" s="224"/>
      <c r="M238" s="224"/>
      <c r="N238" s="224"/>
      <c r="O238" s="224"/>
      <c r="P238" s="225" t="s">
        <v>678</v>
      </c>
      <c r="Q238" s="225"/>
      <c r="R238" s="225"/>
      <c r="S238" s="225"/>
      <c r="T238" s="225"/>
      <c r="U238" s="225"/>
      <c r="V238" s="225"/>
      <c r="W238" s="225"/>
      <c r="X238" s="225"/>
      <c r="Y238" s="226">
        <v>0.7</v>
      </c>
      <c r="Z238" s="227"/>
      <c r="AA238" s="227"/>
      <c r="AB238" s="228"/>
      <c r="AC238" s="229" t="s">
        <v>248</v>
      </c>
      <c r="AD238" s="230"/>
      <c r="AE238" s="230"/>
      <c r="AF238" s="230"/>
      <c r="AG238" s="230"/>
      <c r="AH238" s="235" t="s">
        <v>270</v>
      </c>
      <c r="AI238" s="235"/>
      <c r="AJ238" s="235"/>
      <c r="AK238" s="235"/>
      <c r="AL238" s="232" t="s">
        <v>270</v>
      </c>
      <c r="AM238" s="233"/>
      <c r="AN238" s="233"/>
      <c r="AO238" s="234"/>
      <c r="AP238" s="106"/>
      <c r="AQ238" s="106"/>
      <c r="AR238" s="106"/>
      <c r="AS238" s="106"/>
      <c r="AT238" s="106"/>
      <c r="AU238" s="106"/>
      <c r="AV238" s="106"/>
      <c r="AW238" s="106"/>
      <c r="AX238" s="106"/>
      <c r="AY238" s="34">
        <f t="shared" si="15"/>
        <v>1</v>
      </c>
    </row>
    <row r="239" spans="1:51" ht="24.75" customHeight="1" x14ac:dyDescent="0.15">
      <c r="A239" s="64"/>
      <c r="B239" s="64"/>
      <c r="C239" s="64"/>
      <c r="D239" s="64"/>
      <c r="E239" s="64"/>
      <c r="F239" s="64"/>
      <c r="G239" s="64"/>
      <c r="H239" s="64"/>
      <c r="I239" s="64"/>
      <c r="J239" s="64"/>
      <c r="K239" s="64"/>
      <c r="L239" s="64"/>
      <c r="M239" s="64"/>
      <c r="N239" s="64"/>
      <c r="O239" s="64"/>
      <c r="P239" s="69"/>
      <c r="Q239" s="69"/>
      <c r="R239" s="69"/>
      <c r="S239" s="69"/>
      <c r="T239" s="69"/>
      <c r="U239" s="69"/>
      <c r="V239" s="69"/>
      <c r="W239" s="69"/>
      <c r="X239" s="69"/>
      <c r="Y239" s="70"/>
      <c r="Z239" s="70"/>
      <c r="AA239" s="70"/>
      <c r="AB239" s="70"/>
      <c r="AC239" s="70"/>
      <c r="AD239" s="70"/>
      <c r="AE239" s="70"/>
      <c r="AF239" s="70"/>
      <c r="AG239" s="70"/>
      <c r="AH239" s="70"/>
      <c r="AI239" s="70"/>
      <c r="AJ239" s="70"/>
      <c r="AK239" s="70"/>
      <c r="AL239" s="70"/>
      <c r="AM239" s="70"/>
      <c r="AN239" s="70"/>
      <c r="AO239" s="70"/>
      <c r="AP239" s="69"/>
      <c r="AQ239" s="69"/>
      <c r="AR239" s="69"/>
      <c r="AS239" s="69"/>
      <c r="AT239" s="69"/>
      <c r="AU239" s="69"/>
      <c r="AV239" s="69"/>
      <c r="AW239" s="69"/>
      <c r="AX239" s="69"/>
      <c r="AY239" s="34">
        <f>COUNTA($C$242)</f>
        <v>1</v>
      </c>
    </row>
    <row r="240" spans="1:51" ht="24.75" customHeight="1" x14ac:dyDescent="0.15">
      <c r="A240" s="64"/>
      <c r="B240" s="68" t="s">
        <v>165</v>
      </c>
      <c r="C240" s="64"/>
      <c r="D240" s="64"/>
      <c r="E240" s="64"/>
      <c r="F240" s="64"/>
      <c r="G240" s="64"/>
      <c r="H240" s="64"/>
      <c r="I240" s="64"/>
      <c r="J240" s="64"/>
      <c r="K240" s="64"/>
      <c r="L240" s="64"/>
      <c r="M240" s="64"/>
      <c r="N240" s="64"/>
      <c r="O240" s="64"/>
      <c r="P240" s="69"/>
      <c r="Q240" s="69"/>
      <c r="R240" s="69"/>
      <c r="S240" s="69"/>
      <c r="T240" s="69"/>
      <c r="U240" s="69"/>
      <c r="V240" s="69"/>
      <c r="W240" s="69"/>
      <c r="X240" s="69"/>
      <c r="Y240" s="70"/>
      <c r="Z240" s="70"/>
      <c r="AA240" s="70"/>
      <c r="AB240" s="70"/>
      <c r="AC240" s="70"/>
      <c r="AD240" s="70"/>
      <c r="AE240" s="70"/>
      <c r="AF240" s="70"/>
      <c r="AG240" s="70"/>
      <c r="AH240" s="70"/>
      <c r="AI240" s="70"/>
      <c r="AJ240" s="70"/>
      <c r="AK240" s="70"/>
      <c r="AL240" s="70"/>
      <c r="AM240" s="70"/>
      <c r="AN240" s="70"/>
      <c r="AO240" s="70"/>
      <c r="AP240" s="69"/>
      <c r="AQ240" s="69"/>
      <c r="AR240" s="69"/>
      <c r="AS240" s="69"/>
      <c r="AT240" s="69"/>
      <c r="AU240" s="69"/>
      <c r="AV240" s="69"/>
      <c r="AW240" s="69"/>
      <c r="AX240" s="69"/>
      <c r="AY240" s="34">
        <f>$AY$239</f>
        <v>1</v>
      </c>
    </row>
    <row r="241" spans="1:51" ht="59.25" customHeight="1" x14ac:dyDescent="0.15">
      <c r="A241" s="236"/>
      <c r="B241" s="236"/>
      <c r="C241" s="236" t="s">
        <v>23</v>
      </c>
      <c r="D241" s="236"/>
      <c r="E241" s="236"/>
      <c r="F241" s="236"/>
      <c r="G241" s="236"/>
      <c r="H241" s="236"/>
      <c r="I241" s="236"/>
      <c r="J241" s="108" t="s">
        <v>193</v>
      </c>
      <c r="K241" s="237"/>
      <c r="L241" s="237"/>
      <c r="M241" s="237"/>
      <c r="N241" s="237"/>
      <c r="O241" s="237"/>
      <c r="P241" s="236" t="s">
        <v>173</v>
      </c>
      <c r="Q241" s="236"/>
      <c r="R241" s="236"/>
      <c r="S241" s="236"/>
      <c r="T241" s="236"/>
      <c r="U241" s="236"/>
      <c r="V241" s="236"/>
      <c r="W241" s="236"/>
      <c r="X241" s="236"/>
      <c r="Y241" s="238" t="s">
        <v>191</v>
      </c>
      <c r="Z241" s="238"/>
      <c r="AA241" s="238"/>
      <c r="AB241" s="238"/>
      <c r="AC241" s="108" t="s">
        <v>224</v>
      </c>
      <c r="AD241" s="108"/>
      <c r="AE241" s="108"/>
      <c r="AF241" s="108"/>
      <c r="AG241" s="108"/>
      <c r="AH241" s="238" t="s">
        <v>712</v>
      </c>
      <c r="AI241" s="236"/>
      <c r="AJ241" s="236"/>
      <c r="AK241" s="236"/>
      <c r="AL241" s="236" t="s">
        <v>21</v>
      </c>
      <c r="AM241" s="236"/>
      <c r="AN241" s="236"/>
      <c r="AO241" s="239"/>
      <c r="AP241" s="108" t="s">
        <v>194</v>
      </c>
      <c r="AQ241" s="108"/>
      <c r="AR241" s="108"/>
      <c r="AS241" s="108"/>
      <c r="AT241" s="108"/>
      <c r="AU241" s="108"/>
      <c r="AV241" s="108"/>
      <c r="AW241" s="108"/>
      <c r="AX241" s="108"/>
      <c r="AY241" s="34">
        <f t="shared" ref="AY241:AY242" si="16">$AY$239</f>
        <v>1</v>
      </c>
    </row>
    <row r="242" spans="1:51" ht="30" customHeight="1" x14ac:dyDescent="0.15">
      <c r="A242" s="643">
        <v>1</v>
      </c>
      <c r="B242" s="643">
        <v>1</v>
      </c>
      <c r="C242" s="223" t="s">
        <v>679</v>
      </c>
      <c r="D242" s="223"/>
      <c r="E242" s="223"/>
      <c r="F242" s="223"/>
      <c r="G242" s="223"/>
      <c r="H242" s="223"/>
      <c r="I242" s="223"/>
      <c r="J242" s="224" t="s">
        <v>270</v>
      </c>
      <c r="K242" s="224"/>
      <c r="L242" s="224"/>
      <c r="M242" s="224"/>
      <c r="N242" s="224"/>
      <c r="O242" s="224"/>
      <c r="P242" s="225" t="s">
        <v>680</v>
      </c>
      <c r="Q242" s="225"/>
      <c r="R242" s="225"/>
      <c r="S242" s="225"/>
      <c r="T242" s="225"/>
      <c r="U242" s="225"/>
      <c r="V242" s="225"/>
      <c r="W242" s="225"/>
      <c r="X242" s="225"/>
      <c r="Y242" s="226">
        <v>28.7</v>
      </c>
      <c r="Z242" s="227"/>
      <c r="AA242" s="227"/>
      <c r="AB242" s="228"/>
      <c r="AC242" s="229" t="s">
        <v>71</v>
      </c>
      <c r="AD242" s="230"/>
      <c r="AE242" s="230"/>
      <c r="AF242" s="230"/>
      <c r="AG242" s="230"/>
      <c r="AH242" s="235" t="s">
        <v>270</v>
      </c>
      <c r="AI242" s="235"/>
      <c r="AJ242" s="235"/>
      <c r="AK242" s="235"/>
      <c r="AL242" s="235" t="s">
        <v>270</v>
      </c>
      <c r="AM242" s="235"/>
      <c r="AN242" s="235"/>
      <c r="AO242" s="235"/>
      <c r="AP242" s="106"/>
      <c r="AQ242" s="106"/>
      <c r="AR242" s="106"/>
      <c r="AS242" s="106"/>
      <c r="AT242" s="106"/>
      <c r="AU242" s="106"/>
      <c r="AV242" s="106"/>
      <c r="AW242" s="106"/>
      <c r="AX242" s="106"/>
      <c r="AY242" s="34">
        <f t="shared" si="16"/>
        <v>1</v>
      </c>
    </row>
    <row r="243" spans="1:51" ht="54.95" customHeight="1" x14ac:dyDescent="0.15">
      <c r="A243" s="643">
        <v>2</v>
      </c>
      <c r="B243" s="643">
        <v>1</v>
      </c>
      <c r="C243" s="223" t="s">
        <v>681</v>
      </c>
      <c r="D243" s="223"/>
      <c r="E243" s="223"/>
      <c r="F243" s="223"/>
      <c r="G243" s="223"/>
      <c r="H243" s="223"/>
      <c r="I243" s="223"/>
      <c r="J243" s="224" t="s">
        <v>270</v>
      </c>
      <c r="K243" s="224"/>
      <c r="L243" s="224"/>
      <c r="M243" s="224"/>
      <c r="N243" s="224"/>
      <c r="O243" s="224"/>
      <c r="P243" s="225" t="s">
        <v>705</v>
      </c>
      <c r="Q243" s="225"/>
      <c r="R243" s="225"/>
      <c r="S243" s="225"/>
      <c r="T243" s="225"/>
      <c r="U243" s="225"/>
      <c r="V243" s="225"/>
      <c r="W243" s="225"/>
      <c r="X243" s="225"/>
      <c r="Y243" s="226">
        <v>7.8</v>
      </c>
      <c r="Z243" s="227"/>
      <c r="AA243" s="227"/>
      <c r="AB243" s="228"/>
      <c r="AC243" s="229" t="s">
        <v>71</v>
      </c>
      <c r="AD243" s="230"/>
      <c r="AE243" s="230"/>
      <c r="AF243" s="230"/>
      <c r="AG243" s="230"/>
      <c r="AH243" s="235" t="s">
        <v>270</v>
      </c>
      <c r="AI243" s="235"/>
      <c r="AJ243" s="235"/>
      <c r="AK243" s="235"/>
      <c r="AL243" s="235" t="s">
        <v>270</v>
      </c>
      <c r="AM243" s="235"/>
      <c r="AN243" s="235"/>
      <c r="AO243" s="235"/>
      <c r="AP243" s="106"/>
      <c r="AQ243" s="106"/>
      <c r="AR243" s="106"/>
      <c r="AS243" s="106"/>
      <c r="AT243" s="106"/>
      <c r="AU243" s="106"/>
      <c r="AV243" s="106"/>
      <c r="AW243" s="106"/>
      <c r="AX243" s="106"/>
      <c r="AY243" s="34">
        <f>COUNTA($C$243)</f>
        <v>1</v>
      </c>
    </row>
    <row r="244" spans="1:51" ht="54.95" customHeight="1" x14ac:dyDescent="0.15">
      <c r="A244" s="643">
        <v>3</v>
      </c>
      <c r="B244" s="643">
        <v>1</v>
      </c>
      <c r="C244" s="223" t="s">
        <v>682</v>
      </c>
      <c r="D244" s="223"/>
      <c r="E244" s="223"/>
      <c r="F244" s="223"/>
      <c r="G244" s="223"/>
      <c r="H244" s="223"/>
      <c r="I244" s="223"/>
      <c r="J244" s="224" t="s">
        <v>270</v>
      </c>
      <c r="K244" s="224"/>
      <c r="L244" s="224"/>
      <c r="M244" s="224"/>
      <c r="N244" s="224"/>
      <c r="O244" s="224"/>
      <c r="P244" s="225" t="s">
        <v>683</v>
      </c>
      <c r="Q244" s="225"/>
      <c r="R244" s="225"/>
      <c r="S244" s="225"/>
      <c r="T244" s="225"/>
      <c r="U244" s="225"/>
      <c r="V244" s="225"/>
      <c r="W244" s="225"/>
      <c r="X244" s="225"/>
      <c r="Y244" s="226">
        <v>5.5</v>
      </c>
      <c r="Z244" s="227"/>
      <c r="AA244" s="227"/>
      <c r="AB244" s="228"/>
      <c r="AC244" s="229" t="s">
        <v>71</v>
      </c>
      <c r="AD244" s="230"/>
      <c r="AE244" s="230"/>
      <c r="AF244" s="230"/>
      <c r="AG244" s="230"/>
      <c r="AH244" s="235" t="s">
        <v>270</v>
      </c>
      <c r="AI244" s="235"/>
      <c r="AJ244" s="235"/>
      <c r="AK244" s="235"/>
      <c r="AL244" s="235" t="s">
        <v>270</v>
      </c>
      <c r="AM244" s="235"/>
      <c r="AN244" s="235"/>
      <c r="AO244" s="235"/>
      <c r="AP244" s="106"/>
      <c r="AQ244" s="106"/>
      <c r="AR244" s="106"/>
      <c r="AS244" s="106"/>
      <c r="AT244" s="106"/>
      <c r="AU244" s="106"/>
      <c r="AV244" s="106"/>
      <c r="AW244" s="106"/>
      <c r="AX244" s="106"/>
      <c r="AY244" s="34">
        <f>COUNTA($C$244)</f>
        <v>1</v>
      </c>
    </row>
    <row r="245" spans="1:51" ht="54.95" customHeight="1" x14ac:dyDescent="0.15">
      <c r="A245" s="643">
        <v>4</v>
      </c>
      <c r="B245" s="643">
        <v>1</v>
      </c>
      <c r="C245" s="223" t="s">
        <v>684</v>
      </c>
      <c r="D245" s="223"/>
      <c r="E245" s="223"/>
      <c r="F245" s="223"/>
      <c r="G245" s="223"/>
      <c r="H245" s="223"/>
      <c r="I245" s="223"/>
      <c r="J245" s="224" t="s">
        <v>270</v>
      </c>
      <c r="K245" s="224"/>
      <c r="L245" s="224"/>
      <c r="M245" s="224"/>
      <c r="N245" s="224"/>
      <c r="O245" s="224"/>
      <c r="P245" s="225" t="s">
        <v>685</v>
      </c>
      <c r="Q245" s="225"/>
      <c r="R245" s="225"/>
      <c r="S245" s="225"/>
      <c r="T245" s="225"/>
      <c r="U245" s="225"/>
      <c r="V245" s="225"/>
      <c r="W245" s="225"/>
      <c r="X245" s="225"/>
      <c r="Y245" s="226">
        <v>5.4</v>
      </c>
      <c r="Z245" s="227"/>
      <c r="AA245" s="227"/>
      <c r="AB245" s="228"/>
      <c r="AC245" s="229" t="s">
        <v>71</v>
      </c>
      <c r="AD245" s="230"/>
      <c r="AE245" s="230"/>
      <c r="AF245" s="230"/>
      <c r="AG245" s="230"/>
      <c r="AH245" s="235" t="s">
        <v>270</v>
      </c>
      <c r="AI245" s="235"/>
      <c r="AJ245" s="235"/>
      <c r="AK245" s="235"/>
      <c r="AL245" s="235" t="s">
        <v>270</v>
      </c>
      <c r="AM245" s="235"/>
      <c r="AN245" s="235"/>
      <c r="AO245" s="235"/>
      <c r="AP245" s="106"/>
      <c r="AQ245" s="106"/>
      <c r="AR245" s="106"/>
      <c r="AS245" s="106"/>
      <c r="AT245" s="106"/>
      <c r="AU245" s="106"/>
      <c r="AV245" s="106"/>
      <c r="AW245" s="106"/>
      <c r="AX245" s="106"/>
      <c r="AY245" s="34">
        <f>COUNTA($C$245)</f>
        <v>1</v>
      </c>
    </row>
    <row r="246" spans="1:51" ht="54.95" customHeight="1" x14ac:dyDescent="0.15">
      <c r="A246" s="643">
        <v>5</v>
      </c>
      <c r="B246" s="643">
        <v>1</v>
      </c>
      <c r="C246" s="223" t="s">
        <v>686</v>
      </c>
      <c r="D246" s="223"/>
      <c r="E246" s="223"/>
      <c r="F246" s="223"/>
      <c r="G246" s="223"/>
      <c r="H246" s="223"/>
      <c r="I246" s="223"/>
      <c r="J246" s="224" t="s">
        <v>270</v>
      </c>
      <c r="K246" s="224"/>
      <c r="L246" s="224"/>
      <c r="M246" s="224"/>
      <c r="N246" s="224"/>
      <c r="O246" s="224"/>
      <c r="P246" s="225" t="s">
        <v>687</v>
      </c>
      <c r="Q246" s="225"/>
      <c r="R246" s="225"/>
      <c r="S246" s="225"/>
      <c r="T246" s="225"/>
      <c r="U246" s="225"/>
      <c r="V246" s="225"/>
      <c r="W246" s="225"/>
      <c r="X246" s="225"/>
      <c r="Y246" s="226">
        <v>5.2</v>
      </c>
      <c r="Z246" s="227"/>
      <c r="AA246" s="227"/>
      <c r="AB246" s="228"/>
      <c r="AC246" s="229" t="s">
        <v>71</v>
      </c>
      <c r="AD246" s="230"/>
      <c r="AE246" s="230"/>
      <c r="AF246" s="230"/>
      <c r="AG246" s="230"/>
      <c r="AH246" s="235" t="s">
        <v>270</v>
      </c>
      <c r="AI246" s="235"/>
      <c r="AJ246" s="235"/>
      <c r="AK246" s="235"/>
      <c r="AL246" s="235" t="s">
        <v>270</v>
      </c>
      <c r="AM246" s="235"/>
      <c r="AN246" s="235"/>
      <c r="AO246" s="235"/>
      <c r="AP246" s="106"/>
      <c r="AQ246" s="106"/>
      <c r="AR246" s="106"/>
      <c r="AS246" s="106"/>
      <c r="AT246" s="106"/>
      <c r="AU246" s="106"/>
      <c r="AV246" s="106"/>
      <c r="AW246" s="106"/>
      <c r="AX246" s="106"/>
      <c r="AY246" s="34">
        <f>COUNTA($C$246)</f>
        <v>1</v>
      </c>
    </row>
    <row r="247" spans="1:51" ht="54.95" customHeight="1" x14ac:dyDescent="0.15">
      <c r="A247" s="643">
        <v>6</v>
      </c>
      <c r="B247" s="643">
        <v>1</v>
      </c>
      <c r="C247" s="223" t="s">
        <v>688</v>
      </c>
      <c r="D247" s="223"/>
      <c r="E247" s="223"/>
      <c r="F247" s="223"/>
      <c r="G247" s="223"/>
      <c r="H247" s="223"/>
      <c r="I247" s="223"/>
      <c r="J247" s="224" t="s">
        <v>270</v>
      </c>
      <c r="K247" s="224"/>
      <c r="L247" s="224"/>
      <c r="M247" s="224"/>
      <c r="N247" s="224"/>
      <c r="O247" s="224"/>
      <c r="P247" s="225" t="s">
        <v>689</v>
      </c>
      <c r="Q247" s="225"/>
      <c r="R247" s="225"/>
      <c r="S247" s="225"/>
      <c r="T247" s="225"/>
      <c r="U247" s="225"/>
      <c r="V247" s="225"/>
      <c r="W247" s="225"/>
      <c r="X247" s="225"/>
      <c r="Y247" s="226">
        <v>5</v>
      </c>
      <c r="Z247" s="227"/>
      <c r="AA247" s="227"/>
      <c r="AB247" s="228"/>
      <c r="AC247" s="229" t="s">
        <v>71</v>
      </c>
      <c r="AD247" s="230"/>
      <c r="AE247" s="230"/>
      <c r="AF247" s="230"/>
      <c r="AG247" s="230"/>
      <c r="AH247" s="235" t="s">
        <v>270</v>
      </c>
      <c r="AI247" s="235"/>
      <c r="AJ247" s="235"/>
      <c r="AK247" s="235"/>
      <c r="AL247" s="235" t="s">
        <v>270</v>
      </c>
      <c r="AM247" s="235"/>
      <c r="AN247" s="235"/>
      <c r="AO247" s="235"/>
      <c r="AP247" s="106"/>
      <c r="AQ247" s="106"/>
      <c r="AR247" s="106"/>
      <c r="AS247" s="106"/>
      <c r="AT247" s="106"/>
      <c r="AU247" s="106"/>
      <c r="AV247" s="106"/>
      <c r="AW247" s="106"/>
      <c r="AX247" s="106"/>
      <c r="AY247" s="34">
        <f>COUNTA($C$247)</f>
        <v>1</v>
      </c>
    </row>
    <row r="248" spans="1:51" ht="54.95" customHeight="1" x14ac:dyDescent="0.15">
      <c r="A248" s="643">
        <v>7</v>
      </c>
      <c r="B248" s="643">
        <v>1</v>
      </c>
      <c r="C248" s="223" t="s">
        <v>690</v>
      </c>
      <c r="D248" s="223"/>
      <c r="E248" s="223"/>
      <c r="F248" s="223"/>
      <c r="G248" s="223"/>
      <c r="H248" s="223"/>
      <c r="I248" s="223"/>
      <c r="J248" s="224" t="s">
        <v>270</v>
      </c>
      <c r="K248" s="224"/>
      <c r="L248" s="224"/>
      <c r="M248" s="224"/>
      <c r="N248" s="224"/>
      <c r="O248" s="224"/>
      <c r="P248" s="225" t="s">
        <v>691</v>
      </c>
      <c r="Q248" s="225"/>
      <c r="R248" s="225"/>
      <c r="S248" s="225"/>
      <c r="T248" s="225"/>
      <c r="U248" s="225"/>
      <c r="V248" s="225"/>
      <c r="W248" s="225"/>
      <c r="X248" s="225"/>
      <c r="Y248" s="226">
        <v>4.5</v>
      </c>
      <c r="Z248" s="227"/>
      <c r="AA248" s="227"/>
      <c r="AB248" s="228"/>
      <c r="AC248" s="229" t="s">
        <v>71</v>
      </c>
      <c r="AD248" s="230"/>
      <c r="AE248" s="230"/>
      <c r="AF248" s="230"/>
      <c r="AG248" s="230"/>
      <c r="AH248" s="235" t="s">
        <v>270</v>
      </c>
      <c r="AI248" s="235"/>
      <c r="AJ248" s="235"/>
      <c r="AK248" s="235"/>
      <c r="AL248" s="235" t="s">
        <v>270</v>
      </c>
      <c r="AM248" s="235"/>
      <c r="AN248" s="235"/>
      <c r="AO248" s="235"/>
      <c r="AP248" s="106"/>
      <c r="AQ248" s="106"/>
      <c r="AR248" s="106"/>
      <c r="AS248" s="106"/>
      <c r="AT248" s="106"/>
      <c r="AU248" s="106"/>
      <c r="AV248" s="106"/>
      <c r="AW248" s="106"/>
      <c r="AX248" s="106"/>
      <c r="AY248" s="34">
        <f>COUNTA($C$248)</f>
        <v>1</v>
      </c>
    </row>
    <row r="249" spans="1:51" ht="54.95" customHeight="1" x14ac:dyDescent="0.15">
      <c r="A249" s="643">
        <v>8</v>
      </c>
      <c r="B249" s="643">
        <v>1</v>
      </c>
      <c r="C249" s="223" t="s">
        <v>692</v>
      </c>
      <c r="D249" s="223"/>
      <c r="E249" s="223"/>
      <c r="F249" s="223"/>
      <c r="G249" s="223"/>
      <c r="H249" s="223"/>
      <c r="I249" s="223"/>
      <c r="J249" s="224" t="s">
        <v>270</v>
      </c>
      <c r="K249" s="224"/>
      <c r="L249" s="224"/>
      <c r="M249" s="224"/>
      <c r="N249" s="224"/>
      <c r="O249" s="224"/>
      <c r="P249" s="225" t="s">
        <v>693</v>
      </c>
      <c r="Q249" s="225"/>
      <c r="R249" s="225"/>
      <c r="S249" s="225"/>
      <c r="T249" s="225"/>
      <c r="U249" s="225"/>
      <c r="V249" s="225"/>
      <c r="W249" s="225"/>
      <c r="X249" s="225"/>
      <c r="Y249" s="226">
        <v>4.5</v>
      </c>
      <c r="Z249" s="227"/>
      <c r="AA249" s="227"/>
      <c r="AB249" s="228"/>
      <c r="AC249" s="229" t="s">
        <v>71</v>
      </c>
      <c r="AD249" s="230"/>
      <c r="AE249" s="230"/>
      <c r="AF249" s="230"/>
      <c r="AG249" s="230"/>
      <c r="AH249" s="235" t="s">
        <v>270</v>
      </c>
      <c r="AI249" s="235"/>
      <c r="AJ249" s="235"/>
      <c r="AK249" s="235"/>
      <c r="AL249" s="235" t="s">
        <v>270</v>
      </c>
      <c r="AM249" s="235"/>
      <c r="AN249" s="235"/>
      <c r="AO249" s="235"/>
      <c r="AP249" s="106"/>
      <c r="AQ249" s="106"/>
      <c r="AR249" s="106"/>
      <c r="AS249" s="106"/>
      <c r="AT249" s="106"/>
      <c r="AU249" s="106"/>
      <c r="AV249" s="106"/>
      <c r="AW249" s="106"/>
      <c r="AX249" s="106"/>
      <c r="AY249" s="34">
        <f>COUNTA($C$249)</f>
        <v>1</v>
      </c>
    </row>
    <row r="250" spans="1:51" ht="30" customHeight="1" x14ac:dyDescent="0.15">
      <c r="A250" s="643">
        <v>9</v>
      </c>
      <c r="B250" s="643">
        <v>1</v>
      </c>
      <c r="C250" s="223" t="s">
        <v>694</v>
      </c>
      <c r="D250" s="223"/>
      <c r="E250" s="223"/>
      <c r="F250" s="223"/>
      <c r="G250" s="223"/>
      <c r="H250" s="223"/>
      <c r="I250" s="223"/>
      <c r="J250" s="224" t="s">
        <v>270</v>
      </c>
      <c r="K250" s="224"/>
      <c r="L250" s="224"/>
      <c r="M250" s="224"/>
      <c r="N250" s="224"/>
      <c r="O250" s="224"/>
      <c r="P250" s="225" t="s">
        <v>695</v>
      </c>
      <c r="Q250" s="225"/>
      <c r="R250" s="225"/>
      <c r="S250" s="225"/>
      <c r="T250" s="225"/>
      <c r="U250" s="225"/>
      <c r="V250" s="225"/>
      <c r="W250" s="225"/>
      <c r="X250" s="225"/>
      <c r="Y250" s="226">
        <v>4</v>
      </c>
      <c r="Z250" s="227"/>
      <c r="AA250" s="227"/>
      <c r="AB250" s="228"/>
      <c r="AC250" s="229" t="s">
        <v>71</v>
      </c>
      <c r="AD250" s="230"/>
      <c r="AE250" s="230"/>
      <c r="AF250" s="230"/>
      <c r="AG250" s="230"/>
      <c r="AH250" s="235" t="s">
        <v>270</v>
      </c>
      <c r="AI250" s="235"/>
      <c r="AJ250" s="235"/>
      <c r="AK250" s="235"/>
      <c r="AL250" s="235" t="s">
        <v>270</v>
      </c>
      <c r="AM250" s="235"/>
      <c r="AN250" s="235"/>
      <c r="AO250" s="235"/>
      <c r="AP250" s="106"/>
      <c r="AQ250" s="106"/>
      <c r="AR250" s="106"/>
      <c r="AS250" s="106"/>
      <c r="AT250" s="106"/>
      <c r="AU250" s="106"/>
      <c r="AV250" s="106"/>
      <c r="AW250" s="106"/>
      <c r="AX250" s="106"/>
      <c r="AY250" s="34">
        <f>COUNTA($C$250)</f>
        <v>1</v>
      </c>
    </row>
    <row r="251" spans="1:51" ht="54.95" customHeight="1" x14ac:dyDescent="0.15">
      <c r="A251" s="643">
        <v>10</v>
      </c>
      <c r="B251" s="643">
        <v>1</v>
      </c>
      <c r="C251" s="223" t="s">
        <v>696</v>
      </c>
      <c r="D251" s="223"/>
      <c r="E251" s="223"/>
      <c r="F251" s="223"/>
      <c r="G251" s="223"/>
      <c r="H251" s="223"/>
      <c r="I251" s="223"/>
      <c r="J251" s="224" t="s">
        <v>270</v>
      </c>
      <c r="K251" s="224"/>
      <c r="L251" s="224"/>
      <c r="M251" s="224"/>
      <c r="N251" s="224"/>
      <c r="O251" s="224"/>
      <c r="P251" s="225" t="s">
        <v>697</v>
      </c>
      <c r="Q251" s="225"/>
      <c r="R251" s="225"/>
      <c r="S251" s="225"/>
      <c r="T251" s="225"/>
      <c r="U251" s="225"/>
      <c r="V251" s="225"/>
      <c r="W251" s="225"/>
      <c r="X251" s="225"/>
      <c r="Y251" s="226">
        <v>3.2</v>
      </c>
      <c r="Z251" s="227"/>
      <c r="AA251" s="227"/>
      <c r="AB251" s="228"/>
      <c r="AC251" s="229" t="s">
        <v>71</v>
      </c>
      <c r="AD251" s="230"/>
      <c r="AE251" s="230"/>
      <c r="AF251" s="230"/>
      <c r="AG251" s="230"/>
      <c r="AH251" s="235" t="s">
        <v>270</v>
      </c>
      <c r="AI251" s="235"/>
      <c r="AJ251" s="235"/>
      <c r="AK251" s="235"/>
      <c r="AL251" s="235" t="s">
        <v>270</v>
      </c>
      <c r="AM251" s="235"/>
      <c r="AN251" s="235"/>
      <c r="AO251" s="235"/>
      <c r="AP251" s="106"/>
      <c r="AQ251" s="106"/>
      <c r="AR251" s="106"/>
      <c r="AS251" s="106"/>
      <c r="AT251" s="106"/>
      <c r="AU251" s="106"/>
      <c r="AV251" s="106"/>
      <c r="AW251" s="106"/>
      <c r="AX251" s="106"/>
      <c r="AY251" s="34">
        <f>COUNTA($C$251)</f>
        <v>1</v>
      </c>
    </row>
    <row r="252" spans="1:51" ht="24.75" customHeight="1" x14ac:dyDescent="0.15">
      <c r="A252" s="64"/>
      <c r="B252" s="64"/>
      <c r="C252" s="64"/>
      <c r="D252" s="64"/>
      <c r="E252" s="64"/>
      <c r="F252" s="64"/>
      <c r="G252" s="64"/>
      <c r="H252" s="64"/>
      <c r="I252" s="64"/>
      <c r="J252" s="64"/>
      <c r="K252" s="64"/>
      <c r="L252" s="64"/>
      <c r="M252" s="64"/>
      <c r="N252" s="64"/>
      <c r="O252" s="64"/>
      <c r="P252" s="69"/>
      <c r="Q252" s="69"/>
      <c r="R252" s="69"/>
      <c r="S252" s="69"/>
      <c r="T252" s="69"/>
      <c r="U252" s="69"/>
      <c r="V252" s="69"/>
      <c r="W252" s="69"/>
      <c r="X252" s="69"/>
      <c r="Y252" s="70"/>
      <c r="Z252" s="70"/>
      <c r="AA252" s="70"/>
      <c r="AB252" s="70"/>
      <c r="AC252" s="70"/>
      <c r="AD252" s="70"/>
      <c r="AE252" s="70"/>
      <c r="AF252" s="70"/>
      <c r="AG252" s="70"/>
      <c r="AH252" s="70"/>
      <c r="AI252" s="70"/>
      <c r="AJ252" s="70"/>
      <c r="AK252" s="70"/>
      <c r="AL252" s="70"/>
      <c r="AM252" s="70"/>
      <c r="AN252" s="70"/>
      <c r="AO252" s="70"/>
      <c r="AP252" s="69"/>
      <c r="AQ252" s="69"/>
      <c r="AR252" s="69"/>
      <c r="AS252" s="69"/>
      <c r="AT252" s="69"/>
      <c r="AU252" s="69"/>
      <c r="AV252" s="69"/>
      <c r="AW252" s="69"/>
      <c r="AX252" s="69"/>
      <c r="AY252" s="34">
        <f>COUNTA($C$255)</f>
        <v>1</v>
      </c>
    </row>
    <row r="253" spans="1:51" ht="24.75" customHeight="1" x14ac:dyDescent="0.15">
      <c r="A253" s="64"/>
      <c r="B253" s="68" t="s">
        <v>166</v>
      </c>
      <c r="C253" s="64"/>
      <c r="D253" s="64"/>
      <c r="E253" s="64"/>
      <c r="F253" s="64"/>
      <c r="G253" s="64"/>
      <c r="H253" s="64"/>
      <c r="I253" s="64"/>
      <c r="J253" s="64"/>
      <c r="K253" s="64"/>
      <c r="L253" s="64"/>
      <c r="M253" s="64"/>
      <c r="N253" s="64"/>
      <c r="O253" s="64"/>
      <c r="P253" s="69"/>
      <c r="Q253" s="69"/>
      <c r="R253" s="69"/>
      <c r="S253" s="69"/>
      <c r="T253" s="69"/>
      <c r="U253" s="69"/>
      <c r="V253" s="69"/>
      <c r="W253" s="69"/>
      <c r="X253" s="69"/>
      <c r="Y253" s="70"/>
      <c r="Z253" s="70"/>
      <c r="AA253" s="70"/>
      <c r="AB253" s="70"/>
      <c r="AC253" s="70"/>
      <c r="AD253" s="70"/>
      <c r="AE253" s="70"/>
      <c r="AF253" s="70"/>
      <c r="AG253" s="70"/>
      <c r="AH253" s="70"/>
      <c r="AI253" s="70"/>
      <c r="AJ253" s="70"/>
      <c r="AK253" s="70"/>
      <c r="AL253" s="70"/>
      <c r="AM253" s="70"/>
      <c r="AN253" s="70"/>
      <c r="AO253" s="70"/>
      <c r="AP253" s="69"/>
      <c r="AQ253" s="69"/>
      <c r="AR253" s="69"/>
      <c r="AS253" s="69"/>
      <c r="AT253" s="69"/>
      <c r="AU253" s="69"/>
      <c r="AV253" s="69"/>
      <c r="AW253" s="69"/>
      <c r="AX253" s="69"/>
      <c r="AY253" s="34">
        <f>$AY$252</f>
        <v>1</v>
      </c>
    </row>
    <row r="254" spans="1:51" ht="59.25" customHeight="1" x14ac:dyDescent="0.15">
      <c r="A254" s="236"/>
      <c r="B254" s="236"/>
      <c r="C254" s="236" t="s">
        <v>23</v>
      </c>
      <c r="D254" s="236"/>
      <c r="E254" s="236"/>
      <c r="F254" s="236"/>
      <c r="G254" s="236"/>
      <c r="H254" s="236"/>
      <c r="I254" s="236"/>
      <c r="J254" s="108" t="s">
        <v>193</v>
      </c>
      <c r="K254" s="237"/>
      <c r="L254" s="237"/>
      <c r="M254" s="237"/>
      <c r="N254" s="237"/>
      <c r="O254" s="237"/>
      <c r="P254" s="236" t="s">
        <v>173</v>
      </c>
      <c r="Q254" s="236"/>
      <c r="R254" s="236"/>
      <c r="S254" s="236"/>
      <c r="T254" s="236"/>
      <c r="U254" s="236"/>
      <c r="V254" s="236"/>
      <c r="W254" s="236"/>
      <c r="X254" s="236"/>
      <c r="Y254" s="238" t="s">
        <v>191</v>
      </c>
      <c r="Z254" s="238"/>
      <c r="AA254" s="238"/>
      <c r="AB254" s="238"/>
      <c r="AC254" s="108" t="s">
        <v>224</v>
      </c>
      <c r="AD254" s="108"/>
      <c r="AE254" s="108"/>
      <c r="AF254" s="108"/>
      <c r="AG254" s="108"/>
      <c r="AH254" s="238" t="s">
        <v>712</v>
      </c>
      <c r="AI254" s="236"/>
      <c r="AJ254" s="236"/>
      <c r="AK254" s="236"/>
      <c r="AL254" s="236" t="s">
        <v>21</v>
      </c>
      <c r="AM254" s="236"/>
      <c r="AN254" s="236"/>
      <c r="AO254" s="239"/>
      <c r="AP254" s="108" t="s">
        <v>194</v>
      </c>
      <c r="AQ254" s="108"/>
      <c r="AR254" s="108"/>
      <c r="AS254" s="108"/>
      <c r="AT254" s="108"/>
      <c r="AU254" s="108"/>
      <c r="AV254" s="108"/>
      <c r="AW254" s="108"/>
      <c r="AX254" s="108"/>
      <c r="AY254" s="34">
        <f t="shared" ref="AY254:AY255" si="17">$AY$252</f>
        <v>1</v>
      </c>
    </row>
    <row r="255" spans="1:51" ht="30" customHeight="1" x14ac:dyDescent="0.15">
      <c r="A255" s="643">
        <v>1</v>
      </c>
      <c r="B255" s="643">
        <v>1</v>
      </c>
      <c r="C255" s="223" t="s">
        <v>698</v>
      </c>
      <c r="D255" s="223"/>
      <c r="E255" s="223"/>
      <c r="F255" s="223"/>
      <c r="G255" s="223"/>
      <c r="H255" s="223"/>
      <c r="I255" s="223"/>
      <c r="J255" s="224" t="s">
        <v>270</v>
      </c>
      <c r="K255" s="224"/>
      <c r="L255" s="224"/>
      <c r="M255" s="224"/>
      <c r="N255" s="224"/>
      <c r="O255" s="224"/>
      <c r="P255" s="225" t="s">
        <v>666</v>
      </c>
      <c r="Q255" s="225"/>
      <c r="R255" s="225"/>
      <c r="S255" s="225"/>
      <c r="T255" s="225"/>
      <c r="U255" s="225"/>
      <c r="V255" s="225"/>
      <c r="W255" s="225"/>
      <c r="X255" s="225"/>
      <c r="Y255" s="226">
        <v>3.9</v>
      </c>
      <c r="Z255" s="227"/>
      <c r="AA255" s="227"/>
      <c r="AB255" s="228"/>
      <c r="AC255" s="229" t="s">
        <v>71</v>
      </c>
      <c r="AD255" s="230"/>
      <c r="AE255" s="230"/>
      <c r="AF255" s="230"/>
      <c r="AG255" s="230"/>
      <c r="AH255" s="235" t="s">
        <v>270</v>
      </c>
      <c r="AI255" s="235"/>
      <c r="AJ255" s="235"/>
      <c r="AK255" s="235"/>
      <c r="AL255" s="232" t="s">
        <v>270</v>
      </c>
      <c r="AM255" s="233"/>
      <c r="AN255" s="233"/>
      <c r="AO255" s="234"/>
      <c r="AP255" s="106"/>
      <c r="AQ255" s="106"/>
      <c r="AR255" s="106"/>
      <c r="AS255" s="106"/>
      <c r="AT255" s="106"/>
      <c r="AU255" s="106"/>
      <c r="AV255" s="106"/>
      <c r="AW255" s="106"/>
      <c r="AX255" s="106"/>
      <c r="AY255" s="34">
        <f t="shared" si="17"/>
        <v>1</v>
      </c>
    </row>
    <row r="256" spans="1:51" ht="24.75" customHeight="1" x14ac:dyDescent="0.15">
      <c r="A256" s="64"/>
      <c r="B256" s="64"/>
      <c r="C256" s="64"/>
      <c r="D256" s="64"/>
      <c r="E256" s="64"/>
      <c r="F256" s="64"/>
      <c r="G256" s="64"/>
      <c r="H256" s="64"/>
      <c r="I256" s="64"/>
      <c r="J256" s="64"/>
      <c r="K256" s="64"/>
      <c r="L256" s="64"/>
      <c r="M256" s="64"/>
      <c r="N256" s="64"/>
      <c r="O256" s="64"/>
      <c r="P256" s="69"/>
      <c r="Q256" s="69"/>
      <c r="R256" s="69"/>
      <c r="S256" s="69"/>
      <c r="T256" s="69"/>
      <c r="U256" s="69"/>
      <c r="V256" s="69"/>
      <c r="W256" s="69"/>
      <c r="X256" s="69"/>
      <c r="Y256" s="70"/>
      <c r="Z256" s="70"/>
      <c r="AA256" s="70"/>
      <c r="AB256" s="70"/>
      <c r="AC256" s="70"/>
      <c r="AD256" s="70"/>
      <c r="AE256" s="70"/>
      <c r="AF256" s="70"/>
      <c r="AG256" s="70"/>
      <c r="AH256" s="70"/>
      <c r="AI256" s="70"/>
      <c r="AJ256" s="70"/>
      <c r="AK256" s="70"/>
      <c r="AL256" s="70"/>
      <c r="AM256" s="70"/>
      <c r="AN256" s="70"/>
      <c r="AO256" s="70"/>
      <c r="AP256" s="69"/>
      <c r="AQ256" s="69"/>
      <c r="AR256" s="69"/>
      <c r="AS256" s="69"/>
      <c r="AT256" s="69"/>
      <c r="AU256" s="69"/>
      <c r="AV256" s="69"/>
      <c r="AW256" s="69"/>
      <c r="AX256" s="69"/>
      <c r="AY256" s="34">
        <f>COUNTA($C$259)</f>
        <v>1</v>
      </c>
    </row>
    <row r="257" spans="1:51" ht="24.75" customHeight="1" x14ac:dyDescent="0.15">
      <c r="A257" s="64"/>
      <c r="B257" s="68" t="s">
        <v>167</v>
      </c>
      <c r="C257" s="64"/>
      <c r="D257" s="64"/>
      <c r="E257" s="64"/>
      <c r="F257" s="64"/>
      <c r="G257" s="64"/>
      <c r="H257" s="64"/>
      <c r="I257" s="64"/>
      <c r="J257" s="64"/>
      <c r="K257" s="64"/>
      <c r="L257" s="64"/>
      <c r="M257" s="64"/>
      <c r="N257" s="64"/>
      <c r="O257" s="64"/>
      <c r="P257" s="69"/>
      <c r="Q257" s="69"/>
      <c r="R257" s="69"/>
      <c r="S257" s="69"/>
      <c r="T257" s="69"/>
      <c r="U257" s="69"/>
      <c r="V257" s="69"/>
      <c r="W257" s="69"/>
      <c r="X257" s="69"/>
      <c r="Y257" s="70"/>
      <c r="Z257" s="70"/>
      <c r="AA257" s="70"/>
      <c r="AB257" s="70"/>
      <c r="AC257" s="70"/>
      <c r="AD257" s="70"/>
      <c r="AE257" s="70"/>
      <c r="AF257" s="70"/>
      <c r="AG257" s="70"/>
      <c r="AH257" s="70"/>
      <c r="AI257" s="70"/>
      <c r="AJ257" s="70"/>
      <c r="AK257" s="70"/>
      <c r="AL257" s="70"/>
      <c r="AM257" s="70"/>
      <c r="AN257" s="70"/>
      <c r="AO257" s="70"/>
      <c r="AP257" s="69"/>
      <c r="AQ257" s="69"/>
      <c r="AR257" s="69"/>
      <c r="AS257" s="69"/>
      <c r="AT257" s="69"/>
      <c r="AU257" s="69"/>
      <c r="AV257" s="69"/>
      <c r="AW257" s="69"/>
      <c r="AX257" s="69"/>
      <c r="AY257" s="34">
        <f>$AY$256</f>
        <v>1</v>
      </c>
    </row>
    <row r="258" spans="1:51" ht="59.25" customHeight="1" x14ac:dyDescent="0.15">
      <c r="A258" s="236"/>
      <c r="B258" s="236"/>
      <c r="C258" s="236" t="s">
        <v>23</v>
      </c>
      <c r="D258" s="236"/>
      <c r="E258" s="236"/>
      <c r="F258" s="236"/>
      <c r="G258" s="236"/>
      <c r="H258" s="236"/>
      <c r="I258" s="236"/>
      <c r="J258" s="108" t="s">
        <v>193</v>
      </c>
      <c r="K258" s="237"/>
      <c r="L258" s="237"/>
      <c r="M258" s="237"/>
      <c r="N258" s="237"/>
      <c r="O258" s="237"/>
      <c r="P258" s="236" t="s">
        <v>173</v>
      </c>
      <c r="Q258" s="236"/>
      <c r="R258" s="236"/>
      <c r="S258" s="236"/>
      <c r="T258" s="236"/>
      <c r="U258" s="236"/>
      <c r="V258" s="236"/>
      <c r="W258" s="236"/>
      <c r="X258" s="236"/>
      <c r="Y258" s="238" t="s">
        <v>191</v>
      </c>
      <c r="Z258" s="238"/>
      <c r="AA258" s="238"/>
      <c r="AB258" s="238"/>
      <c r="AC258" s="108" t="s">
        <v>224</v>
      </c>
      <c r="AD258" s="108"/>
      <c r="AE258" s="108"/>
      <c r="AF258" s="108"/>
      <c r="AG258" s="108"/>
      <c r="AH258" s="238" t="s">
        <v>712</v>
      </c>
      <c r="AI258" s="236"/>
      <c r="AJ258" s="236"/>
      <c r="AK258" s="236"/>
      <c r="AL258" s="236" t="s">
        <v>21</v>
      </c>
      <c r="AM258" s="236"/>
      <c r="AN258" s="236"/>
      <c r="AO258" s="239"/>
      <c r="AP258" s="108" t="s">
        <v>194</v>
      </c>
      <c r="AQ258" s="108"/>
      <c r="AR258" s="108"/>
      <c r="AS258" s="108"/>
      <c r="AT258" s="108"/>
      <c r="AU258" s="108"/>
      <c r="AV258" s="108"/>
      <c r="AW258" s="108"/>
      <c r="AX258" s="108"/>
      <c r="AY258" s="34">
        <f t="shared" ref="AY258:AY259" si="18">$AY$256</f>
        <v>1</v>
      </c>
    </row>
    <row r="259" spans="1:51" ht="30" customHeight="1" x14ac:dyDescent="0.15">
      <c r="A259" s="643">
        <v>1</v>
      </c>
      <c r="B259" s="643">
        <v>1</v>
      </c>
      <c r="C259" s="223" t="s">
        <v>698</v>
      </c>
      <c r="D259" s="223"/>
      <c r="E259" s="223"/>
      <c r="F259" s="223"/>
      <c r="G259" s="223"/>
      <c r="H259" s="223"/>
      <c r="I259" s="223"/>
      <c r="J259" s="224" t="s">
        <v>270</v>
      </c>
      <c r="K259" s="224"/>
      <c r="L259" s="224"/>
      <c r="M259" s="224"/>
      <c r="N259" s="224"/>
      <c r="O259" s="224"/>
      <c r="P259" s="225" t="s">
        <v>699</v>
      </c>
      <c r="Q259" s="225"/>
      <c r="R259" s="225"/>
      <c r="S259" s="225"/>
      <c r="T259" s="225"/>
      <c r="U259" s="225"/>
      <c r="V259" s="225"/>
      <c r="W259" s="225"/>
      <c r="X259" s="225"/>
      <c r="Y259" s="226">
        <v>0</v>
      </c>
      <c r="Z259" s="227"/>
      <c r="AA259" s="227"/>
      <c r="AB259" s="228"/>
      <c r="AC259" s="229" t="s">
        <v>71</v>
      </c>
      <c r="AD259" s="230"/>
      <c r="AE259" s="230"/>
      <c r="AF259" s="230"/>
      <c r="AG259" s="230"/>
      <c r="AH259" s="235" t="s">
        <v>270</v>
      </c>
      <c r="AI259" s="235"/>
      <c r="AJ259" s="235"/>
      <c r="AK259" s="235"/>
      <c r="AL259" s="232" t="s">
        <v>270</v>
      </c>
      <c r="AM259" s="233"/>
      <c r="AN259" s="233"/>
      <c r="AO259" s="234"/>
      <c r="AP259" s="106"/>
      <c r="AQ259" s="106"/>
      <c r="AR259" s="106"/>
      <c r="AS259" s="106"/>
      <c r="AT259" s="106"/>
      <c r="AU259" s="106"/>
      <c r="AV259" s="106"/>
      <c r="AW259" s="106"/>
      <c r="AX259" s="106"/>
      <c r="AY259" s="34">
        <f t="shared" si="18"/>
        <v>1</v>
      </c>
    </row>
    <row r="260" spans="1:51" ht="30" customHeight="1" x14ac:dyDescent="0.15">
      <c r="A260" s="643">
        <v>2</v>
      </c>
      <c r="B260" s="643">
        <v>1</v>
      </c>
      <c r="C260" s="223" t="s">
        <v>700</v>
      </c>
      <c r="D260" s="223"/>
      <c r="E260" s="223"/>
      <c r="F260" s="223"/>
      <c r="G260" s="223"/>
      <c r="H260" s="223"/>
      <c r="I260" s="223"/>
      <c r="J260" s="224" t="s">
        <v>270</v>
      </c>
      <c r="K260" s="224"/>
      <c r="L260" s="224"/>
      <c r="M260" s="224"/>
      <c r="N260" s="224"/>
      <c r="O260" s="224"/>
      <c r="P260" s="225" t="s">
        <v>699</v>
      </c>
      <c r="Q260" s="225"/>
      <c r="R260" s="225"/>
      <c r="S260" s="225"/>
      <c r="T260" s="225"/>
      <c r="U260" s="225"/>
      <c r="V260" s="225"/>
      <c r="W260" s="225"/>
      <c r="X260" s="225"/>
      <c r="Y260" s="226">
        <v>0</v>
      </c>
      <c r="Z260" s="227"/>
      <c r="AA260" s="227"/>
      <c r="AB260" s="228"/>
      <c r="AC260" s="229" t="s">
        <v>71</v>
      </c>
      <c r="AD260" s="230"/>
      <c r="AE260" s="230"/>
      <c r="AF260" s="230"/>
      <c r="AG260" s="230"/>
      <c r="AH260" s="235" t="s">
        <v>270</v>
      </c>
      <c r="AI260" s="235"/>
      <c r="AJ260" s="235"/>
      <c r="AK260" s="235"/>
      <c r="AL260" s="232" t="s">
        <v>270</v>
      </c>
      <c r="AM260" s="233"/>
      <c r="AN260" s="233"/>
      <c r="AO260" s="234"/>
      <c r="AP260" s="106"/>
      <c r="AQ260" s="106"/>
      <c r="AR260" s="106"/>
      <c r="AS260" s="106"/>
      <c r="AT260" s="106"/>
      <c r="AU260" s="106"/>
      <c r="AV260" s="106"/>
      <c r="AW260" s="106"/>
      <c r="AX260" s="106"/>
      <c r="AY260" s="34">
        <f>COUNTA($C$260)</f>
        <v>1</v>
      </c>
    </row>
    <row r="261" spans="1:51" ht="30" customHeight="1" x14ac:dyDescent="0.15">
      <c r="A261" s="643">
        <v>3</v>
      </c>
      <c r="B261" s="643">
        <v>1</v>
      </c>
      <c r="C261" s="223" t="s">
        <v>701</v>
      </c>
      <c r="D261" s="223"/>
      <c r="E261" s="223"/>
      <c r="F261" s="223"/>
      <c r="G261" s="223"/>
      <c r="H261" s="223"/>
      <c r="I261" s="223"/>
      <c r="J261" s="224" t="s">
        <v>270</v>
      </c>
      <c r="K261" s="224"/>
      <c r="L261" s="224"/>
      <c r="M261" s="224"/>
      <c r="N261" s="224"/>
      <c r="O261" s="224"/>
      <c r="P261" s="225" t="s">
        <v>699</v>
      </c>
      <c r="Q261" s="225"/>
      <c r="R261" s="225"/>
      <c r="S261" s="225"/>
      <c r="T261" s="225"/>
      <c r="U261" s="225"/>
      <c r="V261" s="225"/>
      <c r="W261" s="225"/>
      <c r="X261" s="225"/>
      <c r="Y261" s="226">
        <v>0</v>
      </c>
      <c r="Z261" s="227"/>
      <c r="AA261" s="227"/>
      <c r="AB261" s="228"/>
      <c r="AC261" s="229" t="s">
        <v>71</v>
      </c>
      <c r="AD261" s="230"/>
      <c r="AE261" s="230"/>
      <c r="AF261" s="230"/>
      <c r="AG261" s="230"/>
      <c r="AH261" s="231" t="s">
        <v>270</v>
      </c>
      <c r="AI261" s="231"/>
      <c r="AJ261" s="231"/>
      <c r="AK261" s="231"/>
      <c r="AL261" s="232" t="s">
        <v>270</v>
      </c>
      <c r="AM261" s="233"/>
      <c r="AN261" s="233"/>
      <c r="AO261" s="234"/>
      <c r="AP261" s="106"/>
      <c r="AQ261" s="106"/>
      <c r="AR261" s="106"/>
      <c r="AS261" s="106"/>
      <c r="AT261" s="106"/>
      <c r="AU261" s="106"/>
      <c r="AV261" s="106"/>
      <c r="AW261" s="106"/>
      <c r="AX261" s="106"/>
      <c r="AY261" s="34">
        <f>COUNTA($C$261)</f>
        <v>1</v>
      </c>
    </row>
  </sheetData>
  <sheetProtection formatRows="0"/>
  <dataConsolidate/>
  <mergeCells count="1219">
    <mergeCell ref="AO152:AX152"/>
    <mergeCell ref="E153:P153"/>
    <mergeCell ref="Q153:AB153"/>
    <mergeCell ref="AC153:AN153"/>
    <mergeCell ref="AO153:AX153"/>
    <mergeCell ref="A153:D153"/>
    <mergeCell ref="O157:P157"/>
    <mergeCell ref="AA157:AB157"/>
    <mergeCell ref="AM157:AN157"/>
    <mergeCell ref="AO157:AP157"/>
    <mergeCell ref="AR157:AS157"/>
    <mergeCell ref="AU157:AV157"/>
    <mergeCell ref="A154:D154"/>
    <mergeCell ref="E154:P154"/>
    <mergeCell ref="Q154:AB154"/>
    <mergeCell ref="AC154:AN154"/>
    <mergeCell ref="AO154:AX154"/>
    <mergeCell ref="A155:D155"/>
    <mergeCell ref="E155:P155"/>
    <mergeCell ref="Q155:AB155"/>
    <mergeCell ref="AC155:AN155"/>
    <mergeCell ref="AO155:AX155"/>
    <mergeCell ref="A156:D156"/>
    <mergeCell ref="E156:G156"/>
    <mergeCell ref="I156:J156"/>
    <mergeCell ref="L156:M156"/>
    <mergeCell ref="O156:P156"/>
    <mergeCell ref="Q156:S156"/>
    <mergeCell ref="AG156:AH156"/>
    <mergeCell ref="AJ156:AK156"/>
    <mergeCell ref="AM156:AN156"/>
    <mergeCell ref="AO156:AP156"/>
    <mergeCell ref="AR156:AS156"/>
    <mergeCell ref="A12:F21"/>
    <mergeCell ref="G22:O22"/>
    <mergeCell ref="G23:O23"/>
    <mergeCell ref="G24:O24"/>
    <mergeCell ref="G25:O25"/>
    <mergeCell ref="A22:F29"/>
    <mergeCell ref="AD22:AX22"/>
    <mergeCell ref="AD23:AX29"/>
    <mergeCell ref="W22:AC22"/>
    <mergeCell ref="A150:D150"/>
    <mergeCell ref="E150:P150"/>
    <mergeCell ref="Q150:AB150"/>
    <mergeCell ref="AC150:AN150"/>
    <mergeCell ref="AO150:AX150"/>
    <mergeCell ref="E151:P151"/>
    <mergeCell ref="Q151:AB151"/>
    <mergeCell ref="AC151:AN151"/>
    <mergeCell ref="AO151:AX151"/>
    <mergeCell ref="A147:D147"/>
    <mergeCell ref="E147:P147"/>
    <mergeCell ref="Q147:AB147"/>
    <mergeCell ref="AC147:AN147"/>
    <mergeCell ref="AO147:AX147"/>
    <mergeCell ref="AU156:AV156"/>
    <mergeCell ref="E152:P152"/>
    <mergeCell ref="Q152:AB152"/>
    <mergeCell ref="AC152:AN152"/>
    <mergeCell ref="AO148:AX148"/>
    <mergeCell ref="A149:D149"/>
    <mergeCell ref="E149:P149"/>
    <mergeCell ref="Q149:AB149"/>
    <mergeCell ref="AC149:AN149"/>
    <mergeCell ref="AO149:AX149"/>
    <mergeCell ref="W23:AC23"/>
    <mergeCell ref="W24:AC24"/>
    <mergeCell ref="W28:AC28"/>
    <mergeCell ref="AG157:AH157"/>
    <mergeCell ref="AJ157:AK157"/>
    <mergeCell ref="A152:D152"/>
    <mergeCell ref="A151:D151"/>
    <mergeCell ref="A157:D157"/>
    <mergeCell ref="E157:G157"/>
    <mergeCell ref="I157:J157"/>
    <mergeCell ref="L157:M157"/>
    <mergeCell ref="Q157:S157"/>
    <mergeCell ref="U157:V157"/>
    <mergeCell ref="X157:Y157"/>
    <mergeCell ref="AC157:AE157"/>
    <mergeCell ref="C123:AC123"/>
    <mergeCell ref="AD123:AF123"/>
    <mergeCell ref="W27:AC27"/>
    <mergeCell ref="G92:X93"/>
    <mergeCell ref="A79:F81"/>
    <mergeCell ref="G79:X79"/>
    <mergeCell ref="AB80:AD80"/>
    <mergeCell ref="U156:V156"/>
    <mergeCell ref="X156:Y156"/>
    <mergeCell ref="AA156:AB156"/>
    <mergeCell ref="AC156:AE156"/>
    <mergeCell ref="AM75:AP75"/>
    <mergeCell ref="AE84:AH84"/>
    <mergeCell ref="AE55:AH55"/>
    <mergeCell ref="AI55:AL55"/>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E7:AX7"/>
    <mergeCell ref="AK13:AQ13"/>
    <mergeCell ref="AR13:AX13"/>
    <mergeCell ref="Y7:AD7"/>
    <mergeCell ref="A3:AH3"/>
    <mergeCell ref="AJ3:AW3"/>
    <mergeCell ref="G19:O19"/>
    <mergeCell ref="P18:V18"/>
    <mergeCell ref="W18:AC18"/>
    <mergeCell ref="W19:AC19"/>
    <mergeCell ref="W20:AC20"/>
    <mergeCell ref="G5:L5"/>
    <mergeCell ref="AC228:AG228"/>
    <mergeCell ref="Y85:AA85"/>
    <mergeCell ref="AB85:AD85"/>
    <mergeCell ref="AM64:AP64"/>
    <mergeCell ref="AQ85:AX85"/>
    <mergeCell ref="Y81:AA81"/>
    <mergeCell ref="AB81:AD81"/>
    <mergeCell ref="Y226:AB226"/>
    <mergeCell ref="C226:I226"/>
    <mergeCell ref="P226:X226"/>
    <mergeCell ref="G219:K219"/>
    <mergeCell ref="Y92:AA92"/>
    <mergeCell ref="AB92:AD92"/>
    <mergeCell ref="AE92:AH92"/>
    <mergeCell ref="G83:X84"/>
    <mergeCell ref="Y83:AA83"/>
    <mergeCell ref="Y90:AA91"/>
    <mergeCell ref="AB90:AD91"/>
    <mergeCell ref="AW91:AX91"/>
    <mergeCell ref="AE82:AH82"/>
    <mergeCell ref="AI82:AL82"/>
    <mergeCell ref="AM82:AP82"/>
    <mergeCell ref="AQ82:AX82"/>
    <mergeCell ref="AE86:AH86"/>
    <mergeCell ref="AB82:AD82"/>
    <mergeCell ref="E89:F89"/>
    <mergeCell ref="G89:AX89"/>
    <mergeCell ref="AQ81:AX81"/>
    <mergeCell ref="E88:F88"/>
    <mergeCell ref="G88:AX88"/>
    <mergeCell ref="AE70:AH70"/>
    <mergeCell ref="AI70:AL70"/>
    <mergeCell ref="AM55:AP55"/>
    <mergeCell ref="AQ55:AT55"/>
    <mergeCell ref="AU55:AX55"/>
    <mergeCell ref="AE37:AH38"/>
    <mergeCell ref="AI37:AL38"/>
    <mergeCell ref="AI86:AL86"/>
    <mergeCell ref="AM86:AP86"/>
    <mergeCell ref="AE83:AH83"/>
    <mergeCell ref="AI83:AL83"/>
    <mergeCell ref="AQ86:AX86"/>
    <mergeCell ref="AE87:AH87"/>
    <mergeCell ref="AI87:AL87"/>
    <mergeCell ref="AM84:AP84"/>
    <mergeCell ref="AQ84:AX84"/>
    <mergeCell ref="AQ70:AT70"/>
    <mergeCell ref="AU67:AX67"/>
    <mergeCell ref="AQ68:AT68"/>
    <mergeCell ref="AU68:AX68"/>
    <mergeCell ref="AQ74:AX74"/>
    <mergeCell ref="AE72:AH72"/>
    <mergeCell ref="AM87:AP87"/>
    <mergeCell ref="AM72:AP72"/>
    <mergeCell ref="AE71:AH71"/>
    <mergeCell ref="AI71:AL71"/>
    <mergeCell ref="AM71:AP71"/>
    <mergeCell ref="AE73:AH73"/>
    <mergeCell ref="AM83:AP83"/>
    <mergeCell ref="AE68:AH68"/>
    <mergeCell ref="AI68:AL68"/>
    <mergeCell ref="AM68:AP68"/>
    <mergeCell ref="AQ53:AT53"/>
    <mergeCell ref="AU53:AX53"/>
    <mergeCell ref="AE54:AH54"/>
    <mergeCell ref="AI54:AL54"/>
    <mergeCell ref="AE51:AH52"/>
    <mergeCell ref="AI51:AL52"/>
    <mergeCell ref="AM51:AP52"/>
    <mergeCell ref="AE53:AH53"/>
    <mergeCell ref="AI53:AL53"/>
    <mergeCell ref="AM53:AP53"/>
    <mergeCell ref="AM54:AP54"/>
    <mergeCell ref="AQ48:AT48"/>
    <mergeCell ref="AE48:AH48"/>
    <mergeCell ref="AW31:AX31"/>
    <mergeCell ref="AU31:AV31"/>
    <mergeCell ref="AU38:AV38"/>
    <mergeCell ref="AW38:AX38"/>
    <mergeCell ref="AU48:AX48"/>
    <mergeCell ref="AQ51:AT51"/>
    <mergeCell ref="AU51:AX51"/>
    <mergeCell ref="AQ52:AR52"/>
    <mergeCell ref="AS52:AT52"/>
    <mergeCell ref="AQ54:AT54"/>
    <mergeCell ref="AU54:AX54"/>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S45:AT45"/>
    <mergeCell ref="AE46:AH46"/>
    <mergeCell ref="AI46:AL46"/>
    <mergeCell ref="AM46:AP46"/>
    <mergeCell ref="AQ46:AT46"/>
    <mergeCell ref="AU46:AX46"/>
    <mergeCell ref="AE34:AH34"/>
    <mergeCell ref="AI34:AL34"/>
    <mergeCell ref="AI33:AL33"/>
    <mergeCell ref="AI32:AL32"/>
    <mergeCell ref="AM32:AP32"/>
    <mergeCell ref="AM33:AP33"/>
    <mergeCell ref="AM34:AP34"/>
    <mergeCell ref="AQ34:AT34"/>
    <mergeCell ref="AQ33:AT33"/>
    <mergeCell ref="AQ32:AT32"/>
    <mergeCell ref="AU44:AX44"/>
    <mergeCell ref="AD17:AJ17"/>
    <mergeCell ref="AK17:AQ17"/>
    <mergeCell ref="AR17:AX17"/>
    <mergeCell ref="AK19:AQ19"/>
    <mergeCell ref="AD18:AJ18"/>
    <mergeCell ref="AK18:AQ18"/>
    <mergeCell ref="AR18:AX18"/>
    <mergeCell ref="AR19:AX19"/>
    <mergeCell ref="AD19:AJ19"/>
    <mergeCell ref="AD20:AJ20"/>
    <mergeCell ref="AD21:AJ21"/>
    <mergeCell ref="AS31:AT31"/>
    <mergeCell ref="AW45:AX45"/>
    <mergeCell ref="AU52:AV52"/>
    <mergeCell ref="AW52:AX52"/>
    <mergeCell ref="AW2:AX2"/>
    <mergeCell ref="AU215:AX215"/>
    <mergeCell ref="AH202:AT202"/>
    <mergeCell ref="AU202:AX202"/>
    <mergeCell ref="AU32:AX32"/>
    <mergeCell ref="AU33:AX33"/>
    <mergeCell ref="AU34:AX34"/>
    <mergeCell ref="AE41:AH41"/>
    <mergeCell ref="AI41:AL41"/>
    <mergeCell ref="AM41:AP41"/>
    <mergeCell ref="AQ41:AT41"/>
    <mergeCell ref="AU41:AX41"/>
    <mergeCell ref="AI78:AL78"/>
    <mergeCell ref="AM40:AP40"/>
    <mergeCell ref="AM78:AP78"/>
    <mergeCell ref="AU40:AX40"/>
    <mergeCell ref="AQ76:AX76"/>
    <mergeCell ref="AM70:AP70"/>
    <mergeCell ref="AE67:AH67"/>
    <mergeCell ref="AM67:AP67"/>
    <mergeCell ref="AE75:AH75"/>
    <mergeCell ref="AE30:AH31"/>
    <mergeCell ref="AI30:AL31"/>
    <mergeCell ref="AM30:AP31"/>
    <mergeCell ref="AU30:AX30"/>
    <mergeCell ref="A255:B255"/>
    <mergeCell ref="A254:B254"/>
    <mergeCell ref="A260:B260"/>
    <mergeCell ref="A261:B261"/>
    <mergeCell ref="A258:B258"/>
    <mergeCell ref="A259:B259"/>
    <mergeCell ref="C258:I258"/>
    <mergeCell ref="J258:O258"/>
    <mergeCell ref="P258:X258"/>
    <mergeCell ref="Y258:AB258"/>
    <mergeCell ref="AC258:AG258"/>
    <mergeCell ref="AH258:AK258"/>
    <mergeCell ref="AL258:AO258"/>
    <mergeCell ref="AP258:AX258"/>
    <mergeCell ref="C259:I259"/>
    <mergeCell ref="J259:O259"/>
    <mergeCell ref="P259:X259"/>
    <mergeCell ref="Y259:AB259"/>
    <mergeCell ref="AC259:AG259"/>
    <mergeCell ref="AH259:AK259"/>
    <mergeCell ref="AL259:AO259"/>
    <mergeCell ref="AP259:AX259"/>
    <mergeCell ref="A249:B249"/>
    <mergeCell ref="A250:B250"/>
    <mergeCell ref="A247:B247"/>
    <mergeCell ref="A248:B248"/>
    <mergeCell ref="C247:I247"/>
    <mergeCell ref="J247:O247"/>
    <mergeCell ref="P247:X247"/>
    <mergeCell ref="Y247:AB247"/>
    <mergeCell ref="AC247:AG247"/>
    <mergeCell ref="AH247:AK247"/>
    <mergeCell ref="AL247:AO247"/>
    <mergeCell ref="AP247:AX247"/>
    <mergeCell ref="A251:B251"/>
    <mergeCell ref="C251:I251"/>
    <mergeCell ref="J251:O251"/>
    <mergeCell ref="P251:X251"/>
    <mergeCell ref="Y251:AB251"/>
    <mergeCell ref="AC251:AG251"/>
    <mergeCell ref="AH251:AK251"/>
    <mergeCell ref="AL251:AO251"/>
    <mergeCell ref="AP251:AX251"/>
    <mergeCell ref="C250:I250"/>
    <mergeCell ref="J250:O250"/>
    <mergeCell ref="P250:X250"/>
    <mergeCell ref="Y250:AB250"/>
    <mergeCell ref="AC250:AG250"/>
    <mergeCell ref="AH250:AK250"/>
    <mergeCell ref="AL250:AO250"/>
    <mergeCell ref="AP250:AX250"/>
    <mergeCell ref="A246:B246"/>
    <mergeCell ref="A243:B243"/>
    <mergeCell ref="A244:B244"/>
    <mergeCell ref="C243:I243"/>
    <mergeCell ref="J243:O243"/>
    <mergeCell ref="P243:X243"/>
    <mergeCell ref="Y243:AB243"/>
    <mergeCell ref="AC243:AG243"/>
    <mergeCell ref="AH243:AK243"/>
    <mergeCell ref="AL243:AO243"/>
    <mergeCell ref="AP243:AX243"/>
    <mergeCell ref="C241:I241"/>
    <mergeCell ref="J241:O241"/>
    <mergeCell ref="P241:X241"/>
    <mergeCell ref="Y241:AB241"/>
    <mergeCell ref="AC241:AG241"/>
    <mergeCell ref="AH241:AK241"/>
    <mergeCell ref="AL241:AO241"/>
    <mergeCell ref="AP241:AX241"/>
    <mergeCell ref="C246:I246"/>
    <mergeCell ref="J246:O246"/>
    <mergeCell ref="P246:X246"/>
    <mergeCell ref="Y246:AB246"/>
    <mergeCell ref="AC246:AG246"/>
    <mergeCell ref="AH246:AK246"/>
    <mergeCell ref="AL246:AO246"/>
    <mergeCell ref="AP246:AX246"/>
    <mergeCell ref="AP245:AX245"/>
    <mergeCell ref="AC234:AG234"/>
    <mergeCell ref="AH234:AK234"/>
    <mergeCell ref="AL234:AO234"/>
    <mergeCell ref="AP234:AX234"/>
    <mergeCell ref="A237:B237"/>
    <mergeCell ref="A238:B238"/>
    <mergeCell ref="C238:I238"/>
    <mergeCell ref="J238:O238"/>
    <mergeCell ref="P238:X238"/>
    <mergeCell ref="Y238:AB238"/>
    <mergeCell ref="AC238:AG238"/>
    <mergeCell ref="AH238:AK238"/>
    <mergeCell ref="AL238:AO238"/>
    <mergeCell ref="AP238:AX238"/>
    <mergeCell ref="A241:B241"/>
    <mergeCell ref="A242:B242"/>
    <mergeCell ref="A245:B245"/>
    <mergeCell ref="C242:I242"/>
    <mergeCell ref="J242:O242"/>
    <mergeCell ref="P242:X242"/>
    <mergeCell ref="Y242:AB242"/>
    <mergeCell ref="AC242:AG242"/>
    <mergeCell ref="AH242:AK242"/>
    <mergeCell ref="AL242:AO242"/>
    <mergeCell ref="AP242:AX242"/>
    <mergeCell ref="C237:I237"/>
    <mergeCell ref="J237:O237"/>
    <mergeCell ref="P237:X237"/>
    <mergeCell ref="Y237:AB237"/>
    <mergeCell ref="AC237:AG237"/>
    <mergeCell ref="AH237:AK237"/>
    <mergeCell ref="AL237:AO237"/>
    <mergeCell ref="A233:B233"/>
    <mergeCell ref="AL232:AO232"/>
    <mergeCell ref="C233:I233"/>
    <mergeCell ref="J233:O233"/>
    <mergeCell ref="P233:X233"/>
    <mergeCell ref="Y233:AB233"/>
    <mergeCell ref="A234:B234"/>
    <mergeCell ref="A231:B231"/>
    <mergeCell ref="A232:B232"/>
    <mergeCell ref="C231:I231"/>
    <mergeCell ref="J231:O231"/>
    <mergeCell ref="P231:X231"/>
    <mergeCell ref="Y231:AB231"/>
    <mergeCell ref="AC231:AG231"/>
    <mergeCell ref="AH231:AK231"/>
    <mergeCell ref="AL231:AO231"/>
    <mergeCell ref="AP231:AX231"/>
    <mergeCell ref="C232:I232"/>
    <mergeCell ref="J232:O232"/>
    <mergeCell ref="P232:X232"/>
    <mergeCell ref="Y232:AB232"/>
    <mergeCell ref="AC232:AG232"/>
    <mergeCell ref="AH232:AK232"/>
    <mergeCell ref="AP232:AX232"/>
    <mergeCell ref="AC233:AG233"/>
    <mergeCell ref="AH233:AK233"/>
    <mergeCell ref="AL233:AO233"/>
    <mergeCell ref="AP233:AX233"/>
    <mergeCell ref="C234:I234"/>
    <mergeCell ref="J234:O234"/>
    <mergeCell ref="P234:X234"/>
    <mergeCell ref="Y234:AB234"/>
    <mergeCell ref="L215:X215"/>
    <mergeCell ref="G217:K217"/>
    <mergeCell ref="AU221:AX221"/>
    <mergeCell ref="AU218:AX218"/>
    <mergeCell ref="A228:B228"/>
    <mergeCell ref="AH227:AK227"/>
    <mergeCell ref="AL227:AO227"/>
    <mergeCell ref="J226:O226"/>
    <mergeCell ref="J228:O228"/>
    <mergeCell ref="J227:O227"/>
    <mergeCell ref="Y227:AB227"/>
    <mergeCell ref="AP226:AX226"/>
    <mergeCell ref="AQ87:AX87"/>
    <mergeCell ref="AQ91:AR91"/>
    <mergeCell ref="AU91:AV91"/>
    <mergeCell ref="AP227:AX227"/>
    <mergeCell ref="AP228:AX228"/>
    <mergeCell ref="G90:X91"/>
    <mergeCell ref="P227:X227"/>
    <mergeCell ref="P228:X228"/>
    <mergeCell ref="AI92:AL92"/>
    <mergeCell ref="A110:AX110"/>
    <mergeCell ref="AC226:AG226"/>
    <mergeCell ref="AC227:AG227"/>
    <mergeCell ref="AC215:AG215"/>
    <mergeCell ref="AH215:AT215"/>
    <mergeCell ref="AS91:AT91"/>
    <mergeCell ref="AQ90:AT90"/>
    <mergeCell ref="AU90:AX90"/>
    <mergeCell ref="AE90:AH91"/>
    <mergeCell ref="E90:F93"/>
    <mergeCell ref="Y228:AB228"/>
    <mergeCell ref="A227:B227"/>
    <mergeCell ref="A226:B226"/>
    <mergeCell ref="AB83:AD83"/>
    <mergeCell ref="G220:K220"/>
    <mergeCell ref="L220:X220"/>
    <mergeCell ref="Y220:AB220"/>
    <mergeCell ref="AC220:AG220"/>
    <mergeCell ref="AC213:AG213"/>
    <mergeCell ref="L210:X210"/>
    <mergeCell ref="Y210:AB210"/>
    <mergeCell ref="AC210:AG210"/>
    <mergeCell ref="AH210:AT210"/>
    <mergeCell ref="AU210:AX210"/>
    <mergeCell ref="G211:K211"/>
    <mergeCell ref="L211:X211"/>
    <mergeCell ref="Y211:AB211"/>
    <mergeCell ref="AC211:AG211"/>
    <mergeCell ref="AH211:AT211"/>
    <mergeCell ref="G86:X87"/>
    <mergeCell ref="Y86:AA86"/>
    <mergeCell ref="AB86:AD86"/>
    <mergeCell ref="Y87:AA87"/>
    <mergeCell ref="AB87:AD87"/>
    <mergeCell ref="AE85:AH85"/>
    <mergeCell ref="AH219:AT219"/>
    <mergeCell ref="AU219:AX219"/>
    <mergeCell ref="Y218:AB218"/>
    <mergeCell ref="AC218:AG218"/>
    <mergeCell ref="AH218:AT218"/>
    <mergeCell ref="AH226:AK226"/>
    <mergeCell ref="AL226:AO226"/>
    <mergeCell ref="G209:AB209"/>
    <mergeCell ref="AH228:AK228"/>
    <mergeCell ref="AL228:AO228"/>
    <mergeCell ref="AC208:AG208"/>
    <mergeCell ref="AH208:AT208"/>
    <mergeCell ref="AU208:AX208"/>
    <mergeCell ref="G212:K212"/>
    <mergeCell ref="L212:X212"/>
    <mergeCell ref="Y212:AB212"/>
    <mergeCell ref="AC212:AG212"/>
    <mergeCell ref="AH212:AT212"/>
    <mergeCell ref="AU212:AX212"/>
    <mergeCell ref="Y58:AA58"/>
    <mergeCell ref="Y70:AA70"/>
    <mergeCell ref="AB68:AD68"/>
    <mergeCell ref="Y69:AA69"/>
    <mergeCell ref="AB71:AD71"/>
    <mergeCell ref="G65:X66"/>
    <mergeCell ref="Y65:AA65"/>
    <mergeCell ref="AB65:AD65"/>
    <mergeCell ref="Y66:AA66"/>
    <mergeCell ref="AB66:AD66"/>
    <mergeCell ref="AH221:AT221"/>
    <mergeCell ref="AE80:AH80"/>
    <mergeCell ref="G82:X82"/>
    <mergeCell ref="Y82:AA82"/>
    <mergeCell ref="AB61:AD61"/>
    <mergeCell ref="G71:X72"/>
    <mergeCell ref="Y64:AA64"/>
    <mergeCell ref="AB64:AD64"/>
    <mergeCell ref="AE60:AH60"/>
    <mergeCell ref="AI60:AL60"/>
    <mergeCell ref="AM60:AP60"/>
    <mergeCell ref="A9:F9"/>
    <mergeCell ref="G9:AX9"/>
    <mergeCell ref="I15:O15"/>
    <mergeCell ref="P15:V15"/>
    <mergeCell ref="W15:AC15"/>
    <mergeCell ref="Y30:AA31"/>
    <mergeCell ref="Y32:AA32"/>
    <mergeCell ref="Y33:AA33"/>
    <mergeCell ref="P30:X31"/>
    <mergeCell ref="AB30:AD31"/>
    <mergeCell ref="AB32:AD32"/>
    <mergeCell ref="AH220:AT220"/>
    <mergeCell ref="AU220:AX220"/>
    <mergeCell ref="G214:K214"/>
    <mergeCell ref="L214:X214"/>
    <mergeCell ref="Y214:AB214"/>
    <mergeCell ref="AC214:AG214"/>
    <mergeCell ref="AH214:AT214"/>
    <mergeCell ref="AU214:AX214"/>
    <mergeCell ref="G207:K207"/>
    <mergeCell ref="L207:X207"/>
    <mergeCell ref="Y207:AB207"/>
    <mergeCell ref="AC207:AG207"/>
    <mergeCell ref="AH207:AT207"/>
    <mergeCell ref="AU207:AX207"/>
    <mergeCell ref="G208:K208"/>
    <mergeCell ref="L208:X208"/>
    <mergeCell ref="Y208:AB208"/>
    <mergeCell ref="G39:O41"/>
    <mergeCell ref="P39:X41"/>
    <mergeCell ref="Y39:AA39"/>
    <mergeCell ref="AB39:AD39"/>
    <mergeCell ref="AC221:AG221"/>
    <mergeCell ref="Y215:AB215"/>
    <mergeCell ref="G216:K216"/>
    <mergeCell ref="L216:X216"/>
    <mergeCell ref="Y216:AB216"/>
    <mergeCell ref="AC216:AG216"/>
    <mergeCell ref="AH216:AT216"/>
    <mergeCell ref="AU216:AX216"/>
    <mergeCell ref="AU217:AX217"/>
    <mergeCell ref="Y217:AB217"/>
    <mergeCell ref="AC217:AG217"/>
    <mergeCell ref="AH217:AT217"/>
    <mergeCell ref="L217:X217"/>
    <mergeCell ref="G218:K218"/>
    <mergeCell ref="L218:X218"/>
    <mergeCell ref="M5:R5"/>
    <mergeCell ref="S5:X5"/>
    <mergeCell ref="Y8:AD8"/>
    <mergeCell ref="Y48:AA48"/>
    <mergeCell ref="Y40:AA40"/>
    <mergeCell ref="AK20:AQ20"/>
    <mergeCell ref="G221:K221"/>
    <mergeCell ref="L221:X221"/>
    <mergeCell ref="Y221:AB221"/>
    <mergeCell ref="AB33:AD33"/>
    <mergeCell ref="AG118:AX118"/>
    <mergeCell ref="G20:O20"/>
    <mergeCell ref="P20:V20"/>
    <mergeCell ref="G215:K215"/>
    <mergeCell ref="L219:X219"/>
    <mergeCell ref="Y219:AB219"/>
    <mergeCell ref="AC219:AG219"/>
    <mergeCell ref="AU211:AX211"/>
    <mergeCell ref="G213:K213"/>
    <mergeCell ref="G206:K206"/>
    <mergeCell ref="L206:X206"/>
    <mergeCell ref="Y206:AB206"/>
    <mergeCell ref="AC206:AG206"/>
    <mergeCell ref="AH206:AT206"/>
    <mergeCell ref="AU206:AX206"/>
    <mergeCell ref="AH213:AT213"/>
    <mergeCell ref="AU213:AX213"/>
    <mergeCell ref="G203:K203"/>
    <mergeCell ref="L203:X203"/>
    <mergeCell ref="Y203:AB203"/>
    <mergeCell ref="AC203:AG203"/>
    <mergeCell ref="AH203:AT203"/>
    <mergeCell ref="AU203:AX203"/>
    <mergeCell ref="G204:K204"/>
    <mergeCell ref="L204:X204"/>
    <mergeCell ref="Y204:AB204"/>
    <mergeCell ref="AC204:AG204"/>
    <mergeCell ref="AH204:AT204"/>
    <mergeCell ref="AU204:AX204"/>
    <mergeCell ref="G205:K205"/>
    <mergeCell ref="L205:X205"/>
    <mergeCell ref="Y205:AB205"/>
    <mergeCell ref="AC205:AG205"/>
    <mergeCell ref="AH205:AT205"/>
    <mergeCell ref="AU205:AX205"/>
    <mergeCell ref="L213:X213"/>
    <mergeCell ref="Y213:AB213"/>
    <mergeCell ref="AC209:AX209"/>
    <mergeCell ref="G210:K210"/>
    <mergeCell ref="G196:AB196"/>
    <mergeCell ref="AC196:AX196"/>
    <mergeCell ref="G197:K197"/>
    <mergeCell ref="L197:X197"/>
    <mergeCell ref="Y194:AB194"/>
    <mergeCell ref="AC194:AG194"/>
    <mergeCell ref="Y190:AB190"/>
    <mergeCell ref="AC190:AG190"/>
    <mergeCell ref="AH190:AT190"/>
    <mergeCell ref="C136:F136"/>
    <mergeCell ref="Y202:AB202"/>
    <mergeCell ref="AC202:AG202"/>
    <mergeCell ref="G199:K199"/>
    <mergeCell ref="L199:X199"/>
    <mergeCell ref="Y199:AB199"/>
    <mergeCell ref="AC199:AG199"/>
    <mergeCell ref="AH199:AT199"/>
    <mergeCell ref="AU199:AX199"/>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202:K202"/>
    <mergeCell ref="L202:X202"/>
    <mergeCell ref="G198:K198"/>
    <mergeCell ref="L198:X198"/>
    <mergeCell ref="Y198:AB198"/>
    <mergeCell ref="AC198:AG198"/>
    <mergeCell ref="AH198:AT198"/>
    <mergeCell ref="Y197:AB197"/>
    <mergeCell ref="AC197:AG197"/>
    <mergeCell ref="AH197:AT197"/>
    <mergeCell ref="AU197:AX197"/>
    <mergeCell ref="AH191:AT191"/>
    <mergeCell ref="AD117:AF117"/>
    <mergeCell ref="AD114:AF114"/>
    <mergeCell ref="AC185:AG185"/>
    <mergeCell ref="L185:X185"/>
    <mergeCell ref="AC184:AG184"/>
    <mergeCell ref="AC191:AG191"/>
    <mergeCell ref="L194:X194"/>
    <mergeCell ref="G195:K195"/>
    <mergeCell ref="L195:X195"/>
    <mergeCell ref="Y195:AB195"/>
    <mergeCell ref="AC195:AG195"/>
    <mergeCell ref="AH195:AT195"/>
    <mergeCell ref="AU195:AX195"/>
    <mergeCell ref="L193:X193"/>
    <mergeCell ref="Y193:AB193"/>
    <mergeCell ref="AU198:AX198"/>
    <mergeCell ref="G194:K194"/>
    <mergeCell ref="AU184:AX184"/>
    <mergeCell ref="AD125:AF125"/>
    <mergeCell ref="G183:AB183"/>
    <mergeCell ref="AH193:AT193"/>
    <mergeCell ref="AU193:AX193"/>
    <mergeCell ref="AU189:AX189"/>
    <mergeCell ref="AU92:AX92"/>
    <mergeCell ref="AE81:AH81"/>
    <mergeCell ref="AI81:AL81"/>
    <mergeCell ref="C121:AC121"/>
    <mergeCell ref="AD124:AF124"/>
    <mergeCell ref="AG122:AX122"/>
    <mergeCell ref="C118:AC118"/>
    <mergeCell ref="G184:K184"/>
    <mergeCell ref="L184:X184"/>
    <mergeCell ref="Y188:AB188"/>
    <mergeCell ref="AB84:AD84"/>
    <mergeCell ref="AM81:AP81"/>
    <mergeCell ref="AM85:AP85"/>
    <mergeCell ref="C113:AC113"/>
    <mergeCell ref="C114:AC114"/>
    <mergeCell ref="C115:AC115"/>
    <mergeCell ref="AI85:AL85"/>
    <mergeCell ref="AG111:AX111"/>
    <mergeCell ref="G85:X85"/>
    <mergeCell ref="G80:X81"/>
    <mergeCell ref="AH185:AT185"/>
    <mergeCell ref="Y186:AB186"/>
    <mergeCell ref="AC186:AG186"/>
    <mergeCell ref="AH184:AT184"/>
    <mergeCell ref="G185:K185"/>
    <mergeCell ref="A143:E143"/>
    <mergeCell ref="AD128:AF128"/>
    <mergeCell ref="AU188:AX188"/>
    <mergeCell ref="AG115:AX117"/>
    <mergeCell ref="C120:AC120"/>
    <mergeCell ref="A85:F87"/>
    <mergeCell ref="Y187:AB187"/>
    <mergeCell ref="AC187:AG187"/>
    <mergeCell ref="AU187:AX187"/>
    <mergeCell ref="AU186:AX186"/>
    <mergeCell ref="A145:AX145"/>
    <mergeCell ref="G188:K188"/>
    <mergeCell ref="L188:X188"/>
    <mergeCell ref="AC183:AX183"/>
    <mergeCell ref="AI76:AL76"/>
    <mergeCell ref="AM76:AP76"/>
    <mergeCell ref="AI80:AL80"/>
    <mergeCell ref="Y84:AA84"/>
    <mergeCell ref="C116:D117"/>
    <mergeCell ref="Y184:AB184"/>
    <mergeCell ref="A141:E141"/>
    <mergeCell ref="A136:B137"/>
    <mergeCell ref="Y185:AB185"/>
    <mergeCell ref="AH186:AT186"/>
    <mergeCell ref="A76:F78"/>
    <mergeCell ref="A142:AX142"/>
    <mergeCell ref="A140:AX140"/>
    <mergeCell ref="AG121:AX121"/>
    <mergeCell ref="A138:AX138"/>
    <mergeCell ref="C137:F137"/>
    <mergeCell ref="G186:K186"/>
    <mergeCell ref="L186:X186"/>
    <mergeCell ref="AQ83:AX83"/>
    <mergeCell ref="A112:B114"/>
    <mergeCell ref="A148:D148"/>
    <mergeCell ref="E148:P148"/>
    <mergeCell ref="Q148:AB148"/>
    <mergeCell ref="AC148:AN148"/>
    <mergeCell ref="A37:F41"/>
    <mergeCell ref="A44:F48"/>
    <mergeCell ref="G30:O31"/>
    <mergeCell ref="AU45:AV45"/>
    <mergeCell ref="AD13:AJ13"/>
    <mergeCell ref="A129:B135"/>
    <mergeCell ref="AD122:AF122"/>
    <mergeCell ref="Y73:AA73"/>
    <mergeCell ref="AB73:AD73"/>
    <mergeCell ref="G74:X75"/>
    <mergeCell ref="Y74:AA74"/>
    <mergeCell ref="A125:B128"/>
    <mergeCell ref="C125:AC125"/>
    <mergeCell ref="AM44:AP45"/>
    <mergeCell ref="AQ44:AT44"/>
    <mergeCell ref="AM48:AP48"/>
    <mergeCell ref="AR14:AX14"/>
    <mergeCell ref="AI48:AL48"/>
    <mergeCell ref="AB44:AD45"/>
    <mergeCell ref="AK15:AQ15"/>
    <mergeCell ref="AG127:AX127"/>
    <mergeCell ref="AD118:AF118"/>
    <mergeCell ref="AG124:AX124"/>
    <mergeCell ref="AG125:AX125"/>
    <mergeCell ref="AD113:AF113"/>
    <mergeCell ref="AD15:AJ15"/>
    <mergeCell ref="AE44:AH45"/>
    <mergeCell ref="P19:V19"/>
    <mergeCell ref="AR15:AX15"/>
    <mergeCell ref="A61:F63"/>
    <mergeCell ref="A30:F34"/>
    <mergeCell ref="AE47:AH47"/>
    <mergeCell ref="G10:AX10"/>
    <mergeCell ref="AD14:AJ14"/>
    <mergeCell ref="AK14:AQ14"/>
    <mergeCell ref="P13:V13"/>
    <mergeCell ref="P17:V17"/>
    <mergeCell ref="W17:AC17"/>
    <mergeCell ref="AD16:AJ16"/>
    <mergeCell ref="AR16:AX16"/>
    <mergeCell ref="Y55:AA55"/>
    <mergeCell ref="AB55:AD55"/>
    <mergeCell ref="AK16:AQ16"/>
    <mergeCell ref="P32:X34"/>
    <mergeCell ref="Y47:AA47"/>
    <mergeCell ref="P44:X45"/>
    <mergeCell ref="AI44:AL45"/>
    <mergeCell ref="G12:O12"/>
    <mergeCell ref="P14:V14"/>
    <mergeCell ref="P46:X48"/>
    <mergeCell ref="Y46:AA46"/>
    <mergeCell ref="AB40:AD40"/>
    <mergeCell ref="I14:O14"/>
    <mergeCell ref="P37:X38"/>
    <mergeCell ref="Y37:AA38"/>
    <mergeCell ref="AB37:AD38"/>
    <mergeCell ref="I17:O17"/>
    <mergeCell ref="I13:O13"/>
    <mergeCell ref="AQ30:AT30"/>
    <mergeCell ref="AI47:AL47"/>
    <mergeCell ref="AM47:AP47"/>
    <mergeCell ref="AQ47:AT47"/>
    <mergeCell ref="AU47:AX47"/>
    <mergeCell ref="Y34:AA34"/>
    <mergeCell ref="G4:X4"/>
    <mergeCell ref="Y4:AD4"/>
    <mergeCell ref="AE4:AP4"/>
    <mergeCell ref="AQ4:AX4"/>
    <mergeCell ref="A5:F5"/>
    <mergeCell ref="C119:AC119"/>
    <mergeCell ref="G11:AX11"/>
    <mergeCell ref="Y5:AD5"/>
    <mergeCell ref="AE5:AP5"/>
    <mergeCell ref="AQ5:AX5"/>
    <mergeCell ref="A4:F4"/>
    <mergeCell ref="A6:F6"/>
    <mergeCell ref="AK12:AQ12"/>
    <mergeCell ref="W14:AC14"/>
    <mergeCell ref="AG114:AX114"/>
    <mergeCell ref="AG119:AX119"/>
    <mergeCell ref="C112:AC112"/>
    <mergeCell ref="I16:O16"/>
    <mergeCell ref="P16:V16"/>
    <mergeCell ref="AD115:AF115"/>
    <mergeCell ref="I18:O18"/>
    <mergeCell ref="AD12:AJ12"/>
    <mergeCell ref="AE8:AX8"/>
    <mergeCell ref="W16:AC16"/>
    <mergeCell ref="A10:F10"/>
    <mergeCell ref="AB47:AD47"/>
    <mergeCell ref="AR12:AX12"/>
    <mergeCell ref="G13:H18"/>
    <mergeCell ref="W13:AC13"/>
    <mergeCell ref="G32:O34"/>
    <mergeCell ref="A11:F11"/>
    <mergeCell ref="AD116:AF116"/>
    <mergeCell ref="P12:V12"/>
    <mergeCell ref="Y71:AA71"/>
    <mergeCell ref="AB34:AD34"/>
    <mergeCell ref="L190:X190"/>
    <mergeCell ref="AU190:AX190"/>
    <mergeCell ref="AD126:AF126"/>
    <mergeCell ref="A183:F221"/>
    <mergeCell ref="G191:K191"/>
    <mergeCell ref="L191:X191"/>
    <mergeCell ref="Y191:AB191"/>
    <mergeCell ref="AH187:AT187"/>
    <mergeCell ref="G190:K190"/>
    <mergeCell ref="G189:K189"/>
    <mergeCell ref="L189:X189"/>
    <mergeCell ref="Y189:AB189"/>
    <mergeCell ref="AC189:AG189"/>
    <mergeCell ref="AH189:AT189"/>
    <mergeCell ref="G192:K192"/>
    <mergeCell ref="AB46:AD46"/>
    <mergeCell ref="A139:AX139"/>
    <mergeCell ref="F143:AX143"/>
    <mergeCell ref="A115:B124"/>
    <mergeCell ref="C124:AC124"/>
    <mergeCell ref="A146:AX146"/>
    <mergeCell ref="G193:K193"/>
    <mergeCell ref="W12:AC12"/>
    <mergeCell ref="AR20:AX20"/>
    <mergeCell ref="A82:F84"/>
    <mergeCell ref="AI90:AL91"/>
    <mergeCell ref="AM90:AP91"/>
    <mergeCell ref="AI84:AL84"/>
    <mergeCell ref="A144:AX144"/>
    <mergeCell ref="Y192:AB192"/>
    <mergeCell ref="AC192:AG192"/>
    <mergeCell ref="C122:AC122"/>
    <mergeCell ref="A158:F182"/>
    <mergeCell ref="AG129:AX135"/>
    <mergeCell ref="C126:AC126"/>
    <mergeCell ref="AG126:AX126"/>
    <mergeCell ref="C129:AC129"/>
    <mergeCell ref="AE78:AH78"/>
    <mergeCell ref="AD127:AF127"/>
    <mergeCell ref="G187:K187"/>
    <mergeCell ref="AE76:AH76"/>
    <mergeCell ref="AM80:AP80"/>
    <mergeCell ref="AD119:AF119"/>
    <mergeCell ref="AB60:AD60"/>
    <mergeCell ref="AI75:AL75"/>
    <mergeCell ref="AE77:AH77"/>
    <mergeCell ref="AI77:AL77"/>
    <mergeCell ref="AM77:AP77"/>
    <mergeCell ref="AQ77:AX77"/>
    <mergeCell ref="AE79:AH79"/>
    <mergeCell ref="AM92:AP92"/>
    <mergeCell ref="AQ92:AT92"/>
    <mergeCell ref="Y93:AA93"/>
    <mergeCell ref="AB93:AD93"/>
    <mergeCell ref="AD120:AF120"/>
    <mergeCell ref="C128:AC128"/>
    <mergeCell ref="F141:AX141"/>
    <mergeCell ref="E116:AC116"/>
    <mergeCell ref="E117:AC117"/>
    <mergeCell ref="L187:X187"/>
    <mergeCell ref="AU191:AX191"/>
    <mergeCell ref="AI79:AL79"/>
    <mergeCell ref="AQ79:AX79"/>
    <mergeCell ref="Y76:AA76"/>
    <mergeCell ref="Y78:AA78"/>
    <mergeCell ref="G62:X63"/>
    <mergeCell ref="AQ75:AX75"/>
    <mergeCell ref="AM66:AP66"/>
    <mergeCell ref="AQ73:AX73"/>
    <mergeCell ref="AE74:AH74"/>
    <mergeCell ref="AI74:AL74"/>
    <mergeCell ref="G137:AX137"/>
    <mergeCell ref="G136:AX136"/>
    <mergeCell ref="Y41:AA41"/>
    <mergeCell ref="AB41:AD41"/>
    <mergeCell ref="Y44:AA45"/>
    <mergeCell ref="AQ80:AX80"/>
    <mergeCell ref="AB78:AD78"/>
    <mergeCell ref="AQ78:AX78"/>
    <mergeCell ref="Y79:AA79"/>
    <mergeCell ref="AB79:AD79"/>
    <mergeCell ref="AB48:AD48"/>
    <mergeCell ref="G59:X60"/>
    <mergeCell ref="G46:O48"/>
    <mergeCell ref="G64:X64"/>
    <mergeCell ref="AM74:AP74"/>
    <mergeCell ref="Y59:AA59"/>
    <mergeCell ref="AM73:AP73"/>
    <mergeCell ref="AM79:AP79"/>
    <mergeCell ref="AE66:AH66"/>
    <mergeCell ref="AI66:AL66"/>
    <mergeCell ref="AB74:AD74"/>
    <mergeCell ref="G70:X70"/>
    <mergeCell ref="G51:O52"/>
    <mergeCell ref="AU64:AX64"/>
    <mergeCell ref="AQ65:AT65"/>
    <mergeCell ref="AU65:AX65"/>
    <mergeCell ref="AQ66:AT66"/>
    <mergeCell ref="G21:O21"/>
    <mergeCell ref="P21:V21"/>
    <mergeCell ref="W21:AC21"/>
    <mergeCell ref="AB70:AD70"/>
    <mergeCell ref="Y62:AA62"/>
    <mergeCell ref="AB62:AD62"/>
    <mergeCell ref="Y63:AA63"/>
    <mergeCell ref="AB63:AD63"/>
    <mergeCell ref="AI72:AL72"/>
    <mergeCell ref="AE65:AH65"/>
    <mergeCell ref="AI65:AL65"/>
    <mergeCell ref="AM65:AP65"/>
    <mergeCell ref="AI64:AL64"/>
    <mergeCell ref="AI61:AL61"/>
    <mergeCell ref="AM61:AP61"/>
    <mergeCell ref="AE62:AH62"/>
    <mergeCell ref="AI62:AL62"/>
    <mergeCell ref="AM62:AP62"/>
    <mergeCell ref="Y72:AA72"/>
    <mergeCell ref="AB72:AD72"/>
    <mergeCell ref="G53:O55"/>
    <mergeCell ref="G37:O38"/>
    <mergeCell ref="P51:X52"/>
    <mergeCell ref="Y51:AA52"/>
    <mergeCell ref="AE32:AH32"/>
    <mergeCell ref="AQ31:AR31"/>
    <mergeCell ref="AE33:AH33"/>
    <mergeCell ref="AB77:AD77"/>
    <mergeCell ref="G61:X61"/>
    <mergeCell ref="Y61:AA61"/>
    <mergeCell ref="A67:F69"/>
    <mergeCell ref="G67:X67"/>
    <mergeCell ref="Y67:AA67"/>
    <mergeCell ref="AB67:AD67"/>
    <mergeCell ref="G68:X69"/>
    <mergeCell ref="Y68:AA68"/>
    <mergeCell ref="AB69:AD69"/>
    <mergeCell ref="Y75:AA75"/>
    <mergeCell ref="AB75:AD75"/>
    <mergeCell ref="AB58:AD58"/>
    <mergeCell ref="G76:X76"/>
    <mergeCell ref="Y77:AA77"/>
    <mergeCell ref="AB76:AD76"/>
    <mergeCell ref="AQ67:AT67"/>
    <mergeCell ref="AQ69:AT69"/>
    <mergeCell ref="AE59:AH59"/>
    <mergeCell ref="AI59:AL59"/>
    <mergeCell ref="AM59:AP59"/>
    <mergeCell ref="AE63:AH63"/>
    <mergeCell ref="AI63:AL63"/>
    <mergeCell ref="AM63:AP63"/>
    <mergeCell ref="AE64:AH64"/>
    <mergeCell ref="AE58:AH58"/>
    <mergeCell ref="AI58:AL58"/>
    <mergeCell ref="AM58:AP58"/>
    <mergeCell ref="A58:F60"/>
    <mergeCell ref="G58:X58"/>
    <mergeCell ref="AE61:AH61"/>
    <mergeCell ref="AI73:AL73"/>
    <mergeCell ref="G6:AX6"/>
    <mergeCell ref="A51:F55"/>
    <mergeCell ref="G44:O45"/>
    <mergeCell ref="AI67:AL67"/>
    <mergeCell ref="AE69:AH69"/>
    <mergeCell ref="AI69:AL69"/>
    <mergeCell ref="AM69:AP69"/>
    <mergeCell ref="A70:F72"/>
    <mergeCell ref="A64:F66"/>
    <mergeCell ref="A73:F75"/>
    <mergeCell ref="G73:X73"/>
    <mergeCell ref="Y60:AA60"/>
    <mergeCell ref="AK21:AQ21"/>
    <mergeCell ref="AR21:AX21"/>
    <mergeCell ref="A35:F36"/>
    <mergeCell ref="G35:AX36"/>
    <mergeCell ref="AQ62:AT62"/>
    <mergeCell ref="AU62:AX62"/>
    <mergeCell ref="AQ63:AT63"/>
    <mergeCell ref="AU63:AX63"/>
    <mergeCell ref="AQ64:AT64"/>
    <mergeCell ref="AB59:AD59"/>
    <mergeCell ref="AU69:AX69"/>
    <mergeCell ref="A7:F7"/>
    <mergeCell ref="G7:X7"/>
    <mergeCell ref="A8:F8"/>
    <mergeCell ref="AB51:AD52"/>
    <mergeCell ref="AB53:AD53"/>
    <mergeCell ref="P53:X55"/>
    <mergeCell ref="Y53:AA53"/>
    <mergeCell ref="Y54:AA54"/>
    <mergeCell ref="AB54:AD54"/>
    <mergeCell ref="C227:I227"/>
    <mergeCell ref="C228:I228"/>
    <mergeCell ref="AD111:AF111"/>
    <mergeCell ref="C111:AC111"/>
    <mergeCell ref="AG112:AX112"/>
    <mergeCell ref="AU93:AX93"/>
    <mergeCell ref="AU185:AX185"/>
    <mergeCell ref="AM93:AP93"/>
    <mergeCell ref="AQ93:AT93"/>
    <mergeCell ref="AG113:AX113"/>
    <mergeCell ref="AD112:AF112"/>
    <mergeCell ref="N131:AF131"/>
    <mergeCell ref="J131:K131"/>
    <mergeCell ref="C132:F132"/>
    <mergeCell ref="C133:F133"/>
    <mergeCell ref="C134:F134"/>
    <mergeCell ref="C135:F135"/>
    <mergeCell ref="AD121:AF121"/>
    <mergeCell ref="AG120:AX120"/>
    <mergeCell ref="C127:AC127"/>
    <mergeCell ref="AE93:AH93"/>
    <mergeCell ref="AI93:AL93"/>
    <mergeCell ref="AH194:AT194"/>
    <mergeCell ref="AU194:AX194"/>
    <mergeCell ref="AD129:AF129"/>
    <mergeCell ref="AH192:AT192"/>
    <mergeCell ref="AU192:AX192"/>
    <mergeCell ref="AC188:AG188"/>
    <mergeCell ref="AH188:AT188"/>
    <mergeCell ref="AG128:AX128"/>
    <mergeCell ref="AC193:AG193"/>
    <mergeCell ref="L192:X192"/>
    <mergeCell ref="AP237:AX237"/>
    <mergeCell ref="C248:I248"/>
    <mergeCell ref="J248:O248"/>
    <mergeCell ref="P248:X248"/>
    <mergeCell ref="Y248:AB248"/>
    <mergeCell ref="AC248:AG248"/>
    <mergeCell ref="AH248:AK248"/>
    <mergeCell ref="AL248:AO248"/>
    <mergeCell ref="AP248:AX248"/>
    <mergeCell ref="C249:I249"/>
    <mergeCell ref="J249:O249"/>
    <mergeCell ref="P249:X249"/>
    <mergeCell ref="Y249:AB249"/>
    <mergeCell ref="AC249:AG249"/>
    <mergeCell ref="AH249:AK249"/>
    <mergeCell ref="AL249:AO249"/>
    <mergeCell ref="AP249:AX249"/>
    <mergeCell ref="C244:I244"/>
    <mergeCell ref="J244:O244"/>
    <mergeCell ref="P244:X244"/>
    <mergeCell ref="Y244:AB244"/>
    <mergeCell ref="AC244:AG244"/>
    <mergeCell ref="AH244:AK244"/>
    <mergeCell ref="AL244:AO244"/>
    <mergeCell ref="AP244:AX244"/>
    <mergeCell ref="C245:I245"/>
    <mergeCell ref="J245:O245"/>
    <mergeCell ref="P245:X245"/>
    <mergeCell ref="Y245:AB245"/>
    <mergeCell ref="AC245:AG245"/>
    <mergeCell ref="AH245:AK245"/>
    <mergeCell ref="AL245:AO245"/>
    <mergeCell ref="C261:I261"/>
    <mergeCell ref="J261:O261"/>
    <mergeCell ref="P261:X261"/>
    <mergeCell ref="Y261:AB261"/>
    <mergeCell ref="AC261:AG261"/>
    <mergeCell ref="AH261:AK261"/>
    <mergeCell ref="AL261:AO261"/>
    <mergeCell ref="AP261:AX261"/>
    <mergeCell ref="C260:I260"/>
    <mergeCell ref="J260:O260"/>
    <mergeCell ref="P260:X260"/>
    <mergeCell ref="Y260:AB260"/>
    <mergeCell ref="AC260:AG260"/>
    <mergeCell ref="AH260:AK260"/>
    <mergeCell ref="AL260:AO260"/>
    <mergeCell ref="AP260:AX260"/>
    <mergeCell ref="C254:I254"/>
    <mergeCell ref="J254:O254"/>
    <mergeCell ref="P254:X254"/>
    <mergeCell ref="Y254:AB254"/>
    <mergeCell ref="AC254:AG254"/>
    <mergeCell ref="AH254:AK254"/>
    <mergeCell ref="AL254:AO254"/>
    <mergeCell ref="AP254:AX254"/>
    <mergeCell ref="C255:I255"/>
    <mergeCell ref="J255:O255"/>
    <mergeCell ref="P255:X255"/>
    <mergeCell ref="Y255:AB255"/>
    <mergeCell ref="AC255:AG255"/>
    <mergeCell ref="AH255:AK255"/>
    <mergeCell ref="AL255:AO255"/>
    <mergeCell ref="AP255:AX255"/>
    <mergeCell ref="AU58:AX58"/>
    <mergeCell ref="AQ59:AT59"/>
    <mergeCell ref="AQ60:AT60"/>
    <mergeCell ref="AU59:AX59"/>
    <mergeCell ref="AU60:AX60"/>
    <mergeCell ref="AQ61:AT61"/>
    <mergeCell ref="AU61:AX61"/>
    <mergeCell ref="C131:F131"/>
    <mergeCell ref="G130:M130"/>
    <mergeCell ref="N130:AF130"/>
    <mergeCell ref="C130:F130"/>
    <mergeCell ref="G131:H131"/>
    <mergeCell ref="N132:AF132"/>
    <mergeCell ref="N133:AF133"/>
    <mergeCell ref="N134:AF134"/>
    <mergeCell ref="AE99:AH100"/>
    <mergeCell ref="AI99:AL100"/>
    <mergeCell ref="AM99:AP100"/>
    <mergeCell ref="AQ99:AT99"/>
    <mergeCell ref="AU99:AX99"/>
    <mergeCell ref="AQ100:AR100"/>
    <mergeCell ref="AS100:AT100"/>
    <mergeCell ref="AU100:AV100"/>
    <mergeCell ref="AW100:AX100"/>
    <mergeCell ref="G101:X102"/>
    <mergeCell ref="Y101:AA101"/>
    <mergeCell ref="AB101:AD101"/>
    <mergeCell ref="AE101:AH101"/>
    <mergeCell ref="AI101:AL101"/>
    <mergeCell ref="AM101:AP101"/>
    <mergeCell ref="G77:X78"/>
    <mergeCell ref="Y80:AA80"/>
    <mergeCell ref="N135:AF135"/>
    <mergeCell ref="AU70:AX70"/>
    <mergeCell ref="AQ71:AT71"/>
    <mergeCell ref="AU71:AX71"/>
    <mergeCell ref="AQ72:AT72"/>
    <mergeCell ref="AU72:AX72"/>
    <mergeCell ref="G132:H132"/>
    <mergeCell ref="G133:H133"/>
    <mergeCell ref="G134:H134"/>
    <mergeCell ref="G135:H135"/>
    <mergeCell ref="J132:K132"/>
    <mergeCell ref="J133:K133"/>
    <mergeCell ref="J134:K134"/>
    <mergeCell ref="J135:K135"/>
    <mergeCell ref="A42:F43"/>
    <mergeCell ref="G42:AX43"/>
    <mergeCell ref="A49:F50"/>
    <mergeCell ref="G49:AX50"/>
    <mergeCell ref="A56:F57"/>
    <mergeCell ref="G56:AX57"/>
    <mergeCell ref="E94:AX94"/>
    <mergeCell ref="E95:AX96"/>
    <mergeCell ref="E97:F97"/>
    <mergeCell ref="G97:AX97"/>
    <mergeCell ref="E98:F98"/>
    <mergeCell ref="G98:AX98"/>
    <mergeCell ref="E99:F102"/>
    <mergeCell ref="G99:X100"/>
    <mergeCell ref="Y99:AA100"/>
    <mergeCell ref="AB99:AD100"/>
    <mergeCell ref="AU66:AX66"/>
    <mergeCell ref="AQ58:AT58"/>
    <mergeCell ref="AG123:AX123"/>
    <mergeCell ref="AQ101:AT101"/>
    <mergeCell ref="AU101:AX101"/>
    <mergeCell ref="Y102:AA102"/>
    <mergeCell ref="AB102:AD102"/>
    <mergeCell ref="AE102:AH102"/>
    <mergeCell ref="AI102:AL102"/>
    <mergeCell ref="AM102:AP102"/>
    <mergeCell ref="AQ102:AT102"/>
    <mergeCell ref="AU102:AX102"/>
    <mergeCell ref="C88:D109"/>
    <mergeCell ref="A88:B109"/>
    <mergeCell ref="G103:P104"/>
    <mergeCell ref="Q103:AA104"/>
    <mergeCell ref="AB103:AD104"/>
    <mergeCell ref="AE103:AX104"/>
    <mergeCell ref="AB105:AD109"/>
    <mergeCell ref="AE105:AX106"/>
    <mergeCell ref="AE107:AX107"/>
    <mergeCell ref="AE108:AX109"/>
    <mergeCell ref="G105:P109"/>
    <mergeCell ref="Q105:AA109"/>
    <mergeCell ref="E103:F109"/>
  </mergeCells>
  <phoneticPr fontId="5"/>
  <conditionalFormatting sqref="AK14:AQ14">
    <cfRule type="expression" dxfId="371" priority="14265">
      <formula>IF(RIGHT(TEXT(AK14,"0.#"),1)=".",FALSE,TRUE)</formula>
    </cfRule>
    <cfRule type="expression" dxfId="370" priority="14266">
      <formula>IF(RIGHT(TEXT(AK14,"0.#"),1)=".",TRUE,FALSE)</formula>
    </cfRule>
  </conditionalFormatting>
  <conditionalFormatting sqref="P18:AX18">
    <cfRule type="expression" dxfId="369" priority="14141">
      <formula>IF(RIGHT(TEXT(P18,"0.#"),1)=".",FALSE,TRUE)</formula>
    </cfRule>
    <cfRule type="expression" dxfId="368" priority="14142">
      <formula>IF(RIGHT(TEXT(P18,"0.#"),1)=".",TRUE,FALSE)</formula>
    </cfRule>
  </conditionalFormatting>
  <conditionalFormatting sqref="Y186">
    <cfRule type="expression" dxfId="367" priority="14137">
      <formula>IF(RIGHT(TEXT(Y186,"0.#"),1)=".",FALSE,TRUE)</formula>
    </cfRule>
    <cfRule type="expression" dxfId="366" priority="14138">
      <formula>IF(RIGHT(TEXT(Y186,"0.#"),1)=".",TRUE,FALSE)</formula>
    </cfRule>
  </conditionalFormatting>
  <conditionalFormatting sqref="Y195">
    <cfRule type="expression" dxfId="365" priority="14133">
      <formula>IF(RIGHT(TEXT(Y195,"0.#"),1)=".",FALSE,TRUE)</formula>
    </cfRule>
    <cfRule type="expression" dxfId="364" priority="14134">
      <formula>IF(RIGHT(TEXT(Y195,"0.#"),1)=".",TRUE,FALSE)</formula>
    </cfRule>
  </conditionalFormatting>
  <conditionalFormatting sqref="Y213:Y220 Y200:Y207 Y198">
    <cfRule type="expression" dxfId="363" priority="13915">
      <formula>IF(RIGHT(TEXT(Y198,"0.#"),1)=".",FALSE,TRUE)</formula>
    </cfRule>
    <cfRule type="expression" dxfId="362" priority="13916">
      <formula>IF(RIGHT(TEXT(Y198,"0.#"),1)=".",TRUE,FALSE)</formula>
    </cfRule>
  </conditionalFormatting>
  <conditionalFormatting sqref="AK16:AQ17 AK15:AX15 AK13:AX13">
    <cfRule type="expression" dxfId="361" priority="13963">
      <formula>IF(RIGHT(TEXT(AK13,"0.#"),1)=".",FALSE,TRUE)</formula>
    </cfRule>
    <cfRule type="expression" dxfId="360" priority="13964">
      <formula>IF(RIGHT(TEXT(AK13,"0.#"),1)=".",TRUE,FALSE)</formula>
    </cfRule>
  </conditionalFormatting>
  <conditionalFormatting sqref="AD19:AJ19">
    <cfRule type="expression" dxfId="359" priority="13961">
      <formula>IF(RIGHT(TEXT(AD19,"0.#"),1)=".",FALSE,TRUE)</formula>
    </cfRule>
    <cfRule type="expression" dxfId="358" priority="13962">
      <formula>IF(RIGHT(TEXT(AD19,"0.#"),1)=".",TRUE,FALSE)</formula>
    </cfRule>
  </conditionalFormatting>
  <conditionalFormatting sqref="AE59 AQ59">
    <cfRule type="expression" dxfId="357" priority="13953">
      <formula>IF(RIGHT(TEXT(AE59,"0.#"),1)=".",FALSE,TRUE)</formula>
    </cfRule>
    <cfRule type="expression" dxfId="356" priority="13954">
      <formula>IF(RIGHT(TEXT(AE59,"0.#"),1)=".",TRUE,FALSE)</formula>
    </cfRule>
  </conditionalFormatting>
  <conditionalFormatting sqref="Y187:Y194 Y185">
    <cfRule type="expression" dxfId="355" priority="13939">
      <formula>IF(RIGHT(TEXT(Y185,"0.#"),1)=".",FALSE,TRUE)</formula>
    </cfRule>
    <cfRule type="expression" dxfId="354" priority="13940">
      <formula>IF(RIGHT(TEXT(Y185,"0.#"),1)=".",TRUE,FALSE)</formula>
    </cfRule>
  </conditionalFormatting>
  <conditionalFormatting sqref="AU186">
    <cfRule type="expression" dxfId="353" priority="13937">
      <formula>IF(RIGHT(TEXT(AU186,"0.#"),1)=".",FALSE,TRUE)</formula>
    </cfRule>
    <cfRule type="expression" dxfId="352" priority="13938">
      <formula>IF(RIGHT(TEXT(AU186,"0.#"),1)=".",TRUE,FALSE)</formula>
    </cfRule>
  </conditionalFormatting>
  <conditionalFormatting sqref="AU195">
    <cfRule type="expression" dxfId="351" priority="13935">
      <formula>IF(RIGHT(TEXT(AU195,"0.#"),1)=".",FALSE,TRUE)</formula>
    </cfRule>
    <cfRule type="expression" dxfId="350" priority="13936">
      <formula>IF(RIGHT(TEXT(AU195,"0.#"),1)=".",TRUE,FALSE)</formula>
    </cfRule>
  </conditionalFormatting>
  <conditionalFormatting sqref="AU187:AU194 AU185">
    <cfRule type="expression" dxfId="349" priority="13933">
      <formula>IF(RIGHT(TEXT(AU185,"0.#"),1)=".",FALSE,TRUE)</formula>
    </cfRule>
    <cfRule type="expression" dxfId="348" priority="13934">
      <formula>IF(RIGHT(TEXT(AU185,"0.#"),1)=".",TRUE,FALSE)</formula>
    </cfRule>
  </conditionalFormatting>
  <conditionalFormatting sqref="Y212 Y199">
    <cfRule type="expression" dxfId="347" priority="13919">
      <formula>IF(RIGHT(TEXT(Y199,"0.#"),1)=".",FALSE,TRUE)</formula>
    </cfRule>
    <cfRule type="expression" dxfId="346" priority="13920">
      <formula>IF(RIGHT(TEXT(Y199,"0.#"),1)=".",TRUE,FALSE)</formula>
    </cfRule>
  </conditionalFormatting>
  <conditionalFormatting sqref="Y221 Y208">
    <cfRule type="expression" dxfId="345" priority="13917">
      <formula>IF(RIGHT(TEXT(Y208,"0.#"),1)=".",FALSE,TRUE)</formula>
    </cfRule>
    <cfRule type="expression" dxfId="344" priority="13918">
      <formula>IF(RIGHT(TEXT(Y208,"0.#"),1)=".",TRUE,FALSE)</formula>
    </cfRule>
  </conditionalFormatting>
  <conditionalFormatting sqref="AU212 AU199">
    <cfRule type="expression" dxfId="343" priority="13913">
      <formula>IF(RIGHT(TEXT(AU199,"0.#"),1)=".",FALSE,TRUE)</formula>
    </cfRule>
    <cfRule type="expression" dxfId="342" priority="13914">
      <formula>IF(RIGHT(TEXT(AU199,"0.#"),1)=".",TRUE,FALSE)</formula>
    </cfRule>
  </conditionalFormatting>
  <conditionalFormatting sqref="AU221 AU208">
    <cfRule type="expression" dxfId="341" priority="13911">
      <formula>IF(RIGHT(TEXT(AU208,"0.#"),1)=".",FALSE,TRUE)</formula>
    </cfRule>
    <cfRule type="expression" dxfId="340" priority="13912">
      <formula>IF(RIGHT(TEXT(AU208,"0.#"),1)=".",TRUE,FALSE)</formula>
    </cfRule>
  </conditionalFormatting>
  <conditionalFormatting sqref="AU213:AU220 AU211 AU200:AU207">
    <cfRule type="expression" dxfId="339" priority="13909">
      <formula>IF(RIGHT(TEXT(AU200,"0.#"),1)=".",FALSE,TRUE)</formula>
    </cfRule>
    <cfRule type="expression" dxfId="338" priority="13910">
      <formula>IF(RIGHT(TEXT(AU200,"0.#"),1)=".",TRUE,FALSE)</formula>
    </cfRule>
  </conditionalFormatting>
  <conditionalFormatting sqref="AM34">
    <cfRule type="expression" dxfId="337" priority="13709">
      <formula>IF(RIGHT(TEXT(AM34,"0.#"),1)=".",FALSE,TRUE)</formula>
    </cfRule>
    <cfRule type="expression" dxfId="336" priority="13710">
      <formula>IF(RIGHT(TEXT(AM34,"0.#"),1)=".",TRUE,FALSE)</formula>
    </cfRule>
  </conditionalFormatting>
  <conditionalFormatting sqref="AM32">
    <cfRule type="expression" dxfId="335" priority="13713">
      <formula>IF(RIGHT(TEXT(AM32,"0.#"),1)=".",FALSE,TRUE)</formula>
    </cfRule>
    <cfRule type="expression" dxfId="334" priority="13714">
      <formula>IF(RIGHT(TEXT(AM32,"0.#"),1)=".",TRUE,FALSE)</formula>
    </cfRule>
  </conditionalFormatting>
  <conditionalFormatting sqref="AM33">
    <cfRule type="expression" dxfId="333" priority="13711">
      <formula>IF(RIGHT(TEXT(AM33,"0.#"),1)=".",FALSE,TRUE)</formula>
    </cfRule>
    <cfRule type="expression" dxfId="332" priority="13712">
      <formula>IF(RIGHT(TEXT(AM33,"0.#"),1)=".",TRUE,FALSE)</formula>
    </cfRule>
  </conditionalFormatting>
  <conditionalFormatting sqref="AQ32:AQ34">
    <cfRule type="expression" dxfId="331" priority="13703">
      <formula>IF(RIGHT(TEXT(AQ32,"0.#"),1)=".",FALSE,TRUE)</formula>
    </cfRule>
    <cfRule type="expression" dxfId="330" priority="13704">
      <formula>IF(RIGHT(TEXT(AQ32,"0.#"),1)=".",TRUE,FALSE)</formula>
    </cfRule>
  </conditionalFormatting>
  <conditionalFormatting sqref="AU32:AU34">
    <cfRule type="expression" dxfId="329" priority="13701">
      <formula>IF(RIGHT(TEXT(AU32,"0.#"),1)=".",FALSE,TRUE)</formula>
    </cfRule>
    <cfRule type="expression" dxfId="328" priority="13702">
      <formula>IF(RIGHT(TEXT(AU32,"0.#"),1)=".",TRUE,FALSE)</formula>
    </cfRule>
  </conditionalFormatting>
  <conditionalFormatting sqref="AI59">
    <cfRule type="expression" dxfId="327" priority="13485">
      <formula>IF(RIGHT(TEXT(AI59,"0.#"),1)=".",FALSE,TRUE)</formula>
    </cfRule>
    <cfRule type="expression" dxfId="326" priority="13486">
      <formula>IF(RIGHT(TEXT(AI59,"0.#"),1)=".",TRUE,FALSE)</formula>
    </cfRule>
  </conditionalFormatting>
  <conditionalFormatting sqref="AM59">
    <cfRule type="expression" dxfId="325" priority="13483">
      <formula>IF(RIGHT(TEXT(AM59,"0.#"),1)=".",FALSE,TRUE)</formula>
    </cfRule>
    <cfRule type="expression" dxfId="324" priority="13484">
      <formula>IF(RIGHT(TEXT(AM59,"0.#"),1)=".",TRUE,FALSE)</formula>
    </cfRule>
  </conditionalFormatting>
  <conditionalFormatting sqref="AE60">
    <cfRule type="expression" dxfId="323" priority="13481">
      <formula>IF(RIGHT(TEXT(AE60,"0.#"),1)=".",FALSE,TRUE)</formula>
    </cfRule>
    <cfRule type="expression" dxfId="322" priority="13482">
      <formula>IF(RIGHT(TEXT(AE60,"0.#"),1)=".",TRUE,FALSE)</formula>
    </cfRule>
  </conditionalFormatting>
  <conditionalFormatting sqref="AI60">
    <cfRule type="expression" dxfId="321" priority="13479">
      <formula>IF(RIGHT(TEXT(AI60,"0.#"),1)=".",FALSE,TRUE)</formula>
    </cfRule>
    <cfRule type="expression" dxfId="320" priority="13480">
      <formula>IF(RIGHT(TEXT(AI60,"0.#"),1)=".",TRUE,FALSE)</formula>
    </cfRule>
  </conditionalFormatting>
  <conditionalFormatting sqref="AM60">
    <cfRule type="expression" dxfId="319" priority="13477">
      <formula>IF(RIGHT(TEXT(AM60,"0.#"),1)=".",FALSE,TRUE)</formula>
    </cfRule>
    <cfRule type="expression" dxfId="318" priority="13478">
      <formula>IF(RIGHT(TEXT(AM60,"0.#"),1)=".",TRUE,FALSE)</formula>
    </cfRule>
  </conditionalFormatting>
  <conditionalFormatting sqref="AQ60">
    <cfRule type="expression" dxfId="317" priority="13475">
      <formula>IF(RIGHT(TEXT(AQ60,"0.#"),1)=".",FALSE,TRUE)</formula>
    </cfRule>
    <cfRule type="expression" dxfId="316" priority="13476">
      <formula>IF(RIGHT(TEXT(AQ60,"0.#"),1)=".",TRUE,FALSE)</formula>
    </cfRule>
  </conditionalFormatting>
  <conditionalFormatting sqref="AE62">
    <cfRule type="expression" dxfId="315" priority="13473">
      <formula>IF(RIGHT(TEXT(AE62,"0.#"),1)=".",FALSE,TRUE)</formula>
    </cfRule>
    <cfRule type="expression" dxfId="314" priority="13474">
      <formula>IF(RIGHT(TEXT(AE62,"0.#"),1)=".",TRUE,FALSE)</formula>
    </cfRule>
  </conditionalFormatting>
  <conditionalFormatting sqref="AI62">
    <cfRule type="expression" dxfId="313" priority="13471">
      <formula>IF(RIGHT(TEXT(AI62,"0.#"),1)=".",FALSE,TRUE)</formula>
    </cfRule>
    <cfRule type="expression" dxfId="312" priority="13472">
      <formula>IF(RIGHT(TEXT(AI62,"0.#"),1)=".",TRUE,FALSE)</formula>
    </cfRule>
  </conditionalFormatting>
  <conditionalFormatting sqref="AE63">
    <cfRule type="expression" dxfId="311" priority="13467">
      <formula>IF(RIGHT(TEXT(AE63,"0.#"),1)=".",FALSE,TRUE)</formula>
    </cfRule>
    <cfRule type="expression" dxfId="310" priority="13468">
      <formula>IF(RIGHT(TEXT(AE63,"0.#"),1)=".",TRUE,FALSE)</formula>
    </cfRule>
  </conditionalFormatting>
  <conditionalFormatting sqref="AI63">
    <cfRule type="expression" dxfId="309" priority="13465">
      <formula>IF(RIGHT(TEXT(AI63,"0.#"),1)=".",FALSE,TRUE)</formula>
    </cfRule>
    <cfRule type="expression" dxfId="308" priority="13466">
      <formula>IF(RIGHT(TEXT(AI63,"0.#"),1)=".",TRUE,FALSE)</formula>
    </cfRule>
  </conditionalFormatting>
  <conditionalFormatting sqref="AE74 AQ74">
    <cfRule type="expression" dxfId="307" priority="13417">
      <formula>IF(RIGHT(TEXT(AE74,"0.#"),1)=".",FALSE,TRUE)</formula>
    </cfRule>
    <cfRule type="expression" dxfId="306" priority="13418">
      <formula>IF(RIGHT(TEXT(AE74,"0.#"),1)=".",TRUE,FALSE)</formula>
    </cfRule>
  </conditionalFormatting>
  <conditionalFormatting sqref="AI74">
    <cfRule type="expression" dxfId="305" priority="13415">
      <formula>IF(RIGHT(TEXT(AI74,"0.#"),1)=".",FALSE,TRUE)</formula>
    </cfRule>
    <cfRule type="expression" dxfId="304" priority="13416">
      <formula>IF(RIGHT(TEXT(AI74,"0.#"),1)=".",TRUE,FALSE)</formula>
    </cfRule>
  </conditionalFormatting>
  <conditionalFormatting sqref="AM74">
    <cfRule type="expression" dxfId="303" priority="13413">
      <formula>IF(RIGHT(TEXT(AM74,"0.#"),1)=".",FALSE,TRUE)</formula>
    </cfRule>
    <cfRule type="expression" dxfId="302" priority="13414">
      <formula>IF(RIGHT(TEXT(AM74,"0.#"),1)=".",TRUE,FALSE)</formula>
    </cfRule>
  </conditionalFormatting>
  <conditionalFormatting sqref="AE75 AM75">
    <cfRule type="expression" dxfId="301" priority="13411">
      <formula>IF(RIGHT(TEXT(AE75,"0.#"),1)=".",FALSE,TRUE)</formula>
    </cfRule>
    <cfRule type="expression" dxfId="300" priority="13412">
      <formula>IF(RIGHT(TEXT(AE75,"0.#"),1)=".",TRUE,FALSE)</formula>
    </cfRule>
  </conditionalFormatting>
  <conditionalFormatting sqref="AI75">
    <cfRule type="expression" dxfId="299" priority="13409">
      <formula>IF(RIGHT(TEXT(AI75,"0.#"),1)=".",FALSE,TRUE)</formula>
    </cfRule>
    <cfRule type="expression" dxfId="298" priority="13410">
      <formula>IF(RIGHT(TEXT(AI75,"0.#"),1)=".",TRUE,FALSE)</formula>
    </cfRule>
  </conditionalFormatting>
  <conditionalFormatting sqref="AQ75">
    <cfRule type="expression" dxfId="297" priority="13405">
      <formula>IF(RIGHT(TEXT(AQ75,"0.#"),1)=".",FALSE,TRUE)</formula>
    </cfRule>
    <cfRule type="expression" dxfId="296" priority="13406">
      <formula>IF(RIGHT(TEXT(AQ75,"0.#"),1)=".",TRUE,FALSE)</formula>
    </cfRule>
  </conditionalFormatting>
  <conditionalFormatting sqref="AE77 AQ77">
    <cfRule type="expression" dxfId="295" priority="13403">
      <formula>IF(RIGHT(TEXT(AE77,"0.#"),1)=".",FALSE,TRUE)</formula>
    </cfRule>
    <cfRule type="expression" dxfId="294" priority="13404">
      <formula>IF(RIGHT(TEXT(AE77,"0.#"),1)=".",TRUE,FALSE)</formula>
    </cfRule>
  </conditionalFormatting>
  <conditionalFormatting sqref="AI77">
    <cfRule type="expression" dxfId="293" priority="13401">
      <formula>IF(RIGHT(TEXT(AI77,"0.#"),1)=".",FALSE,TRUE)</formula>
    </cfRule>
    <cfRule type="expression" dxfId="292" priority="13402">
      <formula>IF(RIGHT(TEXT(AI77,"0.#"),1)=".",TRUE,FALSE)</formula>
    </cfRule>
  </conditionalFormatting>
  <conditionalFormatting sqref="AM77">
    <cfRule type="expression" dxfId="291" priority="13399">
      <formula>IF(RIGHT(TEXT(AM77,"0.#"),1)=".",FALSE,TRUE)</formula>
    </cfRule>
    <cfRule type="expression" dxfId="290" priority="13400">
      <formula>IF(RIGHT(TEXT(AM77,"0.#"),1)=".",TRUE,FALSE)</formula>
    </cfRule>
  </conditionalFormatting>
  <conditionalFormatting sqref="AQ78">
    <cfRule type="expression" dxfId="289" priority="13391">
      <formula>IF(RIGHT(TEXT(AQ78,"0.#"),1)=".",FALSE,TRUE)</formula>
    </cfRule>
    <cfRule type="expression" dxfId="288" priority="13392">
      <formula>IF(RIGHT(TEXT(AQ78,"0.#"),1)=".",TRUE,FALSE)</formula>
    </cfRule>
  </conditionalFormatting>
  <conditionalFormatting sqref="AQ80">
    <cfRule type="expression" dxfId="287" priority="13389">
      <formula>IF(RIGHT(TEXT(AQ80,"0.#"),1)=".",FALSE,TRUE)</formula>
    </cfRule>
    <cfRule type="expression" dxfId="286" priority="13390">
      <formula>IF(RIGHT(TEXT(AQ80,"0.#"),1)=".",TRUE,FALSE)</formula>
    </cfRule>
  </conditionalFormatting>
  <conditionalFormatting sqref="AM80">
    <cfRule type="expression" dxfId="285" priority="13385">
      <formula>IF(RIGHT(TEXT(AM80,"0.#"),1)=".",FALSE,TRUE)</formula>
    </cfRule>
    <cfRule type="expression" dxfId="284" priority="13386">
      <formula>IF(RIGHT(TEXT(AM80,"0.#"),1)=".",TRUE,FALSE)</formula>
    </cfRule>
  </conditionalFormatting>
  <conditionalFormatting sqref="AQ81">
    <cfRule type="expression" dxfId="283" priority="13377">
      <formula>IF(RIGHT(TEXT(AQ81,"0.#"),1)=".",FALSE,TRUE)</formula>
    </cfRule>
    <cfRule type="expression" dxfId="282" priority="13378">
      <formula>IF(RIGHT(TEXT(AQ81,"0.#"),1)=".",TRUE,FALSE)</formula>
    </cfRule>
  </conditionalFormatting>
  <conditionalFormatting sqref="AE92:AE93 AI92:AI93 AM92:AM93 AQ92:AQ93 AU92:AU93">
    <cfRule type="expression" dxfId="281" priority="13317">
      <formula>IF(RIGHT(TEXT(AE92,"0.#"),1)=".",FALSE,TRUE)</formula>
    </cfRule>
    <cfRule type="expression" dxfId="280" priority="13318">
      <formula>IF(RIGHT(TEXT(AE92,"0.#"),1)=".",TRUE,FALSE)</formula>
    </cfRule>
  </conditionalFormatting>
  <conditionalFormatting sqref="AE78 AM78">
    <cfRule type="expression" dxfId="279" priority="3231">
      <formula>IF(RIGHT(TEXT(AE78,"0.#"),1)=".",FALSE,TRUE)</formula>
    </cfRule>
    <cfRule type="expression" dxfId="278" priority="3232">
      <formula>IF(RIGHT(TEXT(AE78,"0.#"),1)=".",TRUE,FALSE)</formula>
    </cfRule>
  </conditionalFormatting>
  <conditionalFormatting sqref="AI78">
    <cfRule type="expression" dxfId="277" priority="3229">
      <formula>IF(RIGHT(TEXT(AI78,"0.#"),1)=".",FALSE,TRUE)</formula>
    </cfRule>
    <cfRule type="expression" dxfId="276" priority="3230">
      <formula>IF(RIGHT(TEXT(AI78,"0.#"),1)=".",TRUE,FALSE)</formula>
    </cfRule>
  </conditionalFormatting>
  <conditionalFormatting sqref="AM81">
    <cfRule type="expression" dxfId="275" priority="3227">
      <formula>IF(RIGHT(TEXT(AM81,"0.#"),1)=".",FALSE,TRUE)</formula>
    </cfRule>
    <cfRule type="expression" dxfId="274" priority="3228">
      <formula>IF(RIGHT(TEXT(AM81,"0.#"),1)=".",TRUE,FALSE)</formula>
    </cfRule>
  </conditionalFormatting>
  <conditionalFormatting sqref="AE101:AE102 AI101:AI102 AM101:AM102 AQ101:AQ102 AU101:AU102">
    <cfRule type="expression" dxfId="273" priority="2179">
      <formula>IF(RIGHT(TEXT(AE101,"0.#"),1)=".",FALSE,TRUE)</formula>
    </cfRule>
    <cfRule type="expression" dxfId="272" priority="2180">
      <formula>IF(RIGHT(TEXT(AE101,"0.#"),1)=".",TRUE,FALSE)</formula>
    </cfRule>
  </conditionalFormatting>
  <conditionalFormatting sqref="W23">
    <cfRule type="expression" dxfId="271" priority="2567">
      <formula>IF(RIGHT(TEXT(W23,"0.#"),1)=".",FALSE,TRUE)</formula>
    </cfRule>
    <cfRule type="expression" dxfId="270" priority="2568">
      <formula>IF(RIGHT(TEXT(W23,"0.#"),1)=".",TRUE,FALSE)</formula>
    </cfRule>
  </conditionalFormatting>
  <conditionalFormatting sqref="W24:W27">
    <cfRule type="expression" dxfId="269" priority="2565">
      <formula>IF(RIGHT(TEXT(W24,"0.#"),1)=".",FALSE,TRUE)</formula>
    </cfRule>
    <cfRule type="expression" dxfId="268" priority="2566">
      <formula>IF(RIGHT(TEXT(W24,"0.#"),1)=".",TRUE,FALSE)</formula>
    </cfRule>
  </conditionalFormatting>
  <conditionalFormatting sqref="W28">
    <cfRule type="expression" dxfId="267" priority="2557">
      <formula>IF(RIGHT(TEXT(W28,"0.#"),1)=".",FALSE,TRUE)</formula>
    </cfRule>
    <cfRule type="expression" dxfId="266" priority="2558">
      <formula>IF(RIGHT(TEXT(W28,"0.#"),1)=".",TRUE,FALSE)</formula>
    </cfRule>
  </conditionalFormatting>
  <conditionalFormatting sqref="P28">
    <cfRule type="expression" dxfId="265" priority="2551">
      <formula>IF(RIGHT(TEXT(P28,"0.#"),1)=".",FALSE,TRUE)</formula>
    </cfRule>
    <cfRule type="expression" dxfId="264" priority="2552">
      <formula>IF(RIGHT(TEXT(P28,"0.#"),1)=".",TRUE,FALSE)</formula>
    </cfRule>
  </conditionalFormatting>
  <conditionalFormatting sqref="AQ62">
    <cfRule type="expression" dxfId="263" priority="2549">
      <formula>IF(RIGHT(TEXT(AQ62,"0.#"),1)=".",FALSE,TRUE)</formula>
    </cfRule>
    <cfRule type="expression" dxfId="262" priority="2550">
      <formula>IF(RIGHT(TEXT(AQ62,"0.#"),1)=".",TRUE,FALSE)</formula>
    </cfRule>
  </conditionalFormatting>
  <conditionalFormatting sqref="AQ63">
    <cfRule type="expression" dxfId="261" priority="2547">
      <formula>IF(RIGHT(TEXT(AQ63,"0.#"),1)=".",FALSE,TRUE)</formula>
    </cfRule>
    <cfRule type="expression" dxfId="260" priority="2548">
      <formula>IF(RIGHT(TEXT(AQ63,"0.#"),1)=".",TRUE,FALSE)</formula>
    </cfRule>
  </conditionalFormatting>
  <conditionalFormatting sqref="AQ39:AQ41">
    <cfRule type="expression" dxfId="259" priority="2233">
      <formula>IF(RIGHT(TEXT(AQ39,"0.#"),1)=".",FALSE,TRUE)</formula>
    </cfRule>
    <cfRule type="expression" dxfId="258" priority="2234">
      <formula>IF(RIGHT(TEXT(AQ39,"0.#"),1)=".",TRUE,FALSE)</formula>
    </cfRule>
  </conditionalFormatting>
  <conditionalFormatting sqref="AU39:AU41">
    <cfRule type="expression" dxfId="257" priority="2231">
      <formula>IF(RIGHT(TEXT(AU39,"0.#"),1)=".",FALSE,TRUE)</formula>
    </cfRule>
    <cfRule type="expression" dxfId="256" priority="2232">
      <formula>IF(RIGHT(TEXT(AU39,"0.#"),1)=".",TRUE,FALSE)</formula>
    </cfRule>
  </conditionalFormatting>
  <conditionalFormatting sqref="AU59">
    <cfRule type="expression" dxfId="255" priority="719">
      <formula>IF(RIGHT(TEXT(AU59,"0.#"),1)=".",FALSE,TRUE)</formula>
    </cfRule>
    <cfRule type="expression" dxfId="254" priority="720">
      <formula>IF(RIGHT(TEXT(AU59,"0.#"),1)=".",TRUE,FALSE)</formula>
    </cfRule>
  </conditionalFormatting>
  <conditionalFormatting sqref="AU60">
    <cfRule type="expression" dxfId="253" priority="717">
      <formula>IF(RIGHT(TEXT(AU60,"0.#"),1)=".",FALSE,TRUE)</formula>
    </cfRule>
    <cfRule type="expression" dxfId="252" priority="718">
      <formula>IF(RIGHT(TEXT(AU60,"0.#"),1)=".",TRUE,FALSE)</formula>
    </cfRule>
  </conditionalFormatting>
  <conditionalFormatting sqref="AU62">
    <cfRule type="expression" dxfId="251" priority="713">
      <formula>IF(RIGHT(TEXT(AU62,"0.#"),1)=".",FALSE,TRUE)</formula>
    </cfRule>
    <cfRule type="expression" dxfId="250" priority="714">
      <formula>IF(RIGHT(TEXT(AU62,"0.#"),1)=".",TRUE,FALSE)</formula>
    </cfRule>
  </conditionalFormatting>
  <conditionalFormatting sqref="AU63">
    <cfRule type="expression" dxfId="249" priority="711">
      <formula>IF(RIGHT(TEXT(AU63,"0.#"),1)=".",FALSE,TRUE)</formula>
    </cfRule>
    <cfRule type="expression" dxfId="248" priority="712">
      <formula>IF(RIGHT(TEXT(AU63,"0.#"),1)=".",TRUE,FALSE)</formula>
    </cfRule>
  </conditionalFormatting>
  <conditionalFormatting sqref="AU65">
    <cfRule type="expression" dxfId="247" priority="707">
      <formula>IF(RIGHT(TEXT(AU65,"0.#"),1)=".",FALSE,TRUE)</formula>
    </cfRule>
    <cfRule type="expression" dxfId="246" priority="708">
      <formula>IF(RIGHT(TEXT(AU65,"0.#"),1)=".",TRUE,FALSE)</formula>
    </cfRule>
  </conditionalFormatting>
  <conditionalFormatting sqref="AU66">
    <cfRule type="expression" dxfId="245" priority="705">
      <formula>IF(RIGHT(TEXT(AU66,"0.#"),1)=".",FALSE,TRUE)</formula>
    </cfRule>
    <cfRule type="expression" dxfId="244" priority="706">
      <formula>IF(RIGHT(TEXT(AU66,"0.#"),1)=".",TRUE,FALSE)</formula>
    </cfRule>
  </conditionalFormatting>
  <conditionalFormatting sqref="P29:AC29">
    <cfRule type="expression" dxfId="243" priority="263">
      <formula>IF(RIGHT(TEXT(P29,"0.#"),1)=".",FALSE,TRUE)</formula>
    </cfRule>
    <cfRule type="expression" dxfId="242" priority="264">
      <formula>IF(RIGHT(TEXT(P29,"0.#"),1)=".",TRUE,FALSE)</formula>
    </cfRule>
  </conditionalFormatting>
  <conditionalFormatting sqref="P14:V14">
    <cfRule type="expression" dxfId="241" priority="261">
      <formula>IF(RIGHT(TEXT(P14,"0.#"),1)=".",FALSE,TRUE)</formula>
    </cfRule>
    <cfRule type="expression" dxfId="240" priority="262">
      <formula>IF(RIGHT(TEXT(P14,"0.#"),1)=".",TRUE,FALSE)</formula>
    </cfRule>
  </conditionalFormatting>
  <conditionalFormatting sqref="P15:V17 P13:V13">
    <cfRule type="expression" dxfId="239" priority="259">
      <formula>IF(RIGHT(TEXT(P13,"0.#"),1)=".",FALSE,TRUE)</formula>
    </cfRule>
    <cfRule type="expression" dxfId="238" priority="260">
      <formula>IF(RIGHT(TEXT(P13,"0.#"),1)=".",TRUE,FALSE)</formula>
    </cfRule>
  </conditionalFormatting>
  <conditionalFormatting sqref="W14:AC14">
    <cfRule type="expression" dxfId="237" priority="257">
      <formula>IF(RIGHT(TEXT(W14,"0.#"),1)=".",FALSE,TRUE)</formula>
    </cfRule>
    <cfRule type="expression" dxfId="236" priority="258">
      <formula>IF(RIGHT(TEXT(W14,"0.#"),1)=".",TRUE,FALSE)</formula>
    </cfRule>
  </conditionalFormatting>
  <conditionalFormatting sqref="W15:AC17 W13:AC13">
    <cfRule type="expression" dxfId="235" priority="255">
      <formula>IF(RIGHT(TEXT(W13,"0.#"),1)=".",FALSE,TRUE)</formula>
    </cfRule>
    <cfRule type="expression" dxfId="234" priority="256">
      <formula>IF(RIGHT(TEXT(W13,"0.#"),1)=".",TRUE,FALSE)</formula>
    </cfRule>
  </conditionalFormatting>
  <conditionalFormatting sqref="AD14:AJ14">
    <cfRule type="expression" dxfId="233" priority="253">
      <formula>IF(RIGHT(TEXT(AD14,"0.#"),1)=".",FALSE,TRUE)</formula>
    </cfRule>
    <cfRule type="expression" dxfId="232" priority="254">
      <formula>IF(RIGHT(TEXT(AD14,"0.#"),1)=".",TRUE,FALSE)</formula>
    </cfRule>
  </conditionalFormatting>
  <conditionalFormatting sqref="AD15:AJ17 AD13:AJ13">
    <cfRule type="expression" dxfId="231" priority="251">
      <formula>IF(RIGHT(TEXT(AD13,"0.#"),1)=".",FALSE,TRUE)</formula>
    </cfRule>
    <cfRule type="expression" dxfId="230" priority="252">
      <formula>IF(RIGHT(TEXT(AD13,"0.#"),1)=".",TRUE,FALSE)</formula>
    </cfRule>
  </conditionalFormatting>
  <conditionalFormatting sqref="AI80">
    <cfRule type="expression" dxfId="229" priority="237">
      <formula>IF(RIGHT(TEXT(AI80,"0.#"),1)=".",FALSE,TRUE)</formula>
    </cfRule>
    <cfRule type="expression" dxfId="228" priority="238">
      <formula>IF(RIGHT(TEXT(AI80,"0.#"),1)=".",TRUE,FALSE)</formula>
    </cfRule>
  </conditionalFormatting>
  <conditionalFormatting sqref="AI81">
    <cfRule type="expression" dxfId="227" priority="235">
      <formula>IF(RIGHT(TEXT(AI81,"0.#"),1)=".",FALSE,TRUE)</formula>
    </cfRule>
    <cfRule type="expression" dxfId="226" priority="236">
      <formula>IF(RIGHT(TEXT(AI81,"0.#"),1)=".",TRUE,FALSE)</formula>
    </cfRule>
  </conditionalFormatting>
  <conditionalFormatting sqref="AE80">
    <cfRule type="expression" dxfId="225" priority="233">
      <formula>IF(RIGHT(TEXT(AE80,"0.#"),1)=".",FALSE,TRUE)</formula>
    </cfRule>
    <cfRule type="expression" dxfId="224" priority="234">
      <formula>IF(RIGHT(TEXT(AE80,"0.#"),1)=".",TRUE,FALSE)</formula>
    </cfRule>
  </conditionalFormatting>
  <conditionalFormatting sqref="AE81">
    <cfRule type="expression" dxfId="223" priority="231">
      <formula>IF(RIGHT(TEXT(AE81,"0.#"),1)=".",FALSE,TRUE)</formula>
    </cfRule>
    <cfRule type="expression" dxfId="222" priority="232">
      <formula>IF(RIGHT(TEXT(AE81,"0.#"),1)=".",TRUE,FALSE)</formula>
    </cfRule>
  </conditionalFormatting>
  <conditionalFormatting sqref="AM41">
    <cfRule type="expression" dxfId="221" priority="225">
      <formula>IF(RIGHT(TEXT(AM41,"0.#"),1)=".",FALSE,TRUE)</formula>
    </cfRule>
    <cfRule type="expression" dxfId="220" priority="226">
      <formula>IF(RIGHT(TEXT(AM41,"0.#"),1)=".",TRUE,FALSE)</formula>
    </cfRule>
  </conditionalFormatting>
  <conditionalFormatting sqref="AM40">
    <cfRule type="expression" dxfId="219" priority="227">
      <formula>IF(RIGHT(TEXT(AM40,"0.#"),1)=".",FALSE,TRUE)</formula>
    </cfRule>
    <cfRule type="expression" dxfId="218" priority="228">
      <formula>IF(RIGHT(TEXT(AM40,"0.#"),1)=".",TRUE,FALSE)</formula>
    </cfRule>
  </conditionalFormatting>
  <conditionalFormatting sqref="AI41">
    <cfRule type="expression" dxfId="217" priority="219">
      <formula>IF(RIGHT(TEXT(AI41,"0.#"),1)=".",FALSE,TRUE)</formula>
    </cfRule>
    <cfRule type="expression" dxfId="216" priority="220">
      <formula>IF(RIGHT(TEXT(AI41,"0.#"),1)=".",TRUE,FALSE)</formula>
    </cfRule>
  </conditionalFormatting>
  <conditionalFormatting sqref="AI39">
    <cfRule type="expression" dxfId="215" priority="223">
      <formula>IF(RIGHT(TEXT(AI39,"0.#"),1)=".",FALSE,TRUE)</formula>
    </cfRule>
    <cfRule type="expression" dxfId="214" priority="224">
      <formula>IF(RIGHT(TEXT(AI39,"0.#"),1)=".",TRUE,FALSE)</formula>
    </cfRule>
  </conditionalFormatting>
  <conditionalFormatting sqref="AI40">
    <cfRule type="expression" dxfId="213" priority="221">
      <formula>IF(RIGHT(TEXT(AI40,"0.#"),1)=".",FALSE,TRUE)</formula>
    </cfRule>
    <cfRule type="expression" dxfId="212" priority="222">
      <formula>IF(RIGHT(TEXT(AI40,"0.#"),1)=".",TRUE,FALSE)</formula>
    </cfRule>
  </conditionalFormatting>
  <conditionalFormatting sqref="AE39">
    <cfRule type="expression" dxfId="211" priority="217">
      <formula>IF(RIGHT(TEXT(AE39,"0.#"),1)=".",FALSE,TRUE)</formula>
    </cfRule>
    <cfRule type="expression" dxfId="210" priority="218">
      <formula>IF(RIGHT(TEXT(AE39,"0.#"),1)=".",TRUE,FALSE)</formula>
    </cfRule>
  </conditionalFormatting>
  <conditionalFormatting sqref="AE40">
    <cfRule type="expression" dxfId="209" priority="215">
      <formula>IF(RIGHT(TEXT(AE40,"0.#"),1)=".",FALSE,TRUE)</formula>
    </cfRule>
    <cfRule type="expression" dxfId="208" priority="216">
      <formula>IF(RIGHT(TEXT(AE40,"0.#"),1)=".",TRUE,FALSE)</formula>
    </cfRule>
  </conditionalFormatting>
  <conditionalFormatting sqref="AE41">
    <cfRule type="expression" dxfId="207" priority="213">
      <formula>IF(RIGHT(TEXT(AE41,"0.#"),1)=".",FALSE,TRUE)</formula>
    </cfRule>
    <cfRule type="expression" dxfId="206" priority="214">
      <formula>IF(RIGHT(TEXT(AE41,"0.#"),1)=".",TRUE,FALSE)</formula>
    </cfRule>
  </conditionalFormatting>
  <conditionalFormatting sqref="AM65">
    <cfRule type="expression" dxfId="205" priority="211">
      <formula>IF(RIGHT(TEXT(AM65,"0.#"),1)=".",FALSE,TRUE)</formula>
    </cfRule>
    <cfRule type="expression" dxfId="204" priority="212">
      <formula>IF(RIGHT(TEXT(AM65,"0.#"),1)=".",TRUE,FALSE)</formula>
    </cfRule>
  </conditionalFormatting>
  <conditionalFormatting sqref="AM66">
    <cfRule type="expression" dxfId="203" priority="209">
      <formula>IF(RIGHT(TEXT(AM66,"0.#"),1)=".",FALSE,TRUE)</formula>
    </cfRule>
    <cfRule type="expression" dxfId="202" priority="210">
      <formula>IF(RIGHT(TEXT(AM66,"0.#"),1)=".",TRUE,FALSE)</formula>
    </cfRule>
  </conditionalFormatting>
  <conditionalFormatting sqref="AE65">
    <cfRule type="expression" dxfId="201" priority="207">
      <formula>IF(RIGHT(TEXT(AE65,"0.#"),1)=".",FALSE,TRUE)</formula>
    </cfRule>
    <cfRule type="expression" dxfId="200" priority="208">
      <formula>IF(RIGHT(TEXT(AE65,"0.#"),1)=".",TRUE,FALSE)</formula>
    </cfRule>
  </conditionalFormatting>
  <conditionalFormatting sqref="AE66">
    <cfRule type="expression" dxfId="199" priority="205">
      <formula>IF(RIGHT(TEXT(AE66,"0.#"),1)=".",FALSE,TRUE)</formula>
    </cfRule>
    <cfRule type="expression" dxfId="198" priority="206">
      <formula>IF(RIGHT(TEXT(AE66,"0.#"),1)=".",TRUE,FALSE)</formula>
    </cfRule>
  </conditionalFormatting>
  <conditionalFormatting sqref="AI65">
    <cfRule type="expression" dxfId="197" priority="203">
      <formula>IF(RIGHT(TEXT(AI65,"0.#"),1)=".",FALSE,TRUE)</formula>
    </cfRule>
    <cfRule type="expression" dxfId="196" priority="204">
      <formula>IF(RIGHT(TEXT(AI65,"0.#"),1)=".",TRUE,FALSE)</formula>
    </cfRule>
  </conditionalFormatting>
  <conditionalFormatting sqref="AI66">
    <cfRule type="expression" dxfId="195" priority="201">
      <formula>IF(RIGHT(TEXT(AI66,"0.#"),1)=".",FALSE,TRUE)</formula>
    </cfRule>
    <cfRule type="expression" dxfId="194" priority="202">
      <formula>IF(RIGHT(TEXT(AI66,"0.#"),1)=".",TRUE,FALSE)</formula>
    </cfRule>
  </conditionalFormatting>
  <conditionalFormatting sqref="AQ65">
    <cfRule type="expression" dxfId="193" priority="199">
      <formula>IF(RIGHT(TEXT(AQ65,"0.#"),1)=".",FALSE,TRUE)</formula>
    </cfRule>
    <cfRule type="expression" dxfId="192" priority="200">
      <formula>IF(RIGHT(TEXT(AQ65,"0.#"),1)=".",TRUE,FALSE)</formula>
    </cfRule>
  </conditionalFormatting>
  <conditionalFormatting sqref="AQ66">
    <cfRule type="expression" dxfId="191" priority="197">
      <formula>IF(RIGHT(TEXT(AQ66,"0.#"),1)=".",FALSE,TRUE)</formula>
    </cfRule>
    <cfRule type="expression" dxfId="190" priority="198">
      <formula>IF(RIGHT(TEXT(AQ66,"0.#"),1)=".",TRUE,FALSE)</formula>
    </cfRule>
  </conditionalFormatting>
  <conditionalFormatting sqref="AM39">
    <cfRule type="expression" dxfId="189" priority="195">
      <formula>IF(RIGHT(TEXT(AM39,"0.#"),1)=".",FALSE,TRUE)</formula>
    </cfRule>
    <cfRule type="expression" dxfId="188" priority="196">
      <formula>IF(RIGHT(TEXT(AM39,"0.#"),1)=".",TRUE,FALSE)</formula>
    </cfRule>
  </conditionalFormatting>
  <conditionalFormatting sqref="AM46">
    <cfRule type="expression" dxfId="187" priority="193">
      <formula>IF(RIGHT(TEXT(AM46,"0.#"),1)=".",FALSE,TRUE)</formula>
    </cfRule>
    <cfRule type="expression" dxfId="186" priority="194">
      <formula>IF(RIGHT(TEXT(AM46,"0.#"),1)=".",TRUE,FALSE)</formula>
    </cfRule>
  </conditionalFormatting>
  <conditionalFormatting sqref="AU46:AU48">
    <cfRule type="expression" dxfId="185" priority="187">
      <formula>IF(RIGHT(TEXT(AU46,"0.#"),1)=".",FALSE,TRUE)</formula>
    </cfRule>
    <cfRule type="expression" dxfId="184" priority="188">
      <formula>IF(RIGHT(TEXT(AU46,"0.#"),1)=".",TRUE,FALSE)</formula>
    </cfRule>
  </conditionalFormatting>
  <conditionalFormatting sqref="AM48">
    <cfRule type="expression" dxfId="183" priority="191">
      <formula>IF(RIGHT(TEXT(AM48,"0.#"),1)=".",FALSE,TRUE)</formula>
    </cfRule>
    <cfRule type="expression" dxfId="182" priority="192">
      <formula>IF(RIGHT(TEXT(AM48,"0.#"),1)=".",TRUE,FALSE)</formula>
    </cfRule>
  </conditionalFormatting>
  <conditionalFormatting sqref="AQ46:AQ48">
    <cfRule type="expression" dxfId="181" priority="189">
      <formula>IF(RIGHT(TEXT(AQ46,"0.#"),1)=".",FALSE,TRUE)</formula>
    </cfRule>
    <cfRule type="expression" dxfId="180" priority="190">
      <formula>IF(RIGHT(TEXT(AQ46,"0.#"),1)=".",TRUE,FALSE)</formula>
    </cfRule>
  </conditionalFormatting>
  <conditionalFormatting sqref="AI47">
    <cfRule type="expression" dxfId="179" priority="183">
      <formula>IF(RIGHT(TEXT(AI47,"0.#"),1)=".",FALSE,TRUE)</formula>
    </cfRule>
    <cfRule type="expression" dxfId="178" priority="184">
      <formula>IF(RIGHT(TEXT(AI47,"0.#"),1)=".",TRUE,FALSE)</formula>
    </cfRule>
  </conditionalFormatting>
  <conditionalFormatting sqref="AI46">
    <cfRule type="expression" dxfId="177" priority="185">
      <formula>IF(RIGHT(TEXT(AI46,"0.#"),1)=".",FALSE,TRUE)</formula>
    </cfRule>
    <cfRule type="expression" dxfId="176" priority="186">
      <formula>IF(RIGHT(TEXT(AI46,"0.#"),1)=".",TRUE,FALSE)</formula>
    </cfRule>
  </conditionalFormatting>
  <conditionalFormatting sqref="AI48">
    <cfRule type="expression" dxfId="175" priority="181">
      <formula>IF(RIGHT(TEXT(AI48,"0.#"),1)=".",FALSE,TRUE)</formula>
    </cfRule>
    <cfRule type="expression" dxfId="174" priority="182">
      <formula>IF(RIGHT(TEXT(AI48,"0.#"),1)=".",TRUE,FALSE)</formula>
    </cfRule>
  </conditionalFormatting>
  <conditionalFormatting sqref="AE47">
    <cfRule type="expression" dxfId="173" priority="177">
      <formula>IF(RIGHT(TEXT(AE47,"0.#"),1)=".",FALSE,TRUE)</formula>
    </cfRule>
    <cfRule type="expression" dxfId="172" priority="178">
      <formula>IF(RIGHT(TEXT(AE47,"0.#"),1)=".",TRUE,FALSE)</formula>
    </cfRule>
  </conditionalFormatting>
  <conditionalFormatting sqref="AE46">
    <cfRule type="expression" dxfId="171" priority="179">
      <formula>IF(RIGHT(TEXT(AE46,"0.#"),1)=".",FALSE,TRUE)</formula>
    </cfRule>
    <cfRule type="expression" dxfId="170" priority="180">
      <formula>IF(RIGHT(TEXT(AE46,"0.#"),1)=".",TRUE,FALSE)</formula>
    </cfRule>
  </conditionalFormatting>
  <conditionalFormatting sqref="AE48">
    <cfRule type="expression" dxfId="169" priority="175">
      <formula>IF(RIGHT(TEXT(AE48,"0.#"),1)=".",FALSE,TRUE)</formula>
    </cfRule>
    <cfRule type="expression" dxfId="168" priority="176">
      <formula>IF(RIGHT(TEXT(AE48,"0.#"),1)=".",TRUE,FALSE)</formula>
    </cfRule>
  </conditionalFormatting>
  <conditionalFormatting sqref="AM47">
    <cfRule type="expression" dxfId="167" priority="173">
      <formula>IF(RIGHT(TEXT(AM47,"0.#"),1)=".",FALSE,TRUE)</formula>
    </cfRule>
    <cfRule type="expression" dxfId="166" priority="174">
      <formula>IF(RIGHT(TEXT(AM47,"0.#"),1)=".",TRUE,FALSE)</formula>
    </cfRule>
  </conditionalFormatting>
  <conditionalFormatting sqref="AM68">
    <cfRule type="expression" dxfId="165" priority="171">
      <formula>IF(RIGHT(TEXT(AM68,"0.#"),1)=".",FALSE,TRUE)</formula>
    </cfRule>
    <cfRule type="expression" dxfId="164" priority="172">
      <formula>IF(RIGHT(TEXT(AM68,"0.#"),1)=".",TRUE,FALSE)</formula>
    </cfRule>
  </conditionalFormatting>
  <conditionalFormatting sqref="AM69">
    <cfRule type="expression" dxfId="163" priority="169">
      <formula>IF(RIGHT(TEXT(AM69,"0.#"),1)=".",FALSE,TRUE)</formula>
    </cfRule>
    <cfRule type="expression" dxfId="162" priority="170">
      <formula>IF(RIGHT(TEXT(AM69,"0.#"),1)=".",TRUE,FALSE)</formula>
    </cfRule>
  </conditionalFormatting>
  <conditionalFormatting sqref="AQ68">
    <cfRule type="expression" dxfId="161" priority="167">
      <formula>IF(RIGHT(TEXT(AQ68,"0.#"),1)=".",FALSE,TRUE)</formula>
    </cfRule>
    <cfRule type="expression" dxfId="160" priority="168">
      <formula>IF(RIGHT(TEXT(AQ68,"0.#"),1)=".",TRUE,FALSE)</formula>
    </cfRule>
  </conditionalFormatting>
  <conditionalFormatting sqref="AQ69">
    <cfRule type="expression" dxfId="159" priority="165">
      <formula>IF(RIGHT(TEXT(AQ69,"0.#"),1)=".",FALSE,TRUE)</formula>
    </cfRule>
    <cfRule type="expression" dxfId="158" priority="166">
      <formula>IF(RIGHT(TEXT(AQ69,"0.#"),1)=".",TRUE,FALSE)</formula>
    </cfRule>
  </conditionalFormatting>
  <conditionalFormatting sqref="AU68">
    <cfRule type="expression" dxfId="157" priority="163">
      <formula>IF(RIGHT(TEXT(AU68,"0.#"),1)=".",FALSE,TRUE)</formula>
    </cfRule>
    <cfRule type="expression" dxfId="156" priority="164">
      <formula>IF(RIGHT(TEXT(AU68,"0.#"),1)=".",TRUE,FALSE)</formula>
    </cfRule>
  </conditionalFormatting>
  <conditionalFormatting sqref="AU69">
    <cfRule type="expression" dxfId="155" priority="161">
      <formula>IF(RIGHT(TEXT(AU69,"0.#"),1)=".",FALSE,TRUE)</formula>
    </cfRule>
    <cfRule type="expression" dxfId="154" priority="162">
      <formula>IF(RIGHT(TEXT(AU69,"0.#"),1)=".",TRUE,FALSE)</formula>
    </cfRule>
  </conditionalFormatting>
  <conditionalFormatting sqref="AE68">
    <cfRule type="expression" dxfId="153" priority="159">
      <formula>IF(RIGHT(TEXT(AE68,"0.#"),1)=".",FALSE,TRUE)</formula>
    </cfRule>
    <cfRule type="expression" dxfId="152" priority="160">
      <formula>IF(RIGHT(TEXT(AE68,"0.#"),1)=".",TRUE,FALSE)</formula>
    </cfRule>
  </conditionalFormatting>
  <conditionalFormatting sqref="AI68">
    <cfRule type="expression" dxfId="151" priority="157">
      <formula>IF(RIGHT(TEXT(AI68,"0.#"),1)=".",FALSE,TRUE)</formula>
    </cfRule>
    <cfRule type="expression" dxfId="150" priority="158">
      <formula>IF(RIGHT(TEXT(AI68,"0.#"),1)=".",TRUE,FALSE)</formula>
    </cfRule>
  </conditionalFormatting>
  <conditionalFormatting sqref="AE69">
    <cfRule type="expression" dxfId="149" priority="155">
      <formula>IF(RIGHT(TEXT(AE69,"0.#"),1)=".",FALSE,TRUE)</formula>
    </cfRule>
    <cfRule type="expression" dxfId="148" priority="156">
      <formula>IF(RIGHT(TEXT(AE69,"0.#"),1)=".",TRUE,FALSE)</formula>
    </cfRule>
  </conditionalFormatting>
  <conditionalFormatting sqref="AI69">
    <cfRule type="expression" dxfId="147" priority="153">
      <formula>IF(RIGHT(TEXT(AI69,"0.#"),1)=".",FALSE,TRUE)</formula>
    </cfRule>
    <cfRule type="expression" dxfId="146" priority="154">
      <formula>IF(RIGHT(TEXT(AI69,"0.#"),1)=".",TRUE,FALSE)</formula>
    </cfRule>
  </conditionalFormatting>
  <conditionalFormatting sqref="AQ83">
    <cfRule type="expression" dxfId="145" priority="151">
      <formula>IF(RIGHT(TEXT(AQ83,"0.#"),1)=".",FALSE,TRUE)</formula>
    </cfRule>
    <cfRule type="expression" dxfId="144" priority="152">
      <formula>IF(RIGHT(TEXT(AQ83,"0.#"),1)=".",TRUE,FALSE)</formula>
    </cfRule>
  </conditionalFormatting>
  <conditionalFormatting sqref="AM83">
    <cfRule type="expression" dxfId="143" priority="149">
      <formula>IF(RIGHT(TEXT(AM83,"0.#"),1)=".",FALSE,TRUE)</formula>
    </cfRule>
    <cfRule type="expression" dxfId="142" priority="150">
      <formula>IF(RIGHT(TEXT(AM83,"0.#"),1)=".",TRUE,FALSE)</formula>
    </cfRule>
  </conditionalFormatting>
  <conditionalFormatting sqref="AQ84">
    <cfRule type="expression" dxfId="141" priority="147">
      <formula>IF(RIGHT(TEXT(AQ84,"0.#"),1)=".",FALSE,TRUE)</formula>
    </cfRule>
    <cfRule type="expression" dxfId="140" priority="148">
      <formula>IF(RIGHT(TEXT(AQ84,"0.#"),1)=".",TRUE,FALSE)</formula>
    </cfRule>
  </conditionalFormatting>
  <conditionalFormatting sqref="AM84">
    <cfRule type="expression" dxfId="139" priority="145">
      <formula>IF(RIGHT(TEXT(AM84,"0.#"),1)=".",FALSE,TRUE)</formula>
    </cfRule>
    <cfRule type="expression" dxfId="138" priority="146">
      <formula>IF(RIGHT(TEXT(AM84,"0.#"),1)=".",TRUE,FALSE)</formula>
    </cfRule>
  </conditionalFormatting>
  <conditionalFormatting sqref="AE83">
    <cfRule type="expression" dxfId="137" priority="143">
      <formula>IF(RIGHT(TEXT(AE83,"0.#"),1)=".",FALSE,TRUE)</formula>
    </cfRule>
    <cfRule type="expression" dxfId="136" priority="144">
      <formula>IF(RIGHT(TEXT(AE83,"0.#"),1)=".",TRUE,FALSE)</formula>
    </cfRule>
  </conditionalFormatting>
  <conditionalFormatting sqref="AE84">
    <cfRule type="expression" dxfId="135" priority="141">
      <formula>IF(RIGHT(TEXT(AE84,"0.#"),1)=".",FALSE,TRUE)</formula>
    </cfRule>
    <cfRule type="expression" dxfId="134" priority="142">
      <formula>IF(RIGHT(TEXT(AE84,"0.#"),1)=".",TRUE,FALSE)</formula>
    </cfRule>
  </conditionalFormatting>
  <conditionalFormatting sqref="AI83">
    <cfRule type="expression" dxfId="133" priority="139">
      <formula>IF(RIGHT(TEXT(AI83,"0.#"),1)=".",FALSE,TRUE)</formula>
    </cfRule>
    <cfRule type="expression" dxfId="132" priority="140">
      <formula>IF(RIGHT(TEXT(AI83,"0.#"),1)=".",TRUE,FALSE)</formula>
    </cfRule>
  </conditionalFormatting>
  <conditionalFormatting sqref="AI84">
    <cfRule type="expression" dxfId="131" priority="137">
      <formula>IF(RIGHT(TEXT(AI84,"0.#"),1)=".",FALSE,TRUE)</formula>
    </cfRule>
    <cfRule type="expression" dxfId="130" priority="138">
      <formula>IF(RIGHT(TEXT(AI84,"0.#"),1)=".",TRUE,FALSE)</formula>
    </cfRule>
  </conditionalFormatting>
  <conditionalFormatting sqref="AM62">
    <cfRule type="expression" dxfId="129" priority="135">
      <formula>IF(RIGHT(TEXT(AM62,"0.#"),1)=".",FALSE,TRUE)</formula>
    </cfRule>
    <cfRule type="expression" dxfId="128" priority="136">
      <formula>IF(RIGHT(TEXT(AM62,"0.#"),1)=".",TRUE,FALSE)</formula>
    </cfRule>
  </conditionalFormatting>
  <conditionalFormatting sqref="AM63">
    <cfRule type="expression" dxfId="127" priority="131">
      <formula>IF(RIGHT(TEXT(AM63,"0.#"),1)=".",FALSE,TRUE)</formula>
    </cfRule>
    <cfRule type="expression" dxfId="126" priority="132">
      <formula>IF(RIGHT(TEXT(AM63,"0.#"),1)=".",TRUE,FALSE)</formula>
    </cfRule>
  </conditionalFormatting>
  <conditionalFormatting sqref="AE55">
    <cfRule type="expression" dxfId="125" priority="125">
      <formula>IF(RIGHT(TEXT(AE55,"0.#"),1)=".",FALSE,TRUE)</formula>
    </cfRule>
    <cfRule type="expression" dxfId="124" priority="126">
      <formula>IF(RIGHT(TEXT(AE55,"0.#"),1)=".",TRUE,FALSE)</formula>
    </cfRule>
  </conditionalFormatting>
  <conditionalFormatting sqref="AI55">
    <cfRule type="expression" dxfId="123" priority="123">
      <formula>IF(RIGHT(TEXT(AI55,"0.#"),1)=".",FALSE,TRUE)</formula>
    </cfRule>
    <cfRule type="expression" dxfId="122" priority="124">
      <formula>IF(RIGHT(TEXT(AI55,"0.#"),1)=".",TRUE,FALSE)</formula>
    </cfRule>
  </conditionalFormatting>
  <conditionalFormatting sqref="AE53">
    <cfRule type="expression" dxfId="121" priority="129">
      <formula>IF(RIGHT(TEXT(AE53,"0.#"),1)=".",FALSE,TRUE)</formula>
    </cfRule>
    <cfRule type="expression" dxfId="120" priority="130">
      <formula>IF(RIGHT(TEXT(AE53,"0.#"),1)=".",TRUE,FALSE)</formula>
    </cfRule>
  </conditionalFormatting>
  <conditionalFormatting sqref="AE54">
    <cfRule type="expression" dxfId="119" priority="127">
      <formula>IF(RIGHT(TEXT(AE54,"0.#"),1)=".",FALSE,TRUE)</formula>
    </cfRule>
    <cfRule type="expression" dxfId="118" priority="128">
      <formula>IF(RIGHT(TEXT(AE54,"0.#"),1)=".",TRUE,FALSE)</formula>
    </cfRule>
  </conditionalFormatting>
  <conditionalFormatting sqref="AI54">
    <cfRule type="expression" dxfId="117" priority="121">
      <formula>IF(RIGHT(TEXT(AI54,"0.#"),1)=".",FALSE,TRUE)</formula>
    </cfRule>
    <cfRule type="expression" dxfId="116" priority="122">
      <formula>IF(RIGHT(TEXT(AI54,"0.#"),1)=".",TRUE,FALSE)</formula>
    </cfRule>
  </conditionalFormatting>
  <conditionalFormatting sqref="AI53">
    <cfRule type="expression" dxfId="115" priority="119">
      <formula>IF(RIGHT(TEXT(AI53,"0.#"),1)=".",FALSE,TRUE)</formula>
    </cfRule>
    <cfRule type="expression" dxfId="114" priority="120">
      <formula>IF(RIGHT(TEXT(AI53,"0.#"),1)=".",TRUE,FALSE)</formula>
    </cfRule>
  </conditionalFormatting>
  <conditionalFormatting sqref="AM53">
    <cfRule type="expression" dxfId="113" priority="117">
      <formula>IF(RIGHT(TEXT(AM53,"0.#"),1)=".",FALSE,TRUE)</formula>
    </cfRule>
    <cfRule type="expression" dxfId="112" priority="118">
      <formula>IF(RIGHT(TEXT(AM53,"0.#"),1)=".",TRUE,FALSE)</formula>
    </cfRule>
  </conditionalFormatting>
  <conditionalFormatting sqref="AM54">
    <cfRule type="expression" dxfId="111" priority="115">
      <formula>IF(RIGHT(TEXT(AM54,"0.#"),1)=".",FALSE,TRUE)</formula>
    </cfRule>
    <cfRule type="expression" dxfId="110" priority="116">
      <formula>IF(RIGHT(TEXT(AM54,"0.#"),1)=".",TRUE,FALSE)</formula>
    </cfRule>
  </conditionalFormatting>
  <conditionalFormatting sqref="AM55">
    <cfRule type="expression" dxfId="109" priority="113">
      <formula>IF(RIGHT(TEXT(AM55,"0.#"),1)=".",FALSE,TRUE)</formula>
    </cfRule>
    <cfRule type="expression" dxfId="108" priority="114">
      <formula>IF(RIGHT(TEXT(AM55,"0.#"),1)=".",TRUE,FALSE)</formula>
    </cfRule>
  </conditionalFormatting>
  <conditionalFormatting sqref="AQ53:AQ55">
    <cfRule type="expression" dxfId="107" priority="111">
      <formula>IF(RIGHT(TEXT(AQ53,"0.#"),1)=".",FALSE,TRUE)</formula>
    </cfRule>
    <cfRule type="expression" dxfId="106" priority="112">
      <formula>IF(RIGHT(TEXT(AQ53,"0.#"),1)=".",TRUE,FALSE)</formula>
    </cfRule>
  </conditionalFormatting>
  <conditionalFormatting sqref="AU53:AU55">
    <cfRule type="expression" dxfId="105" priority="109">
      <formula>IF(RIGHT(TEXT(AU53,"0.#"),1)=".",FALSE,TRUE)</formula>
    </cfRule>
    <cfRule type="expression" dxfId="104" priority="110">
      <formula>IF(RIGHT(TEXT(AU53,"0.#"),1)=".",TRUE,FALSE)</formula>
    </cfRule>
  </conditionalFormatting>
  <conditionalFormatting sqref="AE71">
    <cfRule type="expression" dxfId="103" priority="107">
      <formula>IF(RIGHT(TEXT(AE71,"0.#"),1)=".",FALSE,TRUE)</formula>
    </cfRule>
    <cfRule type="expression" dxfId="102" priority="108">
      <formula>IF(RIGHT(TEXT(AE71,"0.#"),1)=".",TRUE,FALSE)</formula>
    </cfRule>
  </conditionalFormatting>
  <conditionalFormatting sqref="AI71">
    <cfRule type="expression" dxfId="101" priority="105">
      <formula>IF(RIGHT(TEXT(AI71,"0.#"),1)=".",FALSE,TRUE)</formula>
    </cfRule>
    <cfRule type="expression" dxfId="100" priority="106">
      <formula>IF(RIGHT(TEXT(AI71,"0.#"),1)=".",TRUE,FALSE)</formula>
    </cfRule>
  </conditionalFormatting>
  <conditionalFormatting sqref="AM71">
    <cfRule type="expression" dxfId="99" priority="103">
      <formula>IF(RIGHT(TEXT(AM71,"0.#"),1)=".",FALSE,TRUE)</formula>
    </cfRule>
    <cfRule type="expression" dxfId="98" priority="104">
      <formula>IF(RIGHT(TEXT(AM71,"0.#"),1)=".",TRUE,FALSE)</formula>
    </cfRule>
  </conditionalFormatting>
  <conditionalFormatting sqref="AE72">
    <cfRule type="expression" dxfId="97" priority="101">
      <formula>IF(RIGHT(TEXT(AE72,"0.#"),1)=".",FALSE,TRUE)</formula>
    </cfRule>
    <cfRule type="expression" dxfId="96" priority="102">
      <formula>IF(RIGHT(TEXT(AE72,"0.#"),1)=".",TRUE,FALSE)</formula>
    </cfRule>
  </conditionalFormatting>
  <conditionalFormatting sqref="AI72">
    <cfRule type="expression" dxfId="95" priority="99">
      <formula>IF(RIGHT(TEXT(AI72,"0.#"),1)=".",FALSE,TRUE)</formula>
    </cfRule>
    <cfRule type="expression" dxfId="94" priority="100">
      <formula>IF(RIGHT(TEXT(AI72,"0.#"),1)=".",TRUE,FALSE)</formula>
    </cfRule>
  </conditionalFormatting>
  <conditionalFormatting sqref="AM72">
    <cfRule type="expression" dxfId="93" priority="97">
      <formula>IF(RIGHT(TEXT(AM72,"0.#"),1)=".",FALSE,TRUE)</formula>
    </cfRule>
    <cfRule type="expression" dxfId="92" priority="98">
      <formula>IF(RIGHT(TEXT(AM72,"0.#"),1)=".",TRUE,FALSE)</formula>
    </cfRule>
  </conditionalFormatting>
  <conditionalFormatting sqref="AQ72">
    <cfRule type="expression" dxfId="91" priority="93">
      <formula>IF(RIGHT(TEXT(AQ72,"0.#"),1)=".",FALSE,TRUE)</formula>
    </cfRule>
    <cfRule type="expression" dxfId="90" priority="94">
      <formula>IF(RIGHT(TEXT(AQ72,"0.#"),1)=".",TRUE,FALSE)</formula>
    </cfRule>
  </conditionalFormatting>
  <conditionalFormatting sqref="AQ71">
    <cfRule type="expression" dxfId="89" priority="95">
      <formula>IF(RIGHT(TEXT(AQ71,"0.#"),1)=".",FALSE,TRUE)</formula>
    </cfRule>
    <cfRule type="expression" dxfId="88" priority="96">
      <formula>IF(RIGHT(TEXT(AQ71,"0.#"),1)=".",TRUE,FALSE)</formula>
    </cfRule>
  </conditionalFormatting>
  <conditionalFormatting sqref="AU71">
    <cfRule type="expression" dxfId="87" priority="91">
      <formula>IF(RIGHT(TEXT(AU71,"0.#"),1)=".",FALSE,TRUE)</formula>
    </cfRule>
    <cfRule type="expression" dxfId="86" priority="92">
      <formula>IF(RIGHT(TEXT(AU71,"0.#"),1)=".",TRUE,FALSE)</formula>
    </cfRule>
  </conditionalFormatting>
  <conditionalFormatting sqref="AU72">
    <cfRule type="expression" dxfId="85" priority="89">
      <formula>IF(RIGHT(TEXT(AU72,"0.#"),1)=".",FALSE,TRUE)</formula>
    </cfRule>
    <cfRule type="expression" dxfId="84" priority="90">
      <formula>IF(RIGHT(TEXT(AU72,"0.#"),1)=".",TRUE,FALSE)</formula>
    </cfRule>
  </conditionalFormatting>
  <conditionalFormatting sqref="AE86 AQ86">
    <cfRule type="expression" dxfId="83" priority="87">
      <formula>IF(RIGHT(TEXT(AE86,"0.#"),1)=".",FALSE,TRUE)</formula>
    </cfRule>
    <cfRule type="expression" dxfId="82" priority="88">
      <formula>IF(RIGHT(TEXT(AE86,"0.#"),1)=".",TRUE,FALSE)</formula>
    </cfRule>
  </conditionalFormatting>
  <conditionalFormatting sqref="AI86">
    <cfRule type="expression" dxfId="81" priority="85">
      <formula>IF(RIGHT(TEXT(AI86,"0.#"),1)=".",FALSE,TRUE)</formula>
    </cfRule>
    <cfRule type="expression" dxfId="80" priority="86">
      <formula>IF(RIGHT(TEXT(AI86,"0.#"),1)=".",TRUE,FALSE)</formula>
    </cfRule>
  </conditionalFormatting>
  <conditionalFormatting sqref="AM86">
    <cfRule type="expression" dxfId="79" priority="83">
      <formula>IF(RIGHT(TEXT(AM86,"0.#"),1)=".",FALSE,TRUE)</formula>
    </cfRule>
    <cfRule type="expression" dxfId="78" priority="84">
      <formula>IF(RIGHT(TEXT(AM86,"0.#"),1)=".",TRUE,FALSE)</formula>
    </cfRule>
  </conditionalFormatting>
  <conditionalFormatting sqref="AQ87">
    <cfRule type="expression" dxfId="77" priority="81">
      <formula>IF(RIGHT(TEXT(AQ87,"0.#"),1)=".",FALSE,TRUE)</formula>
    </cfRule>
    <cfRule type="expression" dxfId="76" priority="82">
      <formula>IF(RIGHT(TEXT(AQ87,"0.#"),1)=".",TRUE,FALSE)</formula>
    </cfRule>
  </conditionalFormatting>
  <conditionalFormatting sqref="AE87">
    <cfRule type="expression" dxfId="75" priority="79">
      <formula>IF(RIGHT(TEXT(AE87,"0.#"),1)=".",FALSE,TRUE)</formula>
    </cfRule>
    <cfRule type="expression" dxfId="74" priority="80">
      <formula>IF(RIGHT(TEXT(AE87,"0.#"),1)=".",TRUE,FALSE)</formula>
    </cfRule>
  </conditionalFormatting>
  <conditionalFormatting sqref="AI87">
    <cfRule type="expression" dxfId="73" priority="77">
      <formula>IF(RIGHT(TEXT(AI87,"0.#"),1)=".",FALSE,TRUE)</formula>
    </cfRule>
    <cfRule type="expression" dxfId="72" priority="78">
      <formula>IF(RIGHT(TEXT(AI87,"0.#"),1)=".",TRUE,FALSE)</formula>
    </cfRule>
  </conditionalFormatting>
  <conditionalFormatting sqref="AM87">
    <cfRule type="expression" dxfId="71" priority="75">
      <formula>IF(RIGHT(TEXT(AM87,"0.#"),1)=".",FALSE,TRUE)</formula>
    </cfRule>
    <cfRule type="expression" dxfId="70" priority="76">
      <formula>IF(RIGHT(TEXT(AM87,"0.#"),1)=".",TRUE,FALSE)</formula>
    </cfRule>
  </conditionalFormatting>
  <conditionalFormatting sqref="AE33">
    <cfRule type="expression" dxfId="69" priority="73">
      <formula>IF(RIGHT(TEXT(AE33,"0.#"),1)=".",FALSE,TRUE)</formula>
    </cfRule>
    <cfRule type="expression" dxfId="68" priority="74">
      <formula>IF(RIGHT(TEXT(AE33,"0.#"),1)=".",TRUE,FALSE)</formula>
    </cfRule>
  </conditionalFormatting>
  <conditionalFormatting sqref="AE32">
    <cfRule type="expression" dxfId="67" priority="71">
      <formula>IF(RIGHT(TEXT(AE32,"0.#"),1)=".",FALSE,TRUE)</formula>
    </cfRule>
    <cfRule type="expression" dxfId="66" priority="72">
      <formula>IF(RIGHT(TEXT(AE32,"0.#"),1)=".",TRUE,FALSE)</formula>
    </cfRule>
  </conditionalFormatting>
  <conditionalFormatting sqref="AE34">
    <cfRule type="expression" dxfId="65" priority="69">
      <formula>IF(RIGHT(TEXT(AE34,"0.#"),1)=".",FALSE,TRUE)</formula>
    </cfRule>
    <cfRule type="expression" dxfId="64" priority="70">
      <formula>IF(RIGHT(TEXT(AE34,"0.#"),1)=".",TRUE,FALSE)</formula>
    </cfRule>
  </conditionalFormatting>
  <conditionalFormatting sqref="AI32">
    <cfRule type="expression" dxfId="63" priority="67">
      <formula>IF(RIGHT(TEXT(AI32,"0.#"),1)=".",FALSE,TRUE)</formula>
    </cfRule>
    <cfRule type="expression" dxfId="62" priority="68">
      <formula>IF(RIGHT(TEXT(AI32,"0.#"),1)=".",TRUE,FALSE)</formula>
    </cfRule>
  </conditionalFormatting>
  <conditionalFormatting sqref="AI33">
    <cfRule type="expression" dxfId="61" priority="65">
      <formula>IF(RIGHT(TEXT(AI33,"0.#"),1)=".",FALSE,TRUE)</formula>
    </cfRule>
    <cfRule type="expression" dxfId="60" priority="66">
      <formula>IF(RIGHT(TEXT(AI33,"0.#"),1)=".",TRUE,FALSE)</formula>
    </cfRule>
  </conditionalFormatting>
  <conditionalFormatting sqref="AI34">
    <cfRule type="expression" dxfId="59" priority="63">
      <formula>IF(RIGHT(TEXT(AI34,"0.#"),1)=".",FALSE,TRUE)</formula>
    </cfRule>
    <cfRule type="expression" dxfId="58" priority="64">
      <formula>IF(RIGHT(TEXT(AI34,"0.#"),1)=".",TRUE,FALSE)</formula>
    </cfRule>
  </conditionalFormatting>
  <conditionalFormatting sqref="W19:AC19">
    <cfRule type="expression" dxfId="57" priority="57">
      <formula>IF(RIGHT(TEXT(W19,"0.#"),1)=".",FALSE,TRUE)</formula>
    </cfRule>
    <cfRule type="expression" dxfId="56" priority="58">
      <formula>IF(RIGHT(TEXT(W19,"0.#"),1)=".",TRUE,FALSE)</formula>
    </cfRule>
  </conditionalFormatting>
  <conditionalFormatting sqref="P19:V19">
    <cfRule type="expression" dxfId="55" priority="55">
      <formula>IF(RIGHT(TEXT(P19,"0.#"),1)=".",FALSE,TRUE)</formula>
    </cfRule>
    <cfRule type="expression" dxfId="54" priority="56">
      <formula>IF(RIGHT(TEXT(P19,"0.#"),1)=".",TRUE,FALSE)</formula>
    </cfRule>
  </conditionalFormatting>
  <conditionalFormatting sqref="P23">
    <cfRule type="expression" dxfId="53" priority="53">
      <formula>IF(RIGHT(TEXT(P23,"0.#"),1)=".",FALSE,TRUE)</formula>
    </cfRule>
    <cfRule type="expression" dxfId="52" priority="54">
      <formula>IF(RIGHT(TEXT(P23,"0.#"),1)=".",TRUE,FALSE)</formula>
    </cfRule>
  </conditionalFormatting>
  <conditionalFormatting sqref="P24:P27">
    <cfRule type="expression" dxfId="51" priority="51">
      <formula>IF(RIGHT(TEXT(P24,"0.#"),1)=".",FALSE,TRUE)</formula>
    </cfRule>
    <cfRule type="expression" dxfId="50" priority="52">
      <formula>IF(RIGHT(TEXT(P24,"0.#"),1)=".",TRUE,FALSE)</formula>
    </cfRule>
  </conditionalFormatting>
  <conditionalFormatting sqref="AU198">
    <cfRule type="expression" dxfId="49" priority="49">
      <formula>IF(RIGHT(TEXT(AU198,"0.#"),1)=".",FALSE,TRUE)</formula>
    </cfRule>
    <cfRule type="expression" dxfId="48" priority="50">
      <formula>IF(RIGHT(TEXT(AU198,"0.#"),1)=".",TRUE,FALSE)</formula>
    </cfRule>
  </conditionalFormatting>
  <conditionalFormatting sqref="Y211">
    <cfRule type="expression" dxfId="47" priority="47">
      <formula>IF(RIGHT(TEXT(Y211,"0.#"),1)=".",FALSE,TRUE)</formula>
    </cfRule>
    <cfRule type="expression" dxfId="46" priority="48">
      <formula>IF(RIGHT(TEXT(Y211,"0.#"),1)=".",TRUE,FALSE)</formula>
    </cfRule>
  </conditionalFormatting>
  <conditionalFormatting sqref="AL227:AO228">
    <cfRule type="expression" dxfId="45" priority="43">
      <formula>IF(AND(AL227&gt;=0, RIGHT(TEXT(AL227,"0.#"),1)&lt;&gt;"."),TRUE,FALSE)</formula>
    </cfRule>
    <cfRule type="expression" dxfId="44" priority="44">
      <formula>IF(AND(AL227&gt;=0, RIGHT(TEXT(AL227,"0.#"),1)="."),TRUE,FALSE)</formula>
    </cfRule>
    <cfRule type="expression" dxfId="43" priority="45">
      <formula>IF(AND(AL227&lt;0, RIGHT(TEXT(AL227,"0.#"),1)&lt;&gt;"."),TRUE,FALSE)</formula>
    </cfRule>
    <cfRule type="expression" dxfId="42" priority="46">
      <formula>IF(AND(AL227&lt;0, RIGHT(TEXT(AL227,"0.#"),1)="."),TRUE,FALSE)</formula>
    </cfRule>
  </conditionalFormatting>
  <conditionalFormatting sqref="Y227:Y228">
    <cfRule type="expression" dxfId="41" priority="41">
      <formula>IF(RIGHT(TEXT(Y227,"0.#"),1)=".",FALSE,TRUE)</formula>
    </cfRule>
    <cfRule type="expression" dxfId="40" priority="42">
      <formula>IF(RIGHT(TEXT(Y227,"0.#"),1)=".",TRUE,FALSE)</formula>
    </cfRule>
  </conditionalFormatting>
  <conditionalFormatting sqref="Y234">
    <cfRule type="expression" dxfId="39" priority="35">
      <formula>IF(RIGHT(TEXT(Y234,"0.#"),1)=".",FALSE,TRUE)</formula>
    </cfRule>
    <cfRule type="expression" dxfId="38" priority="36">
      <formula>IF(RIGHT(TEXT(Y234,"0.#"),1)=".",TRUE,FALSE)</formula>
    </cfRule>
  </conditionalFormatting>
  <conditionalFormatting sqref="Y232:Y233">
    <cfRule type="expression" dxfId="37" priority="29">
      <formula>IF(RIGHT(TEXT(Y232,"0.#"),1)=".",FALSE,TRUE)</formula>
    </cfRule>
    <cfRule type="expression" dxfId="36" priority="30">
      <formula>IF(RIGHT(TEXT(Y232,"0.#"),1)=".",TRUE,FALSE)</formula>
    </cfRule>
  </conditionalFormatting>
  <conditionalFormatting sqref="AL234:AO234">
    <cfRule type="expression" dxfId="35" priority="37">
      <formula>IF(AND(AL234&gt;=0, RIGHT(TEXT(AL234,"0.#"),1)&lt;&gt;"."),TRUE,FALSE)</formula>
    </cfRule>
    <cfRule type="expression" dxfId="34" priority="38">
      <formula>IF(AND(AL234&gt;=0, RIGHT(TEXT(AL234,"0.#"),1)="."),TRUE,FALSE)</formula>
    </cfRule>
    <cfRule type="expression" dxfId="33" priority="39">
      <formula>IF(AND(AL234&lt;0, RIGHT(TEXT(AL234,"0.#"),1)&lt;&gt;"."),TRUE,FALSE)</formula>
    </cfRule>
    <cfRule type="expression" dxfId="32" priority="40">
      <formula>IF(AND(AL234&lt;0, RIGHT(TEXT(AL234,"0.#"),1)="."),TRUE,FALSE)</formula>
    </cfRule>
  </conditionalFormatting>
  <conditionalFormatting sqref="AL232:AO233">
    <cfRule type="expression" dxfId="31" priority="31">
      <formula>IF(AND(AL232&gt;=0, RIGHT(TEXT(AL232,"0.#"),1)&lt;&gt;"."),TRUE,FALSE)</formula>
    </cfRule>
    <cfRule type="expression" dxfId="30" priority="32">
      <formula>IF(AND(AL232&gt;=0, RIGHT(TEXT(AL232,"0.#"),1)="."),TRUE,FALSE)</formula>
    </cfRule>
    <cfRule type="expression" dxfId="29" priority="33">
      <formula>IF(AND(AL232&lt;0, RIGHT(TEXT(AL232,"0.#"),1)&lt;&gt;"."),TRUE,FALSE)</formula>
    </cfRule>
    <cfRule type="expression" dxfId="28" priority="34">
      <formula>IF(AND(AL232&lt;0, RIGHT(TEXT(AL232,"0.#"),1)="."),TRUE,FALSE)</formula>
    </cfRule>
  </conditionalFormatting>
  <conditionalFormatting sqref="Y238">
    <cfRule type="expression" dxfId="27" priority="23">
      <formula>IF(RIGHT(TEXT(Y238,"0.#"),1)=".",FALSE,TRUE)</formula>
    </cfRule>
    <cfRule type="expression" dxfId="26" priority="24">
      <formula>IF(RIGHT(TEXT(Y238,"0.#"),1)=".",TRUE,FALSE)</formula>
    </cfRule>
  </conditionalFormatting>
  <conditionalFormatting sqref="AL238:AO238">
    <cfRule type="expression" dxfId="25" priority="25">
      <formula>IF(AND(AL238&gt;=0, RIGHT(TEXT(AL238,"0.#"),1)&lt;&gt;"."),TRUE,FALSE)</formula>
    </cfRule>
    <cfRule type="expression" dxfId="24" priority="26">
      <formula>IF(AND(AL238&gt;=0, RIGHT(TEXT(AL238,"0.#"),1)="."),TRUE,FALSE)</formula>
    </cfRule>
    <cfRule type="expression" dxfId="23" priority="27">
      <formula>IF(AND(AL238&lt;0, RIGHT(TEXT(AL238,"0.#"),1)&lt;&gt;"."),TRUE,FALSE)</formula>
    </cfRule>
    <cfRule type="expression" dxfId="22" priority="28">
      <formula>IF(AND(AL238&lt;0, RIGHT(TEXT(AL238,"0.#"),1)="."),TRUE,FALSE)</formula>
    </cfRule>
  </conditionalFormatting>
  <conditionalFormatting sqref="Y244:Y251">
    <cfRule type="expression" dxfId="21" priority="21">
      <formula>IF(RIGHT(TEXT(Y244,"0.#"),1)=".",FALSE,TRUE)</formula>
    </cfRule>
    <cfRule type="expression" dxfId="20" priority="22">
      <formula>IF(RIGHT(TEXT(Y244,"0.#"),1)=".",TRUE,FALSE)</formula>
    </cfRule>
  </conditionalFormatting>
  <conditionalFormatting sqref="Y242:Y243">
    <cfRule type="expression" dxfId="19" priority="19">
      <formula>IF(RIGHT(TEXT(Y242,"0.#"),1)=".",FALSE,TRUE)</formula>
    </cfRule>
    <cfRule type="expression" dxfId="18" priority="20">
      <formula>IF(RIGHT(TEXT(Y242,"0.#"),1)=".",TRUE,FALSE)</formula>
    </cfRule>
  </conditionalFormatting>
  <conditionalFormatting sqref="Y255">
    <cfRule type="expression" dxfId="17" priority="13">
      <formula>IF(RIGHT(TEXT(Y255,"0.#"),1)=".",FALSE,TRUE)</formula>
    </cfRule>
    <cfRule type="expression" dxfId="16" priority="14">
      <formula>IF(RIGHT(TEXT(Y255,"0.#"),1)=".",TRUE,FALSE)</formula>
    </cfRule>
  </conditionalFormatting>
  <conditionalFormatting sqref="AL255:AO255">
    <cfRule type="expression" dxfId="15" priority="15">
      <formula>IF(AND(AL255&gt;=0, RIGHT(TEXT(AL255,"0.#"),1)&lt;&gt;"."),TRUE,FALSE)</formula>
    </cfRule>
    <cfRule type="expression" dxfId="14" priority="16">
      <formula>IF(AND(AL255&gt;=0, RIGHT(TEXT(AL255,"0.#"),1)="."),TRUE,FALSE)</formula>
    </cfRule>
    <cfRule type="expression" dxfId="13" priority="17">
      <formula>IF(AND(AL255&lt;0, RIGHT(TEXT(AL255,"0.#"),1)&lt;&gt;"."),TRUE,FALSE)</formula>
    </cfRule>
    <cfRule type="expression" dxfId="12" priority="18">
      <formula>IF(AND(AL255&lt;0, RIGHT(TEXT(AL255,"0.#"),1)="."),TRUE,FALSE)</formula>
    </cfRule>
  </conditionalFormatting>
  <conditionalFormatting sqref="Y261">
    <cfRule type="expression" dxfId="11" priority="7">
      <formula>IF(RIGHT(TEXT(Y261,"0.#"),1)=".",FALSE,TRUE)</formula>
    </cfRule>
    <cfRule type="expression" dxfId="10" priority="8">
      <formula>IF(RIGHT(TEXT(Y261,"0.#"),1)=".",TRUE,FALSE)</formula>
    </cfRule>
  </conditionalFormatting>
  <conditionalFormatting sqref="AL261:AO261">
    <cfRule type="expression" dxfId="9" priority="9">
      <formula>IF(AND(AL261&gt;=0, RIGHT(TEXT(AL261,"0.#"),1)&lt;&gt;"."),TRUE,FALSE)</formula>
    </cfRule>
    <cfRule type="expression" dxfId="8" priority="10">
      <formula>IF(AND(AL261&gt;=0, RIGHT(TEXT(AL261,"0.#"),1)="."),TRUE,FALSE)</formula>
    </cfRule>
    <cfRule type="expression" dxfId="7" priority="11">
      <formula>IF(AND(AL261&lt;0, RIGHT(TEXT(AL261,"0.#"),1)&lt;&gt;"."),TRUE,FALSE)</formula>
    </cfRule>
    <cfRule type="expression" dxfId="6" priority="12">
      <formula>IF(AND(AL261&lt;0, RIGHT(TEXT(AL261,"0.#"),1)="."),TRUE,FALSE)</formula>
    </cfRule>
  </conditionalFormatting>
  <conditionalFormatting sqref="AL259:AO260">
    <cfRule type="expression" dxfId="5" priority="3">
      <formula>IF(AND(AL259&gt;=0, RIGHT(TEXT(AL259,"0.#"),1)&lt;&gt;"."),TRUE,FALSE)</formula>
    </cfRule>
    <cfRule type="expression" dxfId="4" priority="4">
      <formula>IF(AND(AL259&gt;=0, RIGHT(TEXT(AL259,"0.#"),1)="."),TRUE,FALSE)</formula>
    </cfRule>
    <cfRule type="expression" dxfId="3" priority="5">
      <formula>IF(AND(AL259&lt;0, RIGHT(TEXT(AL259,"0.#"),1)&lt;&gt;"."),TRUE,FALSE)</formula>
    </cfRule>
    <cfRule type="expression" dxfId="2" priority="6">
      <formula>IF(AND(AL259&lt;0, RIGHT(TEXT(AL259,"0.#"),1)="."),TRUE,FALSE)</formula>
    </cfRule>
  </conditionalFormatting>
  <conditionalFormatting sqref="Y259:Y260">
    <cfRule type="expression" dxfId="1" priority="1">
      <formula>IF(RIGHT(TEXT(Y259,"0.#"),1)=".",FALSE,TRUE)</formula>
    </cfRule>
    <cfRule type="expression" dxfId="0" priority="2">
      <formula>IF(RIGHT(TEXT(Y259,"0.#"),1)=".",TRUE,FALSE)</formula>
    </cfRule>
  </conditionalFormatting>
  <dataValidations count="17">
    <dataValidation type="custom" imeMode="disabled" allowBlank="1" showInputMessage="1" showErrorMessage="1" sqref="AY23 AY83:AY84 AY91:AY93 AY100:AY102 J131:K135 P13:AX13 AR15:AX15 P14:AQ18 AR18:AX18 P19:AJ19 P23:AC29 AQ31:AR31 AU31:AX31 AE32:AX34 AQ38:AR38 AU38:AX38 AE39:AX41 AQ45:AR45 AU45:AX45 AE46:AX48 AQ52:AR52 AU52:AX52 AE53:AX55 AE59:AX60 AE62:AX63 AE65:AX66 AE68:AX69 AE71:AX72 AE74:AX74 AE77:AX77 AE80:AX80 AE83:AX83 AE86:AX86 AY87 AQ91:AR91 AU91:AX91 AE92:AX93 AY96 AQ100:AR100 AU100:AX100 AE101:AX102 Y185:AB194 AU185:AX194 Y198:AB207 AU198:AX207 Y211:AB220 AU211:AX220 Y227:AB228 AL227:AO228 Y232:AB234 AL232:AO234 Y238:AB238 AL238:AO238 Y242:AB251 AL242:AO251 Y255:AB255 AL255:AO255 Y259:AB261 AL259:AO261">
      <formula1>OR(ISNUMBER(J13), J13="-")</formula1>
    </dataValidation>
    <dataValidation type="list" allowBlank="1" showInputMessage="1" showErrorMessage="1" sqref="G131:H13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12:AF115 AD118:AD129 AE118:AF122 AE124:AF129">
      <formula1>"○,△,×,‐"</formula1>
    </dataValidation>
    <dataValidation type="list" allowBlank="1" showInputMessage="1" showErrorMessage="1" error="プルダウンリストから選択してください。" sqref="AD116:AF117">
      <formula1>"有,無"</formula1>
    </dataValidation>
    <dataValidation type="list" allowBlank="1" showInputMessage="1" showErrorMessage="1" sqref="A143:E143">
      <formula1>T所見を踏まえた改善点</formula1>
    </dataValidation>
    <dataValidation imeMode="disabled" allowBlank="1" showInputMessage="1" showErrorMessage="1" sqref="L131:L135"/>
    <dataValidation type="whole" imeMode="disabled" allowBlank="1" showInputMessage="1" showErrorMessage="1" sqref="M131:M135 AW2:AX2">
      <formula1>0</formula1>
      <formula2>99</formula2>
    </dataValidation>
    <dataValidation type="custom" imeMode="off" allowBlank="1" showInputMessage="1" showErrorMessage="1" sqref="J227:O228 J232:O234 J238:O238 J242:O251 J255:O255 J259:O261">
      <formula1>OR(ISNUMBER(J227), J227="-")</formula1>
    </dataValidation>
    <dataValidation type="custom" imeMode="disabled" allowBlank="1" showInputMessage="1" showErrorMessage="1" sqref="AH227:AK228 AH232:AK234 AH238:AK238 AH242:AK251 AH255:AK255 AH259:AK261">
      <formula1>OR(AND(MOD(IF(ISNUMBER(AH227), AH227, 0.5),1)=0, 0&lt;=AH227), AH227="-")</formula1>
    </dataValidation>
    <dataValidation type="list" allowBlank="1" showInputMessage="1" showErrorMessage="1" sqref="A141:E14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31:F135">
      <formula1>T省庁</formula1>
    </dataValidation>
    <dataValidation type="whole" imeMode="disabled" allowBlank="1" showInputMessage="1" showErrorMessage="1" sqref="AS2:AU2">
      <formula1>0</formula1>
      <formula2>9999</formula2>
    </dataValidation>
    <dataValidation type="whole" allowBlank="1" showInputMessage="1" showErrorMessage="1" sqref="L156:M156 L157:M157 X156:Y156 X157:Y157 AJ156:AK156 AJ157:AK157 AU156:AV156 AU157:AV157">
      <formula1>0</formula1>
      <formula2>9999</formula2>
    </dataValidation>
    <dataValidation type="whole" allowBlank="1" showInputMessage="1" showErrorMessage="1" sqref="O156:P156 O157:P157 AA156:AB156 AA157:AB157 AM156:AN156 AM157:AN157 AX156 AX15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9" manualBreakCount="9">
    <brk id="43" max="49" man="1"/>
    <brk id="57" max="49" man="1"/>
    <brk id="87" max="49" man="1"/>
    <brk id="121" max="49" man="1"/>
    <brk id="135" max="49" man="1"/>
    <brk id="145" max="49" man="1"/>
    <brk id="182" max="49" man="1"/>
    <brk id="221" max="49" man="1"/>
    <brk id="239"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AO157 E156:G157 Q156:S157 AC156:AE157 AO156:AP156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AC227:AG228 AC232:AG234 AC238:AG238 AC242:AG251 AC255:AG255 AC259:AG261</xm:sqref>
        </x14:dataValidation>
        <x14:dataValidation type="list" allowBlank="1" showInputMessage="1" showErrorMessage="1">
          <x14:formula1>
            <xm:f>入力規則等!$U$37:$U$39</xm:f>
          </x14:formula1>
          <xm:sqref>I156:J156 U156:V156 AG156:AH156 AR156:AS156</xm:sqref>
        </x14:dataValidation>
        <x14:dataValidation type="list" allowBlank="1" showInputMessage="1" showErrorMessage="1">
          <x14:formula1>
            <xm:f>入力規則等!$U$7:$U$9</xm:f>
          </x14:formula1>
          <xm:sqref>I157:J157 U157:V157 AG157:AH157 AR157:AS157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406</v>
      </c>
      <c r="AA1" s="14" t="s">
        <v>73</v>
      </c>
      <c r="AB1" s="14" t="s">
        <v>407</v>
      </c>
      <c r="AC1" s="14" t="s">
        <v>28</v>
      </c>
      <c r="AD1" s="13"/>
      <c r="AE1" s="14" t="s">
        <v>40</v>
      </c>
      <c r="AF1" s="15"/>
      <c r="AG1" s="20" t="s">
        <v>174</v>
      </c>
      <c r="AI1" s="20" t="s">
        <v>182</v>
      </c>
      <c r="AK1" s="20" t="s">
        <v>186</v>
      </c>
      <c r="AM1" s="24"/>
      <c r="AN1" s="24"/>
      <c r="AP1" s="13" t="s">
        <v>234</v>
      </c>
    </row>
    <row r="2" spans="1:42" ht="13.5" customHeight="1" x14ac:dyDescent="0.15">
      <c r="A2" s="3" t="s">
        <v>76</v>
      </c>
      <c r="B2" s="4"/>
      <c r="C2" s="2" t="str">
        <f>IF(B2="","",A2)</f>
        <v/>
      </c>
      <c r="D2" s="2" t="str">
        <f>IF(C2="","",IF(D1&lt;&gt;"",CONCATENATE(D1,"、",C2),C2))</f>
        <v/>
      </c>
      <c r="F2" s="1" t="s">
        <v>63</v>
      </c>
      <c r="G2" s="6" t="s">
        <v>570</v>
      </c>
      <c r="H2" s="2" t="str">
        <f>IF(G2="","",F2)</f>
        <v>一般会計</v>
      </c>
      <c r="I2" s="2" t="str">
        <f>IF(H2="","",IF(I1&lt;&gt;"",CONCATENATE(I1,"、",H2),H2))</f>
        <v>一般会計</v>
      </c>
      <c r="K2" s="3" t="s">
        <v>94</v>
      </c>
      <c r="L2" s="4"/>
      <c r="M2" s="2" t="str">
        <f>IF(L2="","",K2)</f>
        <v/>
      </c>
      <c r="N2" s="2" t="str">
        <f>IF(M2="","",IF(N1&lt;&gt;"",CONCATENATE(N1,"、",M2),M2))</f>
        <v/>
      </c>
      <c r="O2" s="2"/>
      <c r="P2" s="1" t="s">
        <v>65</v>
      </c>
      <c r="Q2" s="6" t="s">
        <v>570</v>
      </c>
      <c r="R2" s="2" t="str">
        <f>IF(Q2="","",P2)</f>
        <v>直接実施</v>
      </c>
      <c r="S2" s="2" t="str">
        <f>IF(R2="","",IF(S1&lt;&gt;"",CONCATENATE(S1,"、",R2),R2))</f>
        <v>直接実施</v>
      </c>
      <c r="T2" s="2"/>
      <c r="U2" s="33">
        <v>20</v>
      </c>
      <c r="W2" s="17" t="s">
        <v>161</v>
      </c>
      <c r="Y2" s="17" t="s">
        <v>59</v>
      </c>
      <c r="Z2" s="17" t="s">
        <v>59</v>
      </c>
      <c r="AA2" s="31" t="s">
        <v>273</v>
      </c>
      <c r="AB2" s="31" t="s">
        <v>501</v>
      </c>
      <c r="AC2" s="32" t="s">
        <v>126</v>
      </c>
      <c r="AD2" s="13"/>
      <c r="AE2" s="19" t="s">
        <v>157</v>
      </c>
      <c r="AF2" s="15"/>
      <c r="AG2" s="21" t="s">
        <v>242</v>
      </c>
      <c r="AI2" s="20" t="s">
        <v>270</v>
      </c>
      <c r="AK2" s="20" t="s">
        <v>187</v>
      </c>
      <c r="AM2" s="24"/>
      <c r="AN2" s="24"/>
      <c r="AP2" s="21" t="s">
        <v>242</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c r="R3" s="2" t="str">
        <f t="shared" ref="R3:R8" si="3">IF(Q3="","",P3)</f>
        <v/>
      </c>
      <c r="S3" s="2" t="str">
        <f t="shared" ref="S3:S8" si="4">IF(R3="",S2,IF(S2&lt;&gt;"",CONCATENATE(S2,"、",R3),R3))</f>
        <v>直接実施</v>
      </c>
      <c r="T3" s="2"/>
      <c r="U3" s="17" t="s">
        <v>532</v>
      </c>
      <c r="W3" s="17" t="s">
        <v>136</v>
      </c>
      <c r="Y3" s="17" t="s">
        <v>60</v>
      </c>
      <c r="Z3" s="17" t="s">
        <v>408</v>
      </c>
      <c r="AA3" s="31" t="s">
        <v>373</v>
      </c>
      <c r="AB3" s="31" t="s">
        <v>502</v>
      </c>
      <c r="AC3" s="32" t="s">
        <v>127</v>
      </c>
      <c r="AD3" s="13"/>
      <c r="AE3" s="19" t="s">
        <v>158</v>
      </c>
      <c r="AF3" s="15"/>
      <c r="AG3" s="21" t="s">
        <v>243</v>
      </c>
      <c r="AI3" s="20" t="s">
        <v>181</v>
      </c>
      <c r="AK3" s="20" t="str">
        <f>CHAR(CODE(AK2)+1)</f>
        <v>B</v>
      </c>
      <c r="AM3" s="24"/>
      <c r="AN3" s="24"/>
      <c r="AP3" s="21" t="s">
        <v>243</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v>
      </c>
      <c r="T4" s="2"/>
      <c r="U4" s="17" t="s">
        <v>533</v>
      </c>
      <c r="W4" s="17" t="s">
        <v>137</v>
      </c>
      <c r="Y4" s="17" t="s">
        <v>280</v>
      </c>
      <c r="Z4" s="17" t="s">
        <v>409</v>
      </c>
      <c r="AA4" s="31" t="s">
        <v>374</v>
      </c>
      <c r="AB4" s="31" t="s">
        <v>503</v>
      </c>
      <c r="AC4" s="31" t="s">
        <v>128</v>
      </c>
      <c r="AD4" s="13"/>
      <c r="AE4" s="19" t="s">
        <v>159</v>
      </c>
      <c r="AF4" s="15"/>
      <c r="AG4" s="21" t="s">
        <v>244</v>
      </c>
      <c r="AI4" s="20" t="s">
        <v>183</v>
      </c>
      <c r="AK4" s="20" t="str">
        <f t="shared" ref="AK4:AK49" si="7">CHAR(CODE(AK3)+1)</f>
        <v>C</v>
      </c>
      <c r="AM4" s="24"/>
      <c r="AN4" s="24"/>
      <c r="AP4" s="21" t="s">
        <v>244</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v>
      </c>
      <c r="T5" s="2"/>
      <c r="W5" s="17" t="s">
        <v>557</v>
      </c>
      <c r="Y5" s="17" t="s">
        <v>281</v>
      </c>
      <c r="Z5" s="17" t="s">
        <v>410</v>
      </c>
      <c r="AA5" s="31" t="s">
        <v>375</v>
      </c>
      <c r="AB5" s="31" t="s">
        <v>504</v>
      </c>
      <c r="AC5" s="31" t="s">
        <v>160</v>
      </c>
      <c r="AD5" s="16"/>
      <c r="AE5" s="19" t="s">
        <v>253</v>
      </c>
      <c r="AF5" s="15"/>
      <c r="AG5" s="21" t="s">
        <v>245</v>
      </c>
      <c r="AI5" s="20" t="s">
        <v>277</v>
      </c>
      <c r="AK5" s="20" t="str">
        <f t="shared" si="7"/>
        <v>D</v>
      </c>
      <c r="AP5" s="21" t="s">
        <v>245</v>
      </c>
    </row>
    <row r="6" spans="1:42" ht="13.5" customHeight="1" x14ac:dyDescent="0.15">
      <c r="A6" s="3" t="s">
        <v>80</v>
      </c>
      <c r="B6" s="4" t="s">
        <v>570</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v>
      </c>
      <c r="T6" s="2"/>
      <c r="U6" s="17" t="s">
        <v>254</v>
      </c>
      <c r="W6" s="17" t="s">
        <v>138</v>
      </c>
      <c r="Y6" s="17" t="s">
        <v>282</v>
      </c>
      <c r="Z6" s="17" t="s">
        <v>411</v>
      </c>
      <c r="AA6" s="31" t="s">
        <v>376</v>
      </c>
      <c r="AB6" s="31" t="s">
        <v>505</v>
      </c>
      <c r="AC6" s="31" t="s">
        <v>129</v>
      </c>
      <c r="AD6" s="16"/>
      <c r="AE6" s="19" t="s">
        <v>252</v>
      </c>
      <c r="AF6" s="15"/>
      <c r="AG6" s="21" t="s">
        <v>246</v>
      </c>
      <c r="AI6" s="20" t="s">
        <v>278</v>
      </c>
      <c r="AK6" s="20" t="str">
        <f>CHAR(CODE(AK5)+1)</f>
        <v>E</v>
      </c>
      <c r="AP6" s="21" t="s">
        <v>246</v>
      </c>
    </row>
    <row r="7" spans="1:42" ht="13.5" customHeight="1" x14ac:dyDescent="0.15">
      <c r="A7" s="3" t="s">
        <v>81</v>
      </c>
      <c r="B7" s="4"/>
      <c r="C7" s="2" t="str">
        <f t="shared" si="0"/>
        <v/>
      </c>
      <c r="D7" s="2" t="str">
        <f t="shared" si="8"/>
        <v>科学技術・イノベーション</v>
      </c>
      <c r="F7" s="7" t="s">
        <v>195</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v>
      </c>
      <c r="T7" s="2"/>
      <c r="U7" s="17"/>
      <c r="W7" s="17" t="s">
        <v>139</v>
      </c>
      <c r="Y7" s="17" t="s">
        <v>283</v>
      </c>
      <c r="Z7" s="17" t="s">
        <v>412</v>
      </c>
      <c r="AA7" s="31" t="s">
        <v>377</v>
      </c>
      <c r="AB7" s="31" t="s">
        <v>506</v>
      </c>
      <c r="AC7" s="16"/>
      <c r="AD7" s="16"/>
      <c r="AE7" s="17" t="s">
        <v>129</v>
      </c>
      <c r="AF7" s="15"/>
      <c r="AG7" s="21" t="s">
        <v>247</v>
      </c>
      <c r="AH7" s="25"/>
      <c r="AI7" s="21" t="s">
        <v>266</v>
      </c>
      <c r="AK7" s="20" t="str">
        <f>CHAR(CODE(AK6)+1)</f>
        <v>F</v>
      </c>
      <c r="AP7" s="21" t="s">
        <v>247</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v>
      </c>
      <c r="T8" s="2"/>
      <c r="U8" s="17" t="s">
        <v>275</v>
      </c>
      <c r="W8" s="17" t="s">
        <v>140</v>
      </c>
      <c r="Y8" s="17" t="s">
        <v>284</v>
      </c>
      <c r="Z8" s="17" t="s">
        <v>413</v>
      </c>
      <c r="AA8" s="31" t="s">
        <v>378</v>
      </c>
      <c r="AB8" s="31" t="s">
        <v>507</v>
      </c>
      <c r="AC8" s="16"/>
      <c r="AD8" s="16"/>
      <c r="AE8" s="16"/>
      <c r="AF8" s="15"/>
      <c r="AG8" s="21" t="s">
        <v>248</v>
      </c>
      <c r="AI8" s="20" t="s">
        <v>267</v>
      </c>
      <c r="AK8" s="20" t="str">
        <f t="shared" si="7"/>
        <v>G</v>
      </c>
      <c r="AP8" s="21" t="s">
        <v>248</v>
      </c>
    </row>
    <row r="9" spans="1:42" ht="13.5" customHeight="1" x14ac:dyDescent="0.15">
      <c r="A9" s="3" t="s">
        <v>83</v>
      </c>
      <c r="B9" s="4"/>
      <c r="C9" s="2" t="str">
        <f t="shared" si="0"/>
        <v/>
      </c>
      <c r="D9" s="2" t="str">
        <f t="shared" si="8"/>
        <v>科学技術・イノベーション</v>
      </c>
      <c r="F9" s="7" t="s">
        <v>196</v>
      </c>
      <c r="G9" s="6"/>
      <c r="H9" s="2" t="str">
        <f t="shared" si="1"/>
        <v/>
      </c>
      <c r="I9" s="2" t="str">
        <f t="shared" si="5"/>
        <v>一般会計</v>
      </c>
      <c r="K9" s="3" t="s">
        <v>101</v>
      </c>
      <c r="L9" s="4"/>
      <c r="M9" s="2" t="str">
        <f t="shared" si="2"/>
        <v/>
      </c>
      <c r="N9" s="2" t="str">
        <f t="shared" si="6"/>
        <v/>
      </c>
      <c r="O9" s="2"/>
      <c r="P9" s="2"/>
      <c r="Q9" s="8"/>
      <c r="T9" s="2"/>
      <c r="U9" s="17" t="s">
        <v>276</v>
      </c>
      <c r="W9" s="17" t="s">
        <v>141</v>
      </c>
      <c r="Y9" s="17" t="s">
        <v>285</v>
      </c>
      <c r="Z9" s="17" t="s">
        <v>414</v>
      </c>
      <c r="AA9" s="31" t="s">
        <v>379</v>
      </c>
      <c r="AB9" s="31" t="s">
        <v>508</v>
      </c>
      <c r="AC9" s="16"/>
      <c r="AD9" s="16"/>
      <c r="AE9" s="16"/>
      <c r="AF9" s="15"/>
      <c r="AG9" s="21" t="s">
        <v>249</v>
      </c>
      <c r="AI9" s="23"/>
      <c r="AK9" s="20" t="str">
        <f t="shared" si="7"/>
        <v>H</v>
      </c>
      <c r="AP9" s="21" t="s">
        <v>249</v>
      </c>
    </row>
    <row r="10" spans="1:42" ht="13.5" customHeight="1" x14ac:dyDescent="0.15">
      <c r="A10" s="3" t="s">
        <v>216</v>
      </c>
      <c r="B10" s="4"/>
      <c r="C10" s="2" t="str">
        <f t="shared" si="0"/>
        <v/>
      </c>
      <c r="D10" s="2" t="str">
        <f t="shared" si="8"/>
        <v>科学技術・イノベーション</v>
      </c>
      <c r="F10" s="7" t="s">
        <v>108</v>
      </c>
      <c r="G10" s="6"/>
      <c r="H10" s="2" t="str">
        <f t="shared" si="1"/>
        <v/>
      </c>
      <c r="I10" s="2" t="str">
        <f t="shared" si="5"/>
        <v>一般会計</v>
      </c>
      <c r="K10" s="3" t="s">
        <v>217</v>
      </c>
      <c r="L10" s="4"/>
      <c r="M10" s="2" t="str">
        <f t="shared" si="2"/>
        <v/>
      </c>
      <c r="N10" s="2" t="str">
        <f t="shared" si="6"/>
        <v/>
      </c>
      <c r="O10" s="2"/>
      <c r="P10" s="2" t="str">
        <f>S8</f>
        <v>直接実施</v>
      </c>
      <c r="Q10" s="8"/>
      <c r="T10" s="2"/>
      <c r="W10" s="17" t="s">
        <v>142</v>
      </c>
      <c r="Y10" s="17" t="s">
        <v>286</v>
      </c>
      <c r="Z10" s="17" t="s">
        <v>415</v>
      </c>
      <c r="AA10" s="31" t="s">
        <v>380</v>
      </c>
      <c r="AB10" s="31" t="s">
        <v>509</v>
      </c>
      <c r="AC10" s="16"/>
      <c r="AD10" s="16"/>
      <c r="AE10" s="16"/>
      <c r="AF10" s="15"/>
      <c r="AG10" s="21" t="s">
        <v>238</v>
      </c>
      <c r="AK10" s="20" t="str">
        <f t="shared" si="7"/>
        <v>I</v>
      </c>
      <c r="AP10" s="20" t="s">
        <v>235</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570</v>
      </c>
      <c r="M11" s="2" t="str">
        <f t="shared" si="2"/>
        <v>その他の事項経費</v>
      </c>
      <c r="N11" s="2" t="str">
        <f t="shared" si="6"/>
        <v>その他の事項経費</v>
      </c>
      <c r="O11" s="2"/>
      <c r="P11" s="2"/>
      <c r="Q11" s="8"/>
      <c r="T11" s="2"/>
      <c r="W11" s="17" t="s">
        <v>143</v>
      </c>
      <c r="Y11" s="17" t="s">
        <v>287</v>
      </c>
      <c r="Z11" s="17" t="s">
        <v>416</v>
      </c>
      <c r="AA11" s="31" t="s">
        <v>381</v>
      </c>
      <c r="AB11" s="31" t="s">
        <v>510</v>
      </c>
      <c r="AC11" s="16"/>
      <c r="AD11" s="16"/>
      <c r="AE11" s="16"/>
      <c r="AF11" s="15"/>
      <c r="AG11" s="20" t="s">
        <v>241</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534</v>
      </c>
      <c r="W12" s="17" t="s">
        <v>144</v>
      </c>
      <c r="Y12" s="17" t="s">
        <v>288</v>
      </c>
      <c r="Z12" s="17" t="s">
        <v>417</v>
      </c>
      <c r="AA12" s="31" t="s">
        <v>382</v>
      </c>
      <c r="AB12" s="31" t="s">
        <v>511</v>
      </c>
      <c r="AC12" s="16"/>
      <c r="AD12" s="16"/>
      <c r="AE12" s="16"/>
      <c r="AF12" s="15"/>
      <c r="AG12" s="20" t="s">
        <v>239</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289</v>
      </c>
      <c r="Z13" s="17" t="s">
        <v>418</v>
      </c>
      <c r="AA13" s="31" t="s">
        <v>383</v>
      </c>
      <c r="AB13" s="31" t="s">
        <v>512</v>
      </c>
      <c r="AC13" s="16"/>
      <c r="AD13" s="16"/>
      <c r="AE13" s="16"/>
      <c r="AF13" s="15"/>
      <c r="AG13" s="20" t="s">
        <v>240</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535</v>
      </c>
      <c r="W14" s="17" t="s">
        <v>146</v>
      </c>
      <c r="Y14" s="17" t="s">
        <v>290</v>
      </c>
      <c r="Z14" s="17" t="s">
        <v>419</v>
      </c>
      <c r="AA14" s="31" t="s">
        <v>384</v>
      </c>
      <c r="AB14" s="31" t="s">
        <v>513</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536</v>
      </c>
      <c r="W15" s="17" t="s">
        <v>147</v>
      </c>
      <c r="Y15" s="17" t="s">
        <v>291</v>
      </c>
      <c r="Z15" s="17" t="s">
        <v>420</v>
      </c>
      <c r="AA15" s="31" t="s">
        <v>385</v>
      </c>
      <c r="AB15" s="31" t="s">
        <v>514</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537</v>
      </c>
      <c r="W16" s="17" t="s">
        <v>148</v>
      </c>
      <c r="Y16" s="17" t="s">
        <v>292</v>
      </c>
      <c r="Z16" s="17" t="s">
        <v>421</v>
      </c>
      <c r="AA16" s="31" t="s">
        <v>386</v>
      </c>
      <c r="AB16" s="31" t="s">
        <v>515</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538</v>
      </c>
      <c r="W17" s="17" t="s">
        <v>149</v>
      </c>
      <c r="Y17" s="17" t="s">
        <v>293</v>
      </c>
      <c r="Z17" s="17" t="s">
        <v>422</v>
      </c>
      <c r="AA17" s="31" t="s">
        <v>387</v>
      </c>
      <c r="AB17" s="31" t="s">
        <v>516</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539</v>
      </c>
      <c r="W18" s="17" t="s">
        <v>150</v>
      </c>
      <c r="Y18" s="17" t="s">
        <v>294</v>
      </c>
      <c r="Z18" s="17" t="s">
        <v>423</v>
      </c>
      <c r="AA18" s="31" t="s">
        <v>388</v>
      </c>
      <c r="AB18" s="31" t="s">
        <v>517</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540</v>
      </c>
      <c r="W19" s="17" t="s">
        <v>151</v>
      </c>
      <c r="Y19" s="17" t="s">
        <v>295</v>
      </c>
      <c r="Z19" s="17" t="s">
        <v>424</v>
      </c>
      <c r="AA19" s="31" t="s">
        <v>389</v>
      </c>
      <c r="AB19" s="31" t="s">
        <v>518</v>
      </c>
      <c r="AC19" s="16"/>
      <c r="AD19" s="16"/>
      <c r="AE19" s="16"/>
      <c r="AF19" s="15"/>
      <c r="AK19" s="20" t="str">
        <f t="shared" si="7"/>
        <v>R</v>
      </c>
    </row>
    <row r="20" spans="1:37" ht="13.5" customHeight="1" x14ac:dyDescent="0.15">
      <c r="A20" s="3" t="s">
        <v>206</v>
      </c>
      <c r="B20" s="4"/>
      <c r="C20" s="2" t="str">
        <f t="shared" si="9"/>
        <v/>
      </c>
      <c r="D20" s="2" t="str">
        <f t="shared" si="8"/>
        <v>科学技術・イノベーション</v>
      </c>
      <c r="F20" s="7" t="s">
        <v>205</v>
      </c>
      <c r="G20" s="6"/>
      <c r="H20" s="2" t="str">
        <f t="shared" si="1"/>
        <v/>
      </c>
      <c r="I20" s="2" t="str">
        <f t="shared" si="5"/>
        <v>一般会計</v>
      </c>
      <c r="K20" s="2"/>
      <c r="L20" s="2"/>
      <c r="O20" s="2"/>
      <c r="P20" s="2"/>
      <c r="Q20" s="8"/>
      <c r="T20" s="2"/>
      <c r="U20" s="17" t="s">
        <v>541</v>
      </c>
      <c r="W20" s="17" t="s">
        <v>152</v>
      </c>
      <c r="Y20" s="17" t="s">
        <v>296</v>
      </c>
      <c r="Z20" s="17" t="s">
        <v>425</v>
      </c>
      <c r="AA20" s="31" t="s">
        <v>390</v>
      </c>
      <c r="AB20" s="31" t="s">
        <v>519</v>
      </c>
      <c r="AC20" s="16"/>
      <c r="AD20" s="16"/>
      <c r="AE20" s="16"/>
      <c r="AF20" s="15"/>
      <c r="AK20" s="20" t="str">
        <f t="shared" si="7"/>
        <v>S</v>
      </c>
    </row>
    <row r="21" spans="1:37" ht="13.5" customHeight="1" x14ac:dyDescent="0.15">
      <c r="A21" s="3" t="s">
        <v>207</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542</v>
      </c>
      <c r="W21" s="17" t="s">
        <v>153</v>
      </c>
      <c r="Y21" s="17" t="s">
        <v>297</v>
      </c>
      <c r="Z21" s="17" t="s">
        <v>426</v>
      </c>
      <c r="AA21" s="31" t="s">
        <v>391</v>
      </c>
      <c r="AB21" s="31" t="s">
        <v>520</v>
      </c>
      <c r="AC21" s="16"/>
      <c r="AD21" s="16"/>
      <c r="AE21" s="16"/>
      <c r="AF21" s="15"/>
      <c r="AK21" s="20" t="str">
        <f t="shared" si="7"/>
        <v>T</v>
      </c>
    </row>
    <row r="22" spans="1:37" ht="13.5" customHeight="1" x14ac:dyDescent="0.15">
      <c r="A22" s="3" t="s">
        <v>208</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543</v>
      </c>
      <c r="W22" s="17" t="s">
        <v>154</v>
      </c>
      <c r="Y22" s="17" t="s">
        <v>298</v>
      </c>
      <c r="Z22" s="17" t="s">
        <v>427</v>
      </c>
      <c r="AA22" s="31" t="s">
        <v>392</v>
      </c>
      <c r="AB22" s="31" t="s">
        <v>521</v>
      </c>
      <c r="AC22" s="16"/>
      <c r="AD22" s="16"/>
      <c r="AE22" s="16"/>
      <c r="AF22" s="15"/>
      <c r="AK22" s="20" t="str">
        <f t="shared" si="7"/>
        <v>U</v>
      </c>
    </row>
    <row r="23" spans="1:37" ht="13.5" customHeight="1" x14ac:dyDescent="0.15">
      <c r="A23" s="3" t="s">
        <v>209</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544</v>
      </c>
      <c r="W23" s="17" t="s">
        <v>559</v>
      </c>
      <c r="Y23" s="17" t="s">
        <v>299</v>
      </c>
      <c r="Z23" s="17" t="s">
        <v>428</v>
      </c>
      <c r="AA23" s="31" t="s">
        <v>393</v>
      </c>
      <c r="AB23" s="31" t="s">
        <v>522</v>
      </c>
      <c r="AC23" s="16"/>
      <c r="AD23" s="16"/>
      <c r="AE23" s="16"/>
      <c r="AF23" s="15"/>
      <c r="AK23" s="20" t="str">
        <f t="shared" si="7"/>
        <v>V</v>
      </c>
    </row>
    <row r="24" spans="1:37" ht="13.5" customHeight="1" x14ac:dyDescent="0.15">
      <c r="A24" s="28" t="s">
        <v>268</v>
      </c>
      <c r="B24" s="4"/>
      <c r="C24" s="2" t="str">
        <f t="shared" si="9"/>
        <v/>
      </c>
      <c r="D24" s="2" t="str">
        <f>IF(C24="",D23,IF(D23&lt;&gt;"",CONCATENATE(D23,"、",C24),C24))</f>
        <v>科学技術・イノベーション</v>
      </c>
      <c r="F24" s="7" t="s">
        <v>271</v>
      </c>
      <c r="G24" s="6"/>
      <c r="H24" s="2" t="str">
        <f t="shared" si="1"/>
        <v/>
      </c>
      <c r="I24" s="2" t="str">
        <f t="shared" si="5"/>
        <v>一般会計</v>
      </c>
      <c r="K24" s="2"/>
      <c r="L24" s="2"/>
      <c r="O24" s="2"/>
      <c r="P24" s="2"/>
      <c r="Q24" s="8"/>
      <c r="T24" s="2"/>
      <c r="U24" s="17" t="s">
        <v>545</v>
      </c>
      <c r="Y24" s="17" t="s">
        <v>300</v>
      </c>
      <c r="Z24" s="17" t="s">
        <v>429</v>
      </c>
      <c r="AA24" s="31" t="s">
        <v>394</v>
      </c>
      <c r="AB24" s="31" t="s">
        <v>523</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546</v>
      </c>
      <c r="Y25" s="17" t="s">
        <v>301</v>
      </c>
      <c r="Z25" s="17" t="s">
        <v>430</v>
      </c>
      <c r="AA25" s="31" t="s">
        <v>395</v>
      </c>
      <c r="AB25" s="31" t="s">
        <v>524</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547</v>
      </c>
      <c r="Y26" s="17" t="s">
        <v>302</v>
      </c>
      <c r="Z26" s="17" t="s">
        <v>431</v>
      </c>
      <c r="AA26" s="31" t="s">
        <v>396</v>
      </c>
      <c r="AB26" s="31" t="s">
        <v>525</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548</v>
      </c>
      <c r="Y27" s="17" t="s">
        <v>303</v>
      </c>
      <c r="Z27" s="17" t="s">
        <v>432</v>
      </c>
      <c r="AA27" s="31" t="s">
        <v>397</v>
      </c>
      <c r="AB27" s="31" t="s">
        <v>526</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549</v>
      </c>
      <c r="Y28" s="17" t="s">
        <v>304</v>
      </c>
      <c r="Z28" s="17" t="s">
        <v>433</v>
      </c>
      <c r="AA28" s="31" t="s">
        <v>398</v>
      </c>
      <c r="AB28" s="31" t="s">
        <v>527</v>
      </c>
      <c r="AC28" s="16"/>
      <c r="AD28" s="16"/>
      <c r="AE28" s="16"/>
      <c r="AF28" s="15"/>
      <c r="AK28" s="20" t="s">
        <v>188</v>
      </c>
    </row>
    <row r="29" spans="1:37" ht="13.5" customHeight="1" x14ac:dyDescent="0.15">
      <c r="A29" s="2"/>
      <c r="B29" s="2"/>
      <c r="F29" s="7" t="s">
        <v>197</v>
      </c>
      <c r="G29" s="6"/>
      <c r="H29" s="2" t="str">
        <f t="shared" si="1"/>
        <v/>
      </c>
      <c r="I29" s="2" t="str">
        <f t="shared" si="5"/>
        <v>一般会計</v>
      </c>
      <c r="K29" s="2"/>
      <c r="L29" s="2"/>
      <c r="O29" s="2"/>
      <c r="P29" s="2"/>
      <c r="Q29" s="8"/>
      <c r="T29" s="2"/>
      <c r="U29" s="17" t="s">
        <v>550</v>
      </c>
      <c r="Y29" s="17" t="s">
        <v>305</v>
      </c>
      <c r="Z29" s="17" t="s">
        <v>434</v>
      </c>
      <c r="AA29" s="31" t="s">
        <v>399</v>
      </c>
      <c r="AB29" s="31" t="s">
        <v>528</v>
      </c>
      <c r="AC29" s="16"/>
      <c r="AD29" s="16"/>
      <c r="AE29" s="16"/>
      <c r="AF29" s="15"/>
      <c r="AK29" s="20" t="str">
        <f t="shared" si="7"/>
        <v>b</v>
      </c>
    </row>
    <row r="30" spans="1:37" ht="13.5" customHeight="1" x14ac:dyDescent="0.15">
      <c r="A30" s="2"/>
      <c r="B30" s="2"/>
      <c r="F30" s="7" t="s">
        <v>198</v>
      </c>
      <c r="G30" s="6"/>
      <c r="H30" s="2" t="str">
        <f t="shared" si="1"/>
        <v/>
      </c>
      <c r="I30" s="2" t="str">
        <f t="shared" si="5"/>
        <v>一般会計</v>
      </c>
      <c r="K30" s="2"/>
      <c r="L30" s="2"/>
      <c r="O30" s="2"/>
      <c r="P30" s="2"/>
      <c r="Q30" s="8"/>
      <c r="T30" s="2"/>
      <c r="U30" s="17" t="s">
        <v>551</v>
      </c>
      <c r="Y30" s="17" t="s">
        <v>306</v>
      </c>
      <c r="Z30" s="17" t="s">
        <v>435</v>
      </c>
      <c r="AA30" s="31" t="s">
        <v>400</v>
      </c>
      <c r="AB30" s="31" t="s">
        <v>529</v>
      </c>
      <c r="AC30" s="16"/>
      <c r="AD30" s="16"/>
      <c r="AE30" s="16"/>
      <c r="AF30" s="15"/>
      <c r="AK30" s="20" t="str">
        <f t="shared" si="7"/>
        <v>c</v>
      </c>
    </row>
    <row r="31" spans="1:37" ht="13.5" customHeight="1" x14ac:dyDescent="0.15">
      <c r="A31" s="2"/>
      <c r="B31" s="2"/>
      <c r="F31" s="7" t="s">
        <v>199</v>
      </c>
      <c r="G31" s="6"/>
      <c r="H31" s="2" t="str">
        <f t="shared" si="1"/>
        <v/>
      </c>
      <c r="I31" s="2" t="str">
        <f t="shared" si="5"/>
        <v>一般会計</v>
      </c>
      <c r="K31" s="2"/>
      <c r="L31" s="2"/>
      <c r="O31" s="2"/>
      <c r="P31" s="2"/>
      <c r="Q31" s="8"/>
      <c r="T31" s="2"/>
      <c r="U31" s="17" t="s">
        <v>552</v>
      </c>
      <c r="Y31" s="17" t="s">
        <v>307</v>
      </c>
      <c r="Z31" s="17" t="s">
        <v>436</v>
      </c>
      <c r="AA31" s="31" t="s">
        <v>401</v>
      </c>
      <c r="AB31" s="31" t="s">
        <v>530</v>
      </c>
      <c r="AC31" s="16"/>
      <c r="AD31" s="16"/>
      <c r="AE31" s="16"/>
      <c r="AF31" s="15"/>
      <c r="AK31" s="20" t="str">
        <f t="shared" si="7"/>
        <v>d</v>
      </c>
    </row>
    <row r="32" spans="1:37" ht="13.5" customHeight="1" x14ac:dyDescent="0.15">
      <c r="A32" s="2"/>
      <c r="B32" s="2"/>
      <c r="F32" s="7" t="s">
        <v>200</v>
      </c>
      <c r="G32" s="6"/>
      <c r="H32" s="2" t="str">
        <f t="shared" si="1"/>
        <v/>
      </c>
      <c r="I32" s="2" t="str">
        <f t="shared" si="5"/>
        <v>一般会計</v>
      </c>
      <c r="K32" s="2"/>
      <c r="L32" s="2"/>
      <c r="O32" s="2"/>
      <c r="P32" s="2"/>
      <c r="Q32" s="8"/>
      <c r="T32" s="2"/>
      <c r="U32" s="17" t="s">
        <v>553</v>
      </c>
      <c r="Y32" s="17" t="s">
        <v>308</v>
      </c>
      <c r="Z32" s="17" t="s">
        <v>437</v>
      </c>
      <c r="AA32" s="31" t="s">
        <v>61</v>
      </c>
      <c r="AB32" s="31" t="s">
        <v>61</v>
      </c>
      <c r="AC32" s="16"/>
      <c r="AD32" s="16"/>
      <c r="AE32" s="16"/>
      <c r="AF32" s="15"/>
      <c r="AK32" s="20" t="str">
        <f t="shared" si="7"/>
        <v>e</v>
      </c>
    </row>
    <row r="33" spans="1:37" ht="13.5" customHeight="1" x14ac:dyDescent="0.15">
      <c r="A33" s="2"/>
      <c r="B33" s="2"/>
      <c r="F33" s="7" t="s">
        <v>201</v>
      </c>
      <c r="G33" s="6"/>
      <c r="H33" s="2" t="str">
        <f t="shared" si="1"/>
        <v/>
      </c>
      <c r="I33" s="2" t="str">
        <f t="shared" si="5"/>
        <v>一般会計</v>
      </c>
      <c r="K33" s="2"/>
      <c r="L33" s="2"/>
      <c r="O33" s="2"/>
      <c r="P33" s="2"/>
      <c r="Q33" s="8"/>
      <c r="T33" s="2"/>
      <c r="U33" s="17" t="s">
        <v>554</v>
      </c>
      <c r="Y33" s="17" t="s">
        <v>309</v>
      </c>
      <c r="Z33" s="17" t="s">
        <v>438</v>
      </c>
      <c r="AA33" s="22"/>
      <c r="AB33" s="16"/>
      <c r="AC33" s="16"/>
      <c r="AD33" s="16"/>
      <c r="AE33" s="16"/>
      <c r="AF33" s="15"/>
      <c r="AK33" s="20" t="str">
        <f t="shared" si="7"/>
        <v>f</v>
      </c>
    </row>
    <row r="34" spans="1:37" ht="13.5" customHeight="1" x14ac:dyDescent="0.15">
      <c r="A34" s="2"/>
      <c r="B34" s="2"/>
      <c r="F34" s="7" t="s">
        <v>202</v>
      </c>
      <c r="G34" s="6"/>
      <c r="H34" s="2" t="str">
        <f t="shared" si="1"/>
        <v/>
      </c>
      <c r="I34" s="2" t="str">
        <f t="shared" si="5"/>
        <v>一般会計</v>
      </c>
      <c r="K34" s="2"/>
      <c r="L34" s="2"/>
      <c r="O34" s="2"/>
      <c r="P34" s="2"/>
      <c r="Q34" s="8"/>
      <c r="T34" s="2"/>
      <c r="U34" s="17" t="s">
        <v>555</v>
      </c>
      <c r="Y34" s="17" t="s">
        <v>310</v>
      </c>
      <c r="Z34" s="17" t="s">
        <v>439</v>
      </c>
      <c r="AB34" s="16"/>
      <c r="AC34" s="16"/>
      <c r="AD34" s="16"/>
      <c r="AE34" s="16"/>
      <c r="AF34" s="15"/>
      <c r="AK34" s="20" t="str">
        <f t="shared" si="7"/>
        <v>g</v>
      </c>
    </row>
    <row r="35" spans="1:37" ht="13.5" customHeight="1" x14ac:dyDescent="0.15">
      <c r="A35" s="2"/>
      <c r="B35" s="2"/>
      <c r="F35" s="7" t="s">
        <v>203</v>
      </c>
      <c r="G35" s="6"/>
      <c r="H35" s="2" t="str">
        <f t="shared" si="1"/>
        <v/>
      </c>
      <c r="I35" s="2" t="str">
        <f t="shared" si="5"/>
        <v>一般会計</v>
      </c>
      <c r="K35" s="2"/>
      <c r="L35" s="2"/>
      <c r="O35" s="2"/>
      <c r="P35" s="2"/>
      <c r="Q35" s="8"/>
      <c r="T35" s="2"/>
      <c r="Y35" s="17" t="s">
        <v>311</v>
      </c>
      <c r="Z35" s="17" t="s">
        <v>440</v>
      </c>
      <c r="AC35" s="16"/>
      <c r="AF35" s="15"/>
      <c r="AK35" s="20" t="str">
        <f t="shared" si="7"/>
        <v>h</v>
      </c>
    </row>
    <row r="36" spans="1:37" ht="13.5" customHeight="1" x14ac:dyDescent="0.15">
      <c r="A36" s="2"/>
      <c r="B36" s="2"/>
      <c r="F36" s="7" t="s">
        <v>204</v>
      </c>
      <c r="G36" s="6"/>
      <c r="H36" s="2" t="str">
        <f t="shared" si="1"/>
        <v/>
      </c>
      <c r="I36" s="2" t="str">
        <f t="shared" si="5"/>
        <v>一般会計</v>
      </c>
      <c r="K36" s="2"/>
      <c r="L36" s="2"/>
      <c r="O36" s="2"/>
      <c r="P36" s="2"/>
      <c r="Q36" s="8"/>
      <c r="T36" s="2"/>
      <c r="U36" s="17" t="s">
        <v>556</v>
      </c>
      <c r="Y36" s="17" t="s">
        <v>312</v>
      </c>
      <c r="Z36" s="17" t="s">
        <v>441</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313</v>
      </c>
      <c r="Z37" s="17" t="s">
        <v>442</v>
      </c>
      <c r="AF37" s="15"/>
      <c r="AK37" s="20" t="str">
        <f t="shared" si="7"/>
        <v>j</v>
      </c>
    </row>
    <row r="38" spans="1:37" x14ac:dyDescent="0.15">
      <c r="A38" s="2"/>
      <c r="B38" s="2"/>
      <c r="F38" s="2"/>
      <c r="G38" s="8"/>
      <c r="K38" s="2"/>
      <c r="L38" s="2"/>
      <c r="O38" s="2"/>
      <c r="P38" s="2"/>
      <c r="Q38" s="8"/>
      <c r="T38" s="2"/>
      <c r="U38" s="17" t="s">
        <v>255</v>
      </c>
      <c r="Y38" s="17" t="s">
        <v>314</v>
      </c>
      <c r="Z38" s="17" t="s">
        <v>443</v>
      </c>
      <c r="AF38" s="15"/>
      <c r="AK38" s="20" t="str">
        <f t="shared" si="7"/>
        <v>k</v>
      </c>
    </row>
    <row r="39" spans="1:37" x14ac:dyDescent="0.15">
      <c r="A39" s="2"/>
      <c r="B39" s="2"/>
      <c r="F39" s="2" t="str">
        <f>I37</f>
        <v>一般会計</v>
      </c>
      <c r="G39" s="8"/>
      <c r="K39" s="2"/>
      <c r="L39" s="2"/>
      <c r="O39" s="2"/>
      <c r="P39" s="2"/>
      <c r="Q39" s="8"/>
      <c r="T39" s="2"/>
      <c r="U39" s="17" t="s">
        <v>265</v>
      </c>
      <c r="Y39" s="17" t="s">
        <v>315</v>
      </c>
      <c r="Z39" s="17" t="s">
        <v>444</v>
      </c>
      <c r="AF39" s="15"/>
      <c r="AK39" s="20" t="str">
        <f t="shared" si="7"/>
        <v>l</v>
      </c>
    </row>
    <row r="40" spans="1:37" x14ac:dyDescent="0.15">
      <c r="A40" s="2"/>
      <c r="B40" s="2"/>
      <c r="F40" s="2"/>
      <c r="G40" s="8"/>
      <c r="K40" s="2"/>
      <c r="L40" s="2"/>
      <c r="O40" s="2"/>
      <c r="P40" s="2"/>
      <c r="Q40" s="8"/>
      <c r="T40" s="2"/>
      <c r="Y40" s="17" t="s">
        <v>316</v>
      </c>
      <c r="Z40" s="17" t="s">
        <v>445</v>
      </c>
      <c r="AF40" s="15"/>
      <c r="AK40" s="20" t="str">
        <f t="shared" si="7"/>
        <v>m</v>
      </c>
    </row>
    <row r="41" spans="1:37" x14ac:dyDescent="0.15">
      <c r="A41" s="2"/>
      <c r="B41" s="2"/>
      <c r="F41" s="2"/>
      <c r="G41" s="8"/>
      <c r="K41" s="2"/>
      <c r="L41" s="2"/>
      <c r="O41" s="2"/>
      <c r="P41" s="2"/>
      <c r="Q41" s="8"/>
      <c r="T41" s="2"/>
      <c r="Y41" s="17" t="s">
        <v>317</v>
      </c>
      <c r="Z41" s="17" t="s">
        <v>446</v>
      </c>
      <c r="AF41" s="15"/>
      <c r="AK41" s="20" t="str">
        <f t="shared" si="7"/>
        <v>n</v>
      </c>
    </row>
    <row r="42" spans="1:37" x14ac:dyDescent="0.15">
      <c r="A42" s="2"/>
      <c r="B42" s="2"/>
      <c r="F42" s="2"/>
      <c r="G42" s="8"/>
      <c r="K42" s="2"/>
      <c r="L42" s="2"/>
      <c r="O42" s="2"/>
      <c r="P42" s="2"/>
      <c r="Q42" s="8"/>
      <c r="T42" s="2"/>
      <c r="Y42" s="17" t="s">
        <v>318</v>
      </c>
      <c r="Z42" s="17" t="s">
        <v>447</v>
      </c>
      <c r="AF42" s="15"/>
      <c r="AK42" s="20" t="str">
        <f t="shared" si="7"/>
        <v>o</v>
      </c>
    </row>
    <row r="43" spans="1:37" x14ac:dyDescent="0.15">
      <c r="A43" s="2"/>
      <c r="B43" s="2"/>
      <c r="F43" s="2"/>
      <c r="G43" s="8"/>
      <c r="K43" s="2"/>
      <c r="L43" s="2"/>
      <c r="O43" s="2"/>
      <c r="P43" s="2"/>
      <c r="Q43" s="8"/>
      <c r="T43" s="2"/>
      <c r="Y43" s="17" t="s">
        <v>319</v>
      </c>
      <c r="Z43" s="17" t="s">
        <v>448</v>
      </c>
      <c r="AF43" s="15"/>
      <c r="AK43" s="20" t="str">
        <f t="shared" si="7"/>
        <v>p</v>
      </c>
    </row>
    <row r="44" spans="1:37" x14ac:dyDescent="0.15">
      <c r="A44" s="2"/>
      <c r="B44" s="2"/>
      <c r="F44" s="2"/>
      <c r="G44" s="8"/>
      <c r="K44" s="2"/>
      <c r="L44" s="2"/>
      <c r="O44" s="2"/>
      <c r="P44" s="2"/>
      <c r="Q44" s="8"/>
      <c r="T44" s="2"/>
      <c r="Y44" s="17" t="s">
        <v>320</v>
      </c>
      <c r="Z44" s="17" t="s">
        <v>449</v>
      </c>
      <c r="AF44" s="15"/>
      <c r="AK44" s="20" t="str">
        <f t="shared" si="7"/>
        <v>q</v>
      </c>
    </row>
    <row r="45" spans="1:37" x14ac:dyDescent="0.15">
      <c r="A45" s="2"/>
      <c r="B45" s="2"/>
      <c r="F45" s="2"/>
      <c r="G45" s="8"/>
      <c r="K45" s="2"/>
      <c r="L45" s="2"/>
      <c r="O45" s="2"/>
      <c r="P45" s="2"/>
      <c r="Q45" s="8"/>
      <c r="T45" s="2"/>
      <c r="Y45" s="17" t="s">
        <v>321</v>
      </c>
      <c r="Z45" s="17" t="s">
        <v>450</v>
      </c>
      <c r="AF45" s="15"/>
      <c r="AK45" s="20" t="str">
        <f t="shared" si="7"/>
        <v>r</v>
      </c>
    </row>
    <row r="46" spans="1:37" x14ac:dyDescent="0.15">
      <c r="A46" s="2"/>
      <c r="B46" s="2"/>
      <c r="F46" s="2"/>
      <c r="G46" s="8"/>
      <c r="K46" s="2"/>
      <c r="L46" s="2"/>
      <c r="O46" s="2"/>
      <c r="P46" s="2"/>
      <c r="Q46" s="8"/>
      <c r="T46" s="2"/>
      <c r="Y46" s="17" t="s">
        <v>322</v>
      </c>
      <c r="Z46" s="17" t="s">
        <v>451</v>
      </c>
      <c r="AF46" s="15"/>
      <c r="AK46" s="20" t="str">
        <f t="shared" si="7"/>
        <v>s</v>
      </c>
    </row>
    <row r="47" spans="1:37" x14ac:dyDescent="0.15">
      <c r="A47" s="2"/>
      <c r="B47" s="2"/>
      <c r="F47" s="2"/>
      <c r="G47" s="8"/>
      <c r="K47" s="2"/>
      <c r="L47" s="2"/>
      <c r="O47" s="2"/>
      <c r="P47" s="2"/>
      <c r="Q47" s="8"/>
      <c r="T47" s="2"/>
      <c r="Y47" s="17" t="s">
        <v>323</v>
      </c>
      <c r="Z47" s="17" t="s">
        <v>452</v>
      </c>
      <c r="AF47" s="15"/>
      <c r="AK47" s="20" t="str">
        <f t="shared" si="7"/>
        <v>t</v>
      </c>
    </row>
    <row r="48" spans="1:37" x14ac:dyDescent="0.15">
      <c r="A48" s="2"/>
      <c r="B48" s="2"/>
      <c r="F48" s="2"/>
      <c r="G48" s="8"/>
      <c r="K48" s="2"/>
      <c r="L48" s="2"/>
      <c r="O48" s="2"/>
      <c r="P48" s="2"/>
      <c r="Q48" s="8"/>
      <c r="T48" s="2"/>
      <c r="Y48" s="17" t="s">
        <v>324</v>
      </c>
      <c r="Z48" s="17" t="s">
        <v>453</v>
      </c>
      <c r="AF48" s="15"/>
      <c r="AK48" s="20" t="str">
        <f t="shared" si="7"/>
        <v>u</v>
      </c>
    </row>
    <row r="49" spans="1:37" x14ac:dyDescent="0.15">
      <c r="A49" s="2"/>
      <c r="B49" s="2"/>
      <c r="F49" s="2"/>
      <c r="G49" s="8"/>
      <c r="K49" s="2"/>
      <c r="L49" s="2"/>
      <c r="O49" s="2"/>
      <c r="P49" s="2"/>
      <c r="Q49" s="8"/>
      <c r="T49" s="2"/>
      <c r="Y49" s="17" t="s">
        <v>325</v>
      </c>
      <c r="Z49" s="17" t="s">
        <v>454</v>
      </c>
      <c r="AF49" s="15"/>
      <c r="AK49" s="20" t="str">
        <f t="shared" si="7"/>
        <v>v</v>
      </c>
    </row>
    <row r="50" spans="1:37" x14ac:dyDescent="0.15">
      <c r="A50" s="2"/>
      <c r="B50" s="2"/>
      <c r="F50" s="2"/>
      <c r="G50" s="8"/>
      <c r="K50" s="2"/>
      <c r="L50" s="2"/>
      <c r="O50" s="2"/>
      <c r="P50" s="2"/>
      <c r="Q50" s="8"/>
      <c r="T50" s="2"/>
      <c r="Y50" s="17" t="s">
        <v>326</v>
      </c>
      <c r="Z50" s="17" t="s">
        <v>455</v>
      </c>
      <c r="AF50" s="15"/>
    </row>
    <row r="51" spans="1:37" x14ac:dyDescent="0.15">
      <c r="A51" s="2"/>
      <c r="B51" s="2"/>
      <c r="F51" s="2"/>
      <c r="G51" s="8"/>
      <c r="K51" s="2"/>
      <c r="L51" s="2"/>
      <c r="O51" s="2"/>
      <c r="P51" s="2"/>
      <c r="Q51" s="8"/>
      <c r="T51" s="2"/>
      <c r="Y51" s="17" t="s">
        <v>327</v>
      </c>
      <c r="Z51" s="17" t="s">
        <v>456</v>
      </c>
      <c r="AF51" s="15"/>
    </row>
    <row r="52" spans="1:37" x14ac:dyDescent="0.15">
      <c r="A52" s="2"/>
      <c r="B52" s="2"/>
      <c r="F52" s="2"/>
      <c r="G52" s="8"/>
      <c r="K52" s="2"/>
      <c r="L52" s="2"/>
      <c r="O52" s="2"/>
      <c r="P52" s="2"/>
      <c r="Q52" s="8"/>
      <c r="T52" s="2"/>
      <c r="Y52" s="17" t="s">
        <v>328</v>
      </c>
      <c r="Z52" s="17" t="s">
        <v>457</v>
      </c>
      <c r="AF52" s="15"/>
    </row>
    <row r="53" spans="1:37" x14ac:dyDescent="0.15">
      <c r="A53" s="2"/>
      <c r="B53" s="2"/>
      <c r="F53" s="2"/>
      <c r="G53" s="8"/>
      <c r="K53" s="2"/>
      <c r="L53" s="2"/>
      <c r="O53" s="2"/>
      <c r="P53" s="2"/>
      <c r="Q53" s="8"/>
      <c r="T53" s="2"/>
      <c r="Y53" s="17" t="s">
        <v>329</v>
      </c>
      <c r="Z53" s="17" t="s">
        <v>458</v>
      </c>
      <c r="AF53" s="15"/>
    </row>
    <row r="54" spans="1:37" x14ac:dyDescent="0.15">
      <c r="A54" s="2"/>
      <c r="B54" s="2"/>
      <c r="F54" s="2"/>
      <c r="G54" s="8"/>
      <c r="K54" s="2"/>
      <c r="L54" s="2"/>
      <c r="O54" s="2"/>
      <c r="P54" s="9"/>
      <c r="Q54" s="8"/>
      <c r="T54" s="2"/>
      <c r="Y54" s="17" t="s">
        <v>330</v>
      </c>
      <c r="Z54" s="17" t="s">
        <v>459</v>
      </c>
      <c r="AF54" s="15"/>
    </row>
    <row r="55" spans="1:37" x14ac:dyDescent="0.15">
      <c r="A55" s="2"/>
      <c r="B55" s="2"/>
      <c r="F55" s="2"/>
      <c r="G55" s="8"/>
      <c r="K55" s="2"/>
      <c r="L55" s="2"/>
      <c r="O55" s="2"/>
      <c r="P55" s="2"/>
      <c r="Q55" s="8"/>
      <c r="T55" s="2"/>
      <c r="Y55" s="17" t="s">
        <v>331</v>
      </c>
      <c r="Z55" s="17" t="s">
        <v>460</v>
      </c>
      <c r="AF55" s="15"/>
    </row>
    <row r="56" spans="1:37" x14ac:dyDescent="0.15">
      <c r="A56" s="2"/>
      <c r="B56" s="2"/>
      <c r="F56" s="2"/>
      <c r="G56" s="8"/>
      <c r="K56" s="2"/>
      <c r="L56" s="2"/>
      <c r="O56" s="2"/>
      <c r="P56" s="2"/>
      <c r="Q56" s="8"/>
      <c r="T56" s="2"/>
      <c r="Y56" s="17" t="s">
        <v>332</v>
      </c>
      <c r="Z56" s="17" t="s">
        <v>461</v>
      </c>
      <c r="AF56" s="15"/>
    </row>
    <row r="57" spans="1:37" x14ac:dyDescent="0.15">
      <c r="A57" s="2"/>
      <c r="B57" s="2"/>
      <c r="F57" s="2"/>
      <c r="G57" s="8"/>
      <c r="K57" s="2"/>
      <c r="L57" s="2"/>
      <c r="O57" s="2"/>
      <c r="P57" s="2"/>
      <c r="Q57" s="8"/>
      <c r="T57" s="2"/>
      <c r="Y57" s="17" t="s">
        <v>333</v>
      </c>
      <c r="Z57" s="17" t="s">
        <v>462</v>
      </c>
      <c r="AF57" s="15"/>
    </row>
    <row r="58" spans="1:37" x14ac:dyDescent="0.15">
      <c r="A58" s="2"/>
      <c r="B58" s="2"/>
      <c r="F58" s="2"/>
      <c r="G58" s="8"/>
      <c r="K58" s="2"/>
      <c r="L58" s="2"/>
      <c r="O58" s="2"/>
      <c r="P58" s="2"/>
      <c r="Q58" s="8"/>
      <c r="T58" s="2"/>
      <c r="Y58" s="17" t="s">
        <v>334</v>
      </c>
      <c r="Z58" s="17" t="s">
        <v>463</v>
      </c>
      <c r="AF58" s="15"/>
    </row>
    <row r="59" spans="1:37" x14ac:dyDescent="0.15">
      <c r="A59" s="2"/>
      <c r="B59" s="2"/>
      <c r="F59" s="2"/>
      <c r="G59" s="8"/>
      <c r="K59" s="2"/>
      <c r="L59" s="2"/>
      <c r="O59" s="2"/>
      <c r="P59" s="2"/>
      <c r="Q59" s="8"/>
      <c r="T59" s="2"/>
      <c r="Y59" s="17" t="s">
        <v>335</v>
      </c>
      <c r="Z59" s="17" t="s">
        <v>464</v>
      </c>
      <c r="AF59" s="15"/>
    </row>
    <row r="60" spans="1:37" x14ac:dyDescent="0.15">
      <c r="A60" s="2"/>
      <c r="B60" s="2"/>
      <c r="F60" s="2"/>
      <c r="G60" s="8"/>
      <c r="K60" s="2"/>
      <c r="L60" s="2"/>
      <c r="O60" s="2"/>
      <c r="P60" s="2"/>
      <c r="Q60" s="8"/>
      <c r="T60" s="2"/>
      <c r="Y60" s="17" t="s">
        <v>336</v>
      </c>
      <c r="Z60" s="17" t="s">
        <v>465</v>
      </c>
      <c r="AF60" s="15"/>
    </row>
    <row r="61" spans="1:37" x14ac:dyDescent="0.15">
      <c r="A61" s="2"/>
      <c r="B61" s="2"/>
      <c r="F61" s="2"/>
      <c r="G61" s="8"/>
      <c r="K61" s="2"/>
      <c r="L61" s="2"/>
      <c r="O61" s="2"/>
      <c r="P61" s="2"/>
      <c r="Q61" s="8"/>
      <c r="T61" s="2"/>
      <c r="Y61" s="17" t="s">
        <v>337</v>
      </c>
      <c r="Z61" s="17" t="s">
        <v>466</v>
      </c>
      <c r="AF61" s="15"/>
    </row>
    <row r="62" spans="1:37" x14ac:dyDescent="0.15">
      <c r="A62" s="2"/>
      <c r="B62" s="2"/>
      <c r="F62" s="2"/>
      <c r="G62" s="8"/>
      <c r="K62" s="2"/>
      <c r="L62" s="2"/>
      <c r="O62" s="2"/>
      <c r="P62" s="2"/>
      <c r="Q62" s="8"/>
      <c r="T62" s="2"/>
      <c r="Y62" s="17" t="s">
        <v>338</v>
      </c>
      <c r="Z62" s="17" t="s">
        <v>467</v>
      </c>
      <c r="AF62" s="15"/>
    </row>
    <row r="63" spans="1:37" x14ac:dyDescent="0.15">
      <c r="A63" s="2"/>
      <c r="B63" s="2"/>
      <c r="F63" s="2"/>
      <c r="G63" s="8"/>
      <c r="K63" s="2"/>
      <c r="L63" s="2"/>
      <c r="O63" s="2"/>
      <c r="P63" s="2"/>
      <c r="Q63" s="8"/>
      <c r="T63" s="2"/>
      <c r="Y63" s="17" t="s">
        <v>339</v>
      </c>
      <c r="Z63" s="17" t="s">
        <v>468</v>
      </c>
      <c r="AF63" s="15"/>
    </row>
    <row r="64" spans="1:37" x14ac:dyDescent="0.15">
      <c r="A64" s="2"/>
      <c r="B64" s="2"/>
      <c r="F64" s="2"/>
      <c r="G64" s="8"/>
      <c r="K64" s="2"/>
      <c r="L64" s="2"/>
      <c r="O64" s="2"/>
      <c r="P64" s="2"/>
      <c r="Q64" s="8"/>
      <c r="T64" s="2"/>
      <c r="Y64" s="17" t="s">
        <v>340</v>
      </c>
      <c r="Z64" s="17" t="s">
        <v>469</v>
      </c>
      <c r="AF64" s="15"/>
    </row>
    <row r="65" spans="1:32" x14ac:dyDescent="0.15">
      <c r="A65" s="2"/>
      <c r="B65" s="2"/>
      <c r="F65" s="2"/>
      <c r="G65" s="8"/>
      <c r="K65" s="2"/>
      <c r="L65" s="2"/>
      <c r="O65" s="2"/>
      <c r="P65" s="2"/>
      <c r="Q65" s="8"/>
      <c r="T65" s="2"/>
      <c r="Y65" s="17" t="s">
        <v>341</v>
      </c>
      <c r="Z65" s="17" t="s">
        <v>470</v>
      </c>
      <c r="AF65" s="15"/>
    </row>
    <row r="66" spans="1:32" x14ac:dyDescent="0.15">
      <c r="A66" s="2"/>
      <c r="B66" s="2"/>
      <c r="F66" s="2"/>
      <c r="G66" s="8"/>
      <c r="K66" s="2"/>
      <c r="L66" s="2"/>
      <c r="O66" s="2"/>
      <c r="P66" s="2"/>
      <c r="Q66" s="8"/>
      <c r="T66" s="2"/>
      <c r="Y66" s="17" t="s">
        <v>62</v>
      </c>
      <c r="Z66" s="17" t="s">
        <v>471</v>
      </c>
      <c r="AF66" s="15"/>
    </row>
    <row r="67" spans="1:32" x14ac:dyDescent="0.15">
      <c r="A67" s="2"/>
      <c r="B67" s="2"/>
      <c r="F67" s="2"/>
      <c r="G67" s="8"/>
      <c r="K67" s="2"/>
      <c r="L67" s="2"/>
      <c r="O67" s="2"/>
      <c r="P67" s="2"/>
      <c r="Q67" s="8"/>
      <c r="T67" s="2"/>
      <c r="Y67" s="17" t="s">
        <v>342</v>
      </c>
      <c r="Z67" s="17" t="s">
        <v>472</v>
      </c>
      <c r="AF67" s="15"/>
    </row>
    <row r="68" spans="1:32" x14ac:dyDescent="0.15">
      <c r="A68" s="2"/>
      <c r="B68" s="2"/>
      <c r="F68" s="2"/>
      <c r="G68" s="8"/>
      <c r="K68" s="2"/>
      <c r="L68" s="2"/>
      <c r="O68" s="2"/>
      <c r="P68" s="2"/>
      <c r="Q68" s="8"/>
      <c r="T68" s="2"/>
      <c r="Y68" s="17" t="s">
        <v>343</v>
      </c>
      <c r="Z68" s="17" t="s">
        <v>473</v>
      </c>
      <c r="AF68" s="15"/>
    </row>
    <row r="69" spans="1:32" x14ac:dyDescent="0.15">
      <c r="A69" s="2"/>
      <c r="B69" s="2"/>
      <c r="F69" s="2"/>
      <c r="G69" s="8"/>
      <c r="K69" s="2"/>
      <c r="L69" s="2"/>
      <c r="O69" s="2"/>
      <c r="P69" s="2"/>
      <c r="Q69" s="8"/>
      <c r="T69" s="2"/>
      <c r="Y69" s="17" t="s">
        <v>344</v>
      </c>
      <c r="Z69" s="17" t="s">
        <v>474</v>
      </c>
      <c r="AF69" s="15"/>
    </row>
    <row r="70" spans="1:32" x14ac:dyDescent="0.15">
      <c r="A70" s="2"/>
      <c r="B70" s="2"/>
      <c r="Y70" s="17" t="s">
        <v>345</v>
      </c>
      <c r="Z70" s="17" t="s">
        <v>475</v>
      </c>
    </row>
    <row r="71" spans="1:32" x14ac:dyDescent="0.15">
      <c r="Y71" s="17" t="s">
        <v>346</v>
      </c>
      <c r="Z71" s="17" t="s">
        <v>476</v>
      </c>
    </row>
    <row r="72" spans="1:32" x14ac:dyDescent="0.15">
      <c r="Y72" s="17" t="s">
        <v>347</v>
      </c>
      <c r="Z72" s="17" t="s">
        <v>477</v>
      </c>
    </row>
    <row r="73" spans="1:32" x14ac:dyDescent="0.15">
      <c r="Y73" s="17" t="s">
        <v>348</v>
      </c>
      <c r="Z73" s="17" t="s">
        <v>478</v>
      </c>
    </row>
    <row r="74" spans="1:32" x14ac:dyDescent="0.15">
      <c r="Y74" s="17" t="s">
        <v>349</v>
      </c>
      <c r="Z74" s="17" t="s">
        <v>479</v>
      </c>
    </row>
    <row r="75" spans="1:32" x14ac:dyDescent="0.15">
      <c r="Y75" s="17" t="s">
        <v>350</v>
      </c>
      <c r="Z75" s="17" t="s">
        <v>480</v>
      </c>
    </row>
    <row r="76" spans="1:32" x14ac:dyDescent="0.15">
      <c r="Y76" s="17" t="s">
        <v>351</v>
      </c>
      <c r="Z76" s="17" t="s">
        <v>481</v>
      </c>
    </row>
    <row r="77" spans="1:32" x14ac:dyDescent="0.15">
      <c r="Y77" s="17" t="s">
        <v>352</v>
      </c>
      <c r="Z77" s="17" t="s">
        <v>482</v>
      </c>
    </row>
    <row r="78" spans="1:32" x14ac:dyDescent="0.15">
      <c r="Y78" s="17" t="s">
        <v>353</v>
      </c>
      <c r="Z78" s="17" t="s">
        <v>483</v>
      </c>
    </row>
    <row r="79" spans="1:32" x14ac:dyDescent="0.15">
      <c r="Y79" s="17" t="s">
        <v>354</v>
      </c>
      <c r="Z79" s="17" t="s">
        <v>484</v>
      </c>
    </row>
    <row r="80" spans="1:32" x14ac:dyDescent="0.15">
      <c r="Y80" s="17" t="s">
        <v>355</v>
      </c>
      <c r="Z80" s="17" t="s">
        <v>485</v>
      </c>
    </row>
    <row r="81" spans="25:26" x14ac:dyDescent="0.15">
      <c r="Y81" s="17" t="s">
        <v>356</v>
      </c>
      <c r="Z81" s="17" t="s">
        <v>486</v>
      </c>
    </row>
    <row r="82" spans="25:26" x14ac:dyDescent="0.15">
      <c r="Y82" s="17" t="s">
        <v>357</v>
      </c>
      <c r="Z82" s="17" t="s">
        <v>487</v>
      </c>
    </row>
    <row r="83" spans="25:26" x14ac:dyDescent="0.15">
      <c r="Y83" s="17" t="s">
        <v>358</v>
      </c>
      <c r="Z83" s="17" t="s">
        <v>488</v>
      </c>
    </row>
    <row r="84" spans="25:26" x14ac:dyDescent="0.15">
      <c r="Y84" s="17" t="s">
        <v>359</v>
      </c>
      <c r="Z84" s="17" t="s">
        <v>489</v>
      </c>
    </row>
    <row r="85" spans="25:26" x14ac:dyDescent="0.15">
      <c r="Y85" s="17" t="s">
        <v>360</v>
      </c>
      <c r="Z85" s="17" t="s">
        <v>490</v>
      </c>
    </row>
    <row r="86" spans="25:26" x14ac:dyDescent="0.15">
      <c r="Y86" s="17" t="s">
        <v>361</v>
      </c>
      <c r="Z86" s="17" t="s">
        <v>491</v>
      </c>
    </row>
    <row r="87" spans="25:26" x14ac:dyDescent="0.15">
      <c r="Y87" s="17" t="s">
        <v>362</v>
      </c>
      <c r="Z87" s="17" t="s">
        <v>492</v>
      </c>
    </row>
    <row r="88" spans="25:26" x14ac:dyDescent="0.15">
      <c r="Y88" s="17" t="s">
        <v>363</v>
      </c>
      <c r="Z88" s="17" t="s">
        <v>493</v>
      </c>
    </row>
    <row r="89" spans="25:26" x14ac:dyDescent="0.15">
      <c r="Y89" s="17" t="s">
        <v>364</v>
      </c>
      <c r="Z89" s="17" t="s">
        <v>494</v>
      </c>
    </row>
    <row r="90" spans="25:26" x14ac:dyDescent="0.15">
      <c r="Y90" s="17" t="s">
        <v>365</v>
      </c>
      <c r="Z90" s="17" t="s">
        <v>495</v>
      </c>
    </row>
    <row r="91" spans="25:26" x14ac:dyDescent="0.15">
      <c r="Y91" s="17" t="s">
        <v>366</v>
      </c>
      <c r="Z91" s="17" t="s">
        <v>496</v>
      </c>
    </row>
    <row r="92" spans="25:26" x14ac:dyDescent="0.15">
      <c r="Y92" s="17" t="s">
        <v>367</v>
      </c>
      <c r="Z92" s="17" t="s">
        <v>497</v>
      </c>
    </row>
    <row r="93" spans="25:26" x14ac:dyDescent="0.15">
      <c r="Y93" s="17" t="s">
        <v>368</v>
      </c>
      <c r="Z93" s="17" t="s">
        <v>498</v>
      </c>
    </row>
    <row r="94" spans="25:26" x14ac:dyDescent="0.15">
      <c r="Y94" s="17" t="s">
        <v>369</v>
      </c>
      <c r="Z94" s="17" t="s">
        <v>499</v>
      </c>
    </row>
    <row r="95" spans="25:26" x14ac:dyDescent="0.15">
      <c r="Y95" s="17" t="s">
        <v>370</v>
      </c>
      <c r="Z95" s="17" t="s">
        <v>500</v>
      </c>
    </row>
    <row r="96" spans="25:26" x14ac:dyDescent="0.15">
      <c r="Y96" s="17" t="s">
        <v>272</v>
      </c>
      <c r="Z96" s="17" t="s">
        <v>501</v>
      </c>
    </row>
    <row r="97" spans="25:26" x14ac:dyDescent="0.15">
      <c r="Y97" s="17" t="s">
        <v>371</v>
      </c>
      <c r="Z97" s="17" t="s">
        <v>502</v>
      </c>
    </row>
    <row r="98" spans="25:26" x14ac:dyDescent="0.15">
      <c r="Y98" s="17" t="s">
        <v>372</v>
      </c>
      <c r="Z98" s="17" t="s">
        <v>503</v>
      </c>
    </row>
    <row r="99" spans="25:26" x14ac:dyDescent="0.15">
      <c r="Y99" s="17" t="s">
        <v>402</v>
      </c>
      <c r="Z99" s="17"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2021-08-27T08:53:50Z</dcterms:created>
  <dcterms:modified xsi:type="dcterms:W3CDTF">2021-08-27T10:14:29Z</dcterms:modified>
</cp:coreProperties>
</file>