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47" i="3" l="1"/>
  <c r="P28" i="3" l="1"/>
  <c r="L83" i="3" l="1"/>
  <c r="I83" i="3"/>
  <c r="L82" i="3"/>
  <c r="I82" i="3"/>
  <c r="L81" i="3"/>
  <c r="I81" i="3"/>
  <c r="L80" i="3"/>
  <c r="I80" i="3"/>
  <c r="L79" i="3"/>
  <c r="I79" i="3"/>
  <c r="AY149" i="3" l="1"/>
  <c r="AY148" i="3"/>
  <c r="AY144" i="3"/>
  <c r="AY145" i="3" s="1"/>
  <c r="AY143" i="3"/>
  <c r="AY142" i="3"/>
  <c r="AY141" i="3"/>
  <c r="AY140" i="3"/>
  <c r="AY139" i="3"/>
  <c r="AY138" i="3"/>
  <c r="AY137" i="3"/>
  <c r="AY136" i="3"/>
  <c r="AY135" i="3"/>
  <c r="AY128" i="3"/>
  <c r="AY55" i="3"/>
  <c r="AY56" i="3" s="1"/>
  <c r="AY51" i="3"/>
  <c r="AY54" i="3" s="1"/>
  <c r="AY49" i="3"/>
  <c r="AY50" i="3" s="1"/>
  <c r="AY46" i="3"/>
  <c r="AY47" i="3" s="1"/>
  <c r="AY40" i="3"/>
  <c r="AY41" i="3" s="1"/>
  <c r="AY36" i="3"/>
  <c r="AY53" i="3" l="1"/>
  <c r="AY48" i="3"/>
  <c r="AY147" i="3"/>
  <c r="AY146" i="3"/>
  <c r="AY52" i="3"/>
  <c r="AY42" i="3"/>
  <c r="AY57" i="3"/>
  <c r="AW105" i="3"/>
  <c r="AT105" i="3"/>
  <c r="AQ105" i="3"/>
  <c r="AL105" i="3"/>
  <c r="AI105" i="3"/>
  <c r="AF105" i="3"/>
  <c r="Z105" i="3"/>
  <c r="W105" i="3"/>
  <c r="T105" i="3"/>
  <c r="N105" i="3"/>
  <c r="K105" i="3"/>
  <c r="H105" i="3"/>
  <c r="AW104" i="3"/>
  <c r="AT104" i="3"/>
  <c r="AQ104" i="3"/>
  <c r="AL104" i="3"/>
  <c r="AI104" i="3"/>
  <c r="AF104" i="3"/>
  <c r="Z104" i="3"/>
  <c r="W104" i="3"/>
  <c r="T104" i="3"/>
  <c r="N104" i="3"/>
  <c r="K104" i="3"/>
  <c r="H104" i="3"/>
  <c r="AV2" i="3" l="1"/>
  <c r="C12" i="4" l="1"/>
  <c r="W28" i="3" l="1"/>
  <c r="C23" i="4" l="1"/>
  <c r="C24" i="4"/>
  <c r="W21" i="3" l="1"/>
  <c r="AD21" i="3"/>
  <c r="P21" i="3"/>
  <c r="P18" i="3" l="1"/>
  <c r="P20" i="3" s="1"/>
  <c r="W18" i="3"/>
  <c r="W20" i="3" s="1"/>
  <c r="AU127" i="3"/>
  <c r="Y12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<sst xmlns="http://schemas.openxmlformats.org/spreadsheetml/2006/main" count="864" uniqueCount="656">
  <si>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</si>
  <si>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</si>
  <si>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</si>
  <si>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</si>
  <si>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</si>
  <si>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</si>
  <si>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</si>
  <si>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</si>
  <si>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</si>
  <si>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</si>
  <si>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</si>
  <si>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</si>
  <si>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</si>
  <si>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</si>
  <si>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</si>
  <si>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</si>
  <si>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</si>
  <si>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</si>
  <si>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</si>
  <si>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</si>
  <si>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</si>
  <si>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</si>
  <si>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</si>
  <si>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</si>
  <si>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</si>
  <si>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</si>
  <si>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</si>
  <si>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</si>
  <si>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</si>
  <si>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</si>
  <si>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</si>
  <si>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</si>
  <si>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</si>
  <si>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</si>
  <si>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</si>
  <si>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</si>
  <si>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</si>
  <si>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</si>
  <si>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</si>
  <si>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</si>
  <si>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</si>
  <si>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</si>
  <si>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</si>
  <si>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</si>
  <si>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</si>
  <si>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</si>
  <si>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</si>
  <si>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</si>
  <si>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</si>
  <si>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</si>
  <si>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</si>
  <si>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</si>
  <si>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</si>
  <si>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</si>
  <si>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</si>
  <si>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</si>
  <si>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</si>
  <si>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</si>
  <si>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</si>
  <si>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</si>
  <si>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</si>
  <si>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</si>
  <si>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</si>
  <si>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</si>
  <si>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</si>
  <si>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</si>
  <si>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</si>
  <si>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</si>
  <si>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</si>
  <si>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</si>
  <si>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</si>
  <si>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</si>
  <si>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</si>
  <si>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</si>
  <si>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</si>
  <si>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</si>
  <si>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</si>
  <si>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</si>
  <si>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</si>
  <si>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</si>
  <si>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</si>
  <si>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</si>
  <si>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</si>
  <si>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</si>
  <si>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</si>
  <si>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</si>
  <si>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</si>
  <si>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</si>
  <si>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</si>
  <si>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</si>
  <si>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</si>
  <si>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</si>
  <si>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</si>
  <si>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</si>
  <si>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</si>
  <si>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</si>
  <si>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</si>
  <si>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</si>
  <si>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</si>
  <si>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</si>
  <si>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</si>
  <si>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</si>
  <si>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</si>
  <si>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</si>
  <si>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</si>
  <si>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</si>
  <si>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</si>
  <si>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</si>
  <si>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</si>
  <si>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</si>
  <si>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</si>
  <si>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</si>
  <si>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</si>
  <si>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</si>
  <si>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</si>
  <si>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</si>
  <si>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</si>
  <si>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</si>
  <si>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</si>
  <si>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</si>
  <si>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</si>
  <si>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</si>
  <si>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</si>
  <si>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</si>
  <si>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</si>
  <si>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</si>
  <si>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</si>
  <si>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</si>
  <si>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</si>
  <si>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</si>
  <si>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</si>
  <si>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</si>
  <si>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</si>
  <si>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</si>
  <si>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</si>
  <si>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</si>
  <si>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</si>
  <si>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</si>
  <si>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</si>
  <si>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</si>
  <si>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</si>
  <si>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</si>
  <si>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</si>
  <si>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</si>
  <si>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</si>
  <si>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</si>
  <si>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</si>
  <si>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</si>
  <si>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</si>
  <si>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</si>
  <si>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</si>
  <si>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</si>
  <si>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</si>
  <si>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</si>
  <si>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</si>
  <si>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</si>
  <si>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</si>
  <si>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</si>
  <si>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</si>
  <si>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</si>
  <si>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</si>
  <si>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</si>
  <si>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</si>
  <si>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</si>
  <si>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</si>
  <si>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</si>
  <si>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</si>
  <si>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</si>
  <si>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</si>
  <si>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</si>
  <si>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</si>
  <si>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</si>
  <si>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</si>
  <si>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</si>
  <si>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</si>
  <si>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</si>
  <si>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</si>
  <si>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</si>
  <si>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</si>
  <si>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</si>
  <si>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</si>
  <si>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</si>
  <si>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</si>
  <si>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</si>
  <si>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</si>
  <si>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</si>
  <si>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</si>
  <si>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</si>
  <si>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</si>
  <si>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</si>
  <si>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</si>
  <si>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</si>
  <si>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</si>
  <si>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</si>
  <si>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</si>
  <si>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</si>
  <si>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</si>
  <si>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</si>
  <si>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</si>
  <si>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</si>
  <si>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</si>
  <si>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</si>
  <si>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</si>
  <si>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</si>
  <si>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</si>
  <si>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</si>
  <si>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</si>
  <si>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</si>
  <si>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</si>
  <si>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</si>
  <si>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</si>
  <si>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</si>
  <si>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</si>
  <si>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</si>
  <si>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</si>
  <si>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</si>
  <si>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</si>
  <si>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</si>
  <si>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</si>
  <si>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</si>
  <si>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</si>
  <si>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</si>
  <si>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</si>
  <si>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</si>
  <si>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</si>
  <si>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</si>
  <si>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</si>
  <si>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</si>
  <si>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</si>
  <si>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</si>
  <si>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</si>
  <si>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</si>
  <si>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</si>
  <si>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</si>
  <si>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</si>
  <si>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</si>
  <si>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</si>
  <si>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</si>
  <si>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</si>
  <si>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</si>
  <si>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</si>
  <si>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</si>
  <si>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</si>
  <si>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</si>
  <si>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</si>
  <si>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</si>
  <si>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</si>
  <si>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</si>
  <si>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</si>
  <si>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</si>
  <si>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</si>
  <si>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</si>
  <si>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</si>
  <si>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</si>
  <si>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</si>
  <si>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</si>
  <si>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</si>
  <si>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</si>
  <si>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</si>
  <si>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</si>
  <si>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</si>
  <si>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</si>
  <si>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</si>
  <si>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</si>
  <si>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</si>
  <si>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</si>
  <si>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</si>
  <si>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</si>
  <si>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</si>
  <si>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</si>
  <si>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</si>
  <si>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</si>
  <si>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</si>
  <si>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</si>
  <si>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</si>
  <si>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</si>
  <si>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</si>
  <si>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</si>
  <si>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</si>
  <si>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</si>
  <si>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</si>
  <si>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</si>
  <si>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</si>
  <si>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</si>
  <si>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</si>
  <si>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</si>
  <si>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</si>
  <si>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</si>
  <si>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</si>
  <si>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</si>
  <si>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</si>
  <si>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</si>
  <si>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</si>
  <si>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</si>
  <si>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</si>
  <si>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</si>
  <si>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</si>
  <si>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</si>
  <si>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</si>
  <si>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</si>
  <si>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</si>
  <si>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</si>
  <si>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</si>
  <si>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</si>
  <si>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</si>
  <si>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</si>
  <si>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</si>
  <si>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</si>
  <si>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</si>
  <si>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</si>
  <si>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</si>
  <si>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</si>
  <si>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</si>
  <si>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</si>
  <si>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</si>
  <si>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</si>
  <si>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</si>
  <si>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</si>
  <si>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</si>
  <si>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</si>
  <si>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</si>
  <si>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</si>
  <si>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</si>
  <si>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</si>
  <si>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</si>
  <si>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</si>
  <si>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</si>
  <si>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</si>
  <si>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</si>
  <si>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</si>
  <si>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</si>
  <si>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</si>
  <si>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</si>
  <si>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</si>
  <si>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</si>
  <si>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</si>
  <si>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</si>
  <si>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</si>
  <si>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</si>
  <si>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</si>
  <si>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</si>
  <si>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</si>
  <si>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</si>
  <si>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</si>
  <si>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</si>
  <si>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</si>
  <si>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</si>
  <si>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</si>
  <si>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</si>
  <si>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</si>
  <si>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</si>
  <si>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</si>
  <si>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</si>
  <si>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</si>
  <si>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</si>
  <si>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</si>
  <si>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</si>
  <si>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</si>
  <si>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</si>
  <si>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</si>
  <si>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</si>
  <si>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</si>
  <si>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</si>
  <si>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</si>
  <si>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</si>
  <si>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</si>
  <si>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</si>
  <si>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</si>
  <si>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</si>
  <si>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</si>
  <si>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</si>
  <si>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</si>
  <si>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</si>
  <si>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</si>
  <si>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</si>
  <si>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</si>
  <si>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</si>
  <si>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</si>
  <si>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</si>
  <si>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</si>
  <si>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</si>
  <si>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</si>
  <si>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</si>
  <si>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</si>
  <si>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</si>
  <si>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</si>
  <si>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</si>
  <si>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</si>
  <si>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</si>
  <si>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</si>
  <si>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</si>
  <si>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</si>
  <si>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</si>
  <si>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</si>
  <si>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</si>
  <si>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</si>
  <si>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</si>
  <si>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</si>
  <si>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</si>
  <si>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</si>
  <si>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</si>
  <si>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</si>
  <si>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</si>
  <si>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</si>
  <si>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</si>
  <si>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</si>
  <si>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</si>
  <si>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</si>
  <si>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</si>
  <si>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</si>
  <si>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</si>
  <si>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</si>
  <si>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</si>
  <si>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</si>
  <si>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</si>
  <si>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</si>
  <si>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</si>
  <si>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</si>
  <si>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</si>
  <si>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</si>
  <si>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</si>
  <si>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</si>
  <si>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</si>
  <si>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</si>
  <si>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</si>
  <si>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</si>
  <si>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</si>
  <si>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</si>
  <si>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</si>
  <si>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</si>
  <si>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</si>
  <si>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</si>
  <si>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</si>
  <si>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</si>
  <si>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</si>
  <si>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</si>
  <si>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</si>
  <si>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</si>
  <si>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</si>
  <si>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</si>
  <si>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</si>
  <si>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</si>
  <si>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</si>
  <si>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</si>
  <si>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</si>
  <si>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</si>
  <si>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</si>
  <si>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</si>
  <si>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</si>
  <si>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</si>
  <si>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</si>
  <si>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</si>
  <si>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</si>
  <si>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</si>
  <si>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</si>
  <si>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</si>
  <si>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</si>
  <si>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</si>
  <si>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</si>
  <si>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</si>
  <si>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</si>
  <si>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</si>
  <si>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</si>
  <si>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</si>
  <si>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</si>
  <si>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</si>
  <si>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</si>
  <si>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</si>
  <si>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</si>
  <si>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</si>
  <si>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</si>
  <si>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</si>
  <si>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</si>
  <si>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</si>
  <si>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</si>
  <si>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</si>
  <si>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</si>
  <si>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</si>
  <si>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</si>
  <si>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</si>
  <si>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</si>
  <si>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</si>
  <si>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</si>
  <si>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</si>
  <si>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</si>
  <si>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</si>
  <si>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</si>
  <si>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</si>
  <si>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</si>
  <si>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</si>
  <si>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</si>
  <si>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</si>
  <si>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</si>
  <si>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</si>
  <si>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</si>
  <si>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</si>
  <si>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</si>
  <si>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</si>
  <si>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</si>
  <si>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</si>
  <si>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</si>
  <si>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</si>
  <si>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</si>
  <si>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</si>
  <si>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</si>
  <si>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</si>
  <si>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</si>
  <si>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</si>
  <si>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</si>
  <si>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</si>
  <si>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</si>
  <si>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</si>
  <si>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</si>
  <si>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</si>
  <si>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</si>
  <si>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</si>
  <si>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</si>
  <si>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</si>
  <si>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</si>
  <si>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</si>
  <si>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</si>
  <si>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</si>
  <si>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</si>
  <si>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</si>
  <si>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</si>
  <si>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</si>
  <si>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</si>
  <si>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</si>
  <si>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</si>
  <si>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</si>
  <si>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</si>
  <si>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</si>
  <si>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</si>
  <si>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</si>
  <si>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</si>
  <si>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</si>
  <si>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</si>
  <si>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</si>
  <si>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</si>
  <si>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</si>
  <si>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</si>
  <si>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</si>
  <si>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</si>
  <si>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</si>
  <si>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</si>
  <si>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</si>
  <si>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</si>
  <si>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</si>
  <si>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</si>
  <si>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</si>
  <si>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</si>
  <si>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</si>
  <si>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</si>
  <si>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</si>
  <si>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</si>
  <si>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</si>
  <si>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</si>
  <si>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</si>
  <si>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</si>
  <si>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</si>
  <si>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</si>
  <si>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</si>
  <si>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</si>
  <si>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</si>
  <si>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</si>
  <si>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</si>
  <si>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</si>
  <si>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地域子ども・子育て支援に必要な経費</t>
    <phoneticPr fontId="5"/>
  </si>
  <si>
    <t>子ども・子育て本部</t>
    <phoneticPr fontId="5"/>
  </si>
  <si>
    <t>子ども・子育て支援担当</t>
    <phoneticPr fontId="5"/>
  </si>
  <si>
    <t>参事官　池上　直樹</t>
    <phoneticPr fontId="5"/>
  </si>
  <si>
    <t>○</t>
  </si>
  <si>
    <t>子ども・子育て支援法（平成24年法律第65号）第68条第２項</t>
    <phoneticPr fontId="5"/>
  </si>
  <si>
    <t>市町村子ども・子育て支援事業計画（子ども・子育て支援法（平成24年法律第65号））第61条第１項
子ども・子育て支援交付金の交付について（令和2年5月20日府子本第609号　内閣総理大臣通知）
子ども・子育て支援整備交付金の交付について（令和2年5月25日府子本第607号　内閣総理大臣通知）</t>
    <phoneticPr fontId="5"/>
  </si>
  <si>
    <t>子ども・子育て支援法（平成24年法律第65号）第68条第２項の規定に基づき、市町村が地域の実情に応じて実施する地域子ども・子育て支援事業に要する費用について、一部を国が補助することにより、子ども・子育て支援の充実を図るもの。</t>
    <phoneticPr fontId="5"/>
  </si>
  <si>
    <t>-</t>
  </si>
  <si>
    <t>-</t>
    <phoneticPr fontId="5"/>
  </si>
  <si>
    <t>子ども・子育て支援交付金</t>
    <rPh sb="0" eb="1">
      <t>コ</t>
    </rPh>
    <rPh sb="4" eb="6">
      <t>コソダ</t>
    </rPh>
    <rPh sb="7" eb="9">
      <t>シエン</t>
    </rPh>
    <rPh sb="9" eb="12">
      <t>コウフキン</t>
    </rPh>
    <phoneticPr fontId="5"/>
  </si>
  <si>
    <t>子ども・子育て支援整備交付金</t>
    <rPh sb="0" eb="1">
      <t>コ</t>
    </rPh>
    <rPh sb="4" eb="6">
      <t>コソダ</t>
    </rPh>
    <rPh sb="7" eb="9">
      <t>シエン</t>
    </rPh>
    <rPh sb="9" eb="11">
      <t>セイビ</t>
    </rPh>
    <rPh sb="11" eb="14">
      <t>コウフキン</t>
    </rPh>
    <phoneticPr fontId="5"/>
  </si>
  <si>
    <t>庁費</t>
    <rPh sb="0" eb="1">
      <t>チョウ</t>
    </rPh>
    <rPh sb="1" eb="2">
      <t>ヒ</t>
    </rPh>
    <phoneticPr fontId="5"/>
  </si>
  <si>
    <t>職員旅費</t>
    <rPh sb="0" eb="2">
      <t>ショクイン</t>
    </rPh>
    <rPh sb="2" eb="4">
      <t>リョヒ</t>
    </rPh>
    <phoneticPr fontId="5"/>
  </si>
  <si>
    <t>諸謝金</t>
    <rPh sb="0" eb="1">
      <t>ショ</t>
    </rPh>
    <rPh sb="1" eb="3">
      <t>シャキン</t>
    </rPh>
    <phoneticPr fontId="5"/>
  </si>
  <si>
    <t>新27-0006</t>
    <phoneticPr fontId="5"/>
  </si>
  <si>
    <t>0111</t>
    <phoneticPr fontId="5"/>
  </si>
  <si>
    <t>0114</t>
    <phoneticPr fontId="5"/>
  </si>
  <si>
    <t>0120</t>
    <phoneticPr fontId="5"/>
  </si>
  <si>
    <t>百万円</t>
    <rPh sb="0" eb="3">
      <t>ヒャクマンエン</t>
    </rPh>
    <phoneticPr fontId="5"/>
  </si>
  <si>
    <t>交付申請書</t>
  </si>
  <si>
    <t>子ども・子育て支援交付金により地域子ども・子育て支援事業を実施した市町村数</t>
  </si>
  <si>
    <t>子ども・子育て支援整備交付金により放課後児童クラブ等を整備した箇所数</t>
  </si>
  <si>
    <t>市町村</t>
    <rPh sb="0" eb="3">
      <t>シチョウソン</t>
    </rPh>
    <phoneticPr fontId="5"/>
  </si>
  <si>
    <t>箇所数</t>
    <rPh sb="0" eb="2">
      <t>カショ</t>
    </rPh>
    <rPh sb="2" eb="3">
      <t>スウ</t>
    </rPh>
    <phoneticPr fontId="5"/>
  </si>
  <si>
    <t>X（子ども・子育て支援整備交付金執行額）／
Y（箇所数）</t>
  </si>
  <si>
    <t>X（子ども・子育て支援交付金執行額）／
Y（交付申請件数）　　　　　　　　　　　　</t>
  </si>
  <si>
    <t>　X/Y</t>
  </si>
  <si>
    <t>110,618/1,680</t>
  </si>
  <si>
    <t>132,868/1,687</t>
  </si>
  <si>
    <t>10,759/851</t>
  </si>
  <si>
    <t>地域子ども・子育て支援事業については、各市町村が市町村子ども・子育て支援事業計画に基づき実施するものであり、事業計画は、事業の提供体制や内容、時期等について地域の実情を反映しているため、子どもを放課後児童クラブに預けたい保護者等のニーズを的確に反映している。</t>
  </si>
  <si>
    <t>子ども・子育て支援法に基づく事業であるため、国として責任を持って補助を行う必要がある。</t>
  </si>
  <si>
    <t>幼児教育・保育・地域の子ども・子育て支援を総合的に推進するための事業であり、社会的関心も高く、政策体系の中でも優先度が高いことから、政策目的の達成手段として必要かつ適切な事業である。</t>
  </si>
  <si>
    <t>無</t>
  </si>
  <si>
    <t>支出先の選定については、少額となる契約においても複数社から見積もり合わせを行い競争性のある調達を実施している。</t>
    <phoneticPr fontId="5"/>
  </si>
  <si>
    <t>交付要綱に基づき補助し、実施主体である市町村も負担しており、妥当である。</t>
  </si>
  <si>
    <t>交付要綱において、基準額を定め、実支出額とを比較して補助金の額を算定しているため、妥当である。</t>
  </si>
  <si>
    <t>交付要綱に基づき、本事業の実施に必要な経費のみを補助対象としている。</t>
  </si>
  <si>
    <t>子ども・子育て支援交付金については、統合補助金であるため、自治体の事務において効率化が図られている。</t>
    <rPh sb="7" eb="9">
      <t>シエン</t>
    </rPh>
    <phoneticPr fontId="5"/>
  </si>
  <si>
    <t>‐</t>
  </si>
  <si>
    <t>成果実績について、昨年度より増加しており、概ね順調と言える。</t>
  </si>
  <si>
    <t>活動実績に概ね見合っている。</t>
  </si>
  <si>
    <t>放課後児童クラブを整備することにより、放課後児童クラブの利用児童数が増加しているため、十分に活用されている。</t>
  </si>
  <si>
    <t>本事業は、子ども・子育て支援法に基づき市町村の実情に応じて実施する地域子ども・子育て支援事業について、国が補助するものであり、子ども・子育て支援の充実に関わる重要な事業である。引き続き、市町村の子育て支援を充実させるためにも、市町村と連携し本事業を実施していく必要がある。</t>
  </si>
  <si>
    <t>子ども・子育て支援法に基づく地域子ども・子育て支援事業が市町村で実施されるよう、事業の推進に努めてまいりたい。</t>
  </si>
  <si>
    <t>A.横浜市</t>
    <rPh sb="2" eb="5">
      <t>ヨコハマシ</t>
    </rPh>
    <phoneticPr fontId="5"/>
  </si>
  <si>
    <t>B.株式会社日本システムブレーンズ</t>
  </si>
  <si>
    <t>交付金</t>
    <rPh sb="0" eb="3">
      <t>コウフキン</t>
    </rPh>
    <phoneticPr fontId="5"/>
  </si>
  <si>
    <t>横浜市</t>
    <rPh sb="0" eb="3">
      <t>ヨコハマシ</t>
    </rPh>
    <phoneticPr fontId="5"/>
  </si>
  <si>
    <t>庁費</t>
    <rPh sb="0" eb="2">
      <t>チョウヒ</t>
    </rPh>
    <phoneticPr fontId="5"/>
  </si>
  <si>
    <t>子ども・子育て支援交付金に係る交付申請・変更交付申請及び事業実績報告に関連するシステム開発業務</t>
    <rPh sb="0" eb="1">
      <t>コ</t>
    </rPh>
    <rPh sb="4" eb="6">
      <t>コソダ</t>
    </rPh>
    <rPh sb="7" eb="9">
      <t>シエン</t>
    </rPh>
    <rPh sb="9" eb="12">
      <t>コウフキン</t>
    </rPh>
    <rPh sb="13" eb="14">
      <t>カカ</t>
    </rPh>
    <rPh sb="15" eb="17">
      <t>コウフ</t>
    </rPh>
    <rPh sb="17" eb="19">
      <t>シンセイ</t>
    </rPh>
    <rPh sb="20" eb="22">
      <t>ヘンコウ</t>
    </rPh>
    <rPh sb="22" eb="24">
      <t>コウフ</t>
    </rPh>
    <rPh sb="24" eb="26">
      <t>シンセイ</t>
    </rPh>
    <rPh sb="26" eb="27">
      <t>オヨ</t>
    </rPh>
    <rPh sb="28" eb="30">
      <t>ジギョウ</t>
    </rPh>
    <rPh sb="30" eb="32">
      <t>ジッセキ</t>
    </rPh>
    <rPh sb="32" eb="34">
      <t>ホウコク</t>
    </rPh>
    <rPh sb="35" eb="37">
      <t>カンレン</t>
    </rPh>
    <rPh sb="43" eb="45">
      <t>カイハツ</t>
    </rPh>
    <rPh sb="45" eb="47">
      <t>ギョウム</t>
    </rPh>
    <phoneticPr fontId="5"/>
  </si>
  <si>
    <t>地域子ども・子育て支援事業</t>
    <rPh sb="0" eb="2">
      <t>チイキ</t>
    </rPh>
    <rPh sb="2" eb="3">
      <t>コ</t>
    </rPh>
    <rPh sb="6" eb="8">
      <t>コソダ</t>
    </rPh>
    <rPh sb="9" eb="11">
      <t>シエン</t>
    </rPh>
    <rPh sb="11" eb="13">
      <t>ジギョウ</t>
    </rPh>
    <phoneticPr fontId="5"/>
  </si>
  <si>
    <t>補助金等交付</t>
  </si>
  <si>
    <t>－</t>
    <phoneticPr fontId="5"/>
  </si>
  <si>
    <t>神戸市</t>
    <rPh sb="0" eb="3">
      <t>コウベシ</t>
    </rPh>
    <phoneticPr fontId="5"/>
  </si>
  <si>
    <t>さいたま市</t>
    <rPh sb="4" eb="5">
      <t>シ</t>
    </rPh>
    <phoneticPr fontId="5"/>
  </si>
  <si>
    <t>川崎市</t>
    <rPh sb="0" eb="3">
      <t>カワサキシ</t>
    </rPh>
    <phoneticPr fontId="5"/>
  </si>
  <si>
    <t>福岡市</t>
    <rPh sb="0" eb="3">
      <t>フクオカシ</t>
    </rPh>
    <phoneticPr fontId="5"/>
  </si>
  <si>
    <t>仙台市</t>
    <rPh sb="0" eb="3">
      <t>センダイシ</t>
    </rPh>
    <phoneticPr fontId="5"/>
  </si>
  <si>
    <t>株式会社日本システムブレーンズ</t>
    <phoneticPr fontId="5"/>
  </si>
  <si>
    <t>子ども・子育て支援交付金に係る交付申請、変更交付申請及び事業実績報告に関連するシステム開発業務</t>
    <rPh sb="0" eb="1">
      <t>コ</t>
    </rPh>
    <rPh sb="4" eb="6">
      <t>コソダ</t>
    </rPh>
    <rPh sb="7" eb="9">
      <t>シエン</t>
    </rPh>
    <rPh sb="9" eb="12">
      <t>コウフキン</t>
    </rPh>
    <rPh sb="13" eb="14">
      <t>カカ</t>
    </rPh>
    <rPh sb="15" eb="17">
      <t>コウフ</t>
    </rPh>
    <rPh sb="17" eb="19">
      <t>シンセイ</t>
    </rPh>
    <rPh sb="20" eb="22">
      <t>ヘンコウ</t>
    </rPh>
    <rPh sb="22" eb="24">
      <t>コウフ</t>
    </rPh>
    <rPh sb="24" eb="26">
      <t>シンセイ</t>
    </rPh>
    <rPh sb="26" eb="27">
      <t>オヨ</t>
    </rPh>
    <rPh sb="28" eb="30">
      <t>ジギョウ</t>
    </rPh>
    <rPh sb="30" eb="32">
      <t>ジッセキ</t>
    </rPh>
    <rPh sb="32" eb="34">
      <t>ホウコク</t>
    </rPh>
    <rPh sb="35" eb="37">
      <t>カンレン</t>
    </rPh>
    <rPh sb="43" eb="45">
      <t>カイハツ</t>
    </rPh>
    <rPh sb="45" eb="47">
      <t>ギョウム</t>
    </rPh>
    <phoneticPr fontId="5"/>
  </si>
  <si>
    <t>株式会社イマージュ</t>
  </si>
  <si>
    <t>放課後児童健全育成事業に係る調査関連業務</t>
    <rPh sb="12" eb="13">
      <t>カカ</t>
    </rPh>
    <phoneticPr fontId="5"/>
  </si>
  <si>
    <t>-</t>
    <phoneticPr fontId="5"/>
  </si>
  <si>
    <t>167,284/1,741</t>
    <phoneticPr fontId="5"/>
  </si>
  <si>
    <t>19,102/1,195</t>
    <phoneticPr fontId="5"/>
  </si>
  <si>
    <t>札幌市</t>
    <phoneticPr fontId="5"/>
  </si>
  <si>
    <t>名古屋市</t>
    <phoneticPr fontId="5"/>
  </si>
  <si>
    <t>京都市</t>
    <phoneticPr fontId="5"/>
  </si>
  <si>
    <t>大阪市</t>
    <phoneticPr fontId="5"/>
  </si>
  <si>
    <t>シー・スリー・アイ株式会社</t>
    <rPh sb="9" eb="13">
      <t>カブシキガイシャ</t>
    </rPh>
    <phoneticPr fontId="5"/>
  </si>
  <si>
    <t>地方自治体の業務プロセス・情報システム標準化に係る支援業務</t>
    <rPh sb="0" eb="2">
      <t>チホウ</t>
    </rPh>
    <rPh sb="2" eb="5">
      <t>ジチタイ</t>
    </rPh>
    <rPh sb="6" eb="8">
      <t>ギョウム</t>
    </rPh>
    <rPh sb="13" eb="15">
      <t>ジョウホウ</t>
    </rPh>
    <rPh sb="19" eb="22">
      <t>ヒョウジュンカ</t>
    </rPh>
    <rPh sb="23" eb="24">
      <t>カカ</t>
    </rPh>
    <rPh sb="25" eb="27">
      <t>シエン</t>
    </rPh>
    <phoneticPr fontId="5"/>
  </si>
  <si>
    <t>-</t>
    <phoneticPr fontId="5"/>
  </si>
  <si>
    <t>子ども・子育て支援法（平成24年法律第65号）第59条に基づき市町村が実施する地域子ども・子育て支援事業（個別の事業については、以下のとおり）を行うことにより、地域の子育て世代が安心して子育てができる環境を整備すること。
【子ども・子育て支援交付金】実施主体：市町村　補助率１/３、２/３（①のみ）
①利用者支援事業、②延長保育事業、③実費徴収に係る補足給付を行う事業、④多様な主体の参入促進事業、⑤放課後児童健全育成事業、⑥子育て短期支援事業、⑦乳児家庭全戸訪問事業、⑧養育支援訪問事業、⑨子どもを守る地域ネットワーク機能強化事業、⑩一時預かり事業、⑪地域子育て支援拠点事業、⑫病児保育事業、⑬子育て援助活動支援事業（ファミリー・サポート・センター事業）
【子ども・子育て支援整備交付金】　実施主体：市町村　補助率2/9、3/10、1/3、1/2、2/3
放課後児童クラブ及び病児保育施設に係る施設整備費</t>
    <phoneticPr fontId="5"/>
  </si>
  <si>
    <t>※令和2年度の交付決定額（内閣府　注）</t>
    <rPh sb="1" eb="3">
      <t>レイワ</t>
    </rPh>
    <rPh sb="4" eb="6">
      <t>ネンド</t>
    </rPh>
    <rPh sb="7" eb="9">
      <t>コウフ</t>
    </rPh>
    <rPh sb="9" eb="11">
      <t>ケッテイ</t>
    </rPh>
    <rPh sb="11" eb="12">
      <t>ガク</t>
    </rPh>
    <rPh sb="13" eb="15">
      <t>ナイカク</t>
    </rPh>
    <rPh sb="15" eb="16">
      <t>フ</t>
    </rPh>
    <rPh sb="17" eb="18">
      <t>チュウ</t>
    </rPh>
    <phoneticPr fontId="5"/>
  </si>
  <si>
    <t>27．少子化社会対策大綱及び子ども・子育て支援の推進</t>
    <phoneticPr fontId="5"/>
  </si>
  <si>
    <t>21．子ども・子育て</t>
    <phoneticPr fontId="5"/>
  </si>
  <si>
    <t>-</t>
    <phoneticPr fontId="5"/>
  </si>
  <si>
    <t>市町村が申請する事業費（交付申請額）に対する交付決定額</t>
    <phoneticPr fontId="5"/>
  </si>
  <si>
    <t>交付決定額に対する市町村受入額</t>
    <rPh sb="0" eb="2">
      <t>コウフ</t>
    </rPh>
    <rPh sb="2" eb="4">
      <t>ケッテイ</t>
    </rPh>
    <rPh sb="4" eb="5">
      <t>ガク</t>
    </rPh>
    <rPh sb="6" eb="7">
      <t>タイ</t>
    </rPh>
    <rPh sb="12" eb="14">
      <t>ウケイレ</t>
    </rPh>
    <rPh sb="14" eb="15">
      <t>ガク</t>
    </rPh>
    <phoneticPr fontId="5"/>
  </si>
  <si>
    <t>11,768/853</t>
    <phoneticPr fontId="5"/>
  </si>
  <si>
    <t>「新型コロナウイルス感染症に関する緊急対応策」としての補正予算が組まれたが、次年度も引き続き対応が見込まれることから、妥当である。</t>
    <rPh sb="27" eb="29">
      <t>ホセイ</t>
    </rPh>
    <rPh sb="29" eb="31">
      <t>ヨサン</t>
    </rPh>
    <rPh sb="32" eb="33">
      <t>ク</t>
    </rPh>
    <rPh sb="38" eb="41">
      <t>ジネンド</t>
    </rPh>
    <rPh sb="42" eb="43">
      <t>ヒ</t>
    </rPh>
    <rPh sb="44" eb="45">
      <t>ツヅ</t>
    </rPh>
    <rPh sb="46" eb="48">
      <t>タイオウ</t>
    </rPh>
    <rPh sb="49" eb="51">
      <t>ミコ</t>
    </rPh>
    <phoneticPr fontId="5"/>
  </si>
  <si>
    <t>156,051/1,694</t>
    <phoneticPr fontId="5"/>
  </si>
  <si>
    <t>10,637/816</t>
    <phoneticPr fontId="5"/>
  </si>
  <si>
    <t>※子ども・子育て支援交付金等については、所要額を予算編成過程で検討することとしており、概算要求の時点では、「令和３年度予算」額と同額を計上している。</t>
    <rPh sb="1" eb="2">
      <t>コ</t>
    </rPh>
    <rPh sb="5" eb="7">
      <t>コソダ</t>
    </rPh>
    <rPh sb="8" eb="10">
      <t>シエン</t>
    </rPh>
    <rPh sb="10" eb="13">
      <t>コウフキン</t>
    </rPh>
    <rPh sb="13" eb="14">
      <t>トウ</t>
    </rPh>
    <rPh sb="20" eb="22">
      <t>ショヨウ</t>
    </rPh>
    <rPh sb="22" eb="23">
      <t>ガク</t>
    </rPh>
    <rPh sb="24" eb="26">
      <t>ヨサン</t>
    </rPh>
    <rPh sb="26" eb="28">
      <t>ヘンセイ</t>
    </rPh>
    <rPh sb="28" eb="30">
      <t>カテイ</t>
    </rPh>
    <rPh sb="31" eb="33">
      <t>ケントウ</t>
    </rPh>
    <rPh sb="43" eb="45">
      <t>ガイサン</t>
    </rPh>
    <rPh sb="45" eb="47">
      <t>ヨウキュウ</t>
    </rPh>
    <rPh sb="48" eb="50">
      <t>ジテン</t>
    </rPh>
    <rPh sb="54" eb="56">
      <t>レイワ</t>
    </rPh>
    <rPh sb="57" eb="59">
      <t>ネンド</t>
    </rPh>
    <rPh sb="59" eb="61">
      <t>ヨサン</t>
    </rPh>
    <rPh sb="62" eb="63">
      <t>ガク</t>
    </rPh>
    <rPh sb="64" eb="66">
      <t>ドウガク</t>
    </rPh>
    <rPh sb="67" eb="69">
      <t>ケイジョウ</t>
    </rPh>
    <phoneticPr fontId="5"/>
  </si>
  <si>
    <t>点検対象外</t>
    <rPh sb="0" eb="2">
      <t>テンケン</t>
    </rPh>
    <rPh sb="2" eb="4">
      <t>タイショウ</t>
    </rPh>
    <rPh sb="4" eb="5">
      <t>ガイ</t>
    </rPh>
    <phoneticPr fontId="5"/>
  </si>
  <si>
    <t>引き続き、事業の実施のために必要な予算確保に努め、適正な予算の執行に努めること。</t>
    <phoneticPr fontId="5"/>
  </si>
  <si>
    <t>子ども・子育て支援法に基づく地域子ども・子育て支援事業が市町村で実施されるよう、事業の推進に努めてまいりたい。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</si>
</sst>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6" borderId="136"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37797</xdr:colOff>
      <xdr:row>107</xdr:row>
      <xdr:rowOff>0</xdr:rowOff>
    </xdr:from>
    <xdr:ext cx="7470321" cy="1243733"/>
    <xdr:sp macro="" textlink="">
      <xdr:nvSpPr>
        <xdr:cNvPr id="2" name="テキスト ボックス 1"/>
        <xdr:cNvSpPr txBox="1"/>
      </xdr:nvSpPr>
      <xdr:spPr>
        <a:xfrm>
          <a:off x="2048630" y="239299750"/>
          <a:ext cx="7470321" cy="124373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1200">
              <a:solidFill>
                <a:schemeClr val="tx1"/>
              </a:solidFill>
              <a:latin typeface="+mn-ea"/>
              <a:ea typeface="+mn-ea"/>
            </a:rPr>
            <a:t>内閣府１６５，８５６</a:t>
          </a:r>
          <a:endParaRPr kumimoji="1" lang="en-US" altLang="ja-JP" sz="1200">
            <a:solidFill>
              <a:schemeClr val="tx1"/>
            </a:solidFill>
            <a:latin typeface="+mn-ea"/>
            <a:ea typeface="+mn-ea"/>
          </a:endParaRPr>
        </a:p>
        <a:p>
          <a:pPr algn="ctr">
            <a:lnSpc>
              <a:spcPts val="1500"/>
            </a:lnSpc>
          </a:pP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oneCellAnchor>
    <xdr:from>
      <xdr:col>11</xdr:col>
      <xdr:colOff>37796</xdr:colOff>
      <xdr:row>111</xdr:row>
      <xdr:rowOff>0</xdr:rowOff>
    </xdr:from>
    <xdr:ext cx="2353235" cy="305048"/>
    <xdr:sp macro="" textlink="">
      <xdr:nvSpPr>
        <xdr:cNvPr id="3" name="大かっこ 2"/>
        <xdr:cNvSpPr/>
      </xdr:nvSpPr>
      <xdr:spPr>
        <a:xfrm>
          <a:off x="2249713" y="24069675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交付申請の内容審査、交付決定等</a:t>
          </a:r>
        </a:p>
      </xdr:txBody>
    </xdr:sp>
    <xdr:clientData/>
  </xdr:oneCellAnchor>
  <xdr:twoCellAnchor>
    <xdr:from>
      <xdr:col>16</xdr:col>
      <xdr:colOff>65009</xdr:colOff>
      <xdr:row>112</xdr:row>
      <xdr:rowOff>244930</xdr:rowOff>
    </xdr:from>
    <xdr:to>
      <xdr:col>16</xdr:col>
      <xdr:colOff>65009</xdr:colOff>
      <xdr:row>114</xdr:row>
      <xdr:rowOff>187301</xdr:rowOff>
    </xdr:to>
    <xdr:cxnSp macro="">
      <xdr:nvCxnSpPr>
        <xdr:cNvPr id="4" name="直線矢印コネクタ 3"/>
        <xdr:cNvCxnSpPr/>
      </xdr:nvCxnSpPr>
      <xdr:spPr>
        <a:xfrm>
          <a:off x="3282342" y="241290930"/>
          <a:ext cx="0" cy="6408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115</xdr:row>
      <xdr:rowOff>27214</xdr:rowOff>
    </xdr:from>
    <xdr:to>
      <xdr:col>16</xdr:col>
      <xdr:colOff>184274</xdr:colOff>
      <xdr:row>115</xdr:row>
      <xdr:rowOff>284389</xdr:rowOff>
    </xdr:to>
    <xdr:sp macro="" textlink="">
      <xdr:nvSpPr>
        <xdr:cNvPr id="5" name="テキスト ボックス 4"/>
        <xdr:cNvSpPr txBox="1"/>
      </xdr:nvSpPr>
      <xdr:spPr>
        <a:xfrm>
          <a:off x="2010833" y="242120964"/>
          <a:ext cx="1390774"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10</xdr:col>
      <xdr:colOff>37797</xdr:colOff>
      <xdr:row>116</xdr:row>
      <xdr:rowOff>176891</xdr:rowOff>
    </xdr:from>
    <xdr:ext cx="2612571" cy="790311"/>
    <xdr:sp macro="" textlink="">
      <xdr:nvSpPr>
        <xdr:cNvPr id="6" name="テキスト ボックス 5"/>
        <xdr:cNvSpPr txBox="1"/>
      </xdr:nvSpPr>
      <xdr:spPr>
        <a:xfrm>
          <a:off x="2048630" y="242619891"/>
          <a:ext cx="261257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latin typeface="+mn-ea"/>
              <a:ea typeface="+mn-ea"/>
            </a:rPr>
            <a:t>A</a:t>
          </a:r>
          <a:r>
            <a:rPr kumimoji="1" lang="ja-JP" altLang="en-US" sz="1200">
              <a:latin typeface="+mn-ea"/>
              <a:ea typeface="+mn-ea"/>
            </a:rPr>
            <a:t>：市区町村：１６５，８４８百万円</a:t>
          </a:r>
          <a:endParaRPr kumimoji="1" lang="en-US" altLang="ja-JP" sz="1200">
            <a:latin typeface="+mn-ea"/>
            <a:ea typeface="+mn-ea"/>
          </a:endParaRPr>
        </a:p>
        <a:p>
          <a:pPr algn="l">
            <a:lnSpc>
              <a:spcPts val="1300"/>
            </a:lnSpc>
          </a:pPr>
          <a:r>
            <a:rPr kumimoji="1" lang="ja-JP" altLang="en-US" sz="1200">
              <a:latin typeface="+mn-ea"/>
              <a:ea typeface="+mn-ea"/>
            </a:rPr>
            <a:t>　　　　　　　　　　</a:t>
          </a:r>
          <a:r>
            <a:rPr kumimoji="1" lang="ja-JP" altLang="en-US" sz="1200" baseline="0">
              <a:solidFill>
                <a:schemeClr val="tx1"/>
              </a:solidFill>
              <a:latin typeface="+mn-ea"/>
              <a:ea typeface="+mn-ea"/>
            </a:rPr>
            <a:t> １，６９４</a:t>
          </a:r>
          <a:r>
            <a:rPr kumimoji="1" lang="ja-JP" altLang="en-US" sz="1200">
              <a:solidFill>
                <a:schemeClr val="tx1"/>
              </a:solidFill>
              <a:latin typeface="+mn-ea"/>
              <a:ea typeface="+mn-ea"/>
            </a:rPr>
            <a:t>市区</a:t>
          </a:r>
          <a:r>
            <a:rPr kumimoji="1" lang="ja-JP" altLang="en-US" sz="1200">
              <a:latin typeface="+mn-ea"/>
              <a:ea typeface="+mn-ea"/>
            </a:rPr>
            <a:t>町村</a:t>
          </a:r>
          <a:endParaRPr kumimoji="1" lang="en-US" altLang="ja-JP" sz="1200">
            <a:latin typeface="+mn-ea"/>
            <a:ea typeface="+mn-ea"/>
          </a:endParaRPr>
        </a:p>
      </xdr:txBody>
    </xdr:sp>
    <xdr:clientData/>
  </xdr:oneCellAnchor>
  <xdr:oneCellAnchor>
    <xdr:from>
      <xdr:col>34</xdr:col>
      <xdr:colOff>78618</xdr:colOff>
      <xdr:row>110</xdr:row>
      <xdr:rowOff>326572</xdr:rowOff>
    </xdr:from>
    <xdr:ext cx="2597862" cy="507940"/>
    <xdr:sp macro="" textlink="">
      <xdr:nvSpPr>
        <xdr:cNvPr id="7" name="大かっこ 6"/>
        <xdr:cNvSpPr/>
      </xdr:nvSpPr>
      <xdr:spPr>
        <a:xfrm>
          <a:off x="6915451" y="240674072"/>
          <a:ext cx="2597862" cy="50794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地域子ども・子育て支援事業に必要な事務費</a:t>
          </a:r>
        </a:p>
      </xdr:txBody>
    </xdr:sp>
    <xdr:clientData/>
  </xdr:oneCellAnchor>
  <xdr:twoCellAnchor>
    <xdr:from>
      <xdr:col>33</xdr:col>
      <xdr:colOff>182603</xdr:colOff>
      <xdr:row>115</xdr:row>
      <xdr:rowOff>0</xdr:rowOff>
    </xdr:from>
    <xdr:to>
      <xdr:col>41</xdr:col>
      <xdr:colOff>183473</xdr:colOff>
      <xdr:row>115</xdr:row>
      <xdr:rowOff>280148</xdr:rowOff>
    </xdr:to>
    <xdr:sp macro="" textlink="">
      <xdr:nvSpPr>
        <xdr:cNvPr id="8" name="テキスト ボックス 7"/>
        <xdr:cNvSpPr txBox="1"/>
      </xdr:nvSpPr>
      <xdr:spPr>
        <a:xfrm>
          <a:off x="6818353" y="242093750"/>
          <a:ext cx="1609537"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37</xdr:col>
      <xdr:colOff>87095</xdr:colOff>
      <xdr:row>116</xdr:row>
      <xdr:rowOff>111327</xdr:rowOff>
    </xdr:from>
    <xdr:ext cx="1442357" cy="790311"/>
    <xdr:sp macro="" textlink="">
      <xdr:nvSpPr>
        <xdr:cNvPr id="9" name="テキスト ボックス 8"/>
        <xdr:cNvSpPr txBox="1"/>
      </xdr:nvSpPr>
      <xdr:spPr>
        <a:xfrm>
          <a:off x="7527178" y="242554327"/>
          <a:ext cx="1442357"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l">
            <a:lnSpc>
              <a:spcPts val="13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民間企業（３社）</a:t>
          </a:r>
          <a:endParaRPr kumimoji="1" lang="en-US" altLang="ja-JP" sz="1200">
            <a:solidFill>
              <a:schemeClr val="tx1"/>
            </a:solidFill>
            <a:latin typeface="+mn-ea"/>
            <a:ea typeface="+mn-ea"/>
          </a:endParaRPr>
        </a:p>
        <a:p>
          <a:pPr algn="l">
            <a:lnSpc>
              <a:spcPts val="1300"/>
            </a:lnSpc>
          </a:pPr>
          <a:r>
            <a:rPr kumimoji="1" lang="ja-JP" altLang="en-US" sz="1200">
              <a:solidFill>
                <a:schemeClr val="tx1"/>
              </a:solidFill>
              <a:latin typeface="+mn-ea"/>
              <a:ea typeface="+mn-ea"/>
            </a:rPr>
            <a:t>８百万円</a:t>
          </a:r>
          <a:endParaRPr kumimoji="1" lang="en-US" altLang="ja-JP" sz="1200">
            <a:solidFill>
              <a:schemeClr val="tx1"/>
            </a:solidFill>
            <a:latin typeface="+mn-ea"/>
            <a:ea typeface="+mn-ea"/>
          </a:endParaRPr>
        </a:p>
      </xdr:txBody>
    </xdr:sp>
    <xdr:clientData/>
  </xdr:oneCellAnchor>
  <xdr:twoCellAnchor>
    <xdr:from>
      <xdr:col>40</xdr:col>
      <xdr:colOff>192294</xdr:colOff>
      <xdr:row>112</xdr:row>
      <xdr:rowOff>245916</xdr:rowOff>
    </xdr:from>
    <xdr:to>
      <xdr:col>40</xdr:col>
      <xdr:colOff>192294</xdr:colOff>
      <xdr:row>114</xdr:row>
      <xdr:rowOff>188287</xdr:rowOff>
    </xdr:to>
    <xdr:cxnSp macro="">
      <xdr:nvCxnSpPr>
        <xdr:cNvPr id="10" name="直線矢印コネクタ 9"/>
        <xdr:cNvCxnSpPr/>
      </xdr:nvCxnSpPr>
      <xdr:spPr>
        <a:xfrm>
          <a:off x="8235627" y="241291916"/>
          <a:ext cx="0" cy="6408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105032</xdr:colOff>
      <xdr:row>119</xdr:row>
      <xdr:rowOff>123263</xdr:rowOff>
    </xdr:from>
    <xdr:ext cx="2353235" cy="549089"/>
    <xdr:sp macro="" textlink="">
      <xdr:nvSpPr>
        <xdr:cNvPr id="11" name="大かっこ 10"/>
        <xdr:cNvSpPr/>
      </xdr:nvSpPr>
      <xdr:spPr>
        <a:xfrm>
          <a:off x="2115865" y="243614013"/>
          <a:ext cx="2353235" cy="54908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地域子ども・子育て支援事業の実施</a:t>
          </a:r>
        </a:p>
      </xdr:txBody>
    </xdr:sp>
    <xdr:clientData/>
  </xdr:oneCellAnchor>
  <xdr:oneCellAnchor>
    <xdr:from>
      <xdr:col>37</xdr:col>
      <xdr:colOff>26513</xdr:colOff>
      <xdr:row>119</xdr:row>
      <xdr:rowOff>54627</xdr:rowOff>
    </xdr:from>
    <xdr:ext cx="1524000" cy="683559"/>
    <xdr:sp macro="" textlink="">
      <xdr:nvSpPr>
        <xdr:cNvPr id="12" name="大かっこ 11"/>
        <xdr:cNvSpPr/>
      </xdr:nvSpPr>
      <xdr:spPr>
        <a:xfrm>
          <a:off x="7466596" y="243545377"/>
          <a:ext cx="1524000" cy="683559"/>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事業の推進に向けた調査研究の実施等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49"/>
  <sheetViews>
    <sheetView tabSelected="1" view="pageBreakPreview" zoomScale="70" zoomScaleNormal="75" zoomScaleSheetLayoutView="70" zoomScalePageLayoutView="85" workbookViewId="0"/>
  </sheetViews>
  <sheetFormatPr defaultRowHeight="13.5" x14ac:dyDescent="0.15"/>
  <cols>
    <col min="1" max="14" width="2.625" customWidth="1"/>
    <col min="15" max="15" width="4.375" customWidth="1"/>
    <col min="16"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4"/>
      <c r="AA2" s="44"/>
      <c r="AB2" s="44"/>
      <c r="AC2" s="44"/>
      <c r="AD2" s="679">
        <v>2021</v>
      </c>
      <c r="AE2" s="679"/>
      <c r="AF2" s="679"/>
      <c r="AG2" s="679"/>
      <c r="AH2" s="679"/>
      <c r="AI2" s="73" t="s">
        <v>267</v>
      </c>
      <c r="AJ2" s="679" t="s">
        <v>565</v>
      </c>
      <c r="AK2" s="679"/>
      <c r="AL2" s="679"/>
      <c r="AM2" s="679"/>
      <c r="AN2" s="73" t="s">
        <v>267</v>
      </c>
      <c r="AO2" s="679">
        <v>20</v>
      </c>
      <c r="AP2" s="679"/>
      <c r="AQ2" s="679"/>
      <c r="AR2" s="74" t="s">
        <v>564</v>
      </c>
      <c r="AS2" s="685">
        <v>145</v>
      </c>
      <c r="AT2" s="685"/>
      <c r="AU2" s="685"/>
      <c r="AV2" s="73" t="str">
        <f>IF(AW2="","","-")</f>
        <v/>
      </c>
      <c r="AW2" s="657"/>
      <c r="AX2" s="657"/>
    </row>
    <row r="3" spans="1:50" ht="21" customHeight="1" thickBot="1" x14ac:dyDescent="0.2">
      <c r="A3" s="626" t="s">
        <v>557</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23" t="s">
        <v>58</v>
      </c>
      <c r="AJ3" s="628" t="s">
        <v>566</v>
      </c>
      <c r="AK3" s="628"/>
      <c r="AL3" s="628"/>
      <c r="AM3" s="628"/>
      <c r="AN3" s="628"/>
      <c r="AO3" s="628"/>
      <c r="AP3" s="628"/>
      <c r="AQ3" s="628"/>
      <c r="AR3" s="628"/>
      <c r="AS3" s="628"/>
      <c r="AT3" s="628"/>
      <c r="AU3" s="628"/>
      <c r="AV3" s="628"/>
      <c r="AW3" s="628"/>
      <c r="AX3" s="24" t="s">
        <v>59</v>
      </c>
    </row>
    <row r="4" spans="1:50" ht="24.75" customHeight="1" x14ac:dyDescent="0.15">
      <c r="A4" s="470" t="s">
        <v>24</v>
      </c>
      <c r="B4" s="471"/>
      <c r="C4" s="471"/>
      <c r="D4" s="471"/>
      <c r="E4" s="471"/>
      <c r="F4" s="471"/>
      <c r="G4" s="448" t="s">
        <v>567</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568</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61</v>
      </c>
      <c r="B5" s="459"/>
      <c r="C5" s="459"/>
      <c r="D5" s="459"/>
      <c r="E5" s="459"/>
      <c r="F5" s="460"/>
      <c r="G5" s="601" t="s">
        <v>364</v>
      </c>
      <c r="H5" s="602"/>
      <c r="I5" s="602"/>
      <c r="J5" s="602"/>
      <c r="K5" s="602"/>
      <c r="L5" s="602"/>
      <c r="M5" s="603" t="s">
        <v>60</v>
      </c>
      <c r="N5" s="604"/>
      <c r="O5" s="604"/>
      <c r="P5" s="604"/>
      <c r="Q5" s="604"/>
      <c r="R5" s="605"/>
      <c r="S5" s="606" t="s">
        <v>64</v>
      </c>
      <c r="T5" s="602"/>
      <c r="U5" s="602"/>
      <c r="V5" s="602"/>
      <c r="W5" s="602"/>
      <c r="X5" s="607"/>
      <c r="Y5" s="464" t="s">
        <v>3</v>
      </c>
      <c r="Z5" s="349"/>
      <c r="AA5" s="349"/>
      <c r="AB5" s="349"/>
      <c r="AC5" s="349"/>
      <c r="AD5" s="350"/>
      <c r="AE5" s="465" t="s">
        <v>569</v>
      </c>
      <c r="AF5" s="465"/>
      <c r="AG5" s="465"/>
      <c r="AH5" s="465"/>
      <c r="AI5" s="465"/>
      <c r="AJ5" s="465"/>
      <c r="AK5" s="465"/>
      <c r="AL5" s="465"/>
      <c r="AM5" s="465"/>
      <c r="AN5" s="465"/>
      <c r="AO5" s="465"/>
      <c r="AP5" s="466"/>
      <c r="AQ5" s="467" t="s">
        <v>570</v>
      </c>
      <c r="AR5" s="468"/>
      <c r="AS5" s="468"/>
      <c r="AT5" s="468"/>
      <c r="AU5" s="468"/>
      <c r="AV5" s="468"/>
      <c r="AW5" s="468"/>
      <c r="AX5" s="469"/>
    </row>
    <row r="6" spans="1:50" ht="39" customHeight="1" x14ac:dyDescent="0.15">
      <c r="A6" s="472" t="s">
        <v>4</v>
      </c>
      <c r="B6" s="473"/>
      <c r="C6" s="473"/>
      <c r="D6" s="473"/>
      <c r="E6" s="473"/>
      <c r="F6" s="473"/>
      <c r="G6" s="266" t="str">
        <f>入力規則等!F39</f>
        <v>年金特別会計子ども・子育て支援勘定</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105" customHeight="1" x14ac:dyDescent="0.15">
      <c r="A7" s="331" t="s">
        <v>21</v>
      </c>
      <c r="B7" s="332"/>
      <c r="C7" s="332"/>
      <c r="D7" s="332"/>
      <c r="E7" s="332"/>
      <c r="F7" s="333"/>
      <c r="G7" s="334" t="s">
        <v>572</v>
      </c>
      <c r="H7" s="335"/>
      <c r="I7" s="335"/>
      <c r="J7" s="335"/>
      <c r="K7" s="335"/>
      <c r="L7" s="335"/>
      <c r="M7" s="335"/>
      <c r="N7" s="335"/>
      <c r="O7" s="335"/>
      <c r="P7" s="335"/>
      <c r="Q7" s="335"/>
      <c r="R7" s="335"/>
      <c r="S7" s="335"/>
      <c r="T7" s="335"/>
      <c r="U7" s="335"/>
      <c r="V7" s="335"/>
      <c r="W7" s="335"/>
      <c r="X7" s="336"/>
      <c r="Y7" s="669" t="s">
        <v>253</v>
      </c>
      <c r="Z7" s="300"/>
      <c r="AA7" s="300"/>
      <c r="AB7" s="300"/>
      <c r="AC7" s="300"/>
      <c r="AD7" s="670"/>
      <c r="AE7" s="658" t="s">
        <v>573</v>
      </c>
      <c r="AF7" s="659"/>
      <c r="AG7" s="659"/>
      <c r="AH7" s="659"/>
      <c r="AI7" s="659"/>
      <c r="AJ7" s="659"/>
      <c r="AK7" s="659"/>
      <c r="AL7" s="659"/>
      <c r="AM7" s="659"/>
      <c r="AN7" s="659"/>
      <c r="AO7" s="659"/>
      <c r="AP7" s="659"/>
      <c r="AQ7" s="659"/>
      <c r="AR7" s="659"/>
      <c r="AS7" s="659"/>
      <c r="AT7" s="659"/>
      <c r="AU7" s="659"/>
      <c r="AV7" s="659"/>
      <c r="AW7" s="659"/>
      <c r="AX7" s="660"/>
    </row>
    <row r="8" spans="1:50" ht="53.25" customHeight="1" x14ac:dyDescent="0.15">
      <c r="A8" s="331" t="s">
        <v>183</v>
      </c>
      <c r="B8" s="332"/>
      <c r="C8" s="332"/>
      <c r="D8" s="332"/>
      <c r="E8" s="332"/>
      <c r="F8" s="333"/>
      <c r="G8" s="680" t="str">
        <f>入力規則等!A27</f>
        <v>子ども・若者育成支援、少子化社会対策、男女共同参画</v>
      </c>
      <c r="H8" s="486"/>
      <c r="I8" s="486"/>
      <c r="J8" s="486"/>
      <c r="K8" s="486"/>
      <c r="L8" s="486"/>
      <c r="M8" s="486"/>
      <c r="N8" s="486"/>
      <c r="O8" s="486"/>
      <c r="P8" s="486"/>
      <c r="Q8" s="486"/>
      <c r="R8" s="486"/>
      <c r="S8" s="486"/>
      <c r="T8" s="486"/>
      <c r="U8" s="486"/>
      <c r="V8" s="486"/>
      <c r="W8" s="486"/>
      <c r="X8" s="681"/>
      <c r="Y8" s="608" t="s">
        <v>184</v>
      </c>
      <c r="Z8" s="609"/>
      <c r="AA8" s="609"/>
      <c r="AB8" s="609"/>
      <c r="AC8" s="609"/>
      <c r="AD8" s="610"/>
      <c r="AE8" s="485" t="str">
        <f>入力規則等!K13</f>
        <v>社会保障</v>
      </c>
      <c r="AF8" s="486"/>
      <c r="AG8" s="486"/>
      <c r="AH8" s="486"/>
      <c r="AI8" s="486"/>
      <c r="AJ8" s="486"/>
      <c r="AK8" s="486"/>
      <c r="AL8" s="486"/>
      <c r="AM8" s="486"/>
      <c r="AN8" s="486"/>
      <c r="AO8" s="486"/>
      <c r="AP8" s="486"/>
      <c r="AQ8" s="486"/>
      <c r="AR8" s="486"/>
      <c r="AS8" s="486"/>
      <c r="AT8" s="486"/>
      <c r="AU8" s="486"/>
      <c r="AV8" s="486"/>
      <c r="AW8" s="486"/>
      <c r="AX8" s="487"/>
    </row>
    <row r="9" spans="1:50" ht="58.5" customHeight="1" x14ac:dyDescent="0.15">
      <c r="A9" s="611" t="s">
        <v>22</v>
      </c>
      <c r="B9" s="612"/>
      <c r="C9" s="612"/>
      <c r="D9" s="612"/>
      <c r="E9" s="612"/>
      <c r="F9" s="612"/>
      <c r="G9" s="613" t="s">
        <v>574</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117.75" customHeight="1" x14ac:dyDescent="0.15">
      <c r="A10" s="432" t="s">
        <v>27</v>
      </c>
      <c r="B10" s="433"/>
      <c r="C10" s="433"/>
      <c r="D10" s="433"/>
      <c r="E10" s="433"/>
      <c r="F10" s="433"/>
      <c r="G10" s="520" t="s">
        <v>641</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2"/>
    </row>
    <row r="11" spans="1:50" ht="42" customHeight="1" x14ac:dyDescent="0.15">
      <c r="A11" s="432" t="s">
        <v>5</v>
      </c>
      <c r="B11" s="433"/>
      <c r="C11" s="433"/>
      <c r="D11" s="433"/>
      <c r="E11" s="433"/>
      <c r="F11" s="434"/>
      <c r="G11" s="461" t="str">
        <f>入力規則等!P10</f>
        <v>直接実施、補助</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698" t="s">
        <v>23</v>
      </c>
      <c r="B12" s="699"/>
      <c r="C12" s="699"/>
      <c r="D12" s="699"/>
      <c r="E12" s="699"/>
      <c r="F12" s="700"/>
      <c r="G12" s="526"/>
      <c r="H12" s="527"/>
      <c r="I12" s="527"/>
      <c r="J12" s="527"/>
      <c r="K12" s="527"/>
      <c r="L12" s="527"/>
      <c r="M12" s="527"/>
      <c r="N12" s="527"/>
      <c r="O12" s="527"/>
      <c r="P12" s="307" t="s">
        <v>254</v>
      </c>
      <c r="Q12" s="302"/>
      <c r="R12" s="302"/>
      <c r="S12" s="302"/>
      <c r="T12" s="302"/>
      <c r="U12" s="302"/>
      <c r="V12" s="303"/>
      <c r="W12" s="307" t="s">
        <v>271</v>
      </c>
      <c r="X12" s="302"/>
      <c r="Y12" s="302"/>
      <c r="Z12" s="302"/>
      <c r="AA12" s="302"/>
      <c r="AB12" s="302"/>
      <c r="AC12" s="303"/>
      <c r="AD12" s="307" t="s">
        <v>555</v>
      </c>
      <c r="AE12" s="302"/>
      <c r="AF12" s="302"/>
      <c r="AG12" s="302"/>
      <c r="AH12" s="302"/>
      <c r="AI12" s="302"/>
      <c r="AJ12" s="303"/>
      <c r="AK12" s="307" t="s">
        <v>558</v>
      </c>
      <c r="AL12" s="302"/>
      <c r="AM12" s="302"/>
      <c r="AN12" s="302"/>
      <c r="AO12" s="302"/>
      <c r="AP12" s="302"/>
      <c r="AQ12" s="303"/>
      <c r="AR12" s="307" t="s">
        <v>559</v>
      </c>
      <c r="AS12" s="302"/>
      <c r="AT12" s="302"/>
      <c r="AU12" s="302"/>
      <c r="AV12" s="302"/>
      <c r="AW12" s="302"/>
      <c r="AX12" s="488"/>
    </row>
    <row r="13" spans="1:50" ht="21" customHeight="1" x14ac:dyDescent="0.15">
      <c r="A13" s="386"/>
      <c r="B13" s="387"/>
      <c r="C13" s="387"/>
      <c r="D13" s="387"/>
      <c r="E13" s="387"/>
      <c r="F13" s="388"/>
      <c r="G13" s="489" t="s">
        <v>6</v>
      </c>
      <c r="H13" s="490"/>
      <c r="I13" s="530" t="s">
        <v>7</v>
      </c>
      <c r="J13" s="531"/>
      <c r="K13" s="531"/>
      <c r="L13" s="531"/>
      <c r="M13" s="531"/>
      <c r="N13" s="531"/>
      <c r="O13" s="532"/>
      <c r="P13" s="429">
        <v>135614</v>
      </c>
      <c r="Q13" s="430"/>
      <c r="R13" s="430"/>
      <c r="S13" s="430"/>
      <c r="T13" s="430"/>
      <c r="U13" s="430"/>
      <c r="V13" s="431"/>
      <c r="W13" s="429">
        <v>147405</v>
      </c>
      <c r="X13" s="430"/>
      <c r="Y13" s="430"/>
      <c r="Z13" s="430"/>
      <c r="AA13" s="430"/>
      <c r="AB13" s="430"/>
      <c r="AC13" s="431"/>
      <c r="AD13" s="429">
        <v>163945</v>
      </c>
      <c r="AE13" s="430"/>
      <c r="AF13" s="430"/>
      <c r="AG13" s="430"/>
      <c r="AH13" s="430"/>
      <c r="AI13" s="430"/>
      <c r="AJ13" s="431"/>
      <c r="AK13" s="429">
        <v>186401</v>
      </c>
      <c r="AL13" s="430"/>
      <c r="AM13" s="430"/>
      <c r="AN13" s="430"/>
      <c r="AO13" s="430"/>
      <c r="AP13" s="430"/>
      <c r="AQ13" s="431"/>
      <c r="AR13" s="666">
        <v>186401</v>
      </c>
      <c r="AS13" s="667"/>
      <c r="AT13" s="667"/>
      <c r="AU13" s="667"/>
      <c r="AV13" s="667"/>
      <c r="AW13" s="667"/>
      <c r="AX13" s="668"/>
    </row>
    <row r="14" spans="1:50" ht="21" customHeight="1" x14ac:dyDescent="0.15">
      <c r="A14" s="386"/>
      <c r="B14" s="387"/>
      <c r="C14" s="387"/>
      <c r="D14" s="387"/>
      <c r="E14" s="387"/>
      <c r="F14" s="388"/>
      <c r="G14" s="491"/>
      <c r="H14" s="492"/>
      <c r="I14" s="477" t="s">
        <v>8</v>
      </c>
      <c r="J14" s="528"/>
      <c r="K14" s="528"/>
      <c r="L14" s="528"/>
      <c r="M14" s="528"/>
      <c r="N14" s="528"/>
      <c r="O14" s="529"/>
      <c r="P14" s="429" t="s">
        <v>575</v>
      </c>
      <c r="Q14" s="430"/>
      <c r="R14" s="430"/>
      <c r="S14" s="430"/>
      <c r="T14" s="430"/>
      <c r="U14" s="430"/>
      <c r="V14" s="431"/>
      <c r="W14" s="429" t="s">
        <v>575</v>
      </c>
      <c r="X14" s="430"/>
      <c r="Y14" s="430"/>
      <c r="Z14" s="430"/>
      <c r="AA14" s="430"/>
      <c r="AB14" s="430"/>
      <c r="AC14" s="431"/>
      <c r="AD14" s="429">
        <v>23063</v>
      </c>
      <c r="AE14" s="430"/>
      <c r="AF14" s="430"/>
      <c r="AG14" s="430"/>
      <c r="AH14" s="430"/>
      <c r="AI14" s="430"/>
      <c r="AJ14" s="431"/>
      <c r="AK14" s="429" t="s">
        <v>576</v>
      </c>
      <c r="AL14" s="430"/>
      <c r="AM14" s="430"/>
      <c r="AN14" s="430"/>
      <c r="AO14" s="430"/>
      <c r="AP14" s="430"/>
      <c r="AQ14" s="431"/>
      <c r="AR14" s="551"/>
      <c r="AS14" s="551"/>
      <c r="AT14" s="551"/>
      <c r="AU14" s="551"/>
      <c r="AV14" s="551"/>
      <c r="AW14" s="551"/>
      <c r="AX14" s="552"/>
    </row>
    <row r="15" spans="1:50" ht="21" customHeight="1" x14ac:dyDescent="0.15">
      <c r="A15" s="386"/>
      <c r="B15" s="387"/>
      <c r="C15" s="387"/>
      <c r="D15" s="387"/>
      <c r="E15" s="387"/>
      <c r="F15" s="388"/>
      <c r="G15" s="491"/>
      <c r="H15" s="492"/>
      <c r="I15" s="477" t="s">
        <v>48</v>
      </c>
      <c r="J15" s="478"/>
      <c r="K15" s="478"/>
      <c r="L15" s="478"/>
      <c r="M15" s="478"/>
      <c r="N15" s="478"/>
      <c r="O15" s="479"/>
      <c r="P15" s="429">
        <v>498</v>
      </c>
      <c r="Q15" s="430"/>
      <c r="R15" s="430"/>
      <c r="S15" s="430"/>
      <c r="T15" s="430"/>
      <c r="U15" s="430"/>
      <c r="V15" s="431"/>
      <c r="W15" s="429">
        <v>676</v>
      </c>
      <c r="X15" s="430"/>
      <c r="Y15" s="430"/>
      <c r="Z15" s="430"/>
      <c r="AA15" s="430"/>
      <c r="AB15" s="430"/>
      <c r="AC15" s="431"/>
      <c r="AD15" s="429">
        <v>3326</v>
      </c>
      <c r="AE15" s="430"/>
      <c r="AF15" s="430"/>
      <c r="AG15" s="430"/>
      <c r="AH15" s="430"/>
      <c r="AI15" s="430"/>
      <c r="AJ15" s="431"/>
      <c r="AK15" s="429">
        <v>7240</v>
      </c>
      <c r="AL15" s="430"/>
      <c r="AM15" s="430"/>
      <c r="AN15" s="430"/>
      <c r="AO15" s="430"/>
      <c r="AP15" s="430"/>
      <c r="AQ15" s="431"/>
      <c r="AR15" s="429" t="s">
        <v>576</v>
      </c>
      <c r="AS15" s="430"/>
      <c r="AT15" s="430"/>
      <c r="AU15" s="430"/>
      <c r="AV15" s="430"/>
      <c r="AW15" s="430"/>
      <c r="AX15" s="566"/>
    </row>
    <row r="16" spans="1:50" ht="21" customHeight="1" x14ac:dyDescent="0.15">
      <c r="A16" s="386"/>
      <c r="B16" s="387"/>
      <c r="C16" s="387"/>
      <c r="D16" s="387"/>
      <c r="E16" s="387"/>
      <c r="F16" s="388"/>
      <c r="G16" s="491"/>
      <c r="H16" s="492"/>
      <c r="I16" s="477" t="s">
        <v>49</v>
      </c>
      <c r="J16" s="478"/>
      <c r="K16" s="478"/>
      <c r="L16" s="478"/>
      <c r="M16" s="478"/>
      <c r="N16" s="478"/>
      <c r="O16" s="479"/>
      <c r="P16" s="429">
        <v>-676</v>
      </c>
      <c r="Q16" s="430"/>
      <c r="R16" s="430"/>
      <c r="S16" s="430"/>
      <c r="T16" s="430"/>
      <c r="U16" s="430"/>
      <c r="V16" s="431"/>
      <c r="W16" s="429">
        <v>-3326</v>
      </c>
      <c r="X16" s="430"/>
      <c r="Y16" s="430"/>
      <c r="Z16" s="430"/>
      <c r="AA16" s="430"/>
      <c r="AB16" s="430"/>
      <c r="AC16" s="431"/>
      <c r="AD16" s="429">
        <v>-7240</v>
      </c>
      <c r="AE16" s="430"/>
      <c r="AF16" s="430"/>
      <c r="AG16" s="430"/>
      <c r="AH16" s="430"/>
      <c r="AI16" s="430"/>
      <c r="AJ16" s="431"/>
      <c r="AK16" s="429" t="s">
        <v>576</v>
      </c>
      <c r="AL16" s="430"/>
      <c r="AM16" s="430"/>
      <c r="AN16" s="430"/>
      <c r="AO16" s="430"/>
      <c r="AP16" s="430"/>
      <c r="AQ16" s="431"/>
      <c r="AR16" s="523"/>
      <c r="AS16" s="524"/>
      <c r="AT16" s="524"/>
      <c r="AU16" s="524"/>
      <c r="AV16" s="524"/>
      <c r="AW16" s="524"/>
      <c r="AX16" s="525"/>
    </row>
    <row r="17" spans="1:50" ht="24.75" customHeight="1" x14ac:dyDescent="0.15">
      <c r="A17" s="386"/>
      <c r="B17" s="387"/>
      <c r="C17" s="387"/>
      <c r="D17" s="387"/>
      <c r="E17" s="387"/>
      <c r="F17" s="388"/>
      <c r="G17" s="491"/>
      <c r="H17" s="492"/>
      <c r="I17" s="477" t="s">
        <v>47</v>
      </c>
      <c r="J17" s="528"/>
      <c r="K17" s="528"/>
      <c r="L17" s="528"/>
      <c r="M17" s="528"/>
      <c r="N17" s="528"/>
      <c r="O17" s="529"/>
      <c r="P17" s="429" t="s">
        <v>575</v>
      </c>
      <c r="Q17" s="430"/>
      <c r="R17" s="430"/>
      <c r="S17" s="430"/>
      <c r="T17" s="430"/>
      <c r="U17" s="430"/>
      <c r="V17" s="431"/>
      <c r="W17" s="429">
        <v>33971</v>
      </c>
      <c r="X17" s="430"/>
      <c r="Y17" s="430"/>
      <c r="Z17" s="430"/>
      <c r="AA17" s="430"/>
      <c r="AB17" s="430"/>
      <c r="AC17" s="431"/>
      <c r="AD17" s="429"/>
      <c r="AE17" s="430"/>
      <c r="AF17" s="430"/>
      <c r="AG17" s="430"/>
      <c r="AH17" s="430"/>
      <c r="AI17" s="430"/>
      <c r="AJ17" s="431"/>
      <c r="AK17" s="429" t="s">
        <v>576</v>
      </c>
      <c r="AL17" s="430"/>
      <c r="AM17" s="430"/>
      <c r="AN17" s="430"/>
      <c r="AO17" s="430"/>
      <c r="AP17" s="430"/>
      <c r="AQ17" s="431"/>
      <c r="AR17" s="664"/>
      <c r="AS17" s="664"/>
      <c r="AT17" s="664"/>
      <c r="AU17" s="664"/>
      <c r="AV17" s="664"/>
      <c r="AW17" s="664"/>
      <c r="AX17" s="665"/>
    </row>
    <row r="18" spans="1:50" ht="24.75" customHeight="1" x14ac:dyDescent="0.15">
      <c r="A18" s="386"/>
      <c r="B18" s="387"/>
      <c r="C18" s="387"/>
      <c r="D18" s="387"/>
      <c r="E18" s="387"/>
      <c r="F18" s="388"/>
      <c r="G18" s="493"/>
      <c r="H18" s="494"/>
      <c r="I18" s="482" t="s">
        <v>19</v>
      </c>
      <c r="J18" s="483"/>
      <c r="K18" s="483"/>
      <c r="L18" s="483"/>
      <c r="M18" s="483"/>
      <c r="N18" s="483"/>
      <c r="O18" s="484"/>
      <c r="P18" s="637">
        <f>SUM(P13:V17)</f>
        <v>135436</v>
      </c>
      <c r="Q18" s="638"/>
      <c r="R18" s="638"/>
      <c r="S18" s="638"/>
      <c r="T18" s="638"/>
      <c r="U18" s="638"/>
      <c r="V18" s="639"/>
      <c r="W18" s="637">
        <f>SUM(W13:AC17)</f>
        <v>178726</v>
      </c>
      <c r="X18" s="638"/>
      <c r="Y18" s="638"/>
      <c r="Z18" s="638"/>
      <c r="AA18" s="638"/>
      <c r="AB18" s="638"/>
      <c r="AC18" s="639"/>
      <c r="AD18" s="637">
        <f>SUM(AD13:AJ17)</f>
        <v>183094</v>
      </c>
      <c r="AE18" s="638"/>
      <c r="AF18" s="638"/>
      <c r="AG18" s="638"/>
      <c r="AH18" s="638"/>
      <c r="AI18" s="638"/>
      <c r="AJ18" s="639"/>
      <c r="AK18" s="637">
        <f>SUM(AK13:AQ17)</f>
        <v>193641</v>
      </c>
      <c r="AL18" s="638"/>
      <c r="AM18" s="638"/>
      <c r="AN18" s="638"/>
      <c r="AO18" s="638"/>
      <c r="AP18" s="638"/>
      <c r="AQ18" s="639"/>
      <c r="AR18" s="637">
        <f>SUM(AR13:AX17)</f>
        <v>186401</v>
      </c>
      <c r="AS18" s="638"/>
      <c r="AT18" s="638"/>
      <c r="AU18" s="638"/>
      <c r="AV18" s="638"/>
      <c r="AW18" s="638"/>
      <c r="AX18" s="640"/>
    </row>
    <row r="19" spans="1:50" ht="24.75" customHeight="1" x14ac:dyDescent="0.15">
      <c r="A19" s="386"/>
      <c r="B19" s="387"/>
      <c r="C19" s="387"/>
      <c r="D19" s="387"/>
      <c r="E19" s="387"/>
      <c r="F19" s="388"/>
      <c r="G19" s="635" t="s">
        <v>9</v>
      </c>
      <c r="H19" s="636"/>
      <c r="I19" s="636"/>
      <c r="J19" s="636"/>
      <c r="K19" s="636"/>
      <c r="L19" s="636"/>
      <c r="M19" s="636"/>
      <c r="N19" s="636"/>
      <c r="O19" s="636"/>
      <c r="P19" s="429">
        <v>122179</v>
      </c>
      <c r="Q19" s="430"/>
      <c r="R19" s="430"/>
      <c r="S19" s="430"/>
      <c r="T19" s="430"/>
      <c r="U19" s="430"/>
      <c r="V19" s="431"/>
      <c r="W19" s="429">
        <v>143633</v>
      </c>
      <c r="X19" s="430"/>
      <c r="Y19" s="430"/>
      <c r="Z19" s="430"/>
      <c r="AA19" s="430"/>
      <c r="AB19" s="430"/>
      <c r="AC19" s="431"/>
      <c r="AD19" s="429">
        <v>166696</v>
      </c>
      <c r="AE19" s="430"/>
      <c r="AF19" s="430"/>
      <c r="AG19" s="430"/>
      <c r="AH19" s="430"/>
      <c r="AI19" s="430"/>
      <c r="AJ19" s="431"/>
      <c r="AK19" s="215"/>
      <c r="AL19" s="215"/>
      <c r="AM19" s="215"/>
      <c r="AN19" s="215"/>
      <c r="AO19" s="215"/>
      <c r="AP19" s="215"/>
      <c r="AQ19" s="215"/>
      <c r="AR19" s="215"/>
      <c r="AS19" s="215"/>
      <c r="AT19" s="215"/>
      <c r="AU19" s="215"/>
      <c r="AV19" s="215"/>
      <c r="AW19" s="215"/>
      <c r="AX19" s="217"/>
    </row>
    <row r="20" spans="1:50" ht="24.75" customHeight="1" x14ac:dyDescent="0.15">
      <c r="A20" s="386"/>
      <c r="B20" s="387"/>
      <c r="C20" s="387"/>
      <c r="D20" s="387"/>
      <c r="E20" s="387"/>
      <c r="F20" s="388"/>
      <c r="G20" s="635" t="s">
        <v>10</v>
      </c>
      <c r="H20" s="636"/>
      <c r="I20" s="636"/>
      <c r="J20" s="636"/>
      <c r="K20" s="636"/>
      <c r="L20" s="636"/>
      <c r="M20" s="636"/>
      <c r="N20" s="636"/>
      <c r="O20" s="636"/>
      <c r="P20" s="207">
        <f>IF(P18=0, "-", SUM(P19)/P18)</f>
        <v>0.90211612865117108</v>
      </c>
      <c r="Q20" s="207"/>
      <c r="R20" s="207"/>
      <c r="S20" s="207"/>
      <c r="T20" s="207"/>
      <c r="U20" s="207"/>
      <c r="V20" s="207"/>
      <c r="W20" s="207">
        <f t="shared" ref="W20" si="0">IF(W18=0, "-", SUM(W19)/W18)</f>
        <v>0.80364916128599084</v>
      </c>
      <c r="X20" s="207"/>
      <c r="Y20" s="207"/>
      <c r="Z20" s="207"/>
      <c r="AA20" s="207"/>
      <c r="AB20" s="207"/>
      <c r="AC20" s="207"/>
      <c r="AD20" s="207">
        <f t="shared" ref="AD20" si="1">IF(AD18=0, "-", SUM(AD19)/AD18)</f>
        <v>0.91043944640457908</v>
      </c>
      <c r="AE20" s="207"/>
      <c r="AF20" s="207"/>
      <c r="AG20" s="207"/>
      <c r="AH20" s="207"/>
      <c r="AI20" s="207"/>
      <c r="AJ20" s="207"/>
      <c r="AK20" s="215"/>
      <c r="AL20" s="215"/>
      <c r="AM20" s="215"/>
      <c r="AN20" s="215"/>
      <c r="AO20" s="215"/>
      <c r="AP20" s="215"/>
      <c r="AQ20" s="216"/>
      <c r="AR20" s="216"/>
      <c r="AS20" s="216"/>
      <c r="AT20" s="216"/>
      <c r="AU20" s="215"/>
      <c r="AV20" s="215"/>
      <c r="AW20" s="215"/>
      <c r="AX20" s="217"/>
    </row>
    <row r="21" spans="1:50" ht="25.5" customHeight="1" x14ac:dyDescent="0.15">
      <c r="A21" s="611"/>
      <c r="B21" s="612"/>
      <c r="C21" s="612"/>
      <c r="D21" s="612"/>
      <c r="E21" s="612"/>
      <c r="F21" s="701"/>
      <c r="G21" s="205" t="s">
        <v>228</v>
      </c>
      <c r="H21" s="206"/>
      <c r="I21" s="206"/>
      <c r="J21" s="206"/>
      <c r="K21" s="206"/>
      <c r="L21" s="206"/>
      <c r="M21" s="206"/>
      <c r="N21" s="206"/>
      <c r="O21" s="206"/>
      <c r="P21" s="207">
        <f>IF(P19=0, "-", SUM(P19)/SUM(P13,P14))</f>
        <v>0.9009320571622399</v>
      </c>
      <c r="Q21" s="207"/>
      <c r="R21" s="207"/>
      <c r="S21" s="207"/>
      <c r="T21" s="207"/>
      <c r="U21" s="207"/>
      <c r="V21" s="207"/>
      <c r="W21" s="207">
        <f t="shared" ref="W21" si="2">IF(W19=0, "-", SUM(W19)/SUM(W13,W14))</f>
        <v>0.97441063735965538</v>
      </c>
      <c r="X21" s="207"/>
      <c r="Y21" s="207"/>
      <c r="Z21" s="207"/>
      <c r="AA21" s="207"/>
      <c r="AB21" s="207"/>
      <c r="AC21" s="207"/>
      <c r="AD21" s="207">
        <f t="shared" ref="AD21" si="3">IF(AD19=0, "-", SUM(AD19)/SUM(AD13,AD14))</f>
        <v>0.89138432580424365</v>
      </c>
      <c r="AE21" s="207"/>
      <c r="AF21" s="207"/>
      <c r="AG21" s="207"/>
      <c r="AH21" s="207"/>
      <c r="AI21" s="207"/>
      <c r="AJ21" s="207"/>
      <c r="AK21" s="215"/>
      <c r="AL21" s="215"/>
      <c r="AM21" s="215"/>
      <c r="AN21" s="215"/>
      <c r="AO21" s="215"/>
      <c r="AP21" s="215"/>
      <c r="AQ21" s="216"/>
      <c r="AR21" s="216"/>
      <c r="AS21" s="216"/>
      <c r="AT21" s="216"/>
      <c r="AU21" s="215"/>
      <c r="AV21" s="215"/>
      <c r="AW21" s="215"/>
      <c r="AX21" s="217"/>
    </row>
    <row r="22" spans="1:50" ht="18.75" customHeight="1" x14ac:dyDescent="0.15">
      <c r="A22" s="707" t="s">
        <v>562</v>
      </c>
      <c r="B22" s="708"/>
      <c r="C22" s="708"/>
      <c r="D22" s="708"/>
      <c r="E22" s="708"/>
      <c r="F22" s="709"/>
      <c r="G22" s="703" t="s">
        <v>215</v>
      </c>
      <c r="H22" s="157"/>
      <c r="I22" s="157"/>
      <c r="J22" s="157"/>
      <c r="K22" s="157"/>
      <c r="L22" s="157"/>
      <c r="M22" s="157"/>
      <c r="N22" s="157"/>
      <c r="O22" s="158"/>
      <c r="P22" s="671" t="s">
        <v>560</v>
      </c>
      <c r="Q22" s="157"/>
      <c r="R22" s="157"/>
      <c r="S22" s="157"/>
      <c r="T22" s="157"/>
      <c r="U22" s="157"/>
      <c r="V22" s="158"/>
      <c r="W22" s="671" t="s">
        <v>561</v>
      </c>
      <c r="X22" s="157"/>
      <c r="Y22" s="157"/>
      <c r="Z22" s="157"/>
      <c r="AA22" s="157"/>
      <c r="AB22" s="157"/>
      <c r="AC22" s="158"/>
      <c r="AD22" s="671" t="s">
        <v>214</v>
      </c>
      <c r="AE22" s="157"/>
      <c r="AF22" s="157"/>
      <c r="AG22" s="157"/>
      <c r="AH22" s="157"/>
      <c r="AI22" s="157"/>
      <c r="AJ22" s="157"/>
      <c r="AK22" s="157"/>
      <c r="AL22" s="157"/>
      <c r="AM22" s="157"/>
      <c r="AN22" s="157"/>
      <c r="AO22" s="157"/>
      <c r="AP22" s="157"/>
      <c r="AQ22" s="157"/>
      <c r="AR22" s="157"/>
      <c r="AS22" s="157"/>
      <c r="AT22" s="157"/>
      <c r="AU22" s="157"/>
      <c r="AV22" s="157"/>
      <c r="AW22" s="157"/>
      <c r="AX22" s="716"/>
    </row>
    <row r="23" spans="1:50" ht="25.5" customHeight="1" x14ac:dyDescent="0.15">
      <c r="A23" s="710"/>
      <c r="B23" s="711"/>
      <c r="C23" s="711"/>
      <c r="D23" s="711"/>
      <c r="E23" s="711"/>
      <c r="F23" s="712"/>
      <c r="G23" s="704" t="s">
        <v>577</v>
      </c>
      <c r="H23" s="705"/>
      <c r="I23" s="705"/>
      <c r="J23" s="705"/>
      <c r="K23" s="705"/>
      <c r="L23" s="705"/>
      <c r="M23" s="705"/>
      <c r="N23" s="705"/>
      <c r="O23" s="706"/>
      <c r="P23" s="666">
        <v>167284</v>
      </c>
      <c r="Q23" s="667"/>
      <c r="R23" s="667"/>
      <c r="S23" s="667"/>
      <c r="T23" s="667"/>
      <c r="U23" s="667"/>
      <c r="V23" s="672"/>
      <c r="W23" s="666">
        <v>167284</v>
      </c>
      <c r="X23" s="667"/>
      <c r="Y23" s="667"/>
      <c r="Z23" s="667"/>
      <c r="AA23" s="667"/>
      <c r="AB23" s="667"/>
      <c r="AC23" s="672"/>
      <c r="AD23" s="717" t="s">
        <v>652</v>
      </c>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ht="25.5" customHeight="1" x14ac:dyDescent="0.15">
      <c r="A24" s="710"/>
      <c r="B24" s="711"/>
      <c r="C24" s="711"/>
      <c r="D24" s="711"/>
      <c r="E24" s="711"/>
      <c r="F24" s="712"/>
      <c r="G24" s="673" t="s">
        <v>578</v>
      </c>
      <c r="H24" s="674"/>
      <c r="I24" s="674"/>
      <c r="J24" s="674"/>
      <c r="K24" s="674"/>
      <c r="L24" s="674"/>
      <c r="M24" s="674"/>
      <c r="N24" s="674"/>
      <c r="O24" s="675"/>
      <c r="P24" s="429">
        <v>19102</v>
      </c>
      <c r="Q24" s="430"/>
      <c r="R24" s="430"/>
      <c r="S24" s="430"/>
      <c r="T24" s="430"/>
      <c r="U24" s="430"/>
      <c r="V24" s="431"/>
      <c r="W24" s="429">
        <v>19102</v>
      </c>
      <c r="X24" s="430"/>
      <c r="Y24" s="430"/>
      <c r="Z24" s="430"/>
      <c r="AA24" s="430"/>
      <c r="AB24" s="430"/>
      <c r="AC24" s="431"/>
      <c r="AD24" s="720"/>
      <c r="AE24" s="721"/>
      <c r="AF24" s="721"/>
      <c r="AG24" s="721"/>
      <c r="AH24" s="721"/>
      <c r="AI24" s="721"/>
      <c r="AJ24" s="721"/>
      <c r="AK24" s="721"/>
      <c r="AL24" s="721"/>
      <c r="AM24" s="721"/>
      <c r="AN24" s="721"/>
      <c r="AO24" s="721"/>
      <c r="AP24" s="721"/>
      <c r="AQ24" s="721"/>
      <c r="AR24" s="721"/>
      <c r="AS24" s="721"/>
      <c r="AT24" s="721"/>
      <c r="AU24" s="721"/>
      <c r="AV24" s="721"/>
      <c r="AW24" s="721"/>
      <c r="AX24" s="722"/>
    </row>
    <row r="25" spans="1:50" ht="25.5" customHeight="1" x14ac:dyDescent="0.15">
      <c r="A25" s="710"/>
      <c r="B25" s="711"/>
      <c r="C25" s="711"/>
      <c r="D25" s="711"/>
      <c r="E25" s="711"/>
      <c r="F25" s="712"/>
      <c r="G25" s="673" t="s">
        <v>579</v>
      </c>
      <c r="H25" s="674"/>
      <c r="I25" s="674"/>
      <c r="J25" s="674"/>
      <c r="K25" s="674"/>
      <c r="L25" s="674"/>
      <c r="M25" s="674"/>
      <c r="N25" s="674"/>
      <c r="O25" s="675"/>
      <c r="P25" s="429">
        <v>14</v>
      </c>
      <c r="Q25" s="430"/>
      <c r="R25" s="430"/>
      <c r="S25" s="430"/>
      <c r="T25" s="430"/>
      <c r="U25" s="430"/>
      <c r="V25" s="431"/>
      <c r="W25" s="429">
        <v>14</v>
      </c>
      <c r="X25" s="430"/>
      <c r="Y25" s="430"/>
      <c r="Z25" s="430"/>
      <c r="AA25" s="430"/>
      <c r="AB25" s="430"/>
      <c r="AC25" s="431"/>
      <c r="AD25" s="720"/>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ht="25.5" customHeight="1" x14ac:dyDescent="0.15">
      <c r="A26" s="710"/>
      <c r="B26" s="711"/>
      <c r="C26" s="711"/>
      <c r="D26" s="711"/>
      <c r="E26" s="711"/>
      <c r="F26" s="712"/>
      <c r="G26" s="673" t="s">
        <v>580</v>
      </c>
      <c r="H26" s="674"/>
      <c r="I26" s="674"/>
      <c r="J26" s="674"/>
      <c r="K26" s="674"/>
      <c r="L26" s="674"/>
      <c r="M26" s="674"/>
      <c r="N26" s="674"/>
      <c r="O26" s="675"/>
      <c r="P26" s="429">
        <v>0.4</v>
      </c>
      <c r="Q26" s="430"/>
      <c r="R26" s="430"/>
      <c r="S26" s="430"/>
      <c r="T26" s="430"/>
      <c r="U26" s="430"/>
      <c r="V26" s="431"/>
      <c r="W26" s="429">
        <v>0.4</v>
      </c>
      <c r="X26" s="430"/>
      <c r="Y26" s="430"/>
      <c r="Z26" s="430"/>
      <c r="AA26" s="430"/>
      <c r="AB26" s="430"/>
      <c r="AC26" s="431"/>
      <c r="AD26" s="720"/>
      <c r="AE26" s="721"/>
      <c r="AF26" s="721"/>
      <c r="AG26" s="721"/>
      <c r="AH26" s="721"/>
      <c r="AI26" s="721"/>
      <c r="AJ26" s="721"/>
      <c r="AK26" s="721"/>
      <c r="AL26" s="721"/>
      <c r="AM26" s="721"/>
      <c r="AN26" s="721"/>
      <c r="AO26" s="721"/>
      <c r="AP26" s="721"/>
      <c r="AQ26" s="721"/>
      <c r="AR26" s="721"/>
      <c r="AS26" s="721"/>
      <c r="AT26" s="721"/>
      <c r="AU26" s="721"/>
      <c r="AV26" s="721"/>
      <c r="AW26" s="721"/>
      <c r="AX26" s="722"/>
    </row>
    <row r="27" spans="1:50" ht="25.5" customHeight="1" x14ac:dyDescent="0.15">
      <c r="A27" s="710"/>
      <c r="B27" s="711"/>
      <c r="C27" s="711"/>
      <c r="D27" s="711"/>
      <c r="E27" s="711"/>
      <c r="F27" s="712"/>
      <c r="G27" s="673" t="s">
        <v>581</v>
      </c>
      <c r="H27" s="674"/>
      <c r="I27" s="674"/>
      <c r="J27" s="674"/>
      <c r="K27" s="674"/>
      <c r="L27" s="674"/>
      <c r="M27" s="674"/>
      <c r="N27" s="674"/>
      <c r="O27" s="675"/>
      <c r="P27" s="429">
        <v>0.1</v>
      </c>
      <c r="Q27" s="430"/>
      <c r="R27" s="430"/>
      <c r="S27" s="430"/>
      <c r="T27" s="430"/>
      <c r="U27" s="430"/>
      <c r="V27" s="431"/>
      <c r="W27" s="429">
        <v>0.1</v>
      </c>
      <c r="X27" s="430"/>
      <c r="Y27" s="430"/>
      <c r="Z27" s="430"/>
      <c r="AA27" s="430"/>
      <c r="AB27" s="430"/>
      <c r="AC27" s="431"/>
      <c r="AD27" s="720"/>
      <c r="AE27" s="721"/>
      <c r="AF27" s="721"/>
      <c r="AG27" s="721"/>
      <c r="AH27" s="721"/>
      <c r="AI27" s="721"/>
      <c r="AJ27" s="721"/>
      <c r="AK27" s="721"/>
      <c r="AL27" s="721"/>
      <c r="AM27" s="721"/>
      <c r="AN27" s="721"/>
      <c r="AO27" s="721"/>
      <c r="AP27" s="721"/>
      <c r="AQ27" s="721"/>
      <c r="AR27" s="721"/>
      <c r="AS27" s="721"/>
      <c r="AT27" s="721"/>
      <c r="AU27" s="721"/>
      <c r="AV27" s="721"/>
      <c r="AW27" s="721"/>
      <c r="AX27" s="722"/>
    </row>
    <row r="28" spans="1:50" ht="25.5" customHeight="1" thickBot="1" x14ac:dyDescent="0.2">
      <c r="A28" s="713"/>
      <c r="B28" s="714"/>
      <c r="C28" s="714"/>
      <c r="D28" s="714"/>
      <c r="E28" s="714"/>
      <c r="F28" s="715"/>
      <c r="G28" s="676" t="s">
        <v>216</v>
      </c>
      <c r="H28" s="677"/>
      <c r="I28" s="677"/>
      <c r="J28" s="677"/>
      <c r="K28" s="677"/>
      <c r="L28" s="677"/>
      <c r="M28" s="677"/>
      <c r="N28" s="677"/>
      <c r="O28" s="678"/>
      <c r="P28" s="686">
        <f>AK13</f>
        <v>186401</v>
      </c>
      <c r="Q28" s="687"/>
      <c r="R28" s="687"/>
      <c r="S28" s="687"/>
      <c r="T28" s="687"/>
      <c r="U28" s="687"/>
      <c r="V28" s="688"/>
      <c r="W28" s="686">
        <f>AR13</f>
        <v>186401</v>
      </c>
      <c r="X28" s="687"/>
      <c r="Y28" s="687"/>
      <c r="Z28" s="687"/>
      <c r="AA28" s="687"/>
      <c r="AB28" s="687"/>
      <c r="AC28" s="688"/>
      <c r="AD28" s="723"/>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18.75" customHeight="1" x14ac:dyDescent="0.15">
      <c r="A29" s="623" t="s">
        <v>225</v>
      </c>
      <c r="B29" s="624"/>
      <c r="C29" s="624"/>
      <c r="D29" s="624"/>
      <c r="E29" s="624"/>
      <c r="F29" s="625"/>
      <c r="G29" s="536" t="s">
        <v>138</v>
      </c>
      <c r="H29" s="537"/>
      <c r="I29" s="537"/>
      <c r="J29" s="537"/>
      <c r="K29" s="537"/>
      <c r="L29" s="537"/>
      <c r="M29" s="537"/>
      <c r="N29" s="537"/>
      <c r="O29" s="538"/>
      <c r="P29" s="619" t="s">
        <v>56</v>
      </c>
      <c r="Q29" s="537"/>
      <c r="R29" s="537"/>
      <c r="S29" s="537"/>
      <c r="T29" s="537"/>
      <c r="U29" s="537"/>
      <c r="V29" s="537"/>
      <c r="W29" s="537"/>
      <c r="X29" s="538"/>
      <c r="Y29" s="616"/>
      <c r="Z29" s="617"/>
      <c r="AA29" s="618"/>
      <c r="AB29" s="620" t="s">
        <v>11</v>
      </c>
      <c r="AC29" s="621"/>
      <c r="AD29" s="622"/>
      <c r="AE29" s="620" t="s">
        <v>254</v>
      </c>
      <c r="AF29" s="621"/>
      <c r="AG29" s="621"/>
      <c r="AH29" s="622"/>
      <c r="AI29" s="661" t="s">
        <v>271</v>
      </c>
      <c r="AJ29" s="661"/>
      <c r="AK29" s="661"/>
      <c r="AL29" s="620"/>
      <c r="AM29" s="661" t="s">
        <v>368</v>
      </c>
      <c r="AN29" s="661"/>
      <c r="AO29" s="661"/>
      <c r="AP29" s="620"/>
      <c r="AQ29" s="533" t="s">
        <v>170</v>
      </c>
      <c r="AR29" s="534"/>
      <c r="AS29" s="534"/>
      <c r="AT29" s="535"/>
      <c r="AU29" s="537" t="s">
        <v>128</v>
      </c>
      <c r="AV29" s="537"/>
      <c r="AW29" s="537"/>
      <c r="AX29" s="663"/>
    </row>
    <row r="30" spans="1:50" ht="18.75" customHeight="1" x14ac:dyDescent="0.15">
      <c r="A30" s="271"/>
      <c r="B30" s="272"/>
      <c r="C30" s="272"/>
      <c r="D30" s="272"/>
      <c r="E30" s="272"/>
      <c r="F30" s="273"/>
      <c r="G30" s="281"/>
      <c r="H30" s="269"/>
      <c r="I30" s="269"/>
      <c r="J30" s="269"/>
      <c r="K30" s="269"/>
      <c r="L30" s="269"/>
      <c r="M30" s="269"/>
      <c r="N30" s="269"/>
      <c r="O30" s="282"/>
      <c r="P30" s="292"/>
      <c r="Q30" s="269"/>
      <c r="R30" s="269"/>
      <c r="S30" s="269"/>
      <c r="T30" s="269"/>
      <c r="U30" s="269"/>
      <c r="V30" s="269"/>
      <c r="W30" s="269"/>
      <c r="X30" s="282"/>
      <c r="Y30" s="308"/>
      <c r="Z30" s="309"/>
      <c r="AA30" s="310"/>
      <c r="AB30" s="278"/>
      <c r="AC30" s="279"/>
      <c r="AD30" s="280"/>
      <c r="AE30" s="278"/>
      <c r="AF30" s="279"/>
      <c r="AG30" s="279"/>
      <c r="AH30" s="280"/>
      <c r="AI30" s="662"/>
      <c r="AJ30" s="662"/>
      <c r="AK30" s="662"/>
      <c r="AL30" s="278"/>
      <c r="AM30" s="662"/>
      <c r="AN30" s="662"/>
      <c r="AO30" s="662"/>
      <c r="AP30" s="278"/>
      <c r="AQ30" s="175"/>
      <c r="AR30" s="140"/>
      <c r="AS30" s="99" t="s">
        <v>171</v>
      </c>
      <c r="AT30" s="100"/>
      <c r="AU30" s="139"/>
      <c r="AV30" s="139"/>
      <c r="AW30" s="269" t="s">
        <v>167</v>
      </c>
      <c r="AX30" s="270"/>
    </row>
    <row r="31" spans="1:50" ht="23.25" customHeight="1" x14ac:dyDescent="0.15">
      <c r="A31" s="274"/>
      <c r="B31" s="272"/>
      <c r="C31" s="272"/>
      <c r="D31" s="272"/>
      <c r="E31" s="272"/>
      <c r="F31" s="273"/>
      <c r="G31" s="362" t="s">
        <v>646</v>
      </c>
      <c r="H31" s="363"/>
      <c r="I31" s="363"/>
      <c r="J31" s="363"/>
      <c r="K31" s="363"/>
      <c r="L31" s="363"/>
      <c r="M31" s="363"/>
      <c r="N31" s="363"/>
      <c r="O31" s="364"/>
      <c r="P31" s="83" t="s">
        <v>647</v>
      </c>
      <c r="Q31" s="83"/>
      <c r="R31" s="83"/>
      <c r="S31" s="83"/>
      <c r="T31" s="83"/>
      <c r="U31" s="83"/>
      <c r="V31" s="83"/>
      <c r="W31" s="83"/>
      <c r="X31" s="84"/>
      <c r="Y31" s="326" t="s">
        <v>12</v>
      </c>
      <c r="Z31" s="343"/>
      <c r="AA31" s="344"/>
      <c r="AB31" s="316" t="s">
        <v>586</v>
      </c>
      <c r="AC31" s="316"/>
      <c r="AD31" s="316"/>
      <c r="AE31" s="154">
        <v>122386</v>
      </c>
      <c r="AF31" s="155"/>
      <c r="AG31" s="155"/>
      <c r="AH31" s="155"/>
      <c r="AI31" s="154">
        <v>143627</v>
      </c>
      <c r="AJ31" s="155"/>
      <c r="AK31" s="155"/>
      <c r="AL31" s="155"/>
      <c r="AM31" s="154">
        <v>166689</v>
      </c>
      <c r="AN31" s="155"/>
      <c r="AO31" s="155"/>
      <c r="AP31" s="155"/>
      <c r="AQ31" s="218" t="s">
        <v>631</v>
      </c>
      <c r="AR31" s="147"/>
      <c r="AS31" s="147"/>
      <c r="AT31" s="219"/>
      <c r="AU31" s="155" t="s">
        <v>631</v>
      </c>
      <c r="AV31" s="155"/>
      <c r="AW31" s="155"/>
      <c r="AX31" s="156"/>
    </row>
    <row r="32" spans="1:50" ht="23.25" customHeight="1" x14ac:dyDescent="0.15">
      <c r="A32" s="275"/>
      <c r="B32" s="276"/>
      <c r="C32" s="276"/>
      <c r="D32" s="276"/>
      <c r="E32" s="276"/>
      <c r="F32" s="277"/>
      <c r="G32" s="365"/>
      <c r="H32" s="366"/>
      <c r="I32" s="366"/>
      <c r="J32" s="366"/>
      <c r="K32" s="366"/>
      <c r="L32" s="366"/>
      <c r="M32" s="366"/>
      <c r="N32" s="366"/>
      <c r="O32" s="367"/>
      <c r="P32" s="85"/>
      <c r="Q32" s="85"/>
      <c r="R32" s="85"/>
      <c r="S32" s="85"/>
      <c r="T32" s="85"/>
      <c r="U32" s="85"/>
      <c r="V32" s="85"/>
      <c r="W32" s="85"/>
      <c r="X32" s="86"/>
      <c r="Y32" s="307" t="s">
        <v>51</v>
      </c>
      <c r="Z32" s="302"/>
      <c r="AA32" s="303"/>
      <c r="AB32" s="342" t="s">
        <v>586</v>
      </c>
      <c r="AC32" s="342"/>
      <c r="AD32" s="342"/>
      <c r="AE32" s="154">
        <v>135471</v>
      </c>
      <c r="AF32" s="155"/>
      <c r="AG32" s="155"/>
      <c r="AH32" s="155"/>
      <c r="AI32" s="154">
        <v>147102</v>
      </c>
      <c r="AJ32" s="155"/>
      <c r="AK32" s="155"/>
      <c r="AL32" s="155"/>
      <c r="AM32" s="154">
        <v>166803</v>
      </c>
      <c r="AN32" s="155"/>
      <c r="AO32" s="155"/>
      <c r="AP32" s="155"/>
      <c r="AQ32" s="218" t="s">
        <v>631</v>
      </c>
      <c r="AR32" s="147"/>
      <c r="AS32" s="147"/>
      <c r="AT32" s="219"/>
      <c r="AU32" s="155" t="s">
        <v>631</v>
      </c>
      <c r="AV32" s="155"/>
      <c r="AW32" s="155"/>
      <c r="AX32" s="156"/>
    </row>
    <row r="33" spans="1:51" ht="23.25" customHeight="1" x14ac:dyDescent="0.15">
      <c r="A33" s="274"/>
      <c r="B33" s="272"/>
      <c r="C33" s="272"/>
      <c r="D33" s="272"/>
      <c r="E33" s="272"/>
      <c r="F33" s="273"/>
      <c r="G33" s="368"/>
      <c r="H33" s="369"/>
      <c r="I33" s="369"/>
      <c r="J33" s="369"/>
      <c r="K33" s="369"/>
      <c r="L33" s="369"/>
      <c r="M33" s="369"/>
      <c r="N33" s="369"/>
      <c r="O33" s="370"/>
      <c r="P33" s="88"/>
      <c r="Q33" s="88"/>
      <c r="R33" s="88"/>
      <c r="S33" s="88"/>
      <c r="T33" s="88"/>
      <c r="U33" s="88"/>
      <c r="V33" s="88"/>
      <c r="W33" s="88"/>
      <c r="X33" s="89"/>
      <c r="Y33" s="307" t="s">
        <v>13</v>
      </c>
      <c r="Z33" s="302"/>
      <c r="AA33" s="303"/>
      <c r="AB33" s="361" t="s">
        <v>168</v>
      </c>
      <c r="AC33" s="361"/>
      <c r="AD33" s="361"/>
      <c r="AE33" s="154">
        <v>90.3</v>
      </c>
      <c r="AF33" s="155"/>
      <c r="AG33" s="155"/>
      <c r="AH33" s="155"/>
      <c r="AI33" s="154">
        <v>97.6</v>
      </c>
      <c r="AJ33" s="155"/>
      <c r="AK33" s="155"/>
      <c r="AL33" s="155"/>
      <c r="AM33" s="154">
        <v>99.9</v>
      </c>
      <c r="AN33" s="155"/>
      <c r="AO33" s="155"/>
      <c r="AP33" s="155"/>
      <c r="AQ33" s="218"/>
      <c r="AR33" s="147"/>
      <c r="AS33" s="147"/>
      <c r="AT33" s="219"/>
      <c r="AU33" s="155"/>
      <c r="AV33" s="155"/>
      <c r="AW33" s="155"/>
      <c r="AX33" s="156"/>
    </row>
    <row r="34" spans="1:51" ht="23.25" customHeight="1" x14ac:dyDescent="0.15">
      <c r="A34" s="161" t="s">
        <v>245</v>
      </c>
      <c r="B34" s="162"/>
      <c r="C34" s="162"/>
      <c r="D34" s="162"/>
      <c r="E34" s="162"/>
      <c r="F34" s="163"/>
      <c r="G34" s="167" t="s">
        <v>587</v>
      </c>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9"/>
    </row>
    <row r="35" spans="1:51" ht="23.25" customHeight="1" x14ac:dyDescent="0.15">
      <c r="A35" s="164"/>
      <c r="B35" s="165"/>
      <c r="C35" s="165"/>
      <c r="D35" s="165"/>
      <c r="E35" s="165"/>
      <c r="F35" s="166"/>
      <c r="G35" s="170"/>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2"/>
      <c r="AF35" s="172"/>
      <c r="AG35" s="172"/>
      <c r="AH35" s="172"/>
      <c r="AI35" s="172"/>
      <c r="AJ35" s="172"/>
      <c r="AK35" s="172"/>
      <c r="AL35" s="172"/>
      <c r="AM35" s="172"/>
      <c r="AN35" s="172"/>
      <c r="AO35" s="172"/>
      <c r="AP35" s="172"/>
      <c r="AQ35" s="171"/>
      <c r="AR35" s="171"/>
      <c r="AS35" s="171"/>
      <c r="AT35" s="171"/>
      <c r="AU35" s="171"/>
      <c r="AV35" s="171"/>
      <c r="AW35" s="171"/>
      <c r="AX35" s="173"/>
    </row>
    <row r="36" spans="1:51" ht="18.75" customHeight="1" thickBot="1" x14ac:dyDescent="0.2">
      <c r="A36" s="371" t="s">
        <v>140</v>
      </c>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179" t="s">
        <v>222</v>
      </c>
      <c r="AP36" s="180"/>
      <c r="AQ36" s="180"/>
      <c r="AR36" s="53"/>
      <c r="AS36" s="179"/>
      <c r="AT36" s="180"/>
      <c r="AU36" s="180"/>
      <c r="AV36" s="180"/>
      <c r="AW36" s="180"/>
      <c r="AX36" s="702"/>
      <c r="AY36">
        <f>COUNTIF($AR$36,"☑")</f>
        <v>0</v>
      </c>
    </row>
    <row r="37" spans="1:51" ht="31.5" customHeight="1" x14ac:dyDescent="0.15">
      <c r="A37" s="337" t="s">
        <v>226</v>
      </c>
      <c r="B37" s="338"/>
      <c r="C37" s="338"/>
      <c r="D37" s="338"/>
      <c r="E37" s="338"/>
      <c r="F37" s="339"/>
      <c r="G37" s="340" t="s">
        <v>57</v>
      </c>
      <c r="H37" s="340"/>
      <c r="I37" s="340"/>
      <c r="J37" s="340"/>
      <c r="K37" s="340"/>
      <c r="L37" s="340"/>
      <c r="M37" s="340"/>
      <c r="N37" s="340"/>
      <c r="O37" s="340"/>
      <c r="P37" s="340"/>
      <c r="Q37" s="340"/>
      <c r="R37" s="340"/>
      <c r="S37" s="340"/>
      <c r="T37" s="340"/>
      <c r="U37" s="340"/>
      <c r="V37" s="340"/>
      <c r="W37" s="340"/>
      <c r="X37" s="341"/>
      <c r="Y37" s="616"/>
      <c r="Z37" s="617"/>
      <c r="AA37" s="618"/>
      <c r="AB37" s="330" t="s">
        <v>11</v>
      </c>
      <c r="AC37" s="330"/>
      <c r="AD37" s="330"/>
      <c r="AE37" s="345" t="s">
        <v>254</v>
      </c>
      <c r="AF37" s="346"/>
      <c r="AG37" s="346"/>
      <c r="AH37" s="347"/>
      <c r="AI37" s="345" t="s">
        <v>271</v>
      </c>
      <c r="AJ37" s="346"/>
      <c r="AK37" s="346"/>
      <c r="AL37" s="347"/>
      <c r="AM37" s="345" t="s">
        <v>368</v>
      </c>
      <c r="AN37" s="346"/>
      <c r="AO37" s="346"/>
      <c r="AP37" s="347"/>
      <c r="AQ37" s="208" t="s">
        <v>276</v>
      </c>
      <c r="AR37" s="209"/>
      <c r="AS37" s="209"/>
      <c r="AT37" s="210"/>
      <c r="AU37" s="208" t="s">
        <v>400</v>
      </c>
      <c r="AV37" s="209"/>
      <c r="AW37" s="209"/>
      <c r="AX37" s="211"/>
    </row>
    <row r="38" spans="1:51" ht="23.25" customHeight="1" x14ac:dyDescent="0.15">
      <c r="A38" s="286"/>
      <c r="B38" s="287"/>
      <c r="C38" s="287"/>
      <c r="D38" s="287"/>
      <c r="E38" s="287"/>
      <c r="F38" s="288"/>
      <c r="G38" s="83" t="s">
        <v>588</v>
      </c>
      <c r="H38" s="83"/>
      <c r="I38" s="83"/>
      <c r="J38" s="83"/>
      <c r="K38" s="83"/>
      <c r="L38" s="83"/>
      <c r="M38" s="83"/>
      <c r="N38" s="83"/>
      <c r="O38" s="83"/>
      <c r="P38" s="83"/>
      <c r="Q38" s="83"/>
      <c r="R38" s="83"/>
      <c r="S38" s="83"/>
      <c r="T38" s="83"/>
      <c r="U38" s="83"/>
      <c r="V38" s="83"/>
      <c r="W38" s="83"/>
      <c r="X38" s="84"/>
      <c r="Y38" s="348" t="s">
        <v>52</v>
      </c>
      <c r="Z38" s="349"/>
      <c r="AA38" s="350"/>
      <c r="AB38" s="316" t="s">
        <v>590</v>
      </c>
      <c r="AC38" s="316"/>
      <c r="AD38" s="316"/>
      <c r="AE38" s="186">
        <v>1680</v>
      </c>
      <c r="AF38" s="186"/>
      <c r="AG38" s="186"/>
      <c r="AH38" s="186"/>
      <c r="AI38" s="186">
        <v>1687</v>
      </c>
      <c r="AJ38" s="186"/>
      <c r="AK38" s="186"/>
      <c r="AL38" s="186"/>
      <c r="AM38" s="186">
        <v>1694</v>
      </c>
      <c r="AN38" s="186"/>
      <c r="AO38" s="186"/>
      <c r="AP38" s="186"/>
      <c r="AQ38" s="186" t="s">
        <v>575</v>
      </c>
      <c r="AR38" s="186"/>
      <c r="AS38" s="186"/>
      <c r="AT38" s="186"/>
      <c r="AU38" s="154" t="s">
        <v>575</v>
      </c>
      <c r="AV38" s="155"/>
      <c r="AW38" s="155"/>
      <c r="AX38" s="156"/>
    </row>
    <row r="39" spans="1:51" ht="23.25" customHeight="1" x14ac:dyDescent="0.15">
      <c r="A39" s="289"/>
      <c r="B39" s="290"/>
      <c r="C39" s="290"/>
      <c r="D39" s="290"/>
      <c r="E39" s="290"/>
      <c r="F39" s="291"/>
      <c r="G39" s="88"/>
      <c r="H39" s="88"/>
      <c r="I39" s="88"/>
      <c r="J39" s="88"/>
      <c r="K39" s="88"/>
      <c r="L39" s="88"/>
      <c r="M39" s="88"/>
      <c r="N39" s="88"/>
      <c r="O39" s="88"/>
      <c r="P39" s="88"/>
      <c r="Q39" s="88"/>
      <c r="R39" s="88"/>
      <c r="S39" s="88"/>
      <c r="T39" s="88"/>
      <c r="U39" s="88"/>
      <c r="V39" s="88"/>
      <c r="W39" s="88"/>
      <c r="X39" s="89"/>
      <c r="Y39" s="304" t="s">
        <v>53</v>
      </c>
      <c r="Z39" s="305"/>
      <c r="AA39" s="306"/>
      <c r="AB39" s="316" t="s">
        <v>590</v>
      </c>
      <c r="AC39" s="316"/>
      <c r="AD39" s="316"/>
      <c r="AE39" s="186">
        <v>1741</v>
      </c>
      <c r="AF39" s="186"/>
      <c r="AG39" s="186"/>
      <c r="AH39" s="186"/>
      <c r="AI39" s="186">
        <v>1741</v>
      </c>
      <c r="AJ39" s="186"/>
      <c r="AK39" s="186"/>
      <c r="AL39" s="186"/>
      <c r="AM39" s="186">
        <v>1741</v>
      </c>
      <c r="AN39" s="186"/>
      <c r="AO39" s="186"/>
      <c r="AP39" s="186"/>
      <c r="AQ39" s="186">
        <v>1741</v>
      </c>
      <c r="AR39" s="186"/>
      <c r="AS39" s="186"/>
      <c r="AT39" s="186"/>
      <c r="AU39" s="159">
        <v>1741</v>
      </c>
      <c r="AV39" s="160"/>
      <c r="AW39" s="160"/>
      <c r="AX39" s="212"/>
    </row>
    <row r="40" spans="1:51" ht="31.5" customHeight="1" x14ac:dyDescent="0.15">
      <c r="A40" s="283" t="s">
        <v>226</v>
      </c>
      <c r="B40" s="284"/>
      <c r="C40" s="284"/>
      <c r="D40" s="284"/>
      <c r="E40" s="284"/>
      <c r="F40" s="285"/>
      <c r="G40" s="314" t="s">
        <v>57</v>
      </c>
      <c r="H40" s="314"/>
      <c r="I40" s="314"/>
      <c r="J40" s="314"/>
      <c r="K40" s="314"/>
      <c r="L40" s="314"/>
      <c r="M40" s="314"/>
      <c r="N40" s="314"/>
      <c r="O40" s="314"/>
      <c r="P40" s="314"/>
      <c r="Q40" s="314"/>
      <c r="R40" s="314"/>
      <c r="S40" s="314"/>
      <c r="T40" s="314"/>
      <c r="U40" s="314"/>
      <c r="V40" s="314"/>
      <c r="W40" s="314"/>
      <c r="X40" s="315"/>
      <c r="Y40" s="308"/>
      <c r="Z40" s="309"/>
      <c r="AA40" s="310"/>
      <c r="AB40" s="307" t="s">
        <v>11</v>
      </c>
      <c r="AC40" s="302"/>
      <c r="AD40" s="303"/>
      <c r="AE40" s="174" t="s">
        <v>254</v>
      </c>
      <c r="AF40" s="174"/>
      <c r="AG40" s="174"/>
      <c r="AH40" s="174"/>
      <c r="AI40" s="174" t="s">
        <v>271</v>
      </c>
      <c r="AJ40" s="174"/>
      <c r="AK40" s="174"/>
      <c r="AL40" s="174"/>
      <c r="AM40" s="174" t="s">
        <v>368</v>
      </c>
      <c r="AN40" s="174"/>
      <c r="AO40" s="174"/>
      <c r="AP40" s="174"/>
      <c r="AQ40" s="183" t="s">
        <v>276</v>
      </c>
      <c r="AR40" s="184"/>
      <c r="AS40" s="184"/>
      <c r="AT40" s="184"/>
      <c r="AU40" s="183" t="s">
        <v>400</v>
      </c>
      <c r="AV40" s="184"/>
      <c r="AW40" s="184"/>
      <c r="AX40" s="185"/>
      <c r="AY40">
        <f>COUNTA($G$41)</f>
        <v>1</v>
      </c>
    </row>
    <row r="41" spans="1:51" ht="23.25" customHeight="1" x14ac:dyDescent="0.15">
      <c r="A41" s="286"/>
      <c r="B41" s="287"/>
      <c r="C41" s="287"/>
      <c r="D41" s="287"/>
      <c r="E41" s="287"/>
      <c r="F41" s="288"/>
      <c r="G41" s="83" t="s">
        <v>589</v>
      </c>
      <c r="H41" s="83"/>
      <c r="I41" s="83"/>
      <c r="J41" s="83"/>
      <c r="K41" s="83"/>
      <c r="L41" s="83"/>
      <c r="M41" s="83"/>
      <c r="N41" s="83"/>
      <c r="O41" s="83"/>
      <c r="P41" s="83"/>
      <c r="Q41" s="83"/>
      <c r="R41" s="83"/>
      <c r="S41" s="83"/>
      <c r="T41" s="83"/>
      <c r="U41" s="83"/>
      <c r="V41" s="83"/>
      <c r="W41" s="83"/>
      <c r="X41" s="84"/>
      <c r="Y41" s="320" t="s">
        <v>52</v>
      </c>
      <c r="Z41" s="321"/>
      <c r="AA41" s="322"/>
      <c r="AB41" s="351" t="s">
        <v>591</v>
      </c>
      <c r="AC41" s="352"/>
      <c r="AD41" s="353"/>
      <c r="AE41" s="186">
        <v>853</v>
      </c>
      <c r="AF41" s="186"/>
      <c r="AG41" s="186"/>
      <c r="AH41" s="186"/>
      <c r="AI41" s="186">
        <v>835</v>
      </c>
      <c r="AJ41" s="186"/>
      <c r="AK41" s="186"/>
      <c r="AL41" s="186"/>
      <c r="AM41" s="186">
        <v>816</v>
      </c>
      <c r="AN41" s="186"/>
      <c r="AO41" s="186"/>
      <c r="AP41" s="186"/>
      <c r="AQ41" s="186" t="s">
        <v>575</v>
      </c>
      <c r="AR41" s="186"/>
      <c r="AS41" s="186"/>
      <c r="AT41" s="186"/>
      <c r="AU41" s="186" t="s">
        <v>575</v>
      </c>
      <c r="AV41" s="186"/>
      <c r="AW41" s="186"/>
      <c r="AX41" s="187"/>
      <c r="AY41">
        <f>$AY$40</f>
        <v>1</v>
      </c>
    </row>
    <row r="42" spans="1:51" ht="23.25" customHeight="1" x14ac:dyDescent="0.15">
      <c r="A42" s="289"/>
      <c r="B42" s="290"/>
      <c r="C42" s="290"/>
      <c r="D42" s="290"/>
      <c r="E42" s="290"/>
      <c r="F42" s="291"/>
      <c r="G42" s="88"/>
      <c r="H42" s="88"/>
      <c r="I42" s="88"/>
      <c r="J42" s="88"/>
      <c r="K42" s="88"/>
      <c r="L42" s="88"/>
      <c r="M42" s="88"/>
      <c r="N42" s="88"/>
      <c r="O42" s="88"/>
      <c r="P42" s="88"/>
      <c r="Q42" s="88"/>
      <c r="R42" s="88"/>
      <c r="S42" s="88"/>
      <c r="T42" s="88"/>
      <c r="U42" s="88"/>
      <c r="V42" s="88"/>
      <c r="W42" s="88"/>
      <c r="X42" s="89"/>
      <c r="Y42" s="304" t="s">
        <v>53</v>
      </c>
      <c r="Z42" s="354"/>
      <c r="AA42" s="355"/>
      <c r="AB42" s="323" t="s">
        <v>591</v>
      </c>
      <c r="AC42" s="324"/>
      <c r="AD42" s="325"/>
      <c r="AE42" s="186">
        <v>1424</v>
      </c>
      <c r="AF42" s="186"/>
      <c r="AG42" s="186"/>
      <c r="AH42" s="186"/>
      <c r="AI42" s="186">
        <v>1070</v>
      </c>
      <c r="AJ42" s="186"/>
      <c r="AK42" s="186"/>
      <c r="AL42" s="186"/>
      <c r="AM42" s="186">
        <v>1110</v>
      </c>
      <c r="AN42" s="186"/>
      <c r="AO42" s="186"/>
      <c r="AP42" s="186"/>
      <c r="AQ42" s="186">
        <v>1195</v>
      </c>
      <c r="AR42" s="186"/>
      <c r="AS42" s="186"/>
      <c r="AT42" s="186"/>
      <c r="AU42" s="186" t="s">
        <v>575</v>
      </c>
      <c r="AV42" s="186"/>
      <c r="AW42" s="186"/>
      <c r="AX42" s="187"/>
      <c r="AY42">
        <f>$AY$40</f>
        <v>1</v>
      </c>
    </row>
    <row r="43" spans="1:51" ht="23.25" customHeight="1" x14ac:dyDescent="0.15">
      <c r="A43" s="293" t="s">
        <v>14</v>
      </c>
      <c r="B43" s="294"/>
      <c r="C43" s="294"/>
      <c r="D43" s="294"/>
      <c r="E43" s="294"/>
      <c r="F43" s="295"/>
      <c r="G43" s="302" t="s">
        <v>15</v>
      </c>
      <c r="H43" s="302"/>
      <c r="I43" s="302"/>
      <c r="J43" s="302"/>
      <c r="K43" s="302"/>
      <c r="L43" s="302"/>
      <c r="M43" s="302"/>
      <c r="N43" s="302"/>
      <c r="O43" s="302"/>
      <c r="P43" s="302"/>
      <c r="Q43" s="302"/>
      <c r="R43" s="302"/>
      <c r="S43" s="302"/>
      <c r="T43" s="302"/>
      <c r="U43" s="302"/>
      <c r="V43" s="302"/>
      <c r="W43" s="302"/>
      <c r="X43" s="303"/>
      <c r="Y43" s="358"/>
      <c r="Z43" s="359"/>
      <c r="AA43" s="360"/>
      <c r="AB43" s="307" t="s">
        <v>11</v>
      </c>
      <c r="AC43" s="302"/>
      <c r="AD43" s="303"/>
      <c r="AE43" s="174" t="s">
        <v>254</v>
      </c>
      <c r="AF43" s="174"/>
      <c r="AG43" s="174"/>
      <c r="AH43" s="174"/>
      <c r="AI43" s="174" t="s">
        <v>271</v>
      </c>
      <c r="AJ43" s="174"/>
      <c r="AK43" s="174"/>
      <c r="AL43" s="174"/>
      <c r="AM43" s="174" t="s">
        <v>368</v>
      </c>
      <c r="AN43" s="174"/>
      <c r="AO43" s="174"/>
      <c r="AP43" s="174"/>
      <c r="AQ43" s="377" t="s">
        <v>401</v>
      </c>
      <c r="AR43" s="378"/>
      <c r="AS43" s="378"/>
      <c r="AT43" s="378"/>
      <c r="AU43" s="378"/>
      <c r="AV43" s="378"/>
      <c r="AW43" s="378"/>
      <c r="AX43" s="379"/>
    </row>
    <row r="44" spans="1:51" ht="23.25" customHeight="1" x14ac:dyDescent="0.15">
      <c r="A44" s="296"/>
      <c r="B44" s="297"/>
      <c r="C44" s="297"/>
      <c r="D44" s="297"/>
      <c r="E44" s="297"/>
      <c r="F44" s="298"/>
      <c r="G44" s="264" t="s">
        <v>593</v>
      </c>
      <c r="H44" s="264"/>
      <c r="I44" s="264"/>
      <c r="J44" s="264"/>
      <c r="K44" s="264"/>
      <c r="L44" s="264"/>
      <c r="M44" s="264"/>
      <c r="N44" s="264"/>
      <c r="O44" s="264"/>
      <c r="P44" s="264"/>
      <c r="Q44" s="264"/>
      <c r="R44" s="264"/>
      <c r="S44" s="264"/>
      <c r="T44" s="264"/>
      <c r="U44" s="264"/>
      <c r="V44" s="264"/>
      <c r="W44" s="264"/>
      <c r="X44" s="264"/>
      <c r="Y44" s="311" t="s">
        <v>14</v>
      </c>
      <c r="Z44" s="312"/>
      <c r="AA44" s="313"/>
      <c r="AB44" s="317" t="s">
        <v>586</v>
      </c>
      <c r="AC44" s="318"/>
      <c r="AD44" s="319"/>
      <c r="AE44" s="186">
        <v>65.844047619047615</v>
      </c>
      <c r="AF44" s="186"/>
      <c r="AG44" s="186"/>
      <c r="AH44" s="186"/>
      <c r="AI44" s="186">
        <v>78.8</v>
      </c>
      <c r="AJ44" s="186"/>
      <c r="AK44" s="186"/>
      <c r="AL44" s="186"/>
      <c r="AM44" s="186">
        <v>92.1</v>
      </c>
      <c r="AN44" s="186"/>
      <c r="AO44" s="186"/>
      <c r="AP44" s="186"/>
      <c r="AQ44" s="154">
        <v>96.1</v>
      </c>
      <c r="AR44" s="155"/>
      <c r="AS44" s="155"/>
      <c r="AT44" s="155"/>
      <c r="AU44" s="155"/>
      <c r="AV44" s="155"/>
      <c r="AW44" s="155"/>
      <c r="AX44" s="156"/>
    </row>
    <row r="45" spans="1:51" ht="46.5" customHeight="1" x14ac:dyDescent="0.15">
      <c r="A45" s="299"/>
      <c r="B45" s="300"/>
      <c r="C45" s="300"/>
      <c r="D45" s="300"/>
      <c r="E45" s="300"/>
      <c r="F45" s="301"/>
      <c r="G45" s="265"/>
      <c r="H45" s="265"/>
      <c r="I45" s="265"/>
      <c r="J45" s="265"/>
      <c r="K45" s="265"/>
      <c r="L45" s="265"/>
      <c r="M45" s="265"/>
      <c r="N45" s="265"/>
      <c r="O45" s="265"/>
      <c r="P45" s="265"/>
      <c r="Q45" s="265"/>
      <c r="R45" s="265"/>
      <c r="S45" s="265"/>
      <c r="T45" s="265"/>
      <c r="U45" s="265"/>
      <c r="V45" s="265"/>
      <c r="W45" s="265"/>
      <c r="X45" s="265"/>
      <c r="Y45" s="326" t="s">
        <v>46</v>
      </c>
      <c r="Z45" s="305"/>
      <c r="AA45" s="306"/>
      <c r="AB45" s="327" t="s">
        <v>594</v>
      </c>
      <c r="AC45" s="328"/>
      <c r="AD45" s="329"/>
      <c r="AE45" s="356" t="s">
        <v>595</v>
      </c>
      <c r="AF45" s="356"/>
      <c r="AG45" s="356"/>
      <c r="AH45" s="356"/>
      <c r="AI45" s="356" t="s">
        <v>596</v>
      </c>
      <c r="AJ45" s="356"/>
      <c r="AK45" s="356"/>
      <c r="AL45" s="356"/>
      <c r="AM45" s="356" t="s">
        <v>650</v>
      </c>
      <c r="AN45" s="356"/>
      <c r="AO45" s="356"/>
      <c r="AP45" s="356"/>
      <c r="AQ45" s="356" t="s">
        <v>632</v>
      </c>
      <c r="AR45" s="356"/>
      <c r="AS45" s="356"/>
      <c r="AT45" s="356"/>
      <c r="AU45" s="356"/>
      <c r="AV45" s="356"/>
      <c r="AW45" s="356"/>
      <c r="AX45" s="357"/>
    </row>
    <row r="46" spans="1:51" ht="23.25" customHeight="1" x14ac:dyDescent="0.15">
      <c r="A46" s="293" t="s">
        <v>14</v>
      </c>
      <c r="B46" s="294"/>
      <c r="C46" s="294"/>
      <c r="D46" s="294"/>
      <c r="E46" s="294"/>
      <c r="F46" s="295"/>
      <c r="G46" s="302" t="s">
        <v>15</v>
      </c>
      <c r="H46" s="302"/>
      <c r="I46" s="302"/>
      <c r="J46" s="302"/>
      <c r="K46" s="302"/>
      <c r="L46" s="302"/>
      <c r="M46" s="302"/>
      <c r="N46" s="302"/>
      <c r="O46" s="302"/>
      <c r="P46" s="302"/>
      <c r="Q46" s="302"/>
      <c r="R46" s="302"/>
      <c r="S46" s="302"/>
      <c r="T46" s="302"/>
      <c r="U46" s="302"/>
      <c r="V46" s="302"/>
      <c r="W46" s="302"/>
      <c r="X46" s="303"/>
      <c r="Y46" s="358"/>
      <c r="Z46" s="359"/>
      <c r="AA46" s="360"/>
      <c r="AB46" s="307" t="s">
        <v>11</v>
      </c>
      <c r="AC46" s="302"/>
      <c r="AD46" s="303"/>
      <c r="AE46" s="174" t="s">
        <v>254</v>
      </c>
      <c r="AF46" s="174"/>
      <c r="AG46" s="174"/>
      <c r="AH46" s="174"/>
      <c r="AI46" s="174" t="s">
        <v>271</v>
      </c>
      <c r="AJ46" s="174"/>
      <c r="AK46" s="174"/>
      <c r="AL46" s="174"/>
      <c r="AM46" s="174" t="s">
        <v>368</v>
      </c>
      <c r="AN46" s="174"/>
      <c r="AO46" s="174"/>
      <c r="AP46" s="174"/>
      <c r="AQ46" s="377" t="s">
        <v>401</v>
      </c>
      <c r="AR46" s="378"/>
      <c r="AS46" s="378"/>
      <c r="AT46" s="378"/>
      <c r="AU46" s="378"/>
      <c r="AV46" s="378"/>
      <c r="AW46" s="378"/>
      <c r="AX46" s="379"/>
      <c r="AY46" s="68">
        <f>IF(SUBSTITUTE(SUBSTITUTE($G$47,"／",""),"　","")="",0,1)</f>
        <v>1</v>
      </c>
    </row>
    <row r="47" spans="1:51" ht="23.25" customHeight="1" x14ac:dyDescent="0.15">
      <c r="A47" s="296"/>
      <c r="B47" s="297"/>
      <c r="C47" s="297"/>
      <c r="D47" s="297"/>
      <c r="E47" s="297"/>
      <c r="F47" s="298"/>
      <c r="G47" s="264" t="s">
        <v>592</v>
      </c>
      <c r="H47" s="264"/>
      <c r="I47" s="264"/>
      <c r="J47" s="264"/>
      <c r="K47" s="264"/>
      <c r="L47" s="264"/>
      <c r="M47" s="264"/>
      <c r="N47" s="264"/>
      <c r="O47" s="264"/>
      <c r="P47" s="264"/>
      <c r="Q47" s="264"/>
      <c r="R47" s="264"/>
      <c r="S47" s="264"/>
      <c r="T47" s="264"/>
      <c r="U47" s="264"/>
      <c r="V47" s="264"/>
      <c r="W47" s="264"/>
      <c r="X47" s="264"/>
      <c r="Y47" s="311" t="s">
        <v>14</v>
      </c>
      <c r="Z47" s="312"/>
      <c r="AA47" s="313"/>
      <c r="AB47" s="317" t="s">
        <v>586</v>
      </c>
      <c r="AC47" s="318"/>
      <c r="AD47" s="319"/>
      <c r="AE47" s="186">
        <f>11768/853</f>
        <v>13.79601406799531</v>
      </c>
      <c r="AF47" s="186"/>
      <c r="AG47" s="186"/>
      <c r="AH47" s="186"/>
      <c r="AI47" s="186">
        <v>12.6</v>
      </c>
      <c r="AJ47" s="186"/>
      <c r="AK47" s="186"/>
      <c r="AL47" s="186"/>
      <c r="AM47" s="186">
        <v>13</v>
      </c>
      <c r="AN47" s="186"/>
      <c r="AO47" s="186"/>
      <c r="AP47" s="186"/>
      <c r="AQ47" s="186">
        <v>16</v>
      </c>
      <c r="AR47" s="186"/>
      <c r="AS47" s="186"/>
      <c r="AT47" s="186"/>
      <c r="AU47" s="186"/>
      <c r="AV47" s="186"/>
      <c r="AW47" s="186"/>
      <c r="AX47" s="187"/>
      <c r="AY47">
        <f>$AY$46</f>
        <v>1</v>
      </c>
    </row>
    <row r="48" spans="1:51" ht="46.5" customHeight="1" thickBot="1" x14ac:dyDescent="0.2">
      <c r="A48" s="299"/>
      <c r="B48" s="300"/>
      <c r="C48" s="300"/>
      <c r="D48" s="300"/>
      <c r="E48" s="300"/>
      <c r="F48" s="301"/>
      <c r="G48" s="265"/>
      <c r="H48" s="265"/>
      <c r="I48" s="265"/>
      <c r="J48" s="265"/>
      <c r="K48" s="265"/>
      <c r="L48" s="265"/>
      <c r="M48" s="265"/>
      <c r="N48" s="265"/>
      <c r="O48" s="265"/>
      <c r="P48" s="265"/>
      <c r="Q48" s="265"/>
      <c r="R48" s="265"/>
      <c r="S48" s="265"/>
      <c r="T48" s="265"/>
      <c r="U48" s="265"/>
      <c r="V48" s="265"/>
      <c r="W48" s="265"/>
      <c r="X48" s="265"/>
      <c r="Y48" s="326" t="s">
        <v>46</v>
      </c>
      <c r="Z48" s="305"/>
      <c r="AA48" s="306"/>
      <c r="AB48" s="327" t="s">
        <v>594</v>
      </c>
      <c r="AC48" s="328"/>
      <c r="AD48" s="329"/>
      <c r="AE48" s="356" t="s">
        <v>648</v>
      </c>
      <c r="AF48" s="356"/>
      <c r="AG48" s="356"/>
      <c r="AH48" s="356"/>
      <c r="AI48" s="356" t="s">
        <v>597</v>
      </c>
      <c r="AJ48" s="356"/>
      <c r="AK48" s="356"/>
      <c r="AL48" s="356"/>
      <c r="AM48" s="356" t="s">
        <v>651</v>
      </c>
      <c r="AN48" s="356"/>
      <c r="AO48" s="356"/>
      <c r="AP48" s="356"/>
      <c r="AQ48" s="356" t="s">
        <v>633</v>
      </c>
      <c r="AR48" s="356"/>
      <c r="AS48" s="356"/>
      <c r="AT48" s="356"/>
      <c r="AU48" s="356"/>
      <c r="AV48" s="356"/>
      <c r="AW48" s="356"/>
      <c r="AX48" s="357"/>
      <c r="AY48">
        <f>$AY$46</f>
        <v>1</v>
      </c>
    </row>
    <row r="49" spans="1:51" ht="45" customHeight="1" x14ac:dyDescent="0.15">
      <c r="A49" s="133" t="s">
        <v>266</v>
      </c>
      <c r="B49" s="131"/>
      <c r="C49" s="130" t="s">
        <v>172</v>
      </c>
      <c r="D49" s="131"/>
      <c r="E49" s="117" t="s">
        <v>189</v>
      </c>
      <c r="F49" s="118"/>
      <c r="G49" s="119" t="s">
        <v>644</v>
      </c>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1"/>
      <c r="AY49">
        <f>COUNTA($G$49)</f>
        <v>1</v>
      </c>
    </row>
    <row r="50" spans="1:51" ht="45" customHeight="1" x14ac:dyDescent="0.15">
      <c r="A50" s="134"/>
      <c r="B50" s="132"/>
      <c r="C50" s="128"/>
      <c r="D50" s="132"/>
      <c r="E50" s="122" t="s">
        <v>188</v>
      </c>
      <c r="F50" s="123"/>
      <c r="G50" s="87" t="s">
        <v>643</v>
      </c>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5"/>
      <c r="AY50">
        <f>$AY$49</f>
        <v>1</v>
      </c>
    </row>
    <row r="51" spans="1:51" ht="18.75" customHeight="1" x14ac:dyDescent="0.15">
      <c r="A51" s="134"/>
      <c r="B51" s="132"/>
      <c r="C51" s="128"/>
      <c r="D51" s="132"/>
      <c r="E51" s="126" t="s">
        <v>173</v>
      </c>
      <c r="F51" s="127"/>
      <c r="G51" s="108" t="s">
        <v>177</v>
      </c>
      <c r="H51" s="103"/>
      <c r="I51" s="103"/>
      <c r="J51" s="103"/>
      <c r="K51" s="103"/>
      <c r="L51" s="103"/>
      <c r="M51" s="103"/>
      <c r="N51" s="103"/>
      <c r="O51" s="103"/>
      <c r="P51" s="103"/>
      <c r="Q51" s="103"/>
      <c r="R51" s="103"/>
      <c r="S51" s="103"/>
      <c r="T51" s="103"/>
      <c r="U51" s="103"/>
      <c r="V51" s="103"/>
      <c r="W51" s="103"/>
      <c r="X51" s="104"/>
      <c r="Y51" s="109"/>
      <c r="Z51" s="110"/>
      <c r="AA51" s="111"/>
      <c r="AB51" s="102" t="s">
        <v>11</v>
      </c>
      <c r="AC51" s="103"/>
      <c r="AD51" s="104"/>
      <c r="AE51" s="106" t="s">
        <v>254</v>
      </c>
      <c r="AF51" s="97"/>
      <c r="AG51" s="97"/>
      <c r="AH51" s="98"/>
      <c r="AI51" s="106" t="s">
        <v>271</v>
      </c>
      <c r="AJ51" s="97"/>
      <c r="AK51" s="97"/>
      <c r="AL51" s="98"/>
      <c r="AM51" s="106" t="s">
        <v>555</v>
      </c>
      <c r="AN51" s="97"/>
      <c r="AO51" s="97"/>
      <c r="AP51" s="98"/>
      <c r="AQ51" s="102" t="s">
        <v>170</v>
      </c>
      <c r="AR51" s="103"/>
      <c r="AS51" s="103"/>
      <c r="AT51" s="104"/>
      <c r="AU51" s="136" t="s">
        <v>179</v>
      </c>
      <c r="AV51" s="136"/>
      <c r="AW51" s="136"/>
      <c r="AX51" s="137"/>
      <c r="AY51">
        <f>COUNTA($G$53)</f>
        <v>1</v>
      </c>
    </row>
    <row r="52" spans="1:51" ht="18.75" customHeight="1" x14ac:dyDescent="0.15">
      <c r="A52" s="134"/>
      <c r="B52" s="132"/>
      <c r="C52" s="128"/>
      <c r="D52" s="132"/>
      <c r="E52" s="128"/>
      <c r="F52" s="129"/>
      <c r="G52" s="107"/>
      <c r="H52" s="99"/>
      <c r="I52" s="99"/>
      <c r="J52" s="99"/>
      <c r="K52" s="99"/>
      <c r="L52" s="99"/>
      <c r="M52" s="99"/>
      <c r="N52" s="99"/>
      <c r="O52" s="99"/>
      <c r="P52" s="99"/>
      <c r="Q52" s="99"/>
      <c r="R52" s="99"/>
      <c r="S52" s="99"/>
      <c r="T52" s="99"/>
      <c r="U52" s="99"/>
      <c r="V52" s="99"/>
      <c r="W52" s="99"/>
      <c r="X52" s="100"/>
      <c r="Y52" s="112"/>
      <c r="Z52" s="113"/>
      <c r="AA52" s="114"/>
      <c r="AB52" s="105"/>
      <c r="AC52" s="99"/>
      <c r="AD52" s="100"/>
      <c r="AE52" s="105"/>
      <c r="AF52" s="99"/>
      <c r="AG52" s="99"/>
      <c r="AH52" s="100"/>
      <c r="AI52" s="105"/>
      <c r="AJ52" s="99"/>
      <c r="AK52" s="99"/>
      <c r="AL52" s="100"/>
      <c r="AM52" s="105"/>
      <c r="AN52" s="99"/>
      <c r="AO52" s="99"/>
      <c r="AP52" s="100"/>
      <c r="AQ52" s="138" t="s">
        <v>645</v>
      </c>
      <c r="AR52" s="139"/>
      <c r="AS52" s="99" t="s">
        <v>171</v>
      </c>
      <c r="AT52" s="100"/>
      <c r="AU52" s="140" t="s">
        <v>645</v>
      </c>
      <c r="AV52" s="140"/>
      <c r="AW52" s="99" t="s">
        <v>167</v>
      </c>
      <c r="AX52" s="135"/>
      <c r="AY52">
        <f>$AY$51</f>
        <v>1</v>
      </c>
    </row>
    <row r="53" spans="1:51" ht="39.75" customHeight="1" x14ac:dyDescent="0.15">
      <c r="A53" s="134"/>
      <c r="B53" s="132"/>
      <c r="C53" s="128"/>
      <c r="D53" s="132"/>
      <c r="E53" s="128"/>
      <c r="F53" s="129"/>
      <c r="G53" s="82" t="s">
        <v>645</v>
      </c>
      <c r="H53" s="83"/>
      <c r="I53" s="83"/>
      <c r="J53" s="83"/>
      <c r="K53" s="83"/>
      <c r="L53" s="83"/>
      <c r="M53" s="83"/>
      <c r="N53" s="83"/>
      <c r="O53" s="83"/>
      <c r="P53" s="83"/>
      <c r="Q53" s="83"/>
      <c r="R53" s="83"/>
      <c r="S53" s="83"/>
      <c r="T53" s="83"/>
      <c r="U53" s="83"/>
      <c r="V53" s="83"/>
      <c r="W53" s="83"/>
      <c r="X53" s="84"/>
      <c r="Y53" s="141" t="s">
        <v>178</v>
      </c>
      <c r="Z53" s="142"/>
      <c r="AA53" s="143"/>
      <c r="AB53" s="144" t="s">
        <v>645</v>
      </c>
      <c r="AC53" s="145"/>
      <c r="AD53" s="145"/>
      <c r="AE53" s="146" t="s">
        <v>645</v>
      </c>
      <c r="AF53" s="147"/>
      <c r="AG53" s="147"/>
      <c r="AH53" s="147"/>
      <c r="AI53" s="146" t="s">
        <v>645</v>
      </c>
      <c r="AJ53" s="147"/>
      <c r="AK53" s="147"/>
      <c r="AL53" s="147"/>
      <c r="AM53" s="146" t="s">
        <v>645</v>
      </c>
      <c r="AN53" s="147"/>
      <c r="AO53" s="147"/>
      <c r="AP53" s="147"/>
      <c r="AQ53" s="146" t="s">
        <v>645</v>
      </c>
      <c r="AR53" s="147"/>
      <c r="AS53" s="147"/>
      <c r="AT53" s="147"/>
      <c r="AU53" s="146" t="s">
        <v>645</v>
      </c>
      <c r="AV53" s="147"/>
      <c r="AW53" s="147"/>
      <c r="AX53" s="148"/>
      <c r="AY53">
        <f t="shared" ref="AY53:AY54" si="4">$AY$51</f>
        <v>1</v>
      </c>
    </row>
    <row r="54" spans="1:51" ht="39.75" customHeight="1" x14ac:dyDescent="0.15">
      <c r="A54" s="134"/>
      <c r="B54" s="132"/>
      <c r="C54" s="128"/>
      <c r="D54" s="132"/>
      <c r="E54" s="128"/>
      <c r="F54" s="129"/>
      <c r="G54" s="87"/>
      <c r="H54" s="88"/>
      <c r="I54" s="88"/>
      <c r="J54" s="88"/>
      <c r="K54" s="88"/>
      <c r="L54" s="88"/>
      <c r="M54" s="88"/>
      <c r="N54" s="88"/>
      <c r="O54" s="88"/>
      <c r="P54" s="88"/>
      <c r="Q54" s="88"/>
      <c r="R54" s="88"/>
      <c r="S54" s="88"/>
      <c r="T54" s="88"/>
      <c r="U54" s="88"/>
      <c r="V54" s="88"/>
      <c r="W54" s="88"/>
      <c r="X54" s="89"/>
      <c r="Y54" s="149" t="s">
        <v>51</v>
      </c>
      <c r="Z54" s="150"/>
      <c r="AA54" s="151"/>
      <c r="AB54" s="152" t="s">
        <v>645</v>
      </c>
      <c r="AC54" s="153"/>
      <c r="AD54" s="153"/>
      <c r="AE54" s="146" t="s">
        <v>645</v>
      </c>
      <c r="AF54" s="147"/>
      <c r="AG54" s="147"/>
      <c r="AH54" s="147"/>
      <c r="AI54" s="146" t="s">
        <v>645</v>
      </c>
      <c r="AJ54" s="147"/>
      <c r="AK54" s="147"/>
      <c r="AL54" s="147"/>
      <c r="AM54" s="146" t="s">
        <v>645</v>
      </c>
      <c r="AN54" s="147"/>
      <c r="AO54" s="147"/>
      <c r="AP54" s="147"/>
      <c r="AQ54" s="146" t="s">
        <v>645</v>
      </c>
      <c r="AR54" s="147"/>
      <c r="AS54" s="147"/>
      <c r="AT54" s="147"/>
      <c r="AU54" s="146" t="s">
        <v>645</v>
      </c>
      <c r="AV54" s="147"/>
      <c r="AW54" s="147"/>
      <c r="AX54" s="148"/>
      <c r="AY54">
        <f t="shared" si="4"/>
        <v>1</v>
      </c>
    </row>
    <row r="55" spans="1:51" ht="23.25" customHeight="1" x14ac:dyDescent="0.15">
      <c r="A55" s="134"/>
      <c r="B55" s="132"/>
      <c r="C55" s="128"/>
      <c r="D55" s="132"/>
      <c r="E55" s="90" t="s">
        <v>191</v>
      </c>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2"/>
      <c r="AY55">
        <f>COUNTA($E$56)</f>
        <v>0</v>
      </c>
    </row>
    <row r="56" spans="1:51" ht="24.75" customHeight="1" x14ac:dyDescent="0.15">
      <c r="A56" s="134"/>
      <c r="B56" s="132"/>
      <c r="C56" s="128"/>
      <c r="D56" s="132"/>
      <c r="E56" s="9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94"/>
      <c r="AY56">
        <f>$AY$55</f>
        <v>0</v>
      </c>
    </row>
    <row r="57" spans="1:51" ht="24.75" customHeight="1" thickBot="1" x14ac:dyDescent="0.2">
      <c r="A57" s="134"/>
      <c r="B57" s="132"/>
      <c r="C57" s="128"/>
      <c r="D57" s="132"/>
      <c r="E57" s="11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116"/>
      <c r="AY57">
        <f>$AY$55</f>
        <v>0</v>
      </c>
    </row>
    <row r="58" spans="1:51" ht="27" customHeight="1" x14ac:dyDescent="0.15">
      <c r="A58" s="646" t="s">
        <v>44</v>
      </c>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647"/>
      <c r="AO58" s="647"/>
      <c r="AP58" s="647"/>
      <c r="AQ58" s="647"/>
      <c r="AR58" s="647"/>
      <c r="AS58" s="647"/>
      <c r="AT58" s="647"/>
      <c r="AU58" s="647"/>
      <c r="AV58" s="647"/>
      <c r="AW58" s="647"/>
      <c r="AX58" s="648"/>
    </row>
    <row r="59" spans="1:51" ht="27" customHeight="1" x14ac:dyDescent="0.15">
      <c r="A59" s="5"/>
      <c r="B59" s="6"/>
      <c r="C59" s="254" t="s">
        <v>29</v>
      </c>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5"/>
      <c r="AD59" s="253" t="s">
        <v>33</v>
      </c>
      <c r="AE59" s="253"/>
      <c r="AF59" s="253"/>
      <c r="AG59" s="584" t="s">
        <v>28</v>
      </c>
      <c r="AH59" s="253"/>
      <c r="AI59" s="253"/>
      <c r="AJ59" s="253"/>
      <c r="AK59" s="253"/>
      <c r="AL59" s="253"/>
      <c r="AM59" s="253"/>
      <c r="AN59" s="253"/>
      <c r="AO59" s="253"/>
      <c r="AP59" s="253"/>
      <c r="AQ59" s="253"/>
      <c r="AR59" s="253"/>
      <c r="AS59" s="253"/>
      <c r="AT59" s="253"/>
      <c r="AU59" s="253"/>
      <c r="AV59" s="253"/>
      <c r="AW59" s="253"/>
      <c r="AX59" s="585"/>
    </row>
    <row r="60" spans="1:51" ht="82.5" customHeight="1" x14ac:dyDescent="0.15">
      <c r="A60" s="629" t="s">
        <v>133</v>
      </c>
      <c r="B60" s="630"/>
      <c r="C60" s="474" t="s">
        <v>134</v>
      </c>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6"/>
      <c r="AD60" s="220" t="s">
        <v>571</v>
      </c>
      <c r="AE60" s="221"/>
      <c r="AF60" s="221"/>
      <c r="AG60" s="256" t="s">
        <v>598</v>
      </c>
      <c r="AH60" s="257"/>
      <c r="AI60" s="257"/>
      <c r="AJ60" s="257"/>
      <c r="AK60" s="257"/>
      <c r="AL60" s="257"/>
      <c r="AM60" s="257"/>
      <c r="AN60" s="257"/>
      <c r="AO60" s="257"/>
      <c r="AP60" s="257"/>
      <c r="AQ60" s="257"/>
      <c r="AR60" s="257"/>
      <c r="AS60" s="257"/>
      <c r="AT60" s="257"/>
      <c r="AU60" s="257"/>
      <c r="AV60" s="257"/>
      <c r="AW60" s="257"/>
      <c r="AX60" s="258"/>
    </row>
    <row r="61" spans="1:51" ht="45" customHeight="1" x14ac:dyDescent="0.15">
      <c r="A61" s="631"/>
      <c r="B61" s="632"/>
      <c r="C61" s="576" t="s">
        <v>34</v>
      </c>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263"/>
      <c r="AD61" s="213" t="s">
        <v>571</v>
      </c>
      <c r="AE61" s="214"/>
      <c r="AF61" s="214"/>
      <c r="AG61" s="79" t="s">
        <v>599</v>
      </c>
      <c r="AH61" s="80"/>
      <c r="AI61" s="80"/>
      <c r="AJ61" s="80"/>
      <c r="AK61" s="80"/>
      <c r="AL61" s="80"/>
      <c r="AM61" s="80"/>
      <c r="AN61" s="80"/>
      <c r="AO61" s="80"/>
      <c r="AP61" s="80"/>
      <c r="AQ61" s="80"/>
      <c r="AR61" s="80"/>
      <c r="AS61" s="80"/>
      <c r="AT61" s="80"/>
      <c r="AU61" s="80"/>
      <c r="AV61" s="80"/>
      <c r="AW61" s="80"/>
      <c r="AX61" s="81"/>
    </row>
    <row r="62" spans="1:51" ht="72.75" customHeight="1" x14ac:dyDescent="0.15">
      <c r="A62" s="633"/>
      <c r="B62" s="634"/>
      <c r="C62" s="578" t="s">
        <v>135</v>
      </c>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80"/>
      <c r="AD62" s="545" t="s">
        <v>571</v>
      </c>
      <c r="AE62" s="546"/>
      <c r="AF62" s="546"/>
      <c r="AG62" s="115" t="s">
        <v>600</v>
      </c>
      <c r="AH62" s="85"/>
      <c r="AI62" s="85"/>
      <c r="AJ62" s="85"/>
      <c r="AK62" s="85"/>
      <c r="AL62" s="85"/>
      <c r="AM62" s="85"/>
      <c r="AN62" s="85"/>
      <c r="AO62" s="85"/>
      <c r="AP62" s="85"/>
      <c r="AQ62" s="85"/>
      <c r="AR62" s="85"/>
      <c r="AS62" s="85"/>
      <c r="AT62" s="85"/>
      <c r="AU62" s="85"/>
      <c r="AV62" s="85"/>
      <c r="AW62" s="85"/>
      <c r="AX62" s="116"/>
    </row>
    <row r="63" spans="1:51" ht="27" customHeight="1" x14ac:dyDescent="0.15">
      <c r="A63" s="412" t="s">
        <v>36</v>
      </c>
      <c r="B63" s="413"/>
      <c r="C63" s="581" t="s">
        <v>38</v>
      </c>
      <c r="D63" s="582"/>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583"/>
      <c r="AD63" s="480" t="s">
        <v>571</v>
      </c>
      <c r="AE63" s="481"/>
      <c r="AF63" s="481"/>
      <c r="AG63" s="93" t="s">
        <v>602</v>
      </c>
      <c r="AH63" s="83"/>
      <c r="AI63" s="83"/>
      <c r="AJ63" s="83"/>
      <c r="AK63" s="83"/>
      <c r="AL63" s="83"/>
      <c r="AM63" s="83"/>
      <c r="AN63" s="83"/>
      <c r="AO63" s="83"/>
      <c r="AP63" s="83"/>
      <c r="AQ63" s="83"/>
      <c r="AR63" s="83"/>
      <c r="AS63" s="83"/>
      <c r="AT63" s="83"/>
      <c r="AU63" s="83"/>
      <c r="AV63" s="83"/>
      <c r="AW63" s="83"/>
      <c r="AX63" s="94"/>
    </row>
    <row r="64" spans="1:51" ht="35.25" customHeight="1" x14ac:dyDescent="0.15">
      <c r="A64" s="414"/>
      <c r="B64" s="415"/>
      <c r="C64" s="557"/>
      <c r="D64" s="558"/>
      <c r="E64" s="496" t="s">
        <v>246</v>
      </c>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8"/>
      <c r="AD64" s="213" t="s">
        <v>601</v>
      </c>
      <c r="AE64" s="214"/>
      <c r="AF64" s="435"/>
      <c r="AG64" s="115"/>
      <c r="AH64" s="85"/>
      <c r="AI64" s="85"/>
      <c r="AJ64" s="85"/>
      <c r="AK64" s="85"/>
      <c r="AL64" s="85"/>
      <c r="AM64" s="85"/>
      <c r="AN64" s="85"/>
      <c r="AO64" s="85"/>
      <c r="AP64" s="85"/>
      <c r="AQ64" s="85"/>
      <c r="AR64" s="85"/>
      <c r="AS64" s="85"/>
      <c r="AT64" s="85"/>
      <c r="AU64" s="85"/>
      <c r="AV64" s="85"/>
      <c r="AW64" s="85"/>
      <c r="AX64" s="116"/>
    </row>
    <row r="65" spans="1:50" ht="26.25" customHeight="1" x14ac:dyDescent="0.15">
      <c r="A65" s="414"/>
      <c r="B65" s="415"/>
      <c r="C65" s="559"/>
      <c r="D65" s="560"/>
      <c r="E65" s="499" t="s">
        <v>209</v>
      </c>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1"/>
      <c r="AD65" s="595" t="s">
        <v>601</v>
      </c>
      <c r="AE65" s="596"/>
      <c r="AF65" s="596"/>
      <c r="AG65" s="115"/>
      <c r="AH65" s="85"/>
      <c r="AI65" s="85"/>
      <c r="AJ65" s="85"/>
      <c r="AK65" s="85"/>
      <c r="AL65" s="85"/>
      <c r="AM65" s="85"/>
      <c r="AN65" s="85"/>
      <c r="AO65" s="85"/>
      <c r="AP65" s="85"/>
      <c r="AQ65" s="85"/>
      <c r="AR65" s="85"/>
      <c r="AS65" s="85"/>
      <c r="AT65" s="85"/>
      <c r="AU65" s="85"/>
      <c r="AV65" s="85"/>
      <c r="AW65" s="85"/>
      <c r="AX65" s="116"/>
    </row>
    <row r="66" spans="1:50" ht="26.25" customHeight="1" x14ac:dyDescent="0.15">
      <c r="A66" s="414"/>
      <c r="B66" s="416"/>
      <c r="C66" s="573" t="s">
        <v>39</v>
      </c>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383" t="s">
        <v>571</v>
      </c>
      <c r="AE66" s="384"/>
      <c r="AF66" s="384"/>
      <c r="AG66" s="508" t="s">
        <v>603</v>
      </c>
      <c r="AH66" s="509"/>
      <c r="AI66" s="509"/>
      <c r="AJ66" s="509"/>
      <c r="AK66" s="509"/>
      <c r="AL66" s="509"/>
      <c r="AM66" s="509"/>
      <c r="AN66" s="509"/>
      <c r="AO66" s="509"/>
      <c r="AP66" s="509"/>
      <c r="AQ66" s="509"/>
      <c r="AR66" s="509"/>
      <c r="AS66" s="509"/>
      <c r="AT66" s="509"/>
      <c r="AU66" s="509"/>
      <c r="AV66" s="509"/>
      <c r="AW66" s="509"/>
      <c r="AX66" s="510"/>
    </row>
    <row r="67" spans="1:50" ht="26.25" customHeight="1" x14ac:dyDescent="0.15">
      <c r="A67" s="414"/>
      <c r="B67" s="416"/>
      <c r="C67" s="262" t="s">
        <v>136</v>
      </c>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13" t="s">
        <v>571</v>
      </c>
      <c r="AE67" s="214"/>
      <c r="AF67" s="214"/>
      <c r="AG67" s="79" t="s">
        <v>604</v>
      </c>
      <c r="AH67" s="80"/>
      <c r="AI67" s="80"/>
      <c r="AJ67" s="80"/>
      <c r="AK67" s="80"/>
      <c r="AL67" s="80"/>
      <c r="AM67" s="80"/>
      <c r="AN67" s="80"/>
      <c r="AO67" s="80"/>
      <c r="AP67" s="80"/>
      <c r="AQ67" s="80"/>
      <c r="AR67" s="80"/>
      <c r="AS67" s="80"/>
      <c r="AT67" s="80"/>
      <c r="AU67" s="80"/>
      <c r="AV67" s="80"/>
      <c r="AW67" s="80"/>
      <c r="AX67" s="81"/>
    </row>
    <row r="68" spans="1:50" ht="26.25" customHeight="1" x14ac:dyDescent="0.15">
      <c r="A68" s="414"/>
      <c r="B68" s="416"/>
      <c r="C68" s="262" t="s">
        <v>35</v>
      </c>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13" t="s">
        <v>607</v>
      </c>
      <c r="AE68" s="214"/>
      <c r="AF68" s="214"/>
      <c r="AG68" s="79" t="s">
        <v>575</v>
      </c>
      <c r="AH68" s="80"/>
      <c r="AI68" s="80"/>
      <c r="AJ68" s="80"/>
      <c r="AK68" s="80"/>
      <c r="AL68" s="80"/>
      <c r="AM68" s="80"/>
      <c r="AN68" s="80"/>
      <c r="AO68" s="80"/>
      <c r="AP68" s="80"/>
      <c r="AQ68" s="80"/>
      <c r="AR68" s="80"/>
      <c r="AS68" s="80"/>
      <c r="AT68" s="80"/>
      <c r="AU68" s="80"/>
      <c r="AV68" s="80"/>
      <c r="AW68" s="80"/>
      <c r="AX68" s="81"/>
    </row>
    <row r="69" spans="1:50" ht="26.25" customHeight="1" x14ac:dyDescent="0.15">
      <c r="A69" s="414"/>
      <c r="B69" s="416"/>
      <c r="C69" s="262" t="s">
        <v>40</v>
      </c>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385"/>
      <c r="AD69" s="213" t="s">
        <v>571</v>
      </c>
      <c r="AE69" s="214"/>
      <c r="AF69" s="214"/>
      <c r="AG69" s="79" t="s">
        <v>605</v>
      </c>
      <c r="AH69" s="80"/>
      <c r="AI69" s="80"/>
      <c r="AJ69" s="80"/>
      <c r="AK69" s="80"/>
      <c r="AL69" s="80"/>
      <c r="AM69" s="80"/>
      <c r="AN69" s="80"/>
      <c r="AO69" s="80"/>
      <c r="AP69" s="80"/>
      <c r="AQ69" s="80"/>
      <c r="AR69" s="80"/>
      <c r="AS69" s="80"/>
      <c r="AT69" s="80"/>
      <c r="AU69" s="80"/>
      <c r="AV69" s="80"/>
      <c r="AW69" s="80"/>
      <c r="AX69" s="81"/>
    </row>
    <row r="70" spans="1:50" ht="26.25" customHeight="1" x14ac:dyDescent="0.15">
      <c r="A70" s="414"/>
      <c r="B70" s="416"/>
      <c r="C70" s="262" t="s">
        <v>223</v>
      </c>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385"/>
      <c r="AD70" s="545" t="s">
        <v>607</v>
      </c>
      <c r="AE70" s="546"/>
      <c r="AF70" s="546"/>
      <c r="AG70" s="570" t="s">
        <v>575</v>
      </c>
      <c r="AH70" s="571"/>
      <c r="AI70" s="571"/>
      <c r="AJ70" s="571"/>
      <c r="AK70" s="571"/>
      <c r="AL70" s="571"/>
      <c r="AM70" s="571"/>
      <c r="AN70" s="571"/>
      <c r="AO70" s="571"/>
      <c r="AP70" s="571"/>
      <c r="AQ70" s="571"/>
      <c r="AR70" s="571"/>
      <c r="AS70" s="571"/>
      <c r="AT70" s="571"/>
      <c r="AU70" s="571"/>
      <c r="AV70" s="571"/>
      <c r="AW70" s="571"/>
      <c r="AX70" s="572"/>
    </row>
    <row r="71" spans="1:50" ht="55.5" customHeight="1" x14ac:dyDescent="0.15">
      <c r="A71" s="414"/>
      <c r="B71" s="416"/>
      <c r="C71" s="682" t="s">
        <v>224</v>
      </c>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4"/>
      <c r="AD71" s="213" t="s">
        <v>571</v>
      </c>
      <c r="AE71" s="214"/>
      <c r="AF71" s="435"/>
      <c r="AG71" s="79" t="s">
        <v>649</v>
      </c>
      <c r="AH71" s="80"/>
      <c r="AI71" s="80"/>
      <c r="AJ71" s="80"/>
      <c r="AK71" s="80"/>
      <c r="AL71" s="80"/>
      <c r="AM71" s="80"/>
      <c r="AN71" s="80"/>
      <c r="AO71" s="80"/>
      <c r="AP71" s="80"/>
      <c r="AQ71" s="80"/>
      <c r="AR71" s="80"/>
      <c r="AS71" s="80"/>
      <c r="AT71" s="80"/>
      <c r="AU71" s="80"/>
      <c r="AV71" s="80"/>
      <c r="AW71" s="80"/>
      <c r="AX71" s="81"/>
    </row>
    <row r="72" spans="1:50" ht="26.25" customHeight="1" x14ac:dyDescent="0.15">
      <c r="A72" s="417"/>
      <c r="B72" s="418"/>
      <c r="C72" s="419" t="s">
        <v>210</v>
      </c>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1"/>
      <c r="AD72" s="567" t="s">
        <v>571</v>
      </c>
      <c r="AE72" s="568"/>
      <c r="AF72" s="569"/>
      <c r="AG72" s="502" t="s">
        <v>606</v>
      </c>
      <c r="AH72" s="503"/>
      <c r="AI72" s="503"/>
      <c r="AJ72" s="503"/>
      <c r="AK72" s="503"/>
      <c r="AL72" s="503"/>
      <c r="AM72" s="503"/>
      <c r="AN72" s="503"/>
      <c r="AO72" s="503"/>
      <c r="AP72" s="503"/>
      <c r="AQ72" s="503"/>
      <c r="AR72" s="503"/>
      <c r="AS72" s="503"/>
      <c r="AT72" s="503"/>
      <c r="AU72" s="503"/>
      <c r="AV72" s="503"/>
      <c r="AW72" s="503"/>
      <c r="AX72" s="504"/>
    </row>
    <row r="73" spans="1:50" ht="27" customHeight="1" x14ac:dyDescent="0.15">
      <c r="A73" s="412" t="s">
        <v>37</v>
      </c>
      <c r="B73" s="547"/>
      <c r="C73" s="548" t="s">
        <v>211</v>
      </c>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50"/>
      <c r="AD73" s="383" t="s">
        <v>571</v>
      </c>
      <c r="AE73" s="384"/>
      <c r="AF73" s="428"/>
      <c r="AG73" s="508" t="s">
        <v>608</v>
      </c>
      <c r="AH73" s="509"/>
      <c r="AI73" s="509"/>
      <c r="AJ73" s="509"/>
      <c r="AK73" s="509"/>
      <c r="AL73" s="509"/>
      <c r="AM73" s="509"/>
      <c r="AN73" s="509"/>
      <c r="AO73" s="509"/>
      <c r="AP73" s="509"/>
      <c r="AQ73" s="509"/>
      <c r="AR73" s="509"/>
      <c r="AS73" s="509"/>
      <c r="AT73" s="509"/>
      <c r="AU73" s="509"/>
      <c r="AV73" s="509"/>
      <c r="AW73" s="509"/>
      <c r="AX73" s="510"/>
    </row>
    <row r="74" spans="1:50" ht="35.25" customHeight="1" x14ac:dyDescent="0.15">
      <c r="A74" s="414"/>
      <c r="B74" s="416"/>
      <c r="C74" s="392" t="s">
        <v>42</v>
      </c>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4"/>
      <c r="AD74" s="398" t="s">
        <v>607</v>
      </c>
      <c r="AE74" s="399"/>
      <c r="AF74" s="399"/>
      <c r="AG74" s="79" t="s">
        <v>575</v>
      </c>
      <c r="AH74" s="80"/>
      <c r="AI74" s="80"/>
      <c r="AJ74" s="80"/>
      <c r="AK74" s="80"/>
      <c r="AL74" s="80"/>
      <c r="AM74" s="80"/>
      <c r="AN74" s="80"/>
      <c r="AO74" s="80"/>
      <c r="AP74" s="80"/>
      <c r="AQ74" s="80"/>
      <c r="AR74" s="80"/>
      <c r="AS74" s="80"/>
      <c r="AT74" s="80"/>
      <c r="AU74" s="80"/>
      <c r="AV74" s="80"/>
      <c r="AW74" s="80"/>
      <c r="AX74" s="81"/>
    </row>
    <row r="75" spans="1:50" ht="27" customHeight="1" x14ac:dyDescent="0.15">
      <c r="A75" s="414"/>
      <c r="B75" s="416"/>
      <c r="C75" s="262" t="s">
        <v>174</v>
      </c>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13" t="s">
        <v>571</v>
      </c>
      <c r="AE75" s="214"/>
      <c r="AF75" s="214"/>
      <c r="AG75" s="79" t="s">
        <v>609</v>
      </c>
      <c r="AH75" s="80"/>
      <c r="AI75" s="80"/>
      <c r="AJ75" s="80"/>
      <c r="AK75" s="80"/>
      <c r="AL75" s="80"/>
      <c r="AM75" s="80"/>
      <c r="AN75" s="80"/>
      <c r="AO75" s="80"/>
      <c r="AP75" s="80"/>
      <c r="AQ75" s="80"/>
      <c r="AR75" s="80"/>
      <c r="AS75" s="80"/>
      <c r="AT75" s="80"/>
      <c r="AU75" s="80"/>
      <c r="AV75" s="80"/>
      <c r="AW75" s="80"/>
      <c r="AX75" s="81"/>
    </row>
    <row r="76" spans="1:50" ht="27" customHeight="1" x14ac:dyDescent="0.15">
      <c r="A76" s="417"/>
      <c r="B76" s="418"/>
      <c r="C76" s="262" t="s">
        <v>41</v>
      </c>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13" t="s">
        <v>571</v>
      </c>
      <c r="AE76" s="214"/>
      <c r="AF76" s="214"/>
      <c r="AG76" s="95" t="s">
        <v>610</v>
      </c>
      <c r="AH76" s="88"/>
      <c r="AI76" s="88"/>
      <c r="AJ76" s="88"/>
      <c r="AK76" s="88"/>
      <c r="AL76" s="88"/>
      <c r="AM76" s="88"/>
      <c r="AN76" s="88"/>
      <c r="AO76" s="88"/>
      <c r="AP76" s="88"/>
      <c r="AQ76" s="88"/>
      <c r="AR76" s="88"/>
      <c r="AS76" s="88"/>
      <c r="AT76" s="88"/>
      <c r="AU76" s="88"/>
      <c r="AV76" s="88"/>
      <c r="AW76" s="88"/>
      <c r="AX76" s="96"/>
    </row>
    <row r="77" spans="1:50" ht="41.25" customHeight="1" x14ac:dyDescent="0.15">
      <c r="A77" s="539" t="s">
        <v>55</v>
      </c>
      <c r="B77" s="540"/>
      <c r="C77" s="395" t="s">
        <v>137</v>
      </c>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7"/>
      <c r="AD77" s="383" t="s">
        <v>607</v>
      </c>
      <c r="AE77" s="384"/>
      <c r="AF77" s="384"/>
      <c r="AG77" s="93" t="s">
        <v>575</v>
      </c>
      <c r="AH77" s="83"/>
      <c r="AI77" s="83"/>
      <c r="AJ77" s="83"/>
      <c r="AK77" s="83"/>
      <c r="AL77" s="83"/>
      <c r="AM77" s="83"/>
      <c r="AN77" s="83"/>
      <c r="AO77" s="83"/>
      <c r="AP77" s="83"/>
      <c r="AQ77" s="83"/>
      <c r="AR77" s="83"/>
      <c r="AS77" s="83"/>
      <c r="AT77" s="83"/>
      <c r="AU77" s="83"/>
      <c r="AV77" s="83"/>
      <c r="AW77" s="83"/>
      <c r="AX77" s="94"/>
    </row>
    <row r="78" spans="1:50" ht="19.7" customHeight="1" x14ac:dyDescent="0.15">
      <c r="A78" s="541"/>
      <c r="B78" s="542"/>
      <c r="C78" s="200" t="s">
        <v>218</v>
      </c>
      <c r="D78" s="198"/>
      <c r="E78" s="198"/>
      <c r="F78" s="201"/>
      <c r="G78" s="197" t="s">
        <v>219</v>
      </c>
      <c r="H78" s="198"/>
      <c r="I78" s="198"/>
      <c r="J78" s="198"/>
      <c r="K78" s="198"/>
      <c r="L78" s="198"/>
      <c r="M78" s="198"/>
      <c r="N78" s="197" t="s">
        <v>221</v>
      </c>
      <c r="O78" s="198"/>
      <c r="P78" s="198"/>
      <c r="Q78" s="198"/>
      <c r="R78" s="198"/>
      <c r="S78" s="198"/>
      <c r="T78" s="198"/>
      <c r="U78" s="198"/>
      <c r="V78" s="198"/>
      <c r="W78" s="198"/>
      <c r="X78" s="198"/>
      <c r="Y78" s="198"/>
      <c r="Z78" s="198"/>
      <c r="AA78" s="198"/>
      <c r="AB78" s="198"/>
      <c r="AC78" s="198"/>
      <c r="AD78" s="198"/>
      <c r="AE78" s="198"/>
      <c r="AF78" s="199"/>
      <c r="AG78" s="115"/>
      <c r="AH78" s="85"/>
      <c r="AI78" s="85"/>
      <c r="AJ78" s="85"/>
      <c r="AK78" s="85"/>
      <c r="AL78" s="85"/>
      <c r="AM78" s="85"/>
      <c r="AN78" s="85"/>
      <c r="AO78" s="85"/>
      <c r="AP78" s="85"/>
      <c r="AQ78" s="85"/>
      <c r="AR78" s="85"/>
      <c r="AS78" s="85"/>
      <c r="AT78" s="85"/>
      <c r="AU78" s="85"/>
      <c r="AV78" s="85"/>
      <c r="AW78" s="85"/>
      <c r="AX78" s="116"/>
    </row>
    <row r="79" spans="1:50" ht="24.75" customHeight="1" x14ac:dyDescent="0.15">
      <c r="A79" s="541"/>
      <c r="B79" s="542"/>
      <c r="C79" s="194"/>
      <c r="D79" s="195"/>
      <c r="E79" s="195"/>
      <c r="F79" s="196"/>
      <c r="G79" s="188"/>
      <c r="H79" s="189"/>
      <c r="I79" s="54" t="str">
        <f>IF(OR(G79="　", G79=""), "", "-")</f>
        <v/>
      </c>
      <c r="J79" s="192"/>
      <c r="K79" s="192"/>
      <c r="L79" s="54" t="str">
        <f>IF(M79="","","-")</f>
        <v/>
      </c>
      <c r="M79" s="55"/>
      <c r="N79" s="202"/>
      <c r="O79" s="203"/>
      <c r="P79" s="203"/>
      <c r="Q79" s="203"/>
      <c r="R79" s="203"/>
      <c r="S79" s="203"/>
      <c r="T79" s="203"/>
      <c r="U79" s="203"/>
      <c r="V79" s="203"/>
      <c r="W79" s="203"/>
      <c r="X79" s="203"/>
      <c r="Y79" s="203"/>
      <c r="Z79" s="203"/>
      <c r="AA79" s="203"/>
      <c r="AB79" s="203"/>
      <c r="AC79" s="203"/>
      <c r="AD79" s="203"/>
      <c r="AE79" s="203"/>
      <c r="AF79" s="204"/>
      <c r="AG79" s="115"/>
      <c r="AH79" s="85"/>
      <c r="AI79" s="85"/>
      <c r="AJ79" s="85"/>
      <c r="AK79" s="85"/>
      <c r="AL79" s="85"/>
      <c r="AM79" s="85"/>
      <c r="AN79" s="85"/>
      <c r="AO79" s="85"/>
      <c r="AP79" s="85"/>
      <c r="AQ79" s="85"/>
      <c r="AR79" s="85"/>
      <c r="AS79" s="85"/>
      <c r="AT79" s="85"/>
      <c r="AU79" s="85"/>
      <c r="AV79" s="85"/>
      <c r="AW79" s="85"/>
      <c r="AX79" s="116"/>
    </row>
    <row r="80" spans="1:50" ht="24.75" customHeight="1" x14ac:dyDescent="0.15">
      <c r="A80" s="541"/>
      <c r="B80" s="542"/>
      <c r="C80" s="194"/>
      <c r="D80" s="195"/>
      <c r="E80" s="195"/>
      <c r="F80" s="196"/>
      <c r="G80" s="188"/>
      <c r="H80" s="189"/>
      <c r="I80" s="54" t="str">
        <f t="shared" ref="I80:I83" si="5">IF(OR(G80="　", G80=""), "", "-")</f>
        <v/>
      </c>
      <c r="J80" s="192"/>
      <c r="K80" s="192"/>
      <c r="L80" s="54" t="str">
        <f t="shared" ref="L80:L83" si="6">IF(M80="","","-")</f>
        <v/>
      </c>
      <c r="M80" s="55"/>
      <c r="N80" s="202"/>
      <c r="O80" s="203"/>
      <c r="P80" s="203"/>
      <c r="Q80" s="203"/>
      <c r="R80" s="203"/>
      <c r="S80" s="203"/>
      <c r="T80" s="203"/>
      <c r="U80" s="203"/>
      <c r="V80" s="203"/>
      <c r="W80" s="203"/>
      <c r="X80" s="203"/>
      <c r="Y80" s="203"/>
      <c r="Z80" s="203"/>
      <c r="AA80" s="203"/>
      <c r="AB80" s="203"/>
      <c r="AC80" s="203"/>
      <c r="AD80" s="203"/>
      <c r="AE80" s="203"/>
      <c r="AF80" s="204"/>
      <c r="AG80" s="115"/>
      <c r="AH80" s="85"/>
      <c r="AI80" s="85"/>
      <c r="AJ80" s="85"/>
      <c r="AK80" s="85"/>
      <c r="AL80" s="85"/>
      <c r="AM80" s="85"/>
      <c r="AN80" s="85"/>
      <c r="AO80" s="85"/>
      <c r="AP80" s="85"/>
      <c r="AQ80" s="85"/>
      <c r="AR80" s="85"/>
      <c r="AS80" s="85"/>
      <c r="AT80" s="85"/>
      <c r="AU80" s="85"/>
      <c r="AV80" s="85"/>
      <c r="AW80" s="85"/>
      <c r="AX80" s="116"/>
    </row>
    <row r="81" spans="1:52" ht="24.75" customHeight="1" x14ac:dyDescent="0.15">
      <c r="A81" s="541"/>
      <c r="B81" s="542"/>
      <c r="C81" s="194"/>
      <c r="D81" s="195"/>
      <c r="E81" s="195"/>
      <c r="F81" s="196"/>
      <c r="G81" s="188"/>
      <c r="H81" s="189"/>
      <c r="I81" s="54" t="str">
        <f t="shared" si="5"/>
        <v/>
      </c>
      <c r="J81" s="192"/>
      <c r="K81" s="192"/>
      <c r="L81" s="54" t="str">
        <f t="shared" si="6"/>
        <v/>
      </c>
      <c r="M81" s="55"/>
      <c r="N81" s="202"/>
      <c r="O81" s="203"/>
      <c r="P81" s="203"/>
      <c r="Q81" s="203"/>
      <c r="R81" s="203"/>
      <c r="S81" s="203"/>
      <c r="T81" s="203"/>
      <c r="U81" s="203"/>
      <c r="V81" s="203"/>
      <c r="W81" s="203"/>
      <c r="X81" s="203"/>
      <c r="Y81" s="203"/>
      <c r="Z81" s="203"/>
      <c r="AA81" s="203"/>
      <c r="AB81" s="203"/>
      <c r="AC81" s="203"/>
      <c r="AD81" s="203"/>
      <c r="AE81" s="203"/>
      <c r="AF81" s="204"/>
      <c r="AG81" s="115"/>
      <c r="AH81" s="85"/>
      <c r="AI81" s="85"/>
      <c r="AJ81" s="85"/>
      <c r="AK81" s="85"/>
      <c r="AL81" s="85"/>
      <c r="AM81" s="85"/>
      <c r="AN81" s="85"/>
      <c r="AO81" s="85"/>
      <c r="AP81" s="85"/>
      <c r="AQ81" s="85"/>
      <c r="AR81" s="85"/>
      <c r="AS81" s="85"/>
      <c r="AT81" s="85"/>
      <c r="AU81" s="85"/>
      <c r="AV81" s="85"/>
      <c r="AW81" s="85"/>
      <c r="AX81" s="116"/>
    </row>
    <row r="82" spans="1:52" ht="24.75" customHeight="1" x14ac:dyDescent="0.15">
      <c r="A82" s="541"/>
      <c r="B82" s="542"/>
      <c r="C82" s="194"/>
      <c r="D82" s="195"/>
      <c r="E82" s="195"/>
      <c r="F82" s="196"/>
      <c r="G82" s="188"/>
      <c r="H82" s="189"/>
      <c r="I82" s="54" t="str">
        <f t="shared" si="5"/>
        <v/>
      </c>
      <c r="J82" s="192"/>
      <c r="K82" s="192"/>
      <c r="L82" s="54" t="str">
        <f t="shared" si="6"/>
        <v/>
      </c>
      <c r="M82" s="55"/>
      <c r="N82" s="202"/>
      <c r="O82" s="203"/>
      <c r="P82" s="203"/>
      <c r="Q82" s="203"/>
      <c r="R82" s="203"/>
      <c r="S82" s="203"/>
      <c r="T82" s="203"/>
      <c r="U82" s="203"/>
      <c r="V82" s="203"/>
      <c r="W82" s="203"/>
      <c r="X82" s="203"/>
      <c r="Y82" s="203"/>
      <c r="Z82" s="203"/>
      <c r="AA82" s="203"/>
      <c r="AB82" s="203"/>
      <c r="AC82" s="203"/>
      <c r="AD82" s="203"/>
      <c r="AE82" s="203"/>
      <c r="AF82" s="204"/>
      <c r="AG82" s="115"/>
      <c r="AH82" s="85"/>
      <c r="AI82" s="85"/>
      <c r="AJ82" s="85"/>
      <c r="AK82" s="85"/>
      <c r="AL82" s="85"/>
      <c r="AM82" s="85"/>
      <c r="AN82" s="85"/>
      <c r="AO82" s="85"/>
      <c r="AP82" s="85"/>
      <c r="AQ82" s="85"/>
      <c r="AR82" s="85"/>
      <c r="AS82" s="85"/>
      <c r="AT82" s="85"/>
      <c r="AU82" s="85"/>
      <c r="AV82" s="85"/>
      <c r="AW82" s="85"/>
      <c r="AX82" s="116"/>
    </row>
    <row r="83" spans="1:52" ht="24.75" customHeight="1" x14ac:dyDescent="0.15">
      <c r="A83" s="543"/>
      <c r="B83" s="544"/>
      <c r="C83" s="194"/>
      <c r="D83" s="195"/>
      <c r="E83" s="195"/>
      <c r="F83" s="196"/>
      <c r="G83" s="190"/>
      <c r="H83" s="191"/>
      <c r="I83" s="56" t="str">
        <f t="shared" si="5"/>
        <v/>
      </c>
      <c r="J83" s="193"/>
      <c r="K83" s="193"/>
      <c r="L83" s="56" t="str">
        <f t="shared" si="6"/>
        <v/>
      </c>
      <c r="M83" s="57"/>
      <c r="N83" s="176"/>
      <c r="O83" s="177"/>
      <c r="P83" s="177"/>
      <c r="Q83" s="177"/>
      <c r="R83" s="177"/>
      <c r="S83" s="177"/>
      <c r="T83" s="177"/>
      <c r="U83" s="177"/>
      <c r="V83" s="177"/>
      <c r="W83" s="177"/>
      <c r="X83" s="177"/>
      <c r="Y83" s="177"/>
      <c r="Z83" s="177"/>
      <c r="AA83" s="177"/>
      <c r="AB83" s="177"/>
      <c r="AC83" s="177"/>
      <c r="AD83" s="177"/>
      <c r="AE83" s="177"/>
      <c r="AF83" s="178"/>
      <c r="AG83" s="95"/>
      <c r="AH83" s="88"/>
      <c r="AI83" s="88"/>
      <c r="AJ83" s="88"/>
      <c r="AK83" s="88"/>
      <c r="AL83" s="88"/>
      <c r="AM83" s="88"/>
      <c r="AN83" s="88"/>
      <c r="AO83" s="88"/>
      <c r="AP83" s="88"/>
      <c r="AQ83" s="88"/>
      <c r="AR83" s="88"/>
      <c r="AS83" s="88"/>
      <c r="AT83" s="88"/>
      <c r="AU83" s="88"/>
      <c r="AV83" s="88"/>
      <c r="AW83" s="88"/>
      <c r="AX83" s="96"/>
    </row>
    <row r="84" spans="1:52" ht="67.5" customHeight="1" x14ac:dyDescent="0.15">
      <c r="A84" s="412" t="s">
        <v>45</v>
      </c>
      <c r="B84" s="562"/>
      <c r="C84" s="575" t="s">
        <v>50</v>
      </c>
      <c r="D84" s="597"/>
      <c r="E84" s="597"/>
      <c r="F84" s="598"/>
      <c r="G84" s="375" t="s">
        <v>611</v>
      </c>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75"/>
      <c r="AM84" s="375"/>
      <c r="AN84" s="375"/>
      <c r="AO84" s="375"/>
      <c r="AP84" s="375"/>
      <c r="AQ84" s="375"/>
      <c r="AR84" s="375"/>
      <c r="AS84" s="375"/>
      <c r="AT84" s="375"/>
      <c r="AU84" s="375"/>
      <c r="AV84" s="375"/>
      <c r="AW84" s="375"/>
      <c r="AX84" s="376"/>
    </row>
    <row r="85" spans="1:52" ht="67.5" customHeight="1" thickBot="1" x14ac:dyDescent="0.2">
      <c r="A85" s="563"/>
      <c r="B85" s="564"/>
      <c r="C85" s="514" t="s">
        <v>54</v>
      </c>
      <c r="D85" s="515"/>
      <c r="E85" s="515"/>
      <c r="F85" s="516"/>
      <c r="G85" s="373" t="s">
        <v>612</v>
      </c>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4"/>
    </row>
    <row r="86" spans="1:52" ht="24" customHeight="1" x14ac:dyDescent="0.15">
      <c r="A86" s="511" t="s">
        <v>30</v>
      </c>
      <c r="B86" s="512"/>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3"/>
    </row>
    <row r="87" spans="1:52" ht="67.5" customHeight="1" thickBot="1" x14ac:dyDescent="0.2">
      <c r="A87" s="406" t="s">
        <v>653</v>
      </c>
      <c r="B87" s="407"/>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K87" s="407"/>
      <c r="AL87" s="407"/>
      <c r="AM87" s="407"/>
      <c r="AN87" s="407"/>
      <c r="AO87" s="407"/>
      <c r="AP87" s="407"/>
      <c r="AQ87" s="407"/>
      <c r="AR87" s="407"/>
      <c r="AS87" s="407"/>
      <c r="AT87" s="407"/>
      <c r="AU87" s="407"/>
      <c r="AV87" s="407"/>
      <c r="AW87" s="407"/>
      <c r="AX87" s="408"/>
    </row>
    <row r="88" spans="1:52" ht="24.75" customHeight="1" x14ac:dyDescent="0.15">
      <c r="A88" s="505" t="s">
        <v>31</v>
      </c>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7"/>
    </row>
    <row r="89" spans="1:52" ht="67.5" customHeight="1" thickBot="1" x14ac:dyDescent="0.2">
      <c r="A89" s="445" t="s">
        <v>132</v>
      </c>
      <c r="B89" s="446"/>
      <c r="C89" s="446"/>
      <c r="D89" s="446"/>
      <c r="E89" s="447"/>
      <c r="F89" s="495" t="s">
        <v>654</v>
      </c>
      <c r="G89" s="407"/>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407"/>
      <c r="AO89" s="407"/>
      <c r="AP89" s="407"/>
      <c r="AQ89" s="407"/>
      <c r="AR89" s="407"/>
      <c r="AS89" s="407"/>
      <c r="AT89" s="407"/>
      <c r="AU89" s="407"/>
      <c r="AV89" s="407"/>
      <c r="AW89" s="407"/>
      <c r="AX89" s="408"/>
    </row>
    <row r="90" spans="1:52" ht="24.75" customHeight="1" x14ac:dyDescent="0.15">
      <c r="A90" s="505" t="s">
        <v>43</v>
      </c>
      <c r="B90" s="506"/>
      <c r="C90" s="506"/>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7"/>
    </row>
    <row r="91" spans="1:52" ht="66" customHeight="1" thickBot="1" x14ac:dyDescent="0.2">
      <c r="A91" s="445" t="s">
        <v>132</v>
      </c>
      <c r="B91" s="446"/>
      <c r="C91" s="446"/>
      <c r="D91" s="446"/>
      <c r="E91" s="447"/>
      <c r="F91" s="409" t="s">
        <v>655</v>
      </c>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1"/>
    </row>
    <row r="92" spans="1:52" ht="24.75" customHeight="1" x14ac:dyDescent="0.15">
      <c r="A92" s="517" t="s">
        <v>32</v>
      </c>
      <c r="B92" s="518"/>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8"/>
      <c r="AO92" s="518"/>
      <c r="AP92" s="518"/>
      <c r="AQ92" s="518"/>
      <c r="AR92" s="518"/>
      <c r="AS92" s="518"/>
      <c r="AT92" s="518"/>
      <c r="AU92" s="518"/>
      <c r="AV92" s="518"/>
      <c r="AW92" s="518"/>
      <c r="AX92" s="519"/>
    </row>
    <row r="93" spans="1:52" ht="67.5" customHeight="1" thickBot="1" x14ac:dyDescent="0.2">
      <c r="A93" s="553"/>
      <c r="B93" s="554"/>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4"/>
      <c r="AP93" s="554"/>
      <c r="AQ93" s="554"/>
      <c r="AR93" s="554"/>
      <c r="AS93" s="554"/>
      <c r="AT93" s="554"/>
      <c r="AU93" s="554"/>
      <c r="AV93" s="554"/>
      <c r="AW93" s="554"/>
      <c r="AX93" s="555"/>
    </row>
    <row r="94" spans="1:52" ht="24.75" customHeight="1" x14ac:dyDescent="0.15">
      <c r="A94" s="422" t="s">
        <v>227</v>
      </c>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3"/>
      <c r="AL94" s="423"/>
      <c r="AM94" s="423"/>
      <c r="AN94" s="423"/>
      <c r="AO94" s="423"/>
      <c r="AP94" s="423"/>
      <c r="AQ94" s="423"/>
      <c r="AR94" s="423"/>
      <c r="AS94" s="423"/>
      <c r="AT94" s="423"/>
      <c r="AU94" s="423"/>
      <c r="AV94" s="423"/>
      <c r="AW94" s="423"/>
      <c r="AX94" s="424"/>
      <c r="AZ94" s="10"/>
    </row>
    <row r="95" spans="1:52" ht="24.75" customHeight="1" x14ac:dyDescent="0.15">
      <c r="A95" s="725" t="s">
        <v>528</v>
      </c>
      <c r="B95" s="150"/>
      <c r="C95" s="150"/>
      <c r="D95" s="151"/>
      <c r="E95" s="689" t="s">
        <v>576</v>
      </c>
      <c r="F95" s="690"/>
      <c r="G95" s="690"/>
      <c r="H95" s="690"/>
      <c r="I95" s="690"/>
      <c r="J95" s="690"/>
      <c r="K95" s="690"/>
      <c r="L95" s="690"/>
      <c r="M95" s="690"/>
      <c r="N95" s="690"/>
      <c r="O95" s="690"/>
      <c r="P95" s="692"/>
      <c r="Q95" s="689"/>
      <c r="R95" s="690"/>
      <c r="S95" s="690"/>
      <c r="T95" s="690"/>
      <c r="U95" s="690"/>
      <c r="V95" s="690"/>
      <c r="W95" s="690"/>
      <c r="X95" s="690"/>
      <c r="Y95" s="690"/>
      <c r="Z95" s="690"/>
      <c r="AA95" s="690"/>
      <c r="AB95" s="692"/>
      <c r="AC95" s="689"/>
      <c r="AD95" s="690"/>
      <c r="AE95" s="690"/>
      <c r="AF95" s="690"/>
      <c r="AG95" s="690"/>
      <c r="AH95" s="690"/>
      <c r="AI95" s="690"/>
      <c r="AJ95" s="690"/>
      <c r="AK95" s="690"/>
      <c r="AL95" s="690"/>
      <c r="AM95" s="690"/>
      <c r="AN95" s="692"/>
      <c r="AO95" s="689"/>
      <c r="AP95" s="690"/>
      <c r="AQ95" s="690"/>
      <c r="AR95" s="690"/>
      <c r="AS95" s="690"/>
      <c r="AT95" s="690"/>
      <c r="AU95" s="690"/>
      <c r="AV95" s="690"/>
      <c r="AW95" s="690"/>
      <c r="AX95" s="691"/>
      <c r="AY95" s="72"/>
    </row>
    <row r="96" spans="1:52" ht="24.75" customHeight="1" x14ac:dyDescent="0.15">
      <c r="A96" s="240" t="s">
        <v>261</v>
      </c>
      <c r="B96" s="240"/>
      <c r="C96" s="240"/>
      <c r="D96" s="240"/>
      <c r="E96" s="689" t="s">
        <v>576</v>
      </c>
      <c r="F96" s="690"/>
      <c r="G96" s="690"/>
      <c r="H96" s="690"/>
      <c r="I96" s="690"/>
      <c r="J96" s="690"/>
      <c r="K96" s="690"/>
      <c r="L96" s="690"/>
      <c r="M96" s="690"/>
      <c r="N96" s="690"/>
      <c r="O96" s="690"/>
      <c r="P96" s="692"/>
      <c r="Q96" s="689"/>
      <c r="R96" s="690"/>
      <c r="S96" s="690"/>
      <c r="T96" s="690"/>
      <c r="U96" s="690"/>
      <c r="V96" s="690"/>
      <c r="W96" s="690"/>
      <c r="X96" s="690"/>
      <c r="Y96" s="690"/>
      <c r="Z96" s="690"/>
      <c r="AA96" s="690"/>
      <c r="AB96" s="692"/>
      <c r="AC96" s="689"/>
      <c r="AD96" s="690"/>
      <c r="AE96" s="690"/>
      <c r="AF96" s="690"/>
      <c r="AG96" s="690"/>
      <c r="AH96" s="690"/>
      <c r="AI96" s="690"/>
      <c r="AJ96" s="690"/>
      <c r="AK96" s="690"/>
      <c r="AL96" s="690"/>
      <c r="AM96" s="690"/>
      <c r="AN96" s="692"/>
      <c r="AO96" s="689"/>
      <c r="AP96" s="690"/>
      <c r="AQ96" s="690"/>
      <c r="AR96" s="690"/>
      <c r="AS96" s="690"/>
      <c r="AT96" s="690"/>
      <c r="AU96" s="690"/>
      <c r="AV96" s="690"/>
      <c r="AW96" s="690"/>
      <c r="AX96" s="691"/>
    </row>
    <row r="97" spans="1:50" ht="24.75" customHeight="1" x14ac:dyDescent="0.15">
      <c r="A97" s="240" t="s">
        <v>260</v>
      </c>
      <c r="B97" s="240"/>
      <c r="C97" s="240"/>
      <c r="D97" s="240"/>
      <c r="E97" s="689" t="s">
        <v>576</v>
      </c>
      <c r="F97" s="690"/>
      <c r="G97" s="690"/>
      <c r="H97" s="690"/>
      <c r="I97" s="690"/>
      <c r="J97" s="690"/>
      <c r="K97" s="690"/>
      <c r="L97" s="690"/>
      <c r="M97" s="690"/>
      <c r="N97" s="690"/>
      <c r="O97" s="690"/>
      <c r="P97" s="692"/>
      <c r="Q97" s="689"/>
      <c r="R97" s="690"/>
      <c r="S97" s="690"/>
      <c r="T97" s="690"/>
      <c r="U97" s="690"/>
      <c r="V97" s="690"/>
      <c r="W97" s="690"/>
      <c r="X97" s="690"/>
      <c r="Y97" s="690"/>
      <c r="Z97" s="690"/>
      <c r="AA97" s="690"/>
      <c r="AB97" s="692"/>
      <c r="AC97" s="689"/>
      <c r="AD97" s="690"/>
      <c r="AE97" s="690"/>
      <c r="AF97" s="690"/>
      <c r="AG97" s="690"/>
      <c r="AH97" s="690"/>
      <c r="AI97" s="690"/>
      <c r="AJ97" s="690"/>
      <c r="AK97" s="690"/>
      <c r="AL97" s="690"/>
      <c r="AM97" s="690"/>
      <c r="AN97" s="692"/>
      <c r="AO97" s="689"/>
      <c r="AP97" s="690"/>
      <c r="AQ97" s="690"/>
      <c r="AR97" s="690"/>
      <c r="AS97" s="690"/>
      <c r="AT97" s="690"/>
      <c r="AU97" s="690"/>
      <c r="AV97" s="690"/>
      <c r="AW97" s="690"/>
      <c r="AX97" s="691"/>
    </row>
    <row r="98" spans="1:50" ht="24.75" customHeight="1" x14ac:dyDescent="0.15">
      <c r="A98" s="240" t="s">
        <v>259</v>
      </c>
      <c r="B98" s="240"/>
      <c r="C98" s="240"/>
      <c r="D98" s="240"/>
      <c r="E98" s="689" t="s">
        <v>576</v>
      </c>
      <c r="F98" s="690"/>
      <c r="G98" s="690"/>
      <c r="H98" s="690"/>
      <c r="I98" s="690"/>
      <c r="J98" s="690"/>
      <c r="K98" s="690"/>
      <c r="L98" s="690"/>
      <c r="M98" s="690"/>
      <c r="N98" s="690"/>
      <c r="O98" s="690"/>
      <c r="P98" s="692"/>
      <c r="Q98" s="689"/>
      <c r="R98" s="690"/>
      <c r="S98" s="690"/>
      <c r="T98" s="690"/>
      <c r="U98" s="690"/>
      <c r="V98" s="690"/>
      <c r="W98" s="690"/>
      <c r="X98" s="690"/>
      <c r="Y98" s="690"/>
      <c r="Z98" s="690"/>
      <c r="AA98" s="690"/>
      <c r="AB98" s="692"/>
      <c r="AC98" s="689"/>
      <c r="AD98" s="690"/>
      <c r="AE98" s="690"/>
      <c r="AF98" s="690"/>
      <c r="AG98" s="690"/>
      <c r="AH98" s="690"/>
      <c r="AI98" s="690"/>
      <c r="AJ98" s="690"/>
      <c r="AK98" s="690"/>
      <c r="AL98" s="690"/>
      <c r="AM98" s="690"/>
      <c r="AN98" s="692"/>
      <c r="AO98" s="689"/>
      <c r="AP98" s="690"/>
      <c r="AQ98" s="690"/>
      <c r="AR98" s="690"/>
      <c r="AS98" s="690"/>
      <c r="AT98" s="690"/>
      <c r="AU98" s="690"/>
      <c r="AV98" s="690"/>
      <c r="AW98" s="690"/>
      <c r="AX98" s="691"/>
    </row>
    <row r="99" spans="1:50" ht="24.75" customHeight="1" x14ac:dyDescent="0.15">
      <c r="A99" s="240" t="s">
        <v>258</v>
      </c>
      <c r="B99" s="240"/>
      <c r="C99" s="240"/>
      <c r="D99" s="240"/>
      <c r="E99" s="689" t="s">
        <v>576</v>
      </c>
      <c r="F99" s="690"/>
      <c r="G99" s="690"/>
      <c r="H99" s="690"/>
      <c r="I99" s="690"/>
      <c r="J99" s="690"/>
      <c r="K99" s="690"/>
      <c r="L99" s="690"/>
      <c r="M99" s="690"/>
      <c r="N99" s="690"/>
      <c r="O99" s="690"/>
      <c r="P99" s="692"/>
      <c r="Q99" s="689"/>
      <c r="R99" s="690"/>
      <c r="S99" s="690"/>
      <c r="T99" s="690"/>
      <c r="U99" s="690"/>
      <c r="V99" s="690"/>
      <c r="W99" s="690"/>
      <c r="X99" s="690"/>
      <c r="Y99" s="690"/>
      <c r="Z99" s="690"/>
      <c r="AA99" s="690"/>
      <c r="AB99" s="692"/>
      <c r="AC99" s="689"/>
      <c r="AD99" s="690"/>
      <c r="AE99" s="690"/>
      <c r="AF99" s="690"/>
      <c r="AG99" s="690"/>
      <c r="AH99" s="690"/>
      <c r="AI99" s="690"/>
      <c r="AJ99" s="690"/>
      <c r="AK99" s="690"/>
      <c r="AL99" s="690"/>
      <c r="AM99" s="690"/>
      <c r="AN99" s="692"/>
      <c r="AO99" s="689"/>
      <c r="AP99" s="690"/>
      <c r="AQ99" s="690"/>
      <c r="AR99" s="690"/>
      <c r="AS99" s="690"/>
      <c r="AT99" s="690"/>
      <c r="AU99" s="690"/>
      <c r="AV99" s="690"/>
      <c r="AW99" s="690"/>
      <c r="AX99" s="691"/>
    </row>
    <row r="100" spans="1:50" ht="24.75" customHeight="1" x14ac:dyDescent="0.15">
      <c r="A100" s="240" t="s">
        <v>257</v>
      </c>
      <c r="B100" s="240"/>
      <c r="C100" s="240"/>
      <c r="D100" s="240"/>
      <c r="E100" s="689" t="s">
        <v>582</v>
      </c>
      <c r="F100" s="690"/>
      <c r="G100" s="690"/>
      <c r="H100" s="690"/>
      <c r="I100" s="690"/>
      <c r="J100" s="690"/>
      <c r="K100" s="690"/>
      <c r="L100" s="690"/>
      <c r="M100" s="690"/>
      <c r="N100" s="690"/>
      <c r="O100" s="690"/>
      <c r="P100" s="692"/>
      <c r="Q100" s="689"/>
      <c r="R100" s="690"/>
      <c r="S100" s="690"/>
      <c r="T100" s="690"/>
      <c r="U100" s="690"/>
      <c r="V100" s="690"/>
      <c r="W100" s="690"/>
      <c r="X100" s="690"/>
      <c r="Y100" s="690"/>
      <c r="Z100" s="690"/>
      <c r="AA100" s="690"/>
      <c r="AB100" s="692"/>
      <c r="AC100" s="689"/>
      <c r="AD100" s="690"/>
      <c r="AE100" s="690"/>
      <c r="AF100" s="690"/>
      <c r="AG100" s="690"/>
      <c r="AH100" s="690"/>
      <c r="AI100" s="690"/>
      <c r="AJ100" s="690"/>
      <c r="AK100" s="690"/>
      <c r="AL100" s="690"/>
      <c r="AM100" s="690"/>
      <c r="AN100" s="692"/>
      <c r="AO100" s="689"/>
      <c r="AP100" s="690"/>
      <c r="AQ100" s="690"/>
      <c r="AR100" s="690"/>
      <c r="AS100" s="690"/>
      <c r="AT100" s="690"/>
      <c r="AU100" s="690"/>
      <c r="AV100" s="690"/>
      <c r="AW100" s="690"/>
      <c r="AX100" s="691"/>
    </row>
    <row r="101" spans="1:50" ht="24.75" customHeight="1" x14ac:dyDescent="0.15">
      <c r="A101" s="240" t="s">
        <v>256</v>
      </c>
      <c r="B101" s="240"/>
      <c r="C101" s="240"/>
      <c r="D101" s="240"/>
      <c r="E101" s="689" t="s">
        <v>583</v>
      </c>
      <c r="F101" s="690"/>
      <c r="G101" s="690"/>
      <c r="H101" s="690"/>
      <c r="I101" s="690"/>
      <c r="J101" s="690"/>
      <c r="K101" s="690"/>
      <c r="L101" s="690"/>
      <c r="M101" s="690"/>
      <c r="N101" s="690"/>
      <c r="O101" s="690"/>
      <c r="P101" s="692"/>
      <c r="Q101" s="689"/>
      <c r="R101" s="690"/>
      <c r="S101" s="690"/>
      <c r="T101" s="690"/>
      <c r="U101" s="690"/>
      <c r="V101" s="690"/>
      <c r="W101" s="690"/>
      <c r="X101" s="690"/>
      <c r="Y101" s="690"/>
      <c r="Z101" s="690"/>
      <c r="AA101" s="690"/>
      <c r="AB101" s="692"/>
      <c r="AC101" s="689"/>
      <c r="AD101" s="690"/>
      <c r="AE101" s="690"/>
      <c r="AF101" s="690"/>
      <c r="AG101" s="690"/>
      <c r="AH101" s="690"/>
      <c r="AI101" s="690"/>
      <c r="AJ101" s="690"/>
      <c r="AK101" s="690"/>
      <c r="AL101" s="690"/>
      <c r="AM101" s="690"/>
      <c r="AN101" s="692"/>
      <c r="AO101" s="689"/>
      <c r="AP101" s="690"/>
      <c r="AQ101" s="690"/>
      <c r="AR101" s="690"/>
      <c r="AS101" s="690"/>
      <c r="AT101" s="690"/>
      <c r="AU101" s="690"/>
      <c r="AV101" s="690"/>
      <c r="AW101" s="690"/>
      <c r="AX101" s="691"/>
    </row>
    <row r="102" spans="1:50" ht="24.75" customHeight="1" x14ac:dyDescent="0.15">
      <c r="A102" s="240" t="s">
        <v>255</v>
      </c>
      <c r="B102" s="240"/>
      <c r="C102" s="240"/>
      <c r="D102" s="240"/>
      <c r="E102" s="689" t="s">
        <v>584</v>
      </c>
      <c r="F102" s="690"/>
      <c r="G102" s="690"/>
      <c r="H102" s="690"/>
      <c r="I102" s="690"/>
      <c r="J102" s="690"/>
      <c r="K102" s="690"/>
      <c r="L102" s="690"/>
      <c r="M102" s="690"/>
      <c r="N102" s="690"/>
      <c r="O102" s="690"/>
      <c r="P102" s="692"/>
      <c r="Q102" s="689"/>
      <c r="R102" s="690"/>
      <c r="S102" s="690"/>
      <c r="T102" s="690"/>
      <c r="U102" s="690"/>
      <c r="V102" s="690"/>
      <c r="W102" s="690"/>
      <c r="X102" s="690"/>
      <c r="Y102" s="690"/>
      <c r="Z102" s="690"/>
      <c r="AA102" s="690"/>
      <c r="AB102" s="692"/>
      <c r="AC102" s="689"/>
      <c r="AD102" s="690"/>
      <c r="AE102" s="690"/>
      <c r="AF102" s="690"/>
      <c r="AG102" s="690"/>
      <c r="AH102" s="690"/>
      <c r="AI102" s="690"/>
      <c r="AJ102" s="690"/>
      <c r="AK102" s="690"/>
      <c r="AL102" s="690"/>
      <c r="AM102" s="690"/>
      <c r="AN102" s="692"/>
      <c r="AO102" s="689"/>
      <c r="AP102" s="690"/>
      <c r="AQ102" s="690"/>
      <c r="AR102" s="690"/>
      <c r="AS102" s="690"/>
      <c r="AT102" s="690"/>
      <c r="AU102" s="690"/>
      <c r="AV102" s="690"/>
      <c r="AW102" s="690"/>
      <c r="AX102" s="691"/>
    </row>
    <row r="103" spans="1:50" ht="24.75" customHeight="1" x14ac:dyDescent="0.15">
      <c r="A103" s="240" t="s">
        <v>254</v>
      </c>
      <c r="B103" s="240"/>
      <c r="C103" s="240"/>
      <c r="D103" s="240"/>
      <c r="E103" s="726" t="s">
        <v>585</v>
      </c>
      <c r="F103" s="727"/>
      <c r="G103" s="727"/>
      <c r="H103" s="727"/>
      <c r="I103" s="727"/>
      <c r="J103" s="727"/>
      <c r="K103" s="727"/>
      <c r="L103" s="727"/>
      <c r="M103" s="727"/>
      <c r="N103" s="727"/>
      <c r="O103" s="727"/>
      <c r="P103" s="728"/>
      <c r="Q103" s="726"/>
      <c r="R103" s="727"/>
      <c r="S103" s="727"/>
      <c r="T103" s="727"/>
      <c r="U103" s="727"/>
      <c r="V103" s="727"/>
      <c r="W103" s="727"/>
      <c r="X103" s="727"/>
      <c r="Y103" s="727"/>
      <c r="Z103" s="727"/>
      <c r="AA103" s="727"/>
      <c r="AB103" s="728"/>
      <c r="AC103" s="726"/>
      <c r="AD103" s="727"/>
      <c r="AE103" s="727"/>
      <c r="AF103" s="727"/>
      <c r="AG103" s="727"/>
      <c r="AH103" s="727"/>
      <c r="AI103" s="727"/>
      <c r="AJ103" s="727"/>
      <c r="AK103" s="727"/>
      <c r="AL103" s="727"/>
      <c r="AM103" s="727"/>
      <c r="AN103" s="728"/>
      <c r="AO103" s="689"/>
      <c r="AP103" s="690"/>
      <c r="AQ103" s="690"/>
      <c r="AR103" s="690"/>
      <c r="AS103" s="690"/>
      <c r="AT103" s="690"/>
      <c r="AU103" s="690"/>
      <c r="AV103" s="690"/>
      <c r="AW103" s="690"/>
      <c r="AX103" s="691"/>
    </row>
    <row r="104" spans="1:50" ht="24.75" customHeight="1" x14ac:dyDescent="0.15">
      <c r="A104" s="240" t="s">
        <v>402</v>
      </c>
      <c r="B104" s="240"/>
      <c r="C104" s="240"/>
      <c r="D104" s="240"/>
      <c r="E104" s="695" t="s">
        <v>566</v>
      </c>
      <c r="F104" s="693"/>
      <c r="G104" s="693"/>
      <c r="H104" s="75" t="str">
        <f>IF(E104="","","-")</f>
        <v>-</v>
      </c>
      <c r="I104" s="693"/>
      <c r="J104" s="693"/>
      <c r="K104" s="75" t="str">
        <f>IF(I104="","","-")</f>
        <v/>
      </c>
      <c r="L104" s="694">
        <v>129</v>
      </c>
      <c r="M104" s="694"/>
      <c r="N104" s="75" t="str">
        <f>IF(O104="","","-")</f>
        <v/>
      </c>
      <c r="O104" s="696"/>
      <c r="P104" s="697"/>
      <c r="Q104" s="695"/>
      <c r="R104" s="693"/>
      <c r="S104" s="693"/>
      <c r="T104" s="75" t="str">
        <f>IF(Q104="","","-")</f>
        <v/>
      </c>
      <c r="U104" s="693"/>
      <c r="V104" s="693"/>
      <c r="W104" s="75" t="str">
        <f>IF(U104="","","-")</f>
        <v/>
      </c>
      <c r="X104" s="694"/>
      <c r="Y104" s="694"/>
      <c r="Z104" s="75" t="str">
        <f>IF(AA104="","","-")</f>
        <v/>
      </c>
      <c r="AA104" s="696"/>
      <c r="AB104" s="697"/>
      <c r="AC104" s="695"/>
      <c r="AD104" s="693"/>
      <c r="AE104" s="693"/>
      <c r="AF104" s="75" t="str">
        <f>IF(AC104="","","-")</f>
        <v/>
      </c>
      <c r="AG104" s="693"/>
      <c r="AH104" s="693"/>
      <c r="AI104" s="75" t="str">
        <f>IF(AG104="","","-")</f>
        <v/>
      </c>
      <c r="AJ104" s="694"/>
      <c r="AK104" s="694"/>
      <c r="AL104" s="75" t="str">
        <f>IF(AM104="","","-")</f>
        <v/>
      </c>
      <c r="AM104" s="696"/>
      <c r="AN104" s="697"/>
      <c r="AO104" s="695"/>
      <c r="AP104" s="693"/>
      <c r="AQ104" s="75" t="str">
        <f>IF(AO104="","","-")</f>
        <v/>
      </c>
      <c r="AR104" s="693"/>
      <c r="AS104" s="693"/>
      <c r="AT104" s="75" t="str">
        <f>IF(AR104="","","-")</f>
        <v/>
      </c>
      <c r="AU104" s="694"/>
      <c r="AV104" s="694"/>
      <c r="AW104" s="75" t="str">
        <f>IF(AX104="","","-")</f>
        <v/>
      </c>
      <c r="AX104" s="78"/>
    </row>
    <row r="105" spans="1:50" ht="24.75" customHeight="1" x14ac:dyDescent="0.15">
      <c r="A105" s="240" t="s">
        <v>368</v>
      </c>
      <c r="B105" s="240"/>
      <c r="C105" s="240"/>
      <c r="D105" s="240"/>
      <c r="E105" s="695" t="s">
        <v>566</v>
      </c>
      <c r="F105" s="693"/>
      <c r="G105" s="693"/>
      <c r="H105" s="75" t="str">
        <f>IF(E105="","","-")</f>
        <v>-</v>
      </c>
      <c r="I105" s="693"/>
      <c r="J105" s="693"/>
      <c r="K105" s="75" t="str">
        <f>IF(I105="","","-")</f>
        <v/>
      </c>
      <c r="L105" s="694">
        <v>130</v>
      </c>
      <c r="M105" s="694"/>
      <c r="N105" s="75" t="str">
        <f>IF(O105="","","-")</f>
        <v/>
      </c>
      <c r="O105" s="696"/>
      <c r="P105" s="697"/>
      <c r="Q105" s="695"/>
      <c r="R105" s="693"/>
      <c r="S105" s="693"/>
      <c r="T105" s="75" t="str">
        <f>IF(Q105="","","-")</f>
        <v/>
      </c>
      <c r="U105" s="693"/>
      <c r="V105" s="693"/>
      <c r="W105" s="75" t="str">
        <f>IF(U105="","","-")</f>
        <v/>
      </c>
      <c r="X105" s="694"/>
      <c r="Y105" s="694"/>
      <c r="Z105" s="75" t="str">
        <f>IF(AA105="","","-")</f>
        <v/>
      </c>
      <c r="AA105" s="696"/>
      <c r="AB105" s="697"/>
      <c r="AC105" s="695"/>
      <c r="AD105" s="693"/>
      <c r="AE105" s="693"/>
      <c r="AF105" s="75" t="str">
        <f>IF(AC105="","","-")</f>
        <v/>
      </c>
      <c r="AG105" s="693"/>
      <c r="AH105" s="693"/>
      <c r="AI105" s="75" t="str">
        <f>IF(AG105="","","-")</f>
        <v/>
      </c>
      <c r="AJ105" s="694"/>
      <c r="AK105" s="694"/>
      <c r="AL105" s="75" t="str">
        <f>IF(AM105="","","-")</f>
        <v/>
      </c>
      <c r="AM105" s="696"/>
      <c r="AN105" s="697"/>
      <c r="AO105" s="695"/>
      <c r="AP105" s="693"/>
      <c r="AQ105" s="75" t="str">
        <f>IF(AO105="","","-")</f>
        <v/>
      </c>
      <c r="AR105" s="693"/>
      <c r="AS105" s="693"/>
      <c r="AT105" s="75" t="str">
        <f>IF(AR105="","","-")</f>
        <v/>
      </c>
      <c r="AU105" s="694"/>
      <c r="AV105" s="694"/>
      <c r="AW105" s="75" t="str">
        <f>IF(AX105="","","-")</f>
        <v/>
      </c>
      <c r="AX105" s="78"/>
    </row>
    <row r="106" spans="1:50" ht="28.35" customHeight="1" x14ac:dyDescent="0.15">
      <c r="A106" s="386" t="s">
        <v>248</v>
      </c>
      <c r="B106" s="387"/>
      <c r="C106" s="387"/>
      <c r="D106" s="387"/>
      <c r="E106" s="387"/>
      <c r="F106" s="388"/>
      <c r="G106" s="60" t="s">
        <v>563</v>
      </c>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386"/>
      <c r="B107" s="387"/>
      <c r="C107" s="387"/>
      <c r="D107" s="387"/>
      <c r="E107" s="387"/>
      <c r="F107" s="388"/>
      <c r="G107" s="35" t="s">
        <v>642</v>
      </c>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386"/>
      <c r="B108" s="387"/>
      <c r="C108" s="387"/>
      <c r="D108" s="387"/>
      <c r="E108" s="387"/>
      <c r="F108" s="388"/>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386"/>
      <c r="B109" s="387"/>
      <c r="C109" s="387"/>
      <c r="D109" s="387"/>
      <c r="E109" s="387"/>
      <c r="F109" s="388"/>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7.75" customHeight="1" x14ac:dyDescent="0.15">
      <c r="A110" s="386"/>
      <c r="B110" s="387"/>
      <c r="C110" s="387"/>
      <c r="D110" s="387"/>
      <c r="E110" s="387"/>
      <c r="F110" s="388"/>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386"/>
      <c r="B111" s="387"/>
      <c r="C111" s="387"/>
      <c r="D111" s="387"/>
      <c r="E111" s="387"/>
      <c r="F111" s="388"/>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386"/>
      <c r="B112" s="387"/>
      <c r="C112" s="387"/>
      <c r="D112" s="387"/>
      <c r="E112" s="387"/>
      <c r="F112" s="388"/>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7.75" customHeight="1" x14ac:dyDescent="0.15">
      <c r="A113" s="386"/>
      <c r="B113" s="387"/>
      <c r="C113" s="387"/>
      <c r="D113" s="387"/>
      <c r="E113" s="387"/>
      <c r="F113" s="388"/>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8.35" customHeight="1" x14ac:dyDescent="0.15">
      <c r="A114" s="386"/>
      <c r="B114" s="387"/>
      <c r="C114" s="387"/>
      <c r="D114" s="387"/>
      <c r="E114" s="387"/>
      <c r="F114" s="388"/>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8.35" customHeight="1" x14ac:dyDescent="0.15">
      <c r="A115" s="386"/>
      <c r="B115" s="387"/>
      <c r="C115" s="387"/>
      <c r="D115" s="387"/>
      <c r="E115" s="387"/>
      <c r="F115" s="388"/>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8.35" customHeight="1" x14ac:dyDescent="0.15">
      <c r="A116" s="386"/>
      <c r="B116" s="387"/>
      <c r="C116" s="387"/>
      <c r="D116" s="387"/>
      <c r="E116" s="387"/>
      <c r="F116" s="388"/>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28.35" customHeight="1" x14ac:dyDescent="0.15">
      <c r="A117" s="386"/>
      <c r="B117" s="387"/>
      <c r="C117" s="387"/>
      <c r="D117" s="387"/>
      <c r="E117" s="387"/>
      <c r="F117" s="388"/>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8.35" customHeight="1" x14ac:dyDescent="0.15">
      <c r="A118" s="386"/>
      <c r="B118" s="387"/>
      <c r="C118" s="387"/>
      <c r="D118" s="387"/>
      <c r="E118" s="387"/>
      <c r="F118" s="388"/>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1" ht="27.75" customHeight="1" x14ac:dyDescent="0.15">
      <c r="A119" s="386"/>
      <c r="B119" s="387"/>
      <c r="C119" s="387"/>
      <c r="D119" s="387"/>
      <c r="E119" s="387"/>
      <c r="F119" s="388"/>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1" ht="28.35" customHeight="1" x14ac:dyDescent="0.15">
      <c r="A120" s="386"/>
      <c r="B120" s="387"/>
      <c r="C120" s="387"/>
      <c r="D120" s="387"/>
      <c r="E120" s="387"/>
      <c r="F120" s="388"/>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1" ht="28.35" customHeight="1" x14ac:dyDescent="0.15">
      <c r="A121" s="386"/>
      <c r="B121" s="387"/>
      <c r="C121" s="387"/>
      <c r="D121" s="387"/>
      <c r="E121" s="387"/>
      <c r="F121" s="388"/>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1" ht="28.35" customHeight="1" x14ac:dyDescent="0.15">
      <c r="A122" s="386"/>
      <c r="B122" s="387"/>
      <c r="C122" s="387"/>
      <c r="D122" s="387"/>
      <c r="E122" s="387"/>
      <c r="F122" s="388"/>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1" ht="24.75" customHeight="1" thickBot="1" x14ac:dyDescent="0.2">
      <c r="A123" s="389"/>
      <c r="B123" s="390"/>
      <c r="C123" s="390"/>
      <c r="D123" s="390"/>
      <c r="E123" s="390"/>
      <c r="F123" s="391"/>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1" ht="24.75" customHeight="1" x14ac:dyDescent="0.15">
      <c r="A124" s="400" t="s">
        <v>250</v>
      </c>
      <c r="B124" s="401"/>
      <c r="C124" s="401"/>
      <c r="D124" s="401"/>
      <c r="E124" s="401"/>
      <c r="F124" s="402"/>
      <c r="G124" s="380" t="s">
        <v>613</v>
      </c>
      <c r="H124" s="381"/>
      <c r="I124" s="381"/>
      <c r="J124" s="381"/>
      <c r="K124" s="381"/>
      <c r="L124" s="381"/>
      <c r="M124" s="381"/>
      <c r="N124" s="381"/>
      <c r="O124" s="381"/>
      <c r="P124" s="381"/>
      <c r="Q124" s="381"/>
      <c r="R124" s="381"/>
      <c r="S124" s="381"/>
      <c r="T124" s="381"/>
      <c r="U124" s="381"/>
      <c r="V124" s="381"/>
      <c r="W124" s="381"/>
      <c r="X124" s="381"/>
      <c r="Y124" s="381"/>
      <c r="Z124" s="381"/>
      <c r="AA124" s="381"/>
      <c r="AB124" s="382"/>
      <c r="AC124" s="380" t="s">
        <v>614</v>
      </c>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556"/>
    </row>
    <row r="125" spans="1:51" ht="24.75" customHeight="1" x14ac:dyDescent="0.15">
      <c r="A125" s="403"/>
      <c r="B125" s="404"/>
      <c r="C125" s="404"/>
      <c r="D125" s="404"/>
      <c r="E125" s="404"/>
      <c r="F125" s="405"/>
      <c r="G125" s="575" t="s">
        <v>16</v>
      </c>
      <c r="H125" s="440"/>
      <c r="I125" s="440"/>
      <c r="J125" s="440"/>
      <c r="K125" s="440"/>
      <c r="L125" s="439" t="s">
        <v>17</v>
      </c>
      <c r="M125" s="440"/>
      <c r="N125" s="440"/>
      <c r="O125" s="440"/>
      <c r="P125" s="440"/>
      <c r="Q125" s="440"/>
      <c r="R125" s="440"/>
      <c r="S125" s="440"/>
      <c r="T125" s="440"/>
      <c r="U125" s="440"/>
      <c r="V125" s="440"/>
      <c r="W125" s="440"/>
      <c r="X125" s="441"/>
      <c r="Y125" s="425" t="s">
        <v>18</v>
      </c>
      <c r="Z125" s="426"/>
      <c r="AA125" s="426"/>
      <c r="AB125" s="561"/>
      <c r="AC125" s="575" t="s">
        <v>16</v>
      </c>
      <c r="AD125" s="440"/>
      <c r="AE125" s="440"/>
      <c r="AF125" s="440"/>
      <c r="AG125" s="440"/>
      <c r="AH125" s="439" t="s">
        <v>17</v>
      </c>
      <c r="AI125" s="440"/>
      <c r="AJ125" s="440"/>
      <c r="AK125" s="440"/>
      <c r="AL125" s="440"/>
      <c r="AM125" s="440"/>
      <c r="AN125" s="440"/>
      <c r="AO125" s="440"/>
      <c r="AP125" s="440"/>
      <c r="AQ125" s="440"/>
      <c r="AR125" s="440"/>
      <c r="AS125" s="440"/>
      <c r="AT125" s="441"/>
      <c r="AU125" s="425" t="s">
        <v>18</v>
      </c>
      <c r="AV125" s="426"/>
      <c r="AW125" s="426"/>
      <c r="AX125" s="427"/>
    </row>
    <row r="126" spans="1:51" ht="51.75" customHeight="1" x14ac:dyDescent="0.15">
      <c r="A126" s="403"/>
      <c r="B126" s="404"/>
      <c r="C126" s="404"/>
      <c r="D126" s="404"/>
      <c r="E126" s="404"/>
      <c r="F126" s="405"/>
      <c r="G126" s="442" t="s">
        <v>615</v>
      </c>
      <c r="H126" s="443"/>
      <c r="I126" s="443"/>
      <c r="J126" s="443"/>
      <c r="K126" s="444"/>
      <c r="L126" s="436" t="s">
        <v>616</v>
      </c>
      <c r="M126" s="437"/>
      <c r="N126" s="437"/>
      <c r="O126" s="437"/>
      <c r="P126" s="437"/>
      <c r="Q126" s="437"/>
      <c r="R126" s="437"/>
      <c r="S126" s="437"/>
      <c r="T126" s="437"/>
      <c r="U126" s="437"/>
      <c r="V126" s="437"/>
      <c r="W126" s="437"/>
      <c r="X126" s="438"/>
      <c r="Y126" s="259">
        <v>4408</v>
      </c>
      <c r="Z126" s="260"/>
      <c r="AA126" s="260"/>
      <c r="AB126" s="565"/>
      <c r="AC126" s="442" t="s">
        <v>617</v>
      </c>
      <c r="AD126" s="443"/>
      <c r="AE126" s="443"/>
      <c r="AF126" s="443"/>
      <c r="AG126" s="444"/>
      <c r="AH126" s="436" t="s">
        <v>618</v>
      </c>
      <c r="AI126" s="437"/>
      <c r="AJ126" s="437"/>
      <c r="AK126" s="437"/>
      <c r="AL126" s="437"/>
      <c r="AM126" s="437"/>
      <c r="AN126" s="437"/>
      <c r="AO126" s="437"/>
      <c r="AP126" s="437"/>
      <c r="AQ126" s="437"/>
      <c r="AR126" s="437"/>
      <c r="AS126" s="437"/>
      <c r="AT126" s="438"/>
      <c r="AU126" s="259">
        <v>5</v>
      </c>
      <c r="AV126" s="260"/>
      <c r="AW126" s="260"/>
      <c r="AX126" s="261"/>
    </row>
    <row r="127" spans="1:51" ht="24.75" customHeight="1" x14ac:dyDescent="0.15">
      <c r="A127" s="403"/>
      <c r="B127" s="404"/>
      <c r="C127" s="404"/>
      <c r="D127" s="404"/>
      <c r="E127" s="404"/>
      <c r="F127" s="405"/>
      <c r="G127" s="586" t="s">
        <v>19</v>
      </c>
      <c r="H127" s="587"/>
      <c r="I127" s="587"/>
      <c r="J127" s="587"/>
      <c r="K127" s="587"/>
      <c r="L127" s="588"/>
      <c r="M127" s="589"/>
      <c r="N127" s="589"/>
      <c r="O127" s="589"/>
      <c r="P127" s="589"/>
      <c r="Q127" s="589"/>
      <c r="R127" s="589"/>
      <c r="S127" s="589"/>
      <c r="T127" s="589"/>
      <c r="U127" s="589"/>
      <c r="V127" s="589"/>
      <c r="W127" s="589"/>
      <c r="X127" s="590"/>
      <c r="Y127" s="591">
        <f>SUM(Y126:AB126)</f>
        <v>4408</v>
      </c>
      <c r="Z127" s="592"/>
      <c r="AA127" s="592"/>
      <c r="AB127" s="593"/>
      <c r="AC127" s="586" t="s">
        <v>19</v>
      </c>
      <c r="AD127" s="587"/>
      <c r="AE127" s="587"/>
      <c r="AF127" s="587"/>
      <c r="AG127" s="587"/>
      <c r="AH127" s="588"/>
      <c r="AI127" s="589"/>
      <c r="AJ127" s="589"/>
      <c r="AK127" s="589"/>
      <c r="AL127" s="589"/>
      <c r="AM127" s="589"/>
      <c r="AN127" s="589"/>
      <c r="AO127" s="589"/>
      <c r="AP127" s="589"/>
      <c r="AQ127" s="589"/>
      <c r="AR127" s="589"/>
      <c r="AS127" s="589"/>
      <c r="AT127" s="590"/>
      <c r="AU127" s="591">
        <f>SUM(AU126:AX126)</f>
        <v>5</v>
      </c>
      <c r="AV127" s="592"/>
      <c r="AW127" s="592"/>
      <c r="AX127" s="594"/>
    </row>
    <row r="128" spans="1:51" ht="24.75" customHeight="1" thickBot="1" x14ac:dyDescent="0.2">
      <c r="A128" s="641" t="s">
        <v>139</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3"/>
      <c r="AL128" s="181" t="s">
        <v>222</v>
      </c>
      <c r="AM128" s="182"/>
      <c r="AN128" s="182"/>
      <c r="AO128" s="77" t="s">
        <v>220</v>
      </c>
      <c r="AP128" s="21"/>
      <c r="AQ128" s="21"/>
      <c r="AR128" s="21"/>
      <c r="AS128" s="21"/>
      <c r="AT128" s="21"/>
      <c r="AU128" s="21"/>
      <c r="AV128" s="21"/>
      <c r="AW128" s="21"/>
      <c r="AX128" s="22"/>
      <c r="AY128">
        <f>COUNTIF($AO$128,"☑")</f>
        <v>0</v>
      </c>
    </row>
    <row r="129" spans="1:51" ht="24.75" customHeight="1" x14ac:dyDescent="0.15">
      <c r="A129" s="4"/>
      <c r="B129" s="4"/>
      <c r="C129" s="4"/>
      <c r="D129" s="4"/>
      <c r="E129" s="4"/>
      <c r="F129" s="4"/>
      <c r="G129" s="7"/>
      <c r="H129" s="7"/>
      <c r="I129" s="7"/>
      <c r="J129" s="7"/>
      <c r="K129" s="7"/>
      <c r="L129" s="3"/>
      <c r="M129" s="7"/>
      <c r="N129" s="7"/>
      <c r="O129" s="7"/>
      <c r="P129" s="7"/>
      <c r="Q129" s="7"/>
      <c r="R129" s="7"/>
      <c r="S129" s="7"/>
      <c r="T129" s="7"/>
      <c r="U129" s="7"/>
      <c r="V129" s="7"/>
      <c r="W129" s="7"/>
      <c r="X129" s="7"/>
      <c r="Y129" s="8"/>
      <c r="Z129" s="8"/>
      <c r="AA129" s="8"/>
      <c r="AB129" s="8"/>
      <c r="AC129" s="7"/>
      <c r="AD129" s="7"/>
      <c r="AE129" s="7"/>
      <c r="AF129" s="7"/>
      <c r="AG129" s="7"/>
      <c r="AH129" s="3"/>
      <c r="AI129" s="7"/>
      <c r="AJ129" s="7"/>
      <c r="AK129" s="7"/>
      <c r="AL129" s="7"/>
      <c r="AM129" s="7"/>
      <c r="AN129" s="7"/>
      <c r="AO129" s="7"/>
      <c r="AP129" s="7"/>
      <c r="AQ129" s="7"/>
      <c r="AR129" s="7"/>
      <c r="AS129" s="7"/>
      <c r="AT129" s="7"/>
      <c r="AU129" s="8"/>
      <c r="AV129" s="8"/>
      <c r="AW129" s="8"/>
      <c r="AX129" s="8"/>
    </row>
    <row r="130" spans="1:51" ht="24.75" customHeight="1" x14ac:dyDescent="0.15"/>
    <row r="131" spans="1:51" ht="24.75" customHeight="1" x14ac:dyDescent="0.15">
      <c r="A131" s="9"/>
      <c r="B131" s="1" t="s">
        <v>26</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24.75" customHeight="1" x14ac:dyDescent="0.15">
      <c r="A132" s="9"/>
      <c r="B132" s="41" t="s">
        <v>231</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59.25" customHeight="1" x14ac:dyDescent="0.15">
      <c r="A133" s="239"/>
      <c r="B133" s="239"/>
      <c r="C133" s="239" t="s">
        <v>25</v>
      </c>
      <c r="D133" s="239"/>
      <c r="E133" s="239"/>
      <c r="F133" s="239"/>
      <c r="G133" s="239"/>
      <c r="H133" s="239"/>
      <c r="I133" s="239"/>
      <c r="J133" s="101" t="s">
        <v>192</v>
      </c>
      <c r="K133" s="240"/>
      <c r="L133" s="240"/>
      <c r="M133" s="240"/>
      <c r="N133" s="240"/>
      <c r="O133" s="240"/>
      <c r="P133" s="174" t="s">
        <v>175</v>
      </c>
      <c r="Q133" s="174"/>
      <c r="R133" s="174"/>
      <c r="S133" s="174"/>
      <c r="T133" s="174"/>
      <c r="U133" s="174"/>
      <c r="V133" s="174"/>
      <c r="W133" s="174"/>
      <c r="X133" s="174"/>
      <c r="Y133" s="241" t="s">
        <v>190</v>
      </c>
      <c r="Z133" s="242"/>
      <c r="AA133" s="242"/>
      <c r="AB133" s="242"/>
      <c r="AC133" s="101" t="s">
        <v>217</v>
      </c>
      <c r="AD133" s="101"/>
      <c r="AE133" s="101"/>
      <c r="AF133" s="101"/>
      <c r="AG133" s="101"/>
      <c r="AH133" s="241" t="s">
        <v>236</v>
      </c>
      <c r="AI133" s="239"/>
      <c r="AJ133" s="239"/>
      <c r="AK133" s="239"/>
      <c r="AL133" s="239" t="s">
        <v>20</v>
      </c>
      <c r="AM133" s="239"/>
      <c r="AN133" s="239"/>
      <c r="AO133" s="243"/>
      <c r="AP133" s="244" t="s">
        <v>193</v>
      </c>
      <c r="AQ133" s="244"/>
      <c r="AR133" s="244"/>
      <c r="AS133" s="244"/>
      <c r="AT133" s="244"/>
      <c r="AU133" s="244"/>
      <c r="AV133" s="244"/>
      <c r="AW133" s="244"/>
      <c r="AX133" s="244"/>
    </row>
    <row r="134" spans="1:51" ht="30" customHeight="1" x14ac:dyDescent="0.15">
      <c r="A134" s="247">
        <v>1</v>
      </c>
      <c r="B134" s="247">
        <v>1</v>
      </c>
      <c r="C134" s="248" t="s">
        <v>616</v>
      </c>
      <c r="D134" s="249"/>
      <c r="E134" s="249"/>
      <c r="F134" s="249"/>
      <c r="G134" s="249"/>
      <c r="H134" s="249"/>
      <c r="I134" s="250"/>
      <c r="J134" s="223">
        <v>3000020141003</v>
      </c>
      <c r="K134" s="224"/>
      <c r="L134" s="224"/>
      <c r="M134" s="224"/>
      <c r="N134" s="224"/>
      <c r="O134" s="224"/>
      <c r="P134" s="644" t="s">
        <v>619</v>
      </c>
      <c r="Q134" s="645"/>
      <c r="R134" s="645"/>
      <c r="S134" s="645"/>
      <c r="T134" s="645"/>
      <c r="U134" s="645"/>
      <c r="V134" s="645"/>
      <c r="W134" s="645"/>
      <c r="X134" s="645"/>
      <c r="Y134" s="226">
        <v>4408</v>
      </c>
      <c r="Z134" s="227"/>
      <c r="AA134" s="227"/>
      <c r="AB134" s="228"/>
      <c r="AC134" s="599" t="s">
        <v>620</v>
      </c>
      <c r="AD134" s="600"/>
      <c r="AE134" s="600"/>
      <c r="AF134" s="600"/>
      <c r="AG134" s="600"/>
      <c r="AH134" s="245" t="s">
        <v>267</v>
      </c>
      <c r="AI134" s="246"/>
      <c r="AJ134" s="246"/>
      <c r="AK134" s="246"/>
      <c r="AL134" s="233" t="s">
        <v>267</v>
      </c>
      <c r="AM134" s="234"/>
      <c r="AN134" s="234"/>
      <c r="AO134" s="235"/>
      <c r="AP134" s="236" t="s">
        <v>621</v>
      </c>
      <c r="AQ134" s="236"/>
      <c r="AR134" s="236"/>
      <c r="AS134" s="236"/>
      <c r="AT134" s="236"/>
      <c r="AU134" s="236"/>
      <c r="AV134" s="236"/>
      <c r="AW134" s="236"/>
      <c r="AX134" s="236"/>
    </row>
    <row r="135" spans="1:51" ht="30" customHeight="1" x14ac:dyDescent="0.15">
      <c r="A135" s="247">
        <v>2</v>
      </c>
      <c r="B135" s="247">
        <v>1</v>
      </c>
      <c r="C135" s="248" t="s">
        <v>622</v>
      </c>
      <c r="D135" s="249"/>
      <c r="E135" s="249"/>
      <c r="F135" s="249"/>
      <c r="G135" s="249"/>
      <c r="H135" s="249"/>
      <c r="I135" s="250"/>
      <c r="J135" s="223">
        <v>9000020281000</v>
      </c>
      <c r="K135" s="224"/>
      <c r="L135" s="224"/>
      <c r="M135" s="224"/>
      <c r="N135" s="224"/>
      <c r="O135" s="224"/>
      <c r="P135" s="644" t="s">
        <v>619</v>
      </c>
      <c r="Q135" s="645"/>
      <c r="R135" s="645"/>
      <c r="S135" s="645"/>
      <c r="T135" s="645"/>
      <c r="U135" s="645"/>
      <c r="V135" s="645"/>
      <c r="W135" s="645"/>
      <c r="X135" s="645"/>
      <c r="Y135" s="226">
        <v>2379</v>
      </c>
      <c r="Z135" s="227"/>
      <c r="AA135" s="227"/>
      <c r="AB135" s="228"/>
      <c r="AC135" s="599" t="s">
        <v>620</v>
      </c>
      <c r="AD135" s="600"/>
      <c r="AE135" s="600"/>
      <c r="AF135" s="600"/>
      <c r="AG135" s="600"/>
      <c r="AH135" s="245" t="s">
        <v>267</v>
      </c>
      <c r="AI135" s="246"/>
      <c r="AJ135" s="246"/>
      <c r="AK135" s="246"/>
      <c r="AL135" s="233" t="s">
        <v>267</v>
      </c>
      <c r="AM135" s="234"/>
      <c r="AN135" s="234"/>
      <c r="AO135" s="235"/>
      <c r="AP135" s="236" t="s">
        <v>621</v>
      </c>
      <c r="AQ135" s="236"/>
      <c r="AR135" s="236"/>
      <c r="AS135" s="236"/>
      <c r="AT135" s="236"/>
      <c r="AU135" s="236"/>
      <c r="AV135" s="236"/>
      <c r="AW135" s="236"/>
      <c r="AX135" s="236"/>
      <c r="AY135">
        <f>COUNTA($C$135)</f>
        <v>1</v>
      </c>
    </row>
    <row r="136" spans="1:51" ht="30" customHeight="1" x14ac:dyDescent="0.15">
      <c r="A136" s="247">
        <v>3</v>
      </c>
      <c r="B136" s="247">
        <v>1</v>
      </c>
      <c r="C136" s="248" t="s">
        <v>634</v>
      </c>
      <c r="D136" s="251"/>
      <c r="E136" s="251"/>
      <c r="F136" s="251"/>
      <c r="G136" s="251"/>
      <c r="H136" s="251"/>
      <c r="I136" s="252"/>
      <c r="J136" s="223">
        <v>9000020011002</v>
      </c>
      <c r="K136" s="224"/>
      <c r="L136" s="224"/>
      <c r="M136" s="224"/>
      <c r="N136" s="224"/>
      <c r="O136" s="224"/>
      <c r="P136" s="644" t="s">
        <v>619</v>
      </c>
      <c r="Q136" s="645"/>
      <c r="R136" s="645"/>
      <c r="S136" s="645"/>
      <c r="T136" s="645"/>
      <c r="U136" s="645"/>
      <c r="V136" s="645"/>
      <c r="W136" s="645"/>
      <c r="X136" s="645"/>
      <c r="Y136" s="226">
        <v>2132</v>
      </c>
      <c r="Z136" s="227"/>
      <c r="AA136" s="227"/>
      <c r="AB136" s="228"/>
      <c r="AC136" s="599" t="s">
        <v>620</v>
      </c>
      <c r="AD136" s="600"/>
      <c r="AE136" s="600"/>
      <c r="AF136" s="600"/>
      <c r="AG136" s="600"/>
      <c r="AH136" s="245" t="s">
        <v>267</v>
      </c>
      <c r="AI136" s="246"/>
      <c r="AJ136" s="246"/>
      <c r="AK136" s="246"/>
      <c r="AL136" s="233" t="s">
        <v>267</v>
      </c>
      <c r="AM136" s="234"/>
      <c r="AN136" s="234"/>
      <c r="AO136" s="235"/>
      <c r="AP136" s="236" t="s">
        <v>621</v>
      </c>
      <c r="AQ136" s="236"/>
      <c r="AR136" s="236"/>
      <c r="AS136" s="236"/>
      <c r="AT136" s="236"/>
      <c r="AU136" s="236"/>
      <c r="AV136" s="236"/>
      <c r="AW136" s="236"/>
      <c r="AX136" s="236"/>
      <c r="AY136">
        <f>COUNTA($C$136)</f>
        <v>1</v>
      </c>
    </row>
    <row r="137" spans="1:51" ht="30" customHeight="1" x14ac:dyDescent="0.15">
      <c r="A137" s="247">
        <v>4</v>
      </c>
      <c r="B137" s="247">
        <v>1</v>
      </c>
      <c r="C137" s="248" t="s">
        <v>637</v>
      </c>
      <c r="D137" s="251"/>
      <c r="E137" s="251"/>
      <c r="F137" s="251"/>
      <c r="G137" s="251"/>
      <c r="H137" s="251"/>
      <c r="I137" s="252"/>
      <c r="J137" s="223">
        <v>6000020271004</v>
      </c>
      <c r="K137" s="224"/>
      <c r="L137" s="224"/>
      <c r="M137" s="224"/>
      <c r="N137" s="224"/>
      <c r="O137" s="224"/>
      <c r="P137" s="644" t="s">
        <v>619</v>
      </c>
      <c r="Q137" s="645"/>
      <c r="R137" s="645"/>
      <c r="S137" s="645"/>
      <c r="T137" s="645"/>
      <c r="U137" s="645"/>
      <c r="V137" s="645"/>
      <c r="W137" s="645"/>
      <c r="X137" s="645"/>
      <c r="Y137" s="226">
        <v>1795</v>
      </c>
      <c r="Z137" s="227"/>
      <c r="AA137" s="227"/>
      <c r="AB137" s="228"/>
      <c r="AC137" s="599" t="s">
        <v>620</v>
      </c>
      <c r="AD137" s="600"/>
      <c r="AE137" s="600"/>
      <c r="AF137" s="600"/>
      <c r="AG137" s="600"/>
      <c r="AH137" s="245" t="s">
        <v>267</v>
      </c>
      <c r="AI137" s="246"/>
      <c r="AJ137" s="246"/>
      <c r="AK137" s="246"/>
      <c r="AL137" s="233" t="s">
        <v>267</v>
      </c>
      <c r="AM137" s="234"/>
      <c r="AN137" s="234"/>
      <c r="AO137" s="235"/>
      <c r="AP137" s="236" t="s">
        <v>621</v>
      </c>
      <c r="AQ137" s="236"/>
      <c r="AR137" s="236"/>
      <c r="AS137" s="236"/>
      <c r="AT137" s="236"/>
      <c r="AU137" s="236"/>
      <c r="AV137" s="236"/>
      <c r="AW137" s="236"/>
      <c r="AX137" s="236"/>
      <c r="AY137">
        <f>COUNTA($C$137)</f>
        <v>1</v>
      </c>
    </row>
    <row r="138" spans="1:51" ht="30" customHeight="1" x14ac:dyDescent="0.15">
      <c r="A138" s="247">
        <v>5</v>
      </c>
      <c r="B138" s="247">
        <v>1</v>
      </c>
      <c r="C138" s="248" t="s">
        <v>635</v>
      </c>
      <c r="D138" s="249"/>
      <c r="E138" s="249"/>
      <c r="F138" s="249"/>
      <c r="G138" s="249"/>
      <c r="H138" s="249"/>
      <c r="I138" s="250"/>
      <c r="J138" s="223">
        <v>3000020231002</v>
      </c>
      <c r="K138" s="224"/>
      <c r="L138" s="224"/>
      <c r="M138" s="224"/>
      <c r="N138" s="224"/>
      <c r="O138" s="224"/>
      <c r="P138" s="644" t="s">
        <v>619</v>
      </c>
      <c r="Q138" s="645"/>
      <c r="R138" s="645"/>
      <c r="S138" s="645"/>
      <c r="T138" s="645"/>
      <c r="U138" s="645"/>
      <c r="V138" s="645"/>
      <c r="W138" s="645"/>
      <c r="X138" s="645"/>
      <c r="Y138" s="226">
        <v>1775</v>
      </c>
      <c r="Z138" s="227"/>
      <c r="AA138" s="227"/>
      <c r="AB138" s="228"/>
      <c r="AC138" s="599" t="s">
        <v>620</v>
      </c>
      <c r="AD138" s="600"/>
      <c r="AE138" s="600"/>
      <c r="AF138" s="600"/>
      <c r="AG138" s="600"/>
      <c r="AH138" s="245" t="s">
        <v>267</v>
      </c>
      <c r="AI138" s="246"/>
      <c r="AJ138" s="246"/>
      <c r="AK138" s="246"/>
      <c r="AL138" s="233" t="s">
        <v>267</v>
      </c>
      <c r="AM138" s="234"/>
      <c r="AN138" s="234"/>
      <c r="AO138" s="235"/>
      <c r="AP138" s="236" t="s">
        <v>621</v>
      </c>
      <c r="AQ138" s="236"/>
      <c r="AR138" s="236"/>
      <c r="AS138" s="236"/>
      <c r="AT138" s="236"/>
      <c r="AU138" s="236"/>
      <c r="AV138" s="236"/>
      <c r="AW138" s="236"/>
      <c r="AX138" s="236"/>
      <c r="AY138">
        <f>COUNTA($C$138)</f>
        <v>1</v>
      </c>
    </row>
    <row r="139" spans="1:51" ht="30" customHeight="1" x14ac:dyDescent="0.15">
      <c r="A139" s="247">
        <v>6</v>
      </c>
      <c r="B139" s="247">
        <v>1</v>
      </c>
      <c r="C139" s="248" t="s">
        <v>636</v>
      </c>
      <c r="D139" s="249"/>
      <c r="E139" s="249"/>
      <c r="F139" s="249"/>
      <c r="G139" s="249"/>
      <c r="H139" s="249"/>
      <c r="I139" s="250"/>
      <c r="J139" s="223">
        <v>2000020261009</v>
      </c>
      <c r="K139" s="224"/>
      <c r="L139" s="224"/>
      <c r="M139" s="224"/>
      <c r="N139" s="224"/>
      <c r="O139" s="224"/>
      <c r="P139" s="644" t="s">
        <v>619</v>
      </c>
      <c r="Q139" s="645"/>
      <c r="R139" s="645"/>
      <c r="S139" s="645"/>
      <c r="T139" s="645"/>
      <c r="U139" s="645"/>
      <c r="V139" s="645"/>
      <c r="W139" s="645"/>
      <c r="X139" s="645"/>
      <c r="Y139" s="226">
        <v>1671</v>
      </c>
      <c r="Z139" s="227"/>
      <c r="AA139" s="227"/>
      <c r="AB139" s="228"/>
      <c r="AC139" s="599" t="s">
        <v>620</v>
      </c>
      <c r="AD139" s="600"/>
      <c r="AE139" s="600"/>
      <c r="AF139" s="600"/>
      <c r="AG139" s="600"/>
      <c r="AH139" s="245" t="s">
        <v>267</v>
      </c>
      <c r="AI139" s="246"/>
      <c r="AJ139" s="246"/>
      <c r="AK139" s="246"/>
      <c r="AL139" s="233" t="s">
        <v>267</v>
      </c>
      <c r="AM139" s="234"/>
      <c r="AN139" s="234"/>
      <c r="AO139" s="235"/>
      <c r="AP139" s="236" t="s">
        <v>621</v>
      </c>
      <c r="AQ139" s="236"/>
      <c r="AR139" s="236"/>
      <c r="AS139" s="236"/>
      <c r="AT139" s="236"/>
      <c r="AU139" s="236"/>
      <c r="AV139" s="236"/>
      <c r="AW139" s="236"/>
      <c r="AX139" s="236"/>
      <c r="AY139">
        <f>COUNTA($C$139)</f>
        <v>1</v>
      </c>
    </row>
    <row r="140" spans="1:51" ht="30" customHeight="1" x14ac:dyDescent="0.15">
      <c r="A140" s="247">
        <v>7</v>
      </c>
      <c r="B140" s="247">
        <v>1</v>
      </c>
      <c r="C140" s="248" t="s">
        <v>623</v>
      </c>
      <c r="D140" s="249"/>
      <c r="E140" s="249"/>
      <c r="F140" s="249"/>
      <c r="G140" s="249"/>
      <c r="H140" s="249"/>
      <c r="I140" s="250"/>
      <c r="J140" s="223">
        <v>2000020111007</v>
      </c>
      <c r="K140" s="224"/>
      <c r="L140" s="224"/>
      <c r="M140" s="224"/>
      <c r="N140" s="224"/>
      <c r="O140" s="224"/>
      <c r="P140" s="644" t="s">
        <v>619</v>
      </c>
      <c r="Q140" s="645"/>
      <c r="R140" s="645"/>
      <c r="S140" s="645"/>
      <c r="T140" s="645"/>
      <c r="U140" s="645"/>
      <c r="V140" s="645"/>
      <c r="W140" s="645"/>
      <c r="X140" s="645"/>
      <c r="Y140" s="226">
        <v>1611</v>
      </c>
      <c r="Z140" s="227"/>
      <c r="AA140" s="227"/>
      <c r="AB140" s="228"/>
      <c r="AC140" s="599" t="s">
        <v>620</v>
      </c>
      <c r="AD140" s="600"/>
      <c r="AE140" s="600"/>
      <c r="AF140" s="600"/>
      <c r="AG140" s="600"/>
      <c r="AH140" s="245" t="s">
        <v>267</v>
      </c>
      <c r="AI140" s="246"/>
      <c r="AJ140" s="246"/>
      <c r="AK140" s="246"/>
      <c r="AL140" s="233" t="s">
        <v>267</v>
      </c>
      <c r="AM140" s="234"/>
      <c r="AN140" s="234"/>
      <c r="AO140" s="235"/>
      <c r="AP140" s="236" t="s">
        <v>621</v>
      </c>
      <c r="AQ140" s="236"/>
      <c r="AR140" s="236"/>
      <c r="AS140" s="236"/>
      <c r="AT140" s="236"/>
      <c r="AU140" s="236"/>
      <c r="AV140" s="236"/>
      <c r="AW140" s="236"/>
      <c r="AX140" s="236"/>
      <c r="AY140">
        <f>COUNTA($C$140)</f>
        <v>1</v>
      </c>
    </row>
    <row r="141" spans="1:51" ht="30" customHeight="1" x14ac:dyDescent="0.15">
      <c r="A141" s="247">
        <v>8</v>
      </c>
      <c r="B141" s="247">
        <v>1</v>
      </c>
      <c r="C141" s="248" t="s">
        <v>624</v>
      </c>
      <c r="D141" s="249"/>
      <c r="E141" s="249"/>
      <c r="F141" s="249"/>
      <c r="G141" s="249"/>
      <c r="H141" s="249"/>
      <c r="I141" s="250"/>
      <c r="J141" s="223">
        <v>7000020141305</v>
      </c>
      <c r="K141" s="224"/>
      <c r="L141" s="224"/>
      <c r="M141" s="224"/>
      <c r="N141" s="224"/>
      <c r="O141" s="224"/>
      <c r="P141" s="644" t="s">
        <v>619</v>
      </c>
      <c r="Q141" s="645"/>
      <c r="R141" s="645"/>
      <c r="S141" s="645"/>
      <c r="T141" s="645"/>
      <c r="U141" s="645"/>
      <c r="V141" s="645"/>
      <c r="W141" s="645"/>
      <c r="X141" s="645"/>
      <c r="Y141" s="226">
        <v>1557</v>
      </c>
      <c r="Z141" s="227"/>
      <c r="AA141" s="227"/>
      <c r="AB141" s="228"/>
      <c r="AC141" s="599" t="s">
        <v>620</v>
      </c>
      <c r="AD141" s="600"/>
      <c r="AE141" s="600"/>
      <c r="AF141" s="600"/>
      <c r="AG141" s="600"/>
      <c r="AH141" s="245" t="s">
        <v>267</v>
      </c>
      <c r="AI141" s="246"/>
      <c r="AJ141" s="246"/>
      <c r="AK141" s="246"/>
      <c r="AL141" s="233" t="s">
        <v>267</v>
      </c>
      <c r="AM141" s="234"/>
      <c r="AN141" s="234"/>
      <c r="AO141" s="235"/>
      <c r="AP141" s="236" t="s">
        <v>621</v>
      </c>
      <c r="AQ141" s="236"/>
      <c r="AR141" s="236"/>
      <c r="AS141" s="236"/>
      <c r="AT141" s="236"/>
      <c r="AU141" s="236"/>
      <c r="AV141" s="236"/>
      <c r="AW141" s="236"/>
      <c r="AX141" s="236"/>
      <c r="AY141">
        <f>COUNTA($C$141)</f>
        <v>1</v>
      </c>
    </row>
    <row r="142" spans="1:51" ht="30" customHeight="1" x14ac:dyDescent="0.15">
      <c r="A142" s="247">
        <v>9</v>
      </c>
      <c r="B142" s="247">
        <v>1</v>
      </c>
      <c r="C142" s="248" t="s">
        <v>625</v>
      </c>
      <c r="D142" s="249"/>
      <c r="E142" s="249"/>
      <c r="F142" s="249"/>
      <c r="G142" s="249"/>
      <c r="H142" s="249"/>
      <c r="I142" s="250"/>
      <c r="J142" s="223">
        <v>3000020401307</v>
      </c>
      <c r="K142" s="224"/>
      <c r="L142" s="224"/>
      <c r="M142" s="224"/>
      <c r="N142" s="224"/>
      <c r="O142" s="224"/>
      <c r="P142" s="644" t="s">
        <v>619</v>
      </c>
      <c r="Q142" s="645"/>
      <c r="R142" s="645"/>
      <c r="S142" s="645"/>
      <c r="T142" s="645"/>
      <c r="U142" s="645"/>
      <c r="V142" s="645"/>
      <c r="W142" s="645"/>
      <c r="X142" s="645"/>
      <c r="Y142" s="226">
        <v>1376</v>
      </c>
      <c r="Z142" s="227"/>
      <c r="AA142" s="227"/>
      <c r="AB142" s="228"/>
      <c r="AC142" s="599" t="s">
        <v>620</v>
      </c>
      <c r="AD142" s="600"/>
      <c r="AE142" s="600"/>
      <c r="AF142" s="600"/>
      <c r="AG142" s="600"/>
      <c r="AH142" s="245" t="s">
        <v>267</v>
      </c>
      <c r="AI142" s="246"/>
      <c r="AJ142" s="246"/>
      <c r="AK142" s="246"/>
      <c r="AL142" s="233" t="s">
        <v>267</v>
      </c>
      <c r="AM142" s="234"/>
      <c r="AN142" s="234"/>
      <c r="AO142" s="235"/>
      <c r="AP142" s="236" t="s">
        <v>621</v>
      </c>
      <c r="AQ142" s="236"/>
      <c r="AR142" s="236"/>
      <c r="AS142" s="236"/>
      <c r="AT142" s="236"/>
      <c r="AU142" s="236"/>
      <c r="AV142" s="236"/>
      <c r="AW142" s="236"/>
      <c r="AX142" s="236"/>
      <c r="AY142">
        <f>COUNTA($C$142)</f>
        <v>1</v>
      </c>
    </row>
    <row r="143" spans="1:51" ht="30" customHeight="1" x14ac:dyDescent="0.15">
      <c r="A143" s="247">
        <v>10</v>
      </c>
      <c r="B143" s="247">
        <v>1</v>
      </c>
      <c r="C143" s="248" t="s">
        <v>626</v>
      </c>
      <c r="D143" s="249"/>
      <c r="E143" s="249"/>
      <c r="F143" s="249"/>
      <c r="G143" s="249"/>
      <c r="H143" s="249"/>
      <c r="I143" s="250"/>
      <c r="J143" s="223">
        <v>8000020041009</v>
      </c>
      <c r="K143" s="224"/>
      <c r="L143" s="224"/>
      <c r="M143" s="224"/>
      <c r="N143" s="224"/>
      <c r="O143" s="224"/>
      <c r="P143" s="644" t="s">
        <v>619</v>
      </c>
      <c r="Q143" s="645"/>
      <c r="R143" s="645"/>
      <c r="S143" s="645"/>
      <c r="T143" s="645"/>
      <c r="U143" s="645"/>
      <c r="V143" s="645"/>
      <c r="W143" s="645"/>
      <c r="X143" s="645"/>
      <c r="Y143" s="226">
        <v>1349</v>
      </c>
      <c r="Z143" s="227"/>
      <c r="AA143" s="227"/>
      <c r="AB143" s="228"/>
      <c r="AC143" s="599" t="s">
        <v>620</v>
      </c>
      <c r="AD143" s="600"/>
      <c r="AE143" s="600"/>
      <c r="AF143" s="600"/>
      <c r="AG143" s="600"/>
      <c r="AH143" s="245" t="s">
        <v>267</v>
      </c>
      <c r="AI143" s="246"/>
      <c r="AJ143" s="246"/>
      <c r="AK143" s="246"/>
      <c r="AL143" s="233" t="s">
        <v>267</v>
      </c>
      <c r="AM143" s="234"/>
      <c r="AN143" s="234"/>
      <c r="AO143" s="235"/>
      <c r="AP143" s="236" t="s">
        <v>621</v>
      </c>
      <c r="AQ143" s="236"/>
      <c r="AR143" s="236"/>
      <c r="AS143" s="236"/>
      <c r="AT143" s="236"/>
      <c r="AU143" s="236"/>
      <c r="AV143" s="236"/>
      <c r="AW143" s="236"/>
      <c r="AX143" s="236"/>
      <c r="AY143">
        <f>COUNTA($C$143)</f>
        <v>1</v>
      </c>
    </row>
    <row r="144" spans="1:51" ht="24.75" customHeight="1" x14ac:dyDescent="0.15">
      <c r="A144" s="45"/>
      <c r="B144" s="45"/>
      <c r="C144" s="45"/>
      <c r="D144" s="45"/>
      <c r="E144" s="45"/>
      <c r="F144" s="45"/>
      <c r="G144" s="45"/>
      <c r="H144" s="45"/>
      <c r="I144" s="45"/>
      <c r="J144" s="46"/>
      <c r="K144" s="46"/>
      <c r="L144" s="46"/>
      <c r="M144" s="46"/>
      <c r="N144" s="46"/>
      <c r="O144" s="46"/>
      <c r="P144" s="47"/>
      <c r="Q144" s="47"/>
      <c r="R144" s="47"/>
      <c r="S144" s="47"/>
      <c r="T144" s="47"/>
      <c r="U144" s="47"/>
      <c r="V144" s="47"/>
      <c r="W144" s="47"/>
      <c r="X144" s="47"/>
      <c r="Y144" s="48"/>
      <c r="Z144" s="48"/>
      <c r="AA144" s="48"/>
      <c r="AB144" s="48"/>
      <c r="AC144" s="48"/>
      <c r="AD144" s="48"/>
      <c r="AE144" s="48"/>
      <c r="AF144" s="48"/>
      <c r="AG144" s="48"/>
      <c r="AH144" s="48"/>
      <c r="AI144" s="48"/>
      <c r="AJ144" s="48"/>
      <c r="AK144" s="48"/>
      <c r="AL144" s="48"/>
      <c r="AM144" s="48"/>
      <c r="AN144" s="48"/>
      <c r="AO144" s="48"/>
      <c r="AP144" s="47"/>
      <c r="AQ144" s="47"/>
      <c r="AR144" s="47"/>
      <c r="AS144" s="47"/>
      <c r="AT144" s="47"/>
      <c r="AU144" s="47"/>
      <c r="AV144" s="47"/>
      <c r="AW144" s="47"/>
      <c r="AX144" s="47"/>
      <c r="AY144">
        <f>COUNTA($C$147)</f>
        <v>1</v>
      </c>
    </row>
    <row r="145" spans="1:51" ht="24.75" customHeight="1" x14ac:dyDescent="0.15">
      <c r="A145" s="45"/>
      <c r="B145" s="49" t="s">
        <v>169</v>
      </c>
      <c r="C145" s="45"/>
      <c r="D145" s="45"/>
      <c r="E145" s="45"/>
      <c r="F145" s="45"/>
      <c r="G145" s="45"/>
      <c r="H145" s="45"/>
      <c r="I145" s="45"/>
      <c r="J145" s="45"/>
      <c r="K145" s="45"/>
      <c r="L145" s="45"/>
      <c r="M145" s="45"/>
      <c r="N145" s="45"/>
      <c r="O145" s="45"/>
      <c r="P145" s="50"/>
      <c r="Q145" s="50"/>
      <c r="R145" s="50"/>
      <c r="S145" s="50"/>
      <c r="T145" s="50"/>
      <c r="U145" s="50"/>
      <c r="V145" s="50"/>
      <c r="W145" s="50"/>
      <c r="X145" s="50"/>
      <c r="Y145" s="51"/>
      <c r="Z145" s="51"/>
      <c r="AA145" s="51"/>
      <c r="AB145" s="51"/>
      <c r="AC145" s="51"/>
      <c r="AD145" s="51"/>
      <c r="AE145" s="51"/>
      <c r="AF145" s="51"/>
      <c r="AG145" s="51"/>
      <c r="AH145" s="51"/>
      <c r="AI145" s="51"/>
      <c r="AJ145" s="51"/>
      <c r="AK145" s="51"/>
      <c r="AL145" s="51"/>
      <c r="AM145" s="51"/>
      <c r="AN145" s="51"/>
      <c r="AO145" s="51"/>
      <c r="AP145" s="50"/>
      <c r="AQ145" s="50"/>
      <c r="AR145" s="50"/>
      <c r="AS145" s="50"/>
      <c r="AT145" s="50"/>
      <c r="AU145" s="50"/>
      <c r="AV145" s="50"/>
      <c r="AW145" s="50"/>
      <c r="AX145" s="50"/>
      <c r="AY145">
        <f>$AY$144</f>
        <v>1</v>
      </c>
    </row>
    <row r="146" spans="1:51" ht="59.25" customHeight="1" x14ac:dyDescent="0.15">
      <c r="A146" s="239"/>
      <c r="B146" s="239"/>
      <c r="C146" s="239" t="s">
        <v>25</v>
      </c>
      <c r="D146" s="239"/>
      <c r="E146" s="239"/>
      <c r="F146" s="239"/>
      <c r="G146" s="239"/>
      <c r="H146" s="239"/>
      <c r="I146" s="239"/>
      <c r="J146" s="101" t="s">
        <v>192</v>
      </c>
      <c r="K146" s="240"/>
      <c r="L146" s="240"/>
      <c r="M146" s="240"/>
      <c r="N146" s="240"/>
      <c r="O146" s="240"/>
      <c r="P146" s="174" t="s">
        <v>175</v>
      </c>
      <c r="Q146" s="174"/>
      <c r="R146" s="174"/>
      <c r="S146" s="174"/>
      <c r="T146" s="174"/>
      <c r="U146" s="174"/>
      <c r="V146" s="174"/>
      <c r="W146" s="174"/>
      <c r="X146" s="174"/>
      <c r="Y146" s="241" t="s">
        <v>190</v>
      </c>
      <c r="Z146" s="242"/>
      <c r="AA146" s="242"/>
      <c r="AB146" s="242"/>
      <c r="AC146" s="101" t="s">
        <v>217</v>
      </c>
      <c r="AD146" s="101"/>
      <c r="AE146" s="101"/>
      <c r="AF146" s="101"/>
      <c r="AG146" s="101"/>
      <c r="AH146" s="241" t="s">
        <v>236</v>
      </c>
      <c r="AI146" s="239"/>
      <c r="AJ146" s="239"/>
      <c r="AK146" s="239"/>
      <c r="AL146" s="239" t="s">
        <v>20</v>
      </c>
      <c r="AM146" s="239"/>
      <c r="AN146" s="239"/>
      <c r="AO146" s="243"/>
      <c r="AP146" s="244" t="s">
        <v>193</v>
      </c>
      <c r="AQ146" s="244"/>
      <c r="AR146" s="244"/>
      <c r="AS146" s="244"/>
      <c r="AT146" s="244"/>
      <c r="AU146" s="244"/>
      <c r="AV146" s="244"/>
      <c r="AW146" s="244"/>
      <c r="AX146" s="244"/>
      <c r="AY146">
        <f t="shared" ref="AY146:AY147" si="7">$AY$144</f>
        <v>1</v>
      </c>
    </row>
    <row r="147" spans="1:51" ht="66.75" customHeight="1" x14ac:dyDescent="0.15">
      <c r="A147" s="247">
        <v>1</v>
      </c>
      <c r="B147" s="247">
        <v>1</v>
      </c>
      <c r="C147" s="237" t="s">
        <v>627</v>
      </c>
      <c r="D147" s="222"/>
      <c r="E147" s="222"/>
      <c r="F147" s="222"/>
      <c r="G147" s="222"/>
      <c r="H147" s="222"/>
      <c r="I147" s="222"/>
      <c r="J147" s="223">
        <v>4010501010476</v>
      </c>
      <c r="K147" s="224"/>
      <c r="L147" s="224"/>
      <c r="M147" s="224"/>
      <c r="N147" s="224"/>
      <c r="O147" s="224"/>
      <c r="P147" s="644" t="s">
        <v>628</v>
      </c>
      <c r="Q147" s="645"/>
      <c r="R147" s="645"/>
      <c r="S147" s="645"/>
      <c r="T147" s="645"/>
      <c r="U147" s="645"/>
      <c r="V147" s="645"/>
      <c r="W147" s="645"/>
      <c r="X147" s="645"/>
      <c r="Y147" s="226">
        <v>4.8</v>
      </c>
      <c r="Z147" s="227"/>
      <c r="AA147" s="227"/>
      <c r="AB147" s="228"/>
      <c r="AC147" s="599" t="s">
        <v>243</v>
      </c>
      <c r="AD147" s="599"/>
      <c r="AE147" s="599"/>
      <c r="AF147" s="599"/>
      <c r="AG147" s="599"/>
      <c r="AH147" s="231" t="s">
        <v>267</v>
      </c>
      <c r="AI147" s="232"/>
      <c r="AJ147" s="232"/>
      <c r="AK147" s="232"/>
      <c r="AL147" s="233" t="s">
        <v>267</v>
      </c>
      <c r="AM147" s="234"/>
      <c r="AN147" s="234"/>
      <c r="AO147" s="235"/>
      <c r="AP147" s="236" t="s">
        <v>267</v>
      </c>
      <c r="AQ147" s="236"/>
      <c r="AR147" s="236"/>
      <c r="AS147" s="236"/>
      <c r="AT147" s="236"/>
      <c r="AU147" s="236"/>
      <c r="AV147" s="236"/>
      <c r="AW147" s="236"/>
      <c r="AX147" s="236"/>
      <c r="AY147">
        <f t="shared" si="7"/>
        <v>1</v>
      </c>
    </row>
    <row r="148" spans="1:51" ht="42.75" customHeight="1" x14ac:dyDescent="0.15">
      <c r="A148" s="247">
        <v>2</v>
      </c>
      <c r="B148" s="247">
        <v>1</v>
      </c>
      <c r="C148" s="248" t="s">
        <v>629</v>
      </c>
      <c r="D148" s="251"/>
      <c r="E148" s="251"/>
      <c r="F148" s="251"/>
      <c r="G148" s="251"/>
      <c r="H148" s="251"/>
      <c r="I148" s="252"/>
      <c r="J148" s="649">
        <v>3011101002154</v>
      </c>
      <c r="K148" s="650"/>
      <c r="L148" s="650"/>
      <c r="M148" s="650"/>
      <c r="N148" s="650"/>
      <c r="O148" s="651"/>
      <c r="P148" s="652" t="s">
        <v>630</v>
      </c>
      <c r="Q148" s="653"/>
      <c r="R148" s="653"/>
      <c r="S148" s="653"/>
      <c r="T148" s="653"/>
      <c r="U148" s="653"/>
      <c r="V148" s="653"/>
      <c r="W148" s="653"/>
      <c r="X148" s="654"/>
      <c r="Y148" s="226">
        <v>1.9</v>
      </c>
      <c r="Z148" s="227"/>
      <c r="AA148" s="227"/>
      <c r="AB148" s="228"/>
      <c r="AC148" s="146" t="s">
        <v>243</v>
      </c>
      <c r="AD148" s="655"/>
      <c r="AE148" s="655"/>
      <c r="AF148" s="655"/>
      <c r="AG148" s="656"/>
      <c r="AH148" s="231" t="s">
        <v>267</v>
      </c>
      <c r="AI148" s="232"/>
      <c r="AJ148" s="232"/>
      <c r="AK148" s="232"/>
      <c r="AL148" s="233" t="s">
        <v>267</v>
      </c>
      <c r="AM148" s="234"/>
      <c r="AN148" s="234"/>
      <c r="AO148" s="235"/>
      <c r="AP148" s="236" t="s">
        <v>267</v>
      </c>
      <c r="AQ148" s="236"/>
      <c r="AR148" s="236"/>
      <c r="AS148" s="236"/>
      <c r="AT148" s="236"/>
      <c r="AU148" s="236"/>
      <c r="AV148" s="236"/>
      <c r="AW148" s="236"/>
      <c r="AX148" s="236"/>
      <c r="AY148">
        <f>COUNTA($C$148)</f>
        <v>1</v>
      </c>
    </row>
    <row r="149" spans="1:51" ht="53.25" customHeight="1" x14ac:dyDescent="0.15">
      <c r="A149" s="247">
        <v>3</v>
      </c>
      <c r="B149" s="247">
        <v>1</v>
      </c>
      <c r="C149" s="237" t="s">
        <v>638</v>
      </c>
      <c r="D149" s="222"/>
      <c r="E149" s="222"/>
      <c r="F149" s="222"/>
      <c r="G149" s="222"/>
      <c r="H149" s="222"/>
      <c r="I149" s="222"/>
      <c r="J149" s="223">
        <v>5010901015628</v>
      </c>
      <c r="K149" s="224"/>
      <c r="L149" s="224"/>
      <c r="M149" s="224"/>
      <c r="N149" s="224"/>
      <c r="O149" s="224"/>
      <c r="P149" s="238" t="s">
        <v>639</v>
      </c>
      <c r="Q149" s="225"/>
      <c r="R149" s="225"/>
      <c r="S149" s="225"/>
      <c r="T149" s="225"/>
      <c r="U149" s="225"/>
      <c r="V149" s="225"/>
      <c r="W149" s="225"/>
      <c r="X149" s="225"/>
      <c r="Y149" s="226">
        <v>1</v>
      </c>
      <c r="Z149" s="227"/>
      <c r="AA149" s="227"/>
      <c r="AB149" s="228"/>
      <c r="AC149" s="229" t="s">
        <v>243</v>
      </c>
      <c r="AD149" s="230"/>
      <c r="AE149" s="230"/>
      <c r="AF149" s="230"/>
      <c r="AG149" s="230"/>
      <c r="AH149" s="231" t="s">
        <v>640</v>
      </c>
      <c r="AI149" s="232"/>
      <c r="AJ149" s="232"/>
      <c r="AK149" s="232"/>
      <c r="AL149" s="233" t="s">
        <v>640</v>
      </c>
      <c r="AM149" s="234"/>
      <c r="AN149" s="234"/>
      <c r="AO149" s="235"/>
      <c r="AP149" s="236" t="s">
        <v>640</v>
      </c>
      <c r="AQ149" s="236"/>
      <c r="AR149" s="236"/>
      <c r="AS149" s="236"/>
      <c r="AT149" s="236"/>
      <c r="AU149" s="236"/>
      <c r="AV149" s="236"/>
      <c r="AW149" s="236"/>
      <c r="AX149" s="236"/>
      <c r="AY149">
        <f>COUNTA($C$149)</f>
        <v>1</v>
      </c>
    </row>
  </sheetData>
  <sheetProtection formatRows="0"/>
  <dataConsolidate/>
  <mergeCells count="625">
    <mergeCell ref="AU104:AV104"/>
    <mergeCell ref="E100:P100"/>
    <mergeCell ref="Q100:AB100"/>
    <mergeCell ref="AC100:AN100"/>
    <mergeCell ref="AO100:AX100"/>
    <mergeCell ref="E101:P101"/>
    <mergeCell ref="Q101:AB101"/>
    <mergeCell ref="AC101:AN101"/>
    <mergeCell ref="AO101:AX101"/>
    <mergeCell ref="A101:D101"/>
    <mergeCell ref="O105:P105"/>
    <mergeCell ref="AA105:AB105"/>
    <mergeCell ref="AM105:AN105"/>
    <mergeCell ref="AO105:AP105"/>
    <mergeCell ref="AR105:AS105"/>
    <mergeCell ref="AU105:AV105"/>
    <mergeCell ref="A102:D102"/>
    <mergeCell ref="E102:P102"/>
    <mergeCell ref="Q102:AB102"/>
    <mergeCell ref="AC102:AN102"/>
    <mergeCell ref="AO102:AX102"/>
    <mergeCell ref="A103:D103"/>
    <mergeCell ref="E103:P103"/>
    <mergeCell ref="Q103:AB103"/>
    <mergeCell ref="AC103:AN103"/>
    <mergeCell ref="AO103:AX103"/>
    <mergeCell ref="A104:D104"/>
    <mergeCell ref="E104:G104"/>
    <mergeCell ref="I104:J104"/>
    <mergeCell ref="L104:M104"/>
    <mergeCell ref="O104:P104"/>
    <mergeCell ref="Q104:S104"/>
    <mergeCell ref="U104:V104"/>
    <mergeCell ref="X104:Y104"/>
    <mergeCell ref="AA104:AB104"/>
    <mergeCell ref="AC104:AE104"/>
    <mergeCell ref="AG104:AH104"/>
    <mergeCell ref="AJ104:AK104"/>
    <mergeCell ref="AM104:AN104"/>
    <mergeCell ref="AO104:AP104"/>
    <mergeCell ref="AR104:AS104"/>
    <mergeCell ref="A12:F21"/>
    <mergeCell ref="AS36:AX36"/>
    <mergeCell ref="G22:O22"/>
    <mergeCell ref="G23:O23"/>
    <mergeCell ref="G24:O24"/>
    <mergeCell ref="G25:O25"/>
    <mergeCell ref="A22:F28"/>
    <mergeCell ref="AD22:AX22"/>
    <mergeCell ref="AD23:AX28"/>
    <mergeCell ref="W22:AC22"/>
    <mergeCell ref="A98:D98"/>
    <mergeCell ref="E98:P98"/>
    <mergeCell ref="Q98:AB98"/>
    <mergeCell ref="AC98:AN98"/>
    <mergeCell ref="AO98:AX98"/>
    <mergeCell ref="E99:P99"/>
    <mergeCell ref="Q99:AB99"/>
    <mergeCell ref="AC99:AN99"/>
    <mergeCell ref="AO99:AX99"/>
    <mergeCell ref="A95:D95"/>
    <mergeCell ref="E95:P95"/>
    <mergeCell ref="Q95:AB95"/>
    <mergeCell ref="AC95:AN95"/>
    <mergeCell ref="AO95:AX95"/>
    <mergeCell ref="A96:D96"/>
    <mergeCell ref="E96:P96"/>
    <mergeCell ref="Q96:AB96"/>
    <mergeCell ref="AC96:AN96"/>
    <mergeCell ref="AO96:AX96"/>
    <mergeCell ref="A97:D97"/>
    <mergeCell ref="E97:P97"/>
    <mergeCell ref="Q97:AB97"/>
    <mergeCell ref="AC97:AN97"/>
    <mergeCell ref="AO97:AX97"/>
    <mergeCell ref="W23:AC23"/>
    <mergeCell ref="W24:AC24"/>
    <mergeCell ref="AG105:AH105"/>
    <mergeCell ref="AJ105:AK105"/>
    <mergeCell ref="A100:D100"/>
    <mergeCell ref="A99:D99"/>
    <mergeCell ref="A105:D105"/>
    <mergeCell ref="E105:G105"/>
    <mergeCell ref="I105:J105"/>
    <mergeCell ref="L105:M105"/>
    <mergeCell ref="Q105:S105"/>
    <mergeCell ref="U105:V105"/>
    <mergeCell ref="X105:Y105"/>
    <mergeCell ref="AC105:AE105"/>
    <mergeCell ref="C71:AC71"/>
    <mergeCell ref="AD71:AF71"/>
    <mergeCell ref="W27:AC27"/>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G53:X54"/>
    <mergeCell ref="E50:F50"/>
    <mergeCell ref="G50:AX50"/>
    <mergeCell ref="E49:F49"/>
    <mergeCell ref="G49:AX49"/>
    <mergeCell ref="E51:F54"/>
    <mergeCell ref="P140:X140"/>
    <mergeCell ref="P141:X141"/>
    <mergeCell ref="P142:X142"/>
    <mergeCell ref="P143:X143"/>
    <mergeCell ref="Y139:AB139"/>
    <mergeCell ref="AP141:AX141"/>
    <mergeCell ref="AP142:AX142"/>
    <mergeCell ref="AP143:AX143"/>
    <mergeCell ref="AC141:AG141"/>
    <mergeCell ref="AC142:AG142"/>
    <mergeCell ref="AC143:AG143"/>
    <mergeCell ref="Y135:AB135"/>
    <mergeCell ref="Y136:AB136"/>
    <mergeCell ref="Y137:AB137"/>
    <mergeCell ref="Y141:AB141"/>
    <mergeCell ref="Y142:AB142"/>
    <mergeCell ref="Y143:AB143"/>
    <mergeCell ref="AH143:AK143"/>
    <mergeCell ref="AL143:AO143"/>
    <mergeCell ref="AP140:AX140"/>
    <mergeCell ref="Y140:AB140"/>
    <mergeCell ref="AH142:AK142"/>
    <mergeCell ref="AL142:AO142"/>
    <mergeCell ref="AC138:AG138"/>
    <mergeCell ref="Y138:AB138"/>
    <mergeCell ref="AC135:AG135"/>
    <mergeCell ref="AC136:AG136"/>
    <mergeCell ref="AC137:AG137"/>
    <mergeCell ref="AL137:AO137"/>
    <mergeCell ref="AH139:AK139"/>
    <mergeCell ref="AL139:AO139"/>
    <mergeCell ref="AH140:AK140"/>
    <mergeCell ref="Y133:AB133"/>
    <mergeCell ref="C133:I133"/>
    <mergeCell ref="P133:X133"/>
    <mergeCell ref="Y53:AA53"/>
    <mergeCell ref="AB53:AD53"/>
    <mergeCell ref="AE53:AH53"/>
    <mergeCell ref="Y51:AA52"/>
    <mergeCell ref="AB51:AD52"/>
    <mergeCell ref="AW52:AX52"/>
    <mergeCell ref="AS52:AT52"/>
    <mergeCell ref="AQ44:AX44"/>
    <mergeCell ref="AQ51:AT51"/>
    <mergeCell ref="AU51:AX51"/>
    <mergeCell ref="AE43:AH43"/>
    <mergeCell ref="AE51:AH52"/>
    <mergeCell ref="AE40:AH40"/>
    <mergeCell ref="AW30:AX30"/>
    <mergeCell ref="AU30:AV30"/>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R17:AX17"/>
    <mergeCell ref="AK13:AQ13"/>
    <mergeCell ref="AR13:AX13"/>
    <mergeCell ref="Y7:AD7"/>
    <mergeCell ref="Y33:AA33"/>
    <mergeCell ref="AE31:AH31"/>
    <mergeCell ref="AQ30:AR30"/>
    <mergeCell ref="AE32:AH32"/>
    <mergeCell ref="AS30:AT30"/>
    <mergeCell ref="AW2:AX2"/>
    <mergeCell ref="AU31:AX31"/>
    <mergeCell ref="AU32:AX32"/>
    <mergeCell ref="AU33:AX33"/>
    <mergeCell ref="AI48:AL48"/>
    <mergeCell ref="AM48:AP48"/>
    <mergeCell ref="AQ46:AX46"/>
    <mergeCell ref="A149:B149"/>
    <mergeCell ref="A146:B146"/>
    <mergeCell ref="A147:B147"/>
    <mergeCell ref="C146:I146"/>
    <mergeCell ref="J146:O146"/>
    <mergeCell ref="P146:X146"/>
    <mergeCell ref="Y146:AB146"/>
    <mergeCell ref="AC146:AG146"/>
    <mergeCell ref="AH146:AK146"/>
    <mergeCell ref="AL146:AO146"/>
    <mergeCell ref="AP146:AX146"/>
    <mergeCell ref="C147:I147"/>
    <mergeCell ref="J147:O147"/>
    <mergeCell ref="P147:X147"/>
    <mergeCell ref="Y147:AB147"/>
    <mergeCell ref="AC147:AG147"/>
    <mergeCell ref="AH147:AK147"/>
    <mergeCell ref="AP147:AX147"/>
    <mergeCell ref="AC148:AG148"/>
    <mergeCell ref="AH148:AK148"/>
    <mergeCell ref="AL148:AO148"/>
    <mergeCell ref="AP148:AX148"/>
    <mergeCell ref="C149:I149"/>
    <mergeCell ref="J149:O149"/>
    <mergeCell ref="P149:X149"/>
    <mergeCell ref="Y149:AB149"/>
    <mergeCell ref="AC149:AG149"/>
    <mergeCell ref="AH149:AK149"/>
    <mergeCell ref="AL149:AO149"/>
    <mergeCell ref="AP149:AX149"/>
    <mergeCell ref="A148:B148"/>
    <mergeCell ref="AL147:AO147"/>
    <mergeCell ref="C148:I148"/>
    <mergeCell ref="J148:O148"/>
    <mergeCell ref="P148:X148"/>
    <mergeCell ref="Y148:AB148"/>
    <mergeCell ref="E55:AX55"/>
    <mergeCell ref="E56:AX57"/>
    <mergeCell ref="AH136:AK136"/>
    <mergeCell ref="AL136:AO136"/>
    <mergeCell ref="AP133:AX133"/>
    <mergeCell ref="AQ52:AR52"/>
    <mergeCell ref="AU52:AV52"/>
    <mergeCell ref="AP134:AX134"/>
    <mergeCell ref="AP135:AX135"/>
    <mergeCell ref="AP136:AX136"/>
    <mergeCell ref="AP137:AX137"/>
    <mergeCell ref="G51:X52"/>
    <mergeCell ref="J143:O143"/>
    <mergeCell ref="P134:X134"/>
    <mergeCell ref="P135:X135"/>
    <mergeCell ref="P136:X136"/>
    <mergeCell ref="P137:X137"/>
    <mergeCell ref="P138:X138"/>
    <mergeCell ref="P139:X139"/>
    <mergeCell ref="AI53:AL53"/>
    <mergeCell ref="AP138:AX138"/>
    <mergeCell ref="A58:AX58"/>
    <mergeCell ref="AH137:AK137"/>
    <mergeCell ref="AC133:AG133"/>
    <mergeCell ref="AC134:AG134"/>
    <mergeCell ref="A128:AK128"/>
    <mergeCell ref="J141:O141"/>
    <mergeCell ref="J142:O142"/>
    <mergeCell ref="A135:B135"/>
    <mergeCell ref="A136:B136"/>
    <mergeCell ref="AH134:AK134"/>
    <mergeCell ref="AL134:AO134"/>
    <mergeCell ref="J133:O133"/>
    <mergeCell ref="J135:O135"/>
    <mergeCell ref="J134:O134"/>
    <mergeCell ref="Y134:AB134"/>
    <mergeCell ref="A143:B143"/>
    <mergeCell ref="AL140:AO140"/>
    <mergeCell ref="J136:O136"/>
    <mergeCell ref="J137:O137"/>
    <mergeCell ref="J138:O138"/>
    <mergeCell ref="J139:O139"/>
    <mergeCell ref="J140:O140"/>
    <mergeCell ref="AH133:AK133"/>
    <mergeCell ref="AL133:AO133"/>
    <mergeCell ref="AE45:AH45"/>
    <mergeCell ref="AI43:AL43"/>
    <mergeCell ref="AM45:AP45"/>
    <mergeCell ref="A139:B139"/>
    <mergeCell ref="A134:B134"/>
    <mergeCell ref="A133:B133"/>
    <mergeCell ref="Y37:AA37"/>
    <mergeCell ref="AK20:AQ20"/>
    <mergeCell ref="A40:F42"/>
    <mergeCell ref="AB40:AD40"/>
    <mergeCell ref="AE39:AH39"/>
    <mergeCell ref="AI39:AL39"/>
    <mergeCell ref="AM39:AP39"/>
    <mergeCell ref="A29:F33"/>
    <mergeCell ref="AB32:AD32"/>
    <mergeCell ref="A3:AH3"/>
    <mergeCell ref="AJ3:AW3"/>
    <mergeCell ref="AG66:AX66"/>
    <mergeCell ref="A60:B6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141:B141"/>
    <mergeCell ref="A140:B140"/>
    <mergeCell ref="G5:L5"/>
    <mergeCell ref="M5:R5"/>
    <mergeCell ref="S5:X5"/>
    <mergeCell ref="Y8:AD8"/>
    <mergeCell ref="A9:F9"/>
    <mergeCell ref="G9:AX9"/>
    <mergeCell ref="I15:O15"/>
    <mergeCell ref="P15:V15"/>
    <mergeCell ref="W15:AC15"/>
    <mergeCell ref="Y29:AA30"/>
    <mergeCell ref="Y31:AA31"/>
    <mergeCell ref="Y32:AA32"/>
    <mergeCell ref="P29:X30"/>
    <mergeCell ref="AB29:AD30"/>
    <mergeCell ref="AB31:AD31"/>
    <mergeCell ref="A142:B142"/>
    <mergeCell ref="AH135:AK135"/>
    <mergeCell ref="AL135:AO135"/>
    <mergeCell ref="AC139:AG139"/>
    <mergeCell ref="AC140:AG140"/>
    <mergeCell ref="AP139:AX139"/>
    <mergeCell ref="A138:B138"/>
    <mergeCell ref="AH138:AK138"/>
    <mergeCell ref="AL138:AO138"/>
    <mergeCell ref="AH141:AK141"/>
    <mergeCell ref="AL141:AO141"/>
    <mergeCell ref="A137:B137"/>
    <mergeCell ref="C84:F84"/>
    <mergeCell ref="AD65:AF65"/>
    <mergeCell ref="AD62:AF62"/>
    <mergeCell ref="AC126:AG126"/>
    <mergeCell ref="L126:X126"/>
    <mergeCell ref="AC125:AG125"/>
    <mergeCell ref="G127:K127"/>
    <mergeCell ref="L127:X127"/>
    <mergeCell ref="Y127:AB127"/>
    <mergeCell ref="AC127:AG127"/>
    <mergeCell ref="AH127:AT127"/>
    <mergeCell ref="AU127:AX127"/>
    <mergeCell ref="AU53:AX53"/>
    <mergeCell ref="C69:AC69"/>
    <mergeCell ref="AD72:AF72"/>
    <mergeCell ref="AG70:AX70"/>
    <mergeCell ref="C66:AC66"/>
    <mergeCell ref="G125:K125"/>
    <mergeCell ref="L125:X125"/>
    <mergeCell ref="C61:AC61"/>
    <mergeCell ref="C62:AC62"/>
    <mergeCell ref="C63:AC63"/>
    <mergeCell ref="AG59:AX59"/>
    <mergeCell ref="AD15:AJ15"/>
    <mergeCell ref="P19:V19"/>
    <mergeCell ref="A93:AX93"/>
    <mergeCell ref="AC124:AX124"/>
    <mergeCell ref="AI46:AL46"/>
    <mergeCell ref="AM46:AP46"/>
    <mergeCell ref="C64:D65"/>
    <mergeCell ref="Y125:AB125"/>
    <mergeCell ref="A89:E89"/>
    <mergeCell ref="A84:B85"/>
    <mergeCell ref="Y126:AB126"/>
    <mergeCell ref="A46:F48"/>
    <mergeCell ref="A90:AX90"/>
    <mergeCell ref="AR15:AX15"/>
    <mergeCell ref="I14:O14"/>
    <mergeCell ref="I17:O17"/>
    <mergeCell ref="I13:O13"/>
    <mergeCell ref="AQ29:AT29"/>
    <mergeCell ref="G29:O30"/>
    <mergeCell ref="AD13:AJ13"/>
    <mergeCell ref="A77:B83"/>
    <mergeCell ref="AD70:AF70"/>
    <mergeCell ref="Y43:AA43"/>
    <mergeCell ref="AB43:AD43"/>
    <mergeCell ref="G44:X45"/>
    <mergeCell ref="Y44:AA44"/>
    <mergeCell ref="A73:B76"/>
    <mergeCell ref="C73:AC73"/>
    <mergeCell ref="AR14:AX14"/>
    <mergeCell ref="AK15:AQ15"/>
    <mergeCell ref="AG75:AX75"/>
    <mergeCell ref="AD66:AF66"/>
    <mergeCell ref="W12:AC12"/>
    <mergeCell ref="AR20:AX20"/>
    <mergeCell ref="AI51:AL52"/>
    <mergeCell ref="AM51:AP52"/>
    <mergeCell ref="A92:AX92"/>
    <mergeCell ref="AD68:AF68"/>
    <mergeCell ref="C76:AC76"/>
    <mergeCell ref="G10:AX10"/>
    <mergeCell ref="AD14:AJ14"/>
    <mergeCell ref="AK14:AQ14"/>
    <mergeCell ref="P13:V13"/>
    <mergeCell ref="P17:V17"/>
    <mergeCell ref="W17:AC17"/>
    <mergeCell ref="AD16:AJ16"/>
    <mergeCell ref="AR16:AX16"/>
    <mergeCell ref="AK16:AQ16"/>
    <mergeCell ref="P31:X33"/>
    <mergeCell ref="G12:O12"/>
    <mergeCell ref="P14:V14"/>
    <mergeCell ref="F89:AX89"/>
    <mergeCell ref="E64:AC64"/>
    <mergeCell ref="E65:AC65"/>
    <mergeCell ref="AG72:AX72"/>
    <mergeCell ref="A88:AX88"/>
    <mergeCell ref="AG73:AX73"/>
    <mergeCell ref="AD61:AF61"/>
    <mergeCell ref="AG69:AX69"/>
    <mergeCell ref="A86:AX86"/>
    <mergeCell ref="C85:F85"/>
    <mergeCell ref="G4:X4"/>
    <mergeCell ref="Y4:AD4"/>
    <mergeCell ref="AE4:AP4"/>
    <mergeCell ref="AQ4:AX4"/>
    <mergeCell ref="A5:F5"/>
    <mergeCell ref="C67:AC67"/>
    <mergeCell ref="G11:AX11"/>
    <mergeCell ref="Y5:AD5"/>
    <mergeCell ref="AE5:AP5"/>
    <mergeCell ref="AQ5:AX5"/>
    <mergeCell ref="A4:F4"/>
    <mergeCell ref="A6:F6"/>
    <mergeCell ref="AK12:AQ12"/>
    <mergeCell ref="W14:AC14"/>
    <mergeCell ref="AG62:AX62"/>
    <mergeCell ref="AG67:AX67"/>
    <mergeCell ref="C60:AC60"/>
    <mergeCell ref="I16:O16"/>
    <mergeCell ref="P16:V16"/>
    <mergeCell ref="AD63:AF63"/>
    <mergeCell ref="I18:O18"/>
    <mergeCell ref="AD12:AJ12"/>
    <mergeCell ref="AE8:AX8"/>
    <mergeCell ref="W16:AC16"/>
    <mergeCell ref="A10:F10"/>
    <mergeCell ref="AR12:AX12"/>
    <mergeCell ref="G13:H18"/>
    <mergeCell ref="W13:AC13"/>
    <mergeCell ref="G31:O33"/>
    <mergeCell ref="A11:F11"/>
    <mergeCell ref="AD64:AF64"/>
    <mergeCell ref="AH126:AT126"/>
    <mergeCell ref="AH125:AT125"/>
    <mergeCell ref="G126:K126"/>
    <mergeCell ref="A91:E91"/>
    <mergeCell ref="AM53:AP53"/>
    <mergeCell ref="AQ53:AT53"/>
    <mergeCell ref="Y54:AA54"/>
    <mergeCell ref="AB54:AD54"/>
    <mergeCell ref="P12:V12"/>
    <mergeCell ref="AB33:AD33"/>
    <mergeCell ref="AD74:AF74"/>
    <mergeCell ref="A124:F127"/>
    <mergeCell ref="A87:AX87"/>
    <mergeCell ref="F91:AX91"/>
    <mergeCell ref="A63:B72"/>
    <mergeCell ref="C72:AC72"/>
    <mergeCell ref="A94:AX94"/>
    <mergeCell ref="AD76:AF76"/>
    <mergeCell ref="AG63:AX65"/>
    <mergeCell ref="C68:AC68"/>
    <mergeCell ref="AU125:AX125"/>
    <mergeCell ref="AD73:AF73"/>
    <mergeCell ref="G124:AB124"/>
    <mergeCell ref="AD77:AF77"/>
    <mergeCell ref="AG76:AX76"/>
    <mergeCell ref="C70:AC70"/>
    <mergeCell ref="A106:F123"/>
    <mergeCell ref="AG77:AX83"/>
    <mergeCell ref="C74:AC74"/>
    <mergeCell ref="AG74:AX74"/>
    <mergeCell ref="C77:AC77"/>
    <mergeCell ref="AE48:AH48"/>
    <mergeCell ref="AD75:AF75"/>
    <mergeCell ref="AE46:AH46"/>
    <mergeCell ref="AD67:AF67"/>
    <mergeCell ref="AB39:AD39"/>
    <mergeCell ref="AI45:AL45"/>
    <mergeCell ref="AE47:AH47"/>
    <mergeCell ref="AI47:AL47"/>
    <mergeCell ref="AM47:AP47"/>
    <mergeCell ref="AQ47:AX47"/>
    <mergeCell ref="Y46:AA46"/>
    <mergeCell ref="Y48:AA48"/>
    <mergeCell ref="G41:X42"/>
    <mergeCell ref="AQ45:AX45"/>
    <mergeCell ref="AQ43:AX43"/>
    <mergeCell ref="AE44:AH44"/>
    <mergeCell ref="AI44:AL44"/>
    <mergeCell ref="G85:AX85"/>
    <mergeCell ref="G84:AX84"/>
    <mergeCell ref="AB48:AD48"/>
    <mergeCell ref="AQ48:AX48"/>
    <mergeCell ref="G38:X39"/>
    <mergeCell ref="A36:AN36"/>
    <mergeCell ref="AM44:AP44"/>
    <mergeCell ref="Y38:AA38"/>
    <mergeCell ref="AM43:AP43"/>
    <mergeCell ref="AB44:AD44"/>
    <mergeCell ref="Y41:AA41"/>
    <mergeCell ref="AB41:AD41"/>
    <mergeCell ref="Y42:AA42"/>
    <mergeCell ref="AB42:AD42"/>
    <mergeCell ref="AI40:AL40"/>
    <mergeCell ref="AM40:AP40"/>
    <mergeCell ref="AE41:AH41"/>
    <mergeCell ref="AI41:AL41"/>
    <mergeCell ref="AM41:AP41"/>
    <mergeCell ref="AE38:AH38"/>
    <mergeCell ref="AI38:AL38"/>
    <mergeCell ref="AM38:AP38"/>
    <mergeCell ref="AE42:AH42"/>
    <mergeCell ref="AI42:AL42"/>
    <mergeCell ref="AM42:AP42"/>
    <mergeCell ref="AE37:AH37"/>
    <mergeCell ref="AI37:AL37"/>
    <mergeCell ref="AM37:AP37"/>
    <mergeCell ref="A7:F7"/>
    <mergeCell ref="G7:X7"/>
    <mergeCell ref="A8:F8"/>
    <mergeCell ref="A37:F39"/>
    <mergeCell ref="G37:X37"/>
    <mergeCell ref="AB38:AD38"/>
    <mergeCell ref="AB47:AD47"/>
    <mergeCell ref="G40:X40"/>
    <mergeCell ref="Y40:AA40"/>
    <mergeCell ref="Y45:AA45"/>
    <mergeCell ref="AB45:AD45"/>
    <mergeCell ref="AB37:AD37"/>
    <mergeCell ref="G46:X46"/>
    <mergeCell ref="Y47:AA47"/>
    <mergeCell ref="AB46:AD46"/>
    <mergeCell ref="C75:AC75"/>
    <mergeCell ref="G47:X48"/>
    <mergeCell ref="AE54:AH54"/>
    <mergeCell ref="AI54:AL54"/>
    <mergeCell ref="G6:AX6"/>
    <mergeCell ref="A43:F45"/>
    <mergeCell ref="G43:X43"/>
    <mergeCell ref="Y39:AA39"/>
    <mergeCell ref="AD59:AF59"/>
    <mergeCell ref="C59:AC59"/>
    <mergeCell ref="AG60:AX60"/>
    <mergeCell ref="AU54:AX54"/>
    <mergeCell ref="AU126:AX126"/>
    <mergeCell ref="AM54:AP54"/>
    <mergeCell ref="AQ54:AT54"/>
    <mergeCell ref="C134:I134"/>
    <mergeCell ref="C135:I135"/>
    <mergeCell ref="C136:I136"/>
    <mergeCell ref="C137:I137"/>
    <mergeCell ref="C138:I138"/>
    <mergeCell ref="C139:I139"/>
    <mergeCell ref="C140:I140"/>
    <mergeCell ref="C141:I141"/>
    <mergeCell ref="C142:I142"/>
    <mergeCell ref="C143:I143"/>
    <mergeCell ref="AG61:AX61"/>
    <mergeCell ref="AD60:AF60"/>
    <mergeCell ref="AK21:AQ21"/>
    <mergeCell ref="AR21:AX21"/>
    <mergeCell ref="A34:F35"/>
    <mergeCell ref="G34:AX35"/>
    <mergeCell ref="N79:AF79"/>
    <mergeCell ref="J79:K79"/>
    <mergeCell ref="C80:F80"/>
    <mergeCell ref="C81:F81"/>
    <mergeCell ref="C82:F82"/>
    <mergeCell ref="C83:F83"/>
    <mergeCell ref="AD69:AF69"/>
    <mergeCell ref="AG68:AX68"/>
    <mergeCell ref="AQ41:AT41"/>
    <mergeCell ref="AU41:AX41"/>
    <mergeCell ref="AQ42:AT42"/>
    <mergeCell ref="AU42:AX42"/>
    <mergeCell ref="G21:O21"/>
    <mergeCell ref="P21:V21"/>
    <mergeCell ref="W21:AC21"/>
    <mergeCell ref="AD21:AJ21"/>
    <mergeCell ref="AQ37:AT37"/>
    <mergeCell ref="AU37:AX37"/>
    <mergeCell ref="AQ38:AT38"/>
    <mergeCell ref="AQ39:AT39"/>
    <mergeCell ref="AU38:AX38"/>
    <mergeCell ref="AU39:AX39"/>
    <mergeCell ref="AQ40:AT40"/>
    <mergeCell ref="AU40:AX40"/>
    <mergeCell ref="C79:F79"/>
    <mergeCell ref="G78:M78"/>
    <mergeCell ref="N78:AF78"/>
    <mergeCell ref="C78:F78"/>
    <mergeCell ref="G79:H79"/>
    <mergeCell ref="N80:AF80"/>
    <mergeCell ref="N81:AF81"/>
    <mergeCell ref="N82:AF82"/>
    <mergeCell ref="N83:AF83"/>
    <mergeCell ref="AO36:AQ36"/>
    <mergeCell ref="AL128:AN128"/>
    <mergeCell ref="G80:H80"/>
    <mergeCell ref="G81:H81"/>
    <mergeCell ref="G82:H82"/>
    <mergeCell ref="G83:H83"/>
    <mergeCell ref="J80:K80"/>
    <mergeCell ref="J81:K81"/>
    <mergeCell ref="J82:K82"/>
    <mergeCell ref="J83:K83"/>
    <mergeCell ref="C49:D57"/>
    <mergeCell ref="A49:B57"/>
    <mergeCell ref="AG71:AX71"/>
  </mergeCells>
  <phoneticPr fontId="5"/>
  <conditionalFormatting sqref="P14:AQ14">
    <cfRule type="expression" dxfId="2111" priority="14029">
      <formula>IF(RIGHT(TEXT(P14,"0.#"),1)=".",FALSE,TRUE)</formula>
    </cfRule>
    <cfRule type="expression" dxfId="2110" priority="14030">
      <formula>IF(RIGHT(TEXT(P14,"0.#"),1)=".",TRUE,FALSE)</formula>
    </cfRule>
  </conditionalFormatting>
  <conditionalFormatting sqref="AE31">
    <cfRule type="expression" dxfId="2109" priority="14019">
      <formula>IF(RIGHT(TEXT(AE31,"0.#"),1)=".",FALSE,TRUE)</formula>
    </cfRule>
    <cfRule type="expression" dxfId="2108" priority="14020">
      <formula>IF(RIGHT(TEXT(AE31,"0.#"),1)=".",TRUE,FALSE)</formula>
    </cfRule>
  </conditionalFormatting>
  <conditionalFormatting sqref="P18:AX18">
    <cfRule type="expression" dxfId="2107" priority="13905">
      <formula>IF(RIGHT(TEXT(P18,"0.#"),1)=".",FALSE,TRUE)</formula>
    </cfRule>
    <cfRule type="expression" dxfId="2106" priority="13906">
      <formula>IF(RIGHT(TEXT(P18,"0.#"),1)=".",TRUE,FALSE)</formula>
    </cfRule>
  </conditionalFormatting>
  <conditionalFormatting sqref="Y127">
    <cfRule type="expression" dxfId="2103" priority="13897">
      <formula>IF(RIGHT(TEXT(Y127,"0.#"),1)=".",FALSE,TRUE)</formula>
    </cfRule>
    <cfRule type="expression" dxfId="2102" priority="13898">
      <formula>IF(RIGHT(TEXT(Y127,"0.#"),1)=".",TRUE,FALSE)</formula>
    </cfRule>
  </conditionalFormatting>
  <conditionalFormatting sqref="P16:AQ17 P15:AX15 P13:AX13">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E38 AQ38">
    <cfRule type="expression" dxfId="2095" priority="13717">
      <formula>IF(RIGHT(TEXT(AE38,"0.#"),1)=".",FALSE,TRUE)</formula>
    </cfRule>
    <cfRule type="expression" dxfId="2094" priority="13718">
      <formula>IF(RIGHT(TEXT(AE38,"0.#"),1)=".",TRUE,FALSE)</formula>
    </cfRule>
  </conditionalFormatting>
  <conditionalFormatting sqref="AU127">
    <cfRule type="expression" dxfId="2089" priority="13699">
      <formula>IF(RIGHT(TEXT(AU127,"0.#"),1)=".",FALSE,TRUE)</formula>
    </cfRule>
    <cfRule type="expression" dxfId="2088" priority="13700">
      <formula>IF(RIGHT(TEXT(AU127,"0.#"),1)=".",TRUE,FALSE)</formula>
    </cfRule>
  </conditionalFormatting>
  <conditionalFormatting sqref="AM33">
    <cfRule type="expression" dxfId="2069" priority="13473">
      <formula>IF(RIGHT(TEXT(AM33,"0.#"),1)=".",FALSE,TRUE)</formula>
    </cfRule>
    <cfRule type="expression" dxfId="2068" priority="13474">
      <formula>IF(RIGHT(TEXT(AM33,"0.#"),1)=".",TRUE,FALSE)</formula>
    </cfRule>
  </conditionalFormatting>
  <conditionalFormatting sqref="AE32">
    <cfRule type="expression" dxfId="2067" priority="13487">
      <formula>IF(RIGHT(TEXT(AE32,"0.#"),1)=".",FALSE,TRUE)</formula>
    </cfRule>
    <cfRule type="expression" dxfId="2066" priority="13488">
      <formula>IF(RIGHT(TEXT(AE32,"0.#"),1)=".",TRUE,FALSE)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I33">
    <cfRule type="expression" dxfId="2063" priority="13483">
      <formula>IF(RIGHT(TEXT(AI33,"0.#"),1)=".",FALSE,TRUE)</formula>
    </cfRule>
    <cfRule type="expression" dxfId="2062" priority="13484">
      <formula>IF(RIGHT(TEXT(AI33,"0.#"),1)=".",TRUE,FALSE)</formula>
    </cfRule>
  </conditionalFormatting>
  <conditionalFormatting sqref="AI32">
    <cfRule type="expression" dxfId="2061" priority="13481">
      <formula>IF(RIGHT(TEXT(AI32,"0.#"),1)=".",FALSE,TRUE)</formula>
    </cfRule>
    <cfRule type="expression" dxfId="2060" priority="13482">
      <formula>IF(RIGHT(TEXT(AI32,"0.#"),1)=".",TRUE,FALSE)</formula>
    </cfRule>
  </conditionalFormatting>
  <conditionalFormatting sqref="AI31">
    <cfRule type="expression" dxfId="2059" priority="13479">
      <formula>IF(RIGHT(TEXT(AI31,"0.#"),1)=".",FALSE,TRUE)</formula>
    </cfRule>
    <cfRule type="expression" dxfId="2058" priority="13480">
      <formula>IF(RIGHT(TEXT(AI31,"0.#"),1)=".",TRUE,FALSE)</formula>
    </cfRule>
  </conditionalFormatting>
  <conditionalFormatting sqref="AM31">
    <cfRule type="expression" dxfId="2057" priority="13477">
      <formula>IF(RIGHT(TEXT(AM31,"0.#"),1)=".",FALSE,TRUE)</formula>
    </cfRule>
    <cfRule type="expression" dxfId="2056" priority="13478">
      <formula>IF(RIGHT(TEXT(AM31,"0.#"),1)=".",TRUE,FALSE)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Q31:AQ33">
    <cfRule type="expression" dxfId="2053" priority="13467">
      <formula>IF(RIGHT(TEXT(AQ31,"0.#"),1)=".",FALSE,TRUE)</formula>
    </cfRule>
    <cfRule type="expression" dxfId="2052" priority="13468">
      <formula>IF(RIGHT(TEXT(AQ31,"0.#"),1)=".",TRUE,FALSE)</formula>
    </cfRule>
  </conditionalFormatting>
  <conditionalFormatting sqref="AU31:AU33">
    <cfRule type="expression" dxfId="2051" priority="13465">
      <formula>IF(RIGHT(TEXT(AU31,"0.#"),1)=".",FALSE,TRUE)</formula>
    </cfRule>
    <cfRule type="expression" dxfId="2050" priority="13466">
      <formula>IF(RIGHT(TEXT(AU31,"0.#"),1)=".",TRUE,FALSE)</formula>
    </cfRule>
  </conditionalFormatting>
  <conditionalFormatting sqref="AI38">
    <cfRule type="expression" dxfId="1965" priority="13249">
      <formula>IF(RIGHT(TEXT(AI38,"0.#"),1)=".",FALSE,TRUE)</formula>
    </cfRule>
    <cfRule type="expression" dxfId="1964" priority="13250">
      <formula>IF(RIGHT(TEXT(AI38,"0.#"),1)=".",TRUE,FALSE)</formula>
    </cfRule>
  </conditionalFormatting>
  <conditionalFormatting sqref="AM38">
    <cfRule type="expression" dxfId="1963" priority="13247">
      <formula>IF(RIGHT(TEXT(AM38,"0.#"),1)=".",FALSE,TRUE)</formula>
    </cfRule>
    <cfRule type="expression" dxfId="1962" priority="13248">
      <formula>IF(RIGHT(TEXT(AM38,"0.#"),1)=".",TRUE,FALSE)</formula>
    </cfRule>
  </conditionalFormatting>
  <conditionalFormatting sqref="AE39">
    <cfRule type="expression" dxfId="1961" priority="13245">
      <formula>IF(RIGHT(TEXT(AE39,"0.#"),1)=".",FALSE,TRUE)</formula>
    </cfRule>
    <cfRule type="expression" dxfId="1960" priority="13246">
      <formula>IF(RIGHT(TEXT(AE39,"0.#"),1)=".",TRUE,FALSE)</formula>
    </cfRule>
  </conditionalFormatting>
  <conditionalFormatting sqref="AI39">
    <cfRule type="expression" dxfId="1959" priority="13243">
      <formula>IF(RIGHT(TEXT(AI39,"0.#"),1)=".",FALSE,TRUE)</formula>
    </cfRule>
    <cfRule type="expression" dxfId="1958" priority="13244">
      <formula>IF(RIGHT(TEXT(AI39,"0.#"),1)=".",TRUE,FALSE)</formula>
    </cfRule>
  </conditionalFormatting>
  <conditionalFormatting sqref="AM39">
    <cfRule type="expression" dxfId="1957" priority="13241">
      <formula>IF(RIGHT(TEXT(AM39,"0.#"),1)=".",FALSE,TRUE)</formula>
    </cfRule>
    <cfRule type="expression" dxfId="1956" priority="13242">
      <formula>IF(RIGHT(TEXT(AM39,"0.#"),1)=".",TRUE,FALSE)</formula>
    </cfRule>
  </conditionalFormatting>
  <conditionalFormatting sqref="AQ39">
    <cfRule type="expression" dxfId="1955" priority="13239">
      <formula>IF(RIGHT(TEXT(AQ39,"0.#"),1)=".",FALSE,TRUE)</formula>
    </cfRule>
    <cfRule type="expression" dxfId="1954" priority="13240">
      <formula>IF(RIGHT(TEXT(AQ39,"0.#"),1)=".",TRUE,FALSE)</formula>
    </cfRule>
  </conditionalFormatting>
  <conditionalFormatting sqref="AE41">
    <cfRule type="expression" dxfId="1953" priority="13237">
      <formula>IF(RIGHT(TEXT(AE41,"0.#"),1)=".",FALSE,TRUE)</formula>
    </cfRule>
    <cfRule type="expression" dxfId="1952" priority="13238">
      <formula>IF(RIGHT(TEXT(AE41,"0.#"),1)=".",TRUE,FALSE)</formula>
    </cfRule>
  </conditionalFormatting>
  <conditionalFormatting sqref="AI41">
    <cfRule type="expression" dxfId="1951" priority="13235">
      <formula>IF(RIGHT(TEXT(AI41,"0.#"),1)=".",FALSE,TRUE)</formula>
    </cfRule>
    <cfRule type="expression" dxfId="1950" priority="13236">
      <formula>IF(RIGHT(TEXT(AI41,"0.#"),1)=".",TRUE,FALSE)</formula>
    </cfRule>
  </conditionalFormatting>
  <conditionalFormatting sqref="AM41">
    <cfRule type="expression" dxfId="1949" priority="13233">
      <formula>IF(RIGHT(TEXT(AM41,"0.#"),1)=".",FALSE,TRUE)</formula>
    </cfRule>
    <cfRule type="expression" dxfId="1948" priority="13234">
      <formula>IF(RIGHT(TEXT(AM41,"0.#"),1)=".",TRUE,FALSE)</formula>
    </cfRule>
  </conditionalFormatting>
  <conditionalFormatting sqref="AE42">
    <cfRule type="expression" dxfId="1947" priority="13231">
      <formula>IF(RIGHT(TEXT(AE42,"0.#"),1)=".",FALSE,TRUE)</formula>
    </cfRule>
    <cfRule type="expression" dxfId="1946" priority="13232">
      <formula>IF(RIGHT(TEXT(AE42,"0.#"),1)=".",TRUE,FALSE)</formula>
    </cfRule>
  </conditionalFormatting>
  <conditionalFormatting sqref="AI42">
    <cfRule type="expression" dxfId="1945" priority="13229">
      <formula>IF(RIGHT(TEXT(AI42,"0.#"),1)=".",FALSE,TRUE)</formula>
    </cfRule>
    <cfRule type="expression" dxfId="1944" priority="13230">
      <formula>IF(RIGHT(TEXT(AI42,"0.#"),1)=".",TRUE,FALSE)</formula>
    </cfRule>
  </conditionalFormatting>
  <conditionalFormatting sqref="AM42">
    <cfRule type="expression" dxfId="1943" priority="13227">
      <formula>IF(RIGHT(TEXT(AM42,"0.#"),1)=".",FALSE,TRUE)</formula>
    </cfRule>
    <cfRule type="expression" dxfId="1942" priority="13228">
      <formula>IF(RIGHT(TEXT(AM42,"0.#"),1)=".",TRUE,FALSE)</formula>
    </cfRule>
  </conditionalFormatting>
  <conditionalFormatting sqref="AE44 AQ44">
    <cfRule type="expression" dxfId="1905" priority="13181">
      <formula>IF(RIGHT(TEXT(AE44,"0.#"),1)=".",FALSE,TRUE)</formula>
    </cfRule>
    <cfRule type="expression" dxfId="1904" priority="13182">
      <formula>IF(RIGHT(TEXT(AE44,"0.#"),1)=".",TRUE,FALSE)</formula>
    </cfRule>
  </conditionalFormatting>
  <conditionalFormatting sqref="AI44">
    <cfRule type="expression" dxfId="1903" priority="13179">
      <formula>IF(RIGHT(TEXT(AI44,"0.#"),1)=".",FALSE,TRUE)</formula>
    </cfRule>
    <cfRule type="expression" dxfId="1902" priority="13180">
      <formula>IF(RIGHT(TEXT(AI44,"0.#"),1)=".",TRUE,FALSE)</formula>
    </cfRule>
  </conditionalFormatting>
  <conditionalFormatting sqref="AM44">
    <cfRule type="expression" dxfId="1901" priority="13177">
      <formula>IF(RIGHT(TEXT(AM44,"0.#"),1)=".",FALSE,TRUE)</formula>
    </cfRule>
    <cfRule type="expression" dxfId="1900" priority="13178">
      <formula>IF(RIGHT(TEXT(AM44,"0.#"),1)=".",TRUE,FALSE)</formula>
    </cfRule>
  </conditionalFormatting>
  <conditionalFormatting sqref="AE45 AM45">
    <cfRule type="expression" dxfId="1899" priority="13175">
      <formula>IF(RIGHT(TEXT(AE45,"0.#"),1)=".",FALSE,TRUE)</formula>
    </cfRule>
    <cfRule type="expression" dxfId="1898" priority="13176">
      <formula>IF(RIGHT(TEXT(AE45,"0.#"),1)=".",TRUE,FALSE)</formula>
    </cfRule>
  </conditionalFormatting>
  <conditionalFormatting sqref="AI45">
    <cfRule type="expression" dxfId="1897" priority="13173">
      <formula>IF(RIGHT(TEXT(AI45,"0.#"),1)=".",FALSE,TRUE)</formula>
    </cfRule>
    <cfRule type="expression" dxfId="1896" priority="13174">
      <formula>IF(RIGHT(TEXT(AI45,"0.#"),1)=".",TRUE,FALSE)</formula>
    </cfRule>
  </conditionalFormatting>
  <conditionalFormatting sqref="AQ45">
    <cfRule type="expression" dxfId="1895" priority="13169">
      <formula>IF(RIGHT(TEXT(AQ45,"0.#"),1)=".",FALSE,TRUE)</formula>
    </cfRule>
    <cfRule type="expression" dxfId="1894" priority="13170">
      <formula>IF(RIGHT(TEXT(AQ45,"0.#"),1)=".",TRUE,FALSE)</formula>
    </cfRule>
  </conditionalFormatting>
  <conditionalFormatting sqref="AE47 AQ47">
    <cfRule type="expression" dxfId="1893" priority="13167">
      <formula>IF(RIGHT(TEXT(AE47,"0.#"),1)=".",FALSE,TRUE)</formula>
    </cfRule>
    <cfRule type="expression" dxfId="1892" priority="13168">
      <formula>IF(RIGHT(TEXT(AE47,"0.#"),1)=".",TRUE,FALSE)</formula>
    </cfRule>
  </conditionalFormatting>
  <conditionalFormatting sqref="AI47">
    <cfRule type="expression" dxfId="1891" priority="13165">
      <formula>IF(RIGHT(TEXT(AI47,"0.#"),1)=".",FALSE,TRUE)</formula>
    </cfRule>
    <cfRule type="expression" dxfId="1890" priority="13166">
      <formula>IF(RIGHT(TEXT(AI47,"0.#"),1)=".",TRUE,FALSE)</formula>
    </cfRule>
  </conditionalFormatting>
  <conditionalFormatting sqref="AM47">
    <cfRule type="expression" dxfId="1889" priority="13163">
      <formula>IF(RIGHT(TEXT(AM47,"0.#"),1)=".",FALSE,TRUE)</formula>
    </cfRule>
    <cfRule type="expression" dxfId="1888" priority="13164">
      <formula>IF(RIGHT(TEXT(AM47,"0.#"),1)=".",TRUE,FALSE)</formula>
    </cfRule>
  </conditionalFormatting>
  <conditionalFormatting sqref="AQ48">
    <cfRule type="expression" dxfId="1887" priority="13155">
      <formula>IF(RIGHT(TEXT(AQ48,"0.#"),1)=".",FALSE,TRUE)</formula>
    </cfRule>
    <cfRule type="expression" dxfId="1886" priority="13156">
      <formula>IF(RIGHT(TEXT(AQ48,"0.#"),1)=".",TRUE,FALSE)</formula>
    </cfRule>
  </conditionalFormatting>
  <conditionalFormatting sqref="AE53:AE54 AI53:AI54 AM53:AM54 AQ53:AQ54 AU53:AU54">
    <cfRule type="expression" dxfId="1843" priority="13081">
      <formula>IF(RIGHT(TEXT(AE53,"0.#"),1)=".",FALSE,TRUE)</formula>
    </cfRule>
    <cfRule type="expression" dxfId="1842" priority="13082">
      <formula>IF(RIGHT(TEXT(AE53,"0.#"),1)=".",TRUE,FALSE)</formula>
    </cfRule>
  </conditionalFormatting>
  <conditionalFormatting sqref="AE48 AM48">
    <cfRule type="expression" dxfId="1753" priority="2995">
      <formula>IF(RIGHT(TEXT(AE48,"0.#"),1)=".",FALSE,TRUE)</formula>
    </cfRule>
    <cfRule type="expression" dxfId="1752" priority="2996">
      <formula>IF(RIGHT(TEXT(AE48,"0.#"),1)=".",TRUE,FALSE)</formula>
    </cfRule>
  </conditionalFormatting>
  <conditionalFormatting sqref="AI48">
    <cfRule type="expression" dxfId="1749" priority="2993">
      <formula>IF(RIGHT(TEXT(AI48,"0.#"),1)=".",FALSE,TRUE)</formula>
    </cfRule>
    <cfRule type="expression" dxfId="1748" priority="2994">
      <formula>IF(RIGHT(TEXT(AI48,"0.#"),1)=".",TRUE,FALSE)</formula>
    </cfRule>
  </conditionalFormatting>
  <conditionalFormatting sqref="Y149">
    <cfRule type="expression" dxfId="1377" priority="2095">
      <formula>IF(RIGHT(TEXT(Y149,"0.#"),1)=".",FALSE,TRUE)</formula>
    </cfRule>
    <cfRule type="expression" dxfId="1376" priority="2096">
      <formula>IF(RIGHT(TEXT(Y149,"0.#"),1)=".",TRUE,FALSE)</formula>
    </cfRule>
  </conditionalFormatting>
  <conditionalFormatting sqref="W23">
    <cfRule type="expression" dxfId="1361" priority="2331">
      <formula>IF(RIGHT(TEXT(W23,"0.#"),1)=".",FALSE,TRUE)</formula>
    </cfRule>
    <cfRule type="expression" dxfId="1360" priority="2332">
      <formula>IF(RIGHT(TEXT(W23,"0.#"),1)=".",TRUE,FALSE)</formula>
    </cfRule>
  </conditionalFormatting>
  <conditionalFormatting sqref="W24:W25">
    <cfRule type="expression" dxfId="1359" priority="2329">
      <formula>IF(RIGHT(TEXT(W24,"0.#"),1)=".",FALSE,TRUE)</formula>
    </cfRule>
    <cfRule type="expression" dxfId="1358" priority="2330">
      <formula>IF(RIGHT(TEXT(W24,"0.#"),1)=".",TRUE,FALSE)</formula>
    </cfRule>
  </conditionalFormatting>
  <conditionalFormatting sqref="P23">
    <cfRule type="expression" dxfId="1355" priority="2319">
      <formula>IF(RIGHT(TEXT(P23,"0.#"),1)=".",FALSE,TRUE)</formula>
    </cfRule>
    <cfRule type="expression" dxfId="1354" priority="2320">
      <formula>IF(RIGHT(TEXT(P23,"0.#"),1)=".",TRUE,FALSE)</formula>
    </cfRule>
  </conditionalFormatting>
  <conditionalFormatting sqref="P24:P27">
    <cfRule type="expression" dxfId="1353" priority="2317">
      <formula>IF(RIGHT(TEXT(P24,"0.#"),1)=".",FALSE,TRUE)</formula>
    </cfRule>
    <cfRule type="expression" dxfId="1352" priority="2318">
      <formula>IF(RIGHT(TEXT(P24,"0.#"),1)=".",TRUE,FALSE)</formula>
    </cfRule>
  </conditionalFormatting>
  <conditionalFormatting sqref="AQ41">
    <cfRule type="expression" dxfId="1347" priority="2313">
      <formula>IF(RIGHT(TEXT(AQ41,"0.#"),1)=".",FALSE,TRUE)</formula>
    </cfRule>
    <cfRule type="expression" dxfId="1346" priority="2314">
      <formula>IF(RIGHT(TEXT(AQ41,"0.#"),1)=".",TRUE,FALSE)</formula>
    </cfRule>
  </conditionalFormatting>
  <conditionalFormatting sqref="AQ42">
    <cfRule type="expression" dxfId="1345" priority="2311">
      <formula>IF(RIGHT(TEXT(AQ42,"0.#"),1)=".",FALSE,TRUE)</formula>
    </cfRule>
    <cfRule type="expression" dxfId="1344" priority="2312">
      <formula>IF(RIGHT(TEXT(AQ42,"0.#"),1)=".",TRUE,FALSE)</formula>
    </cfRule>
  </conditionalFormatting>
  <conditionalFormatting sqref="AL149:AO149">
    <cfRule type="expression" dxfId="1281" priority="2097">
      <formula>IF(AND(AL149&gt;=0, RIGHT(TEXT(AL149,"0.#"),1)&lt;&gt;"."),TRUE,FALSE)</formula>
    </cfRule>
    <cfRule type="expression" dxfId="1280" priority="2098">
      <formula>IF(AND(AL149&gt;=0, RIGHT(TEXT(AL149,"0.#"),1)="."),TRUE,FALSE)</formula>
    </cfRule>
    <cfRule type="expression" dxfId="1279" priority="2099">
      <formula>IF(AND(AL149&lt;0, RIGHT(TEXT(AL149,"0.#"),1)&lt;&gt;"."),TRUE,FALSE)</formula>
    </cfRule>
    <cfRule type="expression" dxfId="1278" priority="2100">
      <formula>IF(AND(AL149&lt;0, RIGHT(TEXT(AL149,"0.#"),1)="."),TRUE,FALSE)</formula>
    </cfRule>
  </conditionalFormatting>
  <conditionalFormatting sqref="AU38">
    <cfRule type="expression" dxfId="479" priority="483">
      <formula>IF(RIGHT(TEXT(AU38,"0.#"),1)=".",FALSE,TRUE)</formula>
    </cfRule>
    <cfRule type="expression" dxfId="478" priority="484">
      <formula>IF(RIGHT(TEXT(AU38,"0.#"),1)=".",TRUE,FALSE)</formula>
    </cfRule>
  </conditionalFormatting>
  <conditionalFormatting sqref="AU39">
    <cfRule type="expression" dxfId="477" priority="481">
      <formula>IF(RIGHT(TEXT(AU39,"0.#"),1)=".",FALSE,TRUE)</formula>
    </cfRule>
    <cfRule type="expression" dxfId="476" priority="482">
      <formula>IF(RIGHT(TEXT(AU39,"0.#"),1)=".",TRUE,FALSE)</formula>
    </cfRule>
  </conditionalFormatting>
  <conditionalFormatting sqref="AU41">
    <cfRule type="expression" dxfId="475" priority="477">
      <formula>IF(RIGHT(TEXT(AU41,"0.#"),1)=".",FALSE,TRUE)</formula>
    </cfRule>
    <cfRule type="expression" dxfId="474" priority="478">
      <formula>IF(RIGHT(TEXT(AU41,"0.#"),1)=".",TRUE,FALSE)</formula>
    </cfRule>
  </conditionalFormatting>
  <conditionalFormatting sqref="AU42">
    <cfRule type="expression" dxfId="473" priority="475">
      <formula>IF(RIGHT(TEXT(AU42,"0.#"),1)=".",FALSE,TRUE)</formula>
    </cfRule>
    <cfRule type="expression" dxfId="472" priority="476">
      <formula>IF(RIGHT(TEXT(AU42,"0.#"),1)=".",TRUE,FALSE)</formula>
    </cfRule>
  </conditionalFormatting>
  <conditionalFormatting sqref="P28:AC28">
    <cfRule type="expression" dxfId="27" priority="27">
      <formula>IF(RIGHT(TEXT(P28,"0.#"),1)=".",FALSE,TRUE)</formula>
    </cfRule>
    <cfRule type="expression" dxfId="26" priority="28">
      <formula>IF(RIGHT(TEXT(P28,"0.#"),1)=".",TRUE,FALSE)</formula>
    </cfRule>
  </conditionalFormatting>
  <conditionalFormatting sqref="Y126">
    <cfRule type="expression" dxfId="25" priority="25">
      <formula>IF(RIGHT(TEXT(Y126,"0.#"),1)=".",FALSE,TRUE)</formula>
    </cfRule>
    <cfRule type="expression" dxfId="24" priority="26">
      <formula>IF(RIGHT(TEXT(Y126,"0.#"),1)=".",TRUE,FALSE)</formula>
    </cfRule>
  </conditionalFormatting>
  <conditionalFormatting sqref="AU126">
    <cfRule type="expression" dxfId="23" priority="23">
      <formula>IF(RIGHT(TEXT(AU126,"0.#"),1)=".",FALSE,TRUE)</formula>
    </cfRule>
    <cfRule type="expression" dxfId="22" priority="24">
      <formula>IF(RIGHT(TEXT(AU126,"0.#"),1)=".",TRUE,FALSE)</formula>
    </cfRule>
  </conditionalFormatting>
  <conditionalFormatting sqref="Y136:Y143">
    <cfRule type="expression" dxfId="21" priority="21">
      <formula>IF(RIGHT(TEXT(Y136,"0.#"),1)=".",FALSE,TRUE)</formula>
    </cfRule>
    <cfRule type="expression" dxfId="20" priority="22">
      <formula>IF(RIGHT(TEXT(Y136,"0.#"),1)=".",TRUE,FALSE)</formula>
    </cfRule>
  </conditionalFormatting>
  <conditionalFormatting sqref="AL134:AO134">
    <cfRule type="expression" dxfId="19" priority="17">
      <formula>IF(AND(AL134&gt;=0, RIGHT(TEXT(AL134,"0.#"),1)&lt;&gt;"."),TRUE,FALSE)</formula>
    </cfRule>
    <cfRule type="expression" dxfId="18" priority="18">
      <formula>IF(AND(AL134&gt;=0, RIGHT(TEXT(AL134,"0.#"),1)="."),TRUE,FALSE)</formula>
    </cfRule>
    <cfRule type="expression" dxfId="17" priority="19">
      <formula>IF(AND(AL134&lt;0, RIGHT(TEXT(AL134,"0.#"),1)&lt;&gt;"."),TRUE,FALSE)</formula>
    </cfRule>
    <cfRule type="expression" dxfId="16" priority="20">
      <formula>IF(AND(AL134&lt;0, RIGHT(TEXT(AL134,"0.#"),1)="."),TRUE,FALSE)</formula>
    </cfRule>
  </conditionalFormatting>
  <conditionalFormatting sqref="Y134:Y135">
    <cfRule type="expression" dxfId="15" priority="15">
      <formula>IF(RIGHT(TEXT(Y134,"0.#"),1)=".",FALSE,TRUE)</formula>
    </cfRule>
    <cfRule type="expression" dxfId="14" priority="16">
      <formula>IF(RIGHT(TEXT(Y134,"0.#"),1)=".",TRUE,FALSE)</formula>
    </cfRule>
  </conditionalFormatting>
  <conditionalFormatting sqref="AL135:AO143">
    <cfRule type="expression" dxfId="13" priority="11">
      <formula>IF(AND(AL135&gt;=0, RIGHT(TEXT(AL135,"0.#"),1)&lt;&gt;"."),TRUE,FALSE)</formula>
    </cfRule>
    <cfRule type="expression" dxfId="12" priority="12">
      <formula>IF(AND(AL135&gt;=0, RIGHT(TEXT(AL135,"0.#"),1)="."),TRUE,FALSE)</formula>
    </cfRule>
    <cfRule type="expression" dxfId="11" priority="13">
      <formula>IF(AND(AL135&lt;0, RIGHT(TEXT(AL135,"0.#"),1)&lt;&gt;"."),TRUE,FALSE)</formula>
    </cfRule>
    <cfRule type="expression" dxfId="10" priority="14">
      <formula>IF(AND(AL135&lt;0, RIGHT(TEXT(AL135,"0.#"),1)="."),TRUE,FALSE)</formula>
    </cfRule>
  </conditionalFormatting>
  <conditionalFormatting sqref="AL147:AO148">
    <cfRule type="expression" dxfId="9" priority="7">
      <formula>IF(AND(AL147&gt;=0, RIGHT(TEXT(AL147,"0.#"),1)&lt;&gt;"."),TRUE,FALSE)</formula>
    </cfRule>
    <cfRule type="expression" dxfId="8" priority="8">
      <formula>IF(AND(AL147&gt;=0, RIGHT(TEXT(AL147,"0.#"),1)="."),TRUE,FALSE)</formula>
    </cfRule>
    <cfRule type="expression" dxfId="7" priority="9">
      <formula>IF(AND(AL147&lt;0, RIGHT(TEXT(AL147,"0.#"),1)&lt;&gt;"."),TRUE,FALSE)</formula>
    </cfRule>
    <cfRule type="expression" dxfId="6" priority="10">
      <formula>IF(AND(AL147&lt;0, RIGHT(TEXT(AL147,"0.#"),1)="."),TRUE,FALSE)</formula>
    </cfRule>
  </conditionalFormatting>
  <conditionalFormatting sqref="Y148">
    <cfRule type="expression" dxfId="5" priority="5">
      <formula>IF(RIGHT(TEXT(Y148,"0.#"),1)=".",FALSE,TRUE)</formula>
    </cfRule>
    <cfRule type="expression" dxfId="4" priority="6">
      <formula>IF(RIGHT(TEXT(Y148,"0.#"),1)=".",TRUE,FALSE)</formula>
    </cfRule>
  </conditionalFormatting>
  <conditionalFormatting sqref="Y147">
    <cfRule type="expression" dxfId="3" priority="3">
      <formula>IF(RIGHT(TEXT(Y147,"0.#"),1)=".",FALSE,TRUE)</formula>
    </cfRule>
    <cfRule type="expression" dxfId="2" priority="4">
      <formula>IF(RIGHT(TEXT(Y147,"0.#"),1)=".",TRUE,FALSE)</formula>
    </cfRule>
  </conditionalFormatting>
  <conditionalFormatting sqref="W26:W27">
    <cfRule type="expression" dxfId="1" priority="1">
      <formula>IF(RIGHT(TEXT(W26,"0.#"),1)=".",FALSE,TRUE)</formula>
    </cfRule>
    <cfRule type="expression" dxfId="0" priority="2">
      <formula>IF(RIGHT(TEXT(W26,"0.#"),1)=".",TRUE,FALSE)</formula>
    </cfRule>
  </conditionalFormatting>
  <dataValidations count="18">
    <dataValidation type="custom" imeMode="disabled" allowBlank="1" showInputMessage="1" showErrorMessage="1" sqref="AY23 AY52:AY54 J79:K83 P13:AX13 AR15:AX15 P14:AQ18 AR18:AX18 P19:AJ19 AQ30:AR30 AU30:AX30 AE31:AX33 AE38:AX39 AE41:AX42 AE44:AX44 AE47:AX47 AQ52:AR52 AU52:AX52 AE53:AX54 AY57 Y126:AB126 AU126:AX126 Y134:AB143 AL134:AO143 Y147:AB149 AL147:AO149 P23:AC28">
      <formula1>OR(ISNUMBER(J13), J13="-")</formula1>
    </dataValidation>
    <dataValidation type="list" allowBlank="1" showInputMessage="1" showErrorMessage="1" sqref="G79:H83">
      <formula1>T事業番号</formula1>
    </dataValidation>
    <dataValidation type="list" allowBlank="1" showInputMessage="1" showErrorMessage="1" sqref="S5:X5">
      <formula1>T終了年度</formula1>
    </dataValidation>
    <dataValidation type="list" allowBlank="1" showInputMessage="1" showErrorMessage="1" sqref="AR36 AO128">
      <formula1>"　, ☑"</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sqref="A91:E91">
      <formula1>T所見を踏まえた改善点</formula1>
    </dataValidation>
    <dataValidation imeMode="disabled" allowBlank="1" showInputMessage="1" showErrorMessage="1" sqref="L79:L83"/>
    <dataValidation type="whole" imeMode="disabled" allowBlank="1" showInputMessage="1" showErrorMessage="1" sqref="M79:M83 AW2:AX2">
      <formula1>0</formula1>
      <formula2>99</formula2>
    </dataValidation>
    <dataValidation type="custom" imeMode="off" allowBlank="1" showInputMessage="1" showErrorMessage="1" sqref="J134:O143 J147:O149">
      <formula1>OR(ISNUMBER(J134), J134="-")</formula1>
    </dataValidation>
    <dataValidation type="custom" imeMode="disabled" allowBlank="1" showInputMessage="1" showErrorMessage="1" sqref="AH134:AK143 AH147:AK149">
      <formula1>OR(AND(MOD(IF(ISNUMBER(AH134), AH134, 0.5),1)=0, 0&lt;=AH134), AH134="-")</formula1>
    </dataValidation>
    <dataValidation type="list" allowBlank="1" showInputMessage="1" showErrorMessage="1" sqref="A89:E8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9:F83">
      <formula1>T省庁</formula1>
    </dataValidation>
    <dataValidation type="whole" imeMode="disabled" allowBlank="1" showInputMessage="1" showErrorMessage="1" sqref="AS2:AU2">
      <formula1>0</formula1>
      <formula2>9999</formula2>
    </dataValidation>
    <dataValidation type="whole" allowBlank="1" showInputMessage="1" showErrorMessage="1" sqref="L104:M105 X104:Y105 AJ104:AK105 AU104:AV105">
      <formula1>0</formula1>
      <formula2>9999</formula2>
    </dataValidation>
    <dataValidation type="whole" allowBlank="1" showInputMessage="1" showErrorMessage="1" sqref="O104:P105 AA104:AB105 AM104:AN105 AX104:AX105">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3" manualBreakCount="3">
    <brk id="36" max="50" man="1"/>
    <brk id="76" max="50" man="1"/>
    <brk id="105" max="50"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AO105 E104:G105 Q104:S105 AC104:AE105 AO104:AP104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AC134:AG143 AC147:AG149</xm:sqref>
        </x14:dataValidation>
        <x14:dataValidation type="list" allowBlank="1" showInputMessage="1" showErrorMessage="1">
          <x14:formula1>
            <xm:f>入力規則等!$U$37:$U$39</xm:f>
          </x14:formula1>
          <xm:sqref>I104:J104 U104:V104 AG104:AH104 AR104:AS104</xm:sqref>
        </x14:dataValidation>
        <x14:dataValidation type="list" allowBlank="1" showInputMessage="1" showErrorMessage="1">
          <x14:formula1>
            <xm:f>入力規則等!$U$7:$U$9</xm:f>
          </x14:formula1>
          <xm:sqref>I105:J105 U105:V105 AG105:AH105 AR105:AS105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2" sqref="B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161</v>
      </c>
      <c r="W1" s="29" t="s">
        <v>160</v>
      </c>
      <c r="Y1" s="29" t="s">
        <v>75</v>
      </c>
      <c r="Z1" s="29" t="s">
        <v>403</v>
      </c>
      <c r="AA1" s="29" t="s">
        <v>76</v>
      </c>
      <c r="AB1" s="29" t="s">
        <v>404</v>
      </c>
      <c r="AC1" s="29" t="s">
        <v>31</v>
      </c>
      <c r="AD1" s="28"/>
      <c r="AE1" s="29" t="s">
        <v>43</v>
      </c>
      <c r="AF1" s="30"/>
      <c r="AG1" s="42" t="s">
        <v>176</v>
      </c>
      <c r="AI1" s="42" t="s">
        <v>181</v>
      </c>
      <c r="AK1" s="42" t="s">
        <v>185</v>
      </c>
      <c r="AM1" s="59"/>
      <c r="AN1" s="59"/>
      <c r="AP1" s="28" t="s">
        <v>229</v>
      </c>
    </row>
    <row r="2" spans="1:42" ht="13.5" customHeight="1" x14ac:dyDescent="0.15">
      <c r="A2" s="14" t="s">
        <v>79</v>
      </c>
      <c r="B2" s="15"/>
      <c r="C2" s="13" t="str">
        <f>IF(B2="","",A2)</f>
        <v/>
      </c>
      <c r="D2" s="13" t="str">
        <f>IF(C2="","",IF(D1&lt;&gt;"",CONCATENATE(D1,"、",C2),C2))</f>
        <v/>
      </c>
      <c r="F2" s="12" t="s">
        <v>66</v>
      </c>
      <c r="G2" s="17"/>
      <c r="H2" s="13" t="str">
        <f>IF(G2="","",F2)</f>
        <v/>
      </c>
      <c r="I2" s="13" t="str">
        <f>IF(H2="","",IF(I1&lt;&gt;"",CONCATENATE(I1,"、",H2),H2))</f>
        <v/>
      </c>
      <c r="K2" s="14" t="s">
        <v>97</v>
      </c>
      <c r="L2" s="15" t="s">
        <v>571</v>
      </c>
      <c r="M2" s="13" t="str">
        <f>IF(L2="","",K2)</f>
        <v>社会保障</v>
      </c>
      <c r="N2" s="13" t="str">
        <f>IF(M2="","",IF(N1&lt;&gt;"",CONCATENATE(N1,"、",M2),M2))</f>
        <v>社会保障</v>
      </c>
      <c r="O2" s="13"/>
      <c r="P2" s="12" t="s">
        <v>68</v>
      </c>
      <c r="Q2" s="17" t="s">
        <v>571</v>
      </c>
      <c r="R2" s="13" t="str">
        <f>IF(Q2="","",P2)</f>
        <v>直接実施</v>
      </c>
      <c r="S2" s="13" t="str">
        <f>IF(R2="","",IF(S1&lt;&gt;"",CONCATENATE(S1,"、",R2),R2))</f>
        <v>直接実施</v>
      </c>
      <c r="T2" s="13"/>
      <c r="U2" s="76">
        <v>20</v>
      </c>
      <c r="W2" s="32" t="s">
        <v>166</v>
      </c>
      <c r="Y2" s="32" t="s">
        <v>62</v>
      </c>
      <c r="Z2" s="32" t="s">
        <v>62</v>
      </c>
      <c r="AA2" s="69" t="s">
        <v>270</v>
      </c>
      <c r="AB2" s="69" t="s">
        <v>498</v>
      </c>
      <c r="AC2" s="70" t="s">
        <v>129</v>
      </c>
      <c r="AD2" s="28"/>
      <c r="AE2" s="34" t="s">
        <v>162</v>
      </c>
      <c r="AF2" s="30"/>
      <c r="AG2" s="43" t="s">
        <v>237</v>
      </c>
      <c r="AI2" s="42" t="s">
        <v>267</v>
      </c>
      <c r="AK2" s="42" t="s">
        <v>186</v>
      </c>
      <c r="AM2" s="59"/>
      <c r="AN2" s="59"/>
      <c r="AP2" s="43" t="s">
        <v>237</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69</v>
      </c>
      <c r="Q3" s="17"/>
      <c r="R3" s="13" t="str">
        <f t="shared" ref="R3:R8" si="3">IF(Q3="","",P3)</f>
        <v/>
      </c>
      <c r="S3" s="13" t="str">
        <f t="shared" ref="S3:S8" si="4">IF(R3="",S2,IF(S2&lt;&gt;"",CONCATENATE(S2,"、",R3),R3))</f>
        <v>直接実施</v>
      </c>
      <c r="T3" s="13"/>
      <c r="U3" s="32" t="s">
        <v>529</v>
      </c>
      <c r="W3" s="32" t="s">
        <v>141</v>
      </c>
      <c r="Y3" s="32" t="s">
        <v>63</v>
      </c>
      <c r="Z3" s="32" t="s">
        <v>405</v>
      </c>
      <c r="AA3" s="69" t="s">
        <v>370</v>
      </c>
      <c r="AB3" s="69" t="s">
        <v>499</v>
      </c>
      <c r="AC3" s="70" t="s">
        <v>130</v>
      </c>
      <c r="AD3" s="28"/>
      <c r="AE3" s="34" t="s">
        <v>163</v>
      </c>
      <c r="AF3" s="30"/>
      <c r="AG3" s="43" t="s">
        <v>238</v>
      </c>
      <c r="AI3" s="42" t="s">
        <v>180</v>
      </c>
      <c r="AK3" s="42" t="str">
        <f>CHAR(CODE(AK2)+1)</f>
        <v>B</v>
      </c>
      <c r="AM3" s="59"/>
      <c r="AN3" s="59"/>
      <c r="AP3" s="43" t="s">
        <v>238</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70</v>
      </c>
      <c r="Q4" s="17" t="s">
        <v>571</v>
      </c>
      <c r="R4" s="13" t="str">
        <f t="shared" si="3"/>
        <v>補助</v>
      </c>
      <c r="S4" s="13" t="str">
        <f t="shared" si="4"/>
        <v>直接実施、補助</v>
      </c>
      <c r="T4" s="13"/>
      <c r="U4" s="32" t="s">
        <v>530</v>
      </c>
      <c r="W4" s="32" t="s">
        <v>142</v>
      </c>
      <c r="Y4" s="32" t="s">
        <v>277</v>
      </c>
      <c r="Z4" s="32" t="s">
        <v>406</v>
      </c>
      <c r="AA4" s="69" t="s">
        <v>371</v>
      </c>
      <c r="AB4" s="69" t="s">
        <v>500</v>
      </c>
      <c r="AC4" s="69" t="s">
        <v>131</v>
      </c>
      <c r="AD4" s="28"/>
      <c r="AE4" s="34" t="s">
        <v>164</v>
      </c>
      <c r="AF4" s="30"/>
      <c r="AG4" s="43" t="s">
        <v>239</v>
      </c>
      <c r="AI4" s="42" t="s">
        <v>182</v>
      </c>
      <c r="AK4" s="42" t="str">
        <f t="shared" ref="AK4:AK49" si="7">CHAR(CODE(AK3)+1)</f>
        <v>C</v>
      </c>
      <c r="AM4" s="59"/>
      <c r="AN4" s="59"/>
      <c r="AP4" s="43" t="s">
        <v>239</v>
      </c>
    </row>
    <row r="5" spans="1:42" ht="13.5" customHeight="1" x14ac:dyDescent="0.15">
      <c r="A5" s="14" t="s">
        <v>82</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71</v>
      </c>
      <c r="Q5" s="17"/>
      <c r="R5" s="13" t="str">
        <f t="shared" si="3"/>
        <v/>
      </c>
      <c r="S5" s="13" t="str">
        <f t="shared" si="4"/>
        <v>直接実施、補助</v>
      </c>
      <c r="T5" s="13"/>
      <c r="W5" s="32" t="s">
        <v>554</v>
      </c>
      <c r="Y5" s="32" t="s">
        <v>278</v>
      </c>
      <c r="Z5" s="32" t="s">
        <v>407</v>
      </c>
      <c r="AA5" s="69" t="s">
        <v>372</v>
      </c>
      <c r="AB5" s="69" t="s">
        <v>501</v>
      </c>
      <c r="AC5" s="69" t="s">
        <v>165</v>
      </c>
      <c r="AD5" s="31"/>
      <c r="AE5" s="34" t="s">
        <v>249</v>
      </c>
      <c r="AF5" s="30"/>
      <c r="AG5" s="43" t="s">
        <v>240</v>
      </c>
      <c r="AI5" s="42" t="s">
        <v>274</v>
      </c>
      <c r="AK5" s="42" t="str">
        <f t="shared" si="7"/>
        <v>D</v>
      </c>
      <c r="AP5" s="43" t="s">
        <v>240</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72</v>
      </c>
      <c r="Q6" s="17"/>
      <c r="R6" s="13" t="str">
        <f t="shared" si="3"/>
        <v/>
      </c>
      <c r="S6" s="13" t="str">
        <f t="shared" si="4"/>
        <v>直接実施、補助</v>
      </c>
      <c r="T6" s="13"/>
      <c r="U6" s="32" t="s">
        <v>251</v>
      </c>
      <c r="W6" s="32" t="s">
        <v>143</v>
      </c>
      <c r="Y6" s="32" t="s">
        <v>279</v>
      </c>
      <c r="Z6" s="32" t="s">
        <v>408</v>
      </c>
      <c r="AA6" s="69" t="s">
        <v>373</v>
      </c>
      <c r="AB6" s="69" t="s">
        <v>502</v>
      </c>
      <c r="AC6" s="69" t="s">
        <v>132</v>
      </c>
      <c r="AD6" s="31"/>
      <c r="AE6" s="34" t="s">
        <v>247</v>
      </c>
      <c r="AF6" s="30"/>
      <c r="AG6" s="43" t="s">
        <v>241</v>
      </c>
      <c r="AI6" s="42" t="s">
        <v>275</v>
      </c>
      <c r="AK6" s="42" t="str">
        <f>CHAR(CODE(AK5)+1)</f>
        <v>E</v>
      </c>
      <c r="AP6" s="43" t="s">
        <v>241</v>
      </c>
    </row>
    <row r="7" spans="1:42" ht="13.5" customHeight="1" x14ac:dyDescent="0.15">
      <c r="A7" s="14" t="s">
        <v>84</v>
      </c>
      <c r="B7" s="15"/>
      <c r="C7" s="13" t="str">
        <f t="shared" si="0"/>
        <v/>
      </c>
      <c r="D7" s="13" t="str">
        <f t="shared" si="8"/>
        <v/>
      </c>
      <c r="F7" s="18" t="s">
        <v>194</v>
      </c>
      <c r="G7" s="17"/>
      <c r="H7" s="13" t="str">
        <f t="shared" si="1"/>
        <v/>
      </c>
      <c r="I7" s="13" t="str">
        <f t="shared" si="5"/>
        <v/>
      </c>
      <c r="K7" s="14" t="s">
        <v>102</v>
      </c>
      <c r="L7" s="15"/>
      <c r="M7" s="13" t="str">
        <f t="shared" si="2"/>
        <v/>
      </c>
      <c r="N7" s="13" t="str">
        <f t="shared" si="6"/>
        <v>社会保障</v>
      </c>
      <c r="O7" s="13"/>
      <c r="P7" s="12" t="s">
        <v>73</v>
      </c>
      <c r="Q7" s="17"/>
      <c r="R7" s="13" t="str">
        <f t="shared" si="3"/>
        <v/>
      </c>
      <c r="S7" s="13" t="str">
        <f t="shared" si="4"/>
        <v>直接実施、補助</v>
      </c>
      <c r="T7" s="13"/>
      <c r="U7" s="32"/>
      <c r="W7" s="32" t="s">
        <v>144</v>
      </c>
      <c r="Y7" s="32" t="s">
        <v>280</v>
      </c>
      <c r="Z7" s="32" t="s">
        <v>409</v>
      </c>
      <c r="AA7" s="69" t="s">
        <v>374</v>
      </c>
      <c r="AB7" s="69" t="s">
        <v>503</v>
      </c>
      <c r="AC7" s="31"/>
      <c r="AD7" s="31"/>
      <c r="AE7" s="32" t="s">
        <v>132</v>
      </c>
      <c r="AF7" s="30"/>
      <c r="AG7" s="43" t="s">
        <v>242</v>
      </c>
      <c r="AH7" s="62"/>
      <c r="AI7" s="43" t="s">
        <v>263</v>
      </c>
      <c r="AK7" s="42" t="str">
        <f>CHAR(CODE(AK6)+1)</f>
        <v>F</v>
      </c>
      <c r="AP7" s="43" t="s">
        <v>242</v>
      </c>
    </row>
    <row r="8" spans="1:42" ht="13.5" customHeight="1" x14ac:dyDescent="0.15">
      <c r="A8" s="14" t="s">
        <v>85</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74</v>
      </c>
      <c r="Q8" s="17"/>
      <c r="R8" s="13" t="str">
        <f t="shared" si="3"/>
        <v/>
      </c>
      <c r="S8" s="13" t="str">
        <f t="shared" si="4"/>
        <v>直接実施、補助</v>
      </c>
      <c r="T8" s="13"/>
      <c r="U8" s="32" t="s">
        <v>272</v>
      </c>
      <c r="W8" s="32" t="s">
        <v>145</v>
      </c>
      <c r="Y8" s="32" t="s">
        <v>281</v>
      </c>
      <c r="Z8" s="32" t="s">
        <v>410</v>
      </c>
      <c r="AA8" s="69" t="s">
        <v>375</v>
      </c>
      <c r="AB8" s="69" t="s">
        <v>504</v>
      </c>
      <c r="AC8" s="31"/>
      <c r="AD8" s="31"/>
      <c r="AE8" s="31"/>
      <c r="AF8" s="30"/>
      <c r="AG8" s="43" t="s">
        <v>243</v>
      </c>
      <c r="AI8" s="42" t="s">
        <v>264</v>
      </c>
      <c r="AK8" s="42" t="str">
        <f t="shared" si="7"/>
        <v>G</v>
      </c>
      <c r="AP8" s="43" t="s">
        <v>243</v>
      </c>
    </row>
    <row r="9" spans="1:42" ht="13.5" customHeight="1" x14ac:dyDescent="0.15">
      <c r="A9" s="14" t="s">
        <v>86</v>
      </c>
      <c r="B9" s="15"/>
      <c r="C9" s="13" t="str">
        <f t="shared" si="0"/>
        <v/>
      </c>
      <c r="D9" s="13" t="str">
        <f t="shared" si="8"/>
        <v/>
      </c>
      <c r="F9" s="18" t="s">
        <v>195</v>
      </c>
      <c r="G9" s="17"/>
      <c r="H9" s="13" t="str">
        <f t="shared" si="1"/>
        <v/>
      </c>
      <c r="I9" s="13" t="str">
        <f t="shared" si="5"/>
        <v/>
      </c>
      <c r="K9" s="14" t="s">
        <v>104</v>
      </c>
      <c r="L9" s="15"/>
      <c r="M9" s="13" t="str">
        <f t="shared" si="2"/>
        <v/>
      </c>
      <c r="N9" s="13" t="str">
        <f t="shared" si="6"/>
        <v>社会保障</v>
      </c>
      <c r="O9" s="13"/>
      <c r="P9" s="13"/>
      <c r="Q9" s="19"/>
      <c r="T9" s="13"/>
      <c r="U9" s="32" t="s">
        <v>273</v>
      </c>
      <c r="W9" s="32" t="s">
        <v>146</v>
      </c>
      <c r="Y9" s="32" t="s">
        <v>282</v>
      </c>
      <c r="Z9" s="32" t="s">
        <v>411</v>
      </c>
      <c r="AA9" s="69" t="s">
        <v>376</v>
      </c>
      <c r="AB9" s="69" t="s">
        <v>505</v>
      </c>
      <c r="AC9" s="31"/>
      <c r="AD9" s="31"/>
      <c r="AE9" s="31"/>
      <c r="AF9" s="30"/>
      <c r="AG9" s="43" t="s">
        <v>244</v>
      </c>
      <c r="AI9" s="58"/>
      <c r="AK9" s="42" t="str">
        <f t="shared" si="7"/>
        <v>H</v>
      </c>
      <c r="AP9" s="43" t="s">
        <v>244</v>
      </c>
    </row>
    <row r="10" spans="1:42" ht="13.5" customHeight="1" x14ac:dyDescent="0.15">
      <c r="A10" s="14" t="s">
        <v>212</v>
      </c>
      <c r="B10" s="15"/>
      <c r="C10" s="13" t="str">
        <f t="shared" si="0"/>
        <v/>
      </c>
      <c r="D10" s="13" t="str">
        <f t="shared" si="8"/>
        <v/>
      </c>
      <c r="F10" s="18" t="s">
        <v>111</v>
      </c>
      <c r="G10" s="17"/>
      <c r="H10" s="13" t="str">
        <f t="shared" si="1"/>
        <v/>
      </c>
      <c r="I10" s="13" t="str">
        <f t="shared" si="5"/>
        <v/>
      </c>
      <c r="K10" s="14" t="s">
        <v>213</v>
      </c>
      <c r="L10" s="15"/>
      <c r="M10" s="13" t="str">
        <f t="shared" si="2"/>
        <v/>
      </c>
      <c r="N10" s="13" t="str">
        <f t="shared" si="6"/>
        <v>社会保障</v>
      </c>
      <c r="O10" s="13"/>
      <c r="P10" s="13" t="str">
        <f>S8</f>
        <v>直接実施、補助</v>
      </c>
      <c r="Q10" s="19"/>
      <c r="T10" s="13"/>
      <c r="W10" s="32" t="s">
        <v>147</v>
      </c>
      <c r="Y10" s="32" t="s">
        <v>283</v>
      </c>
      <c r="Z10" s="32" t="s">
        <v>412</v>
      </c>
      <c r="AA10" s="69" t="s">
        <v>377</v>
      </c>
      <c r="AB10" s="69" t="s">
        <v>506</v>
      </c>
      <c r="AC10" s="31"/>
      <c r="AD10" s="31"/>
      <c r="AE10" s="31"/>
      <c r="AF10" s="30"/>
      <c r="AG10" s="43" t="s">
        <v>232</v>
      </c>
      <c r="AK10" s="42" t="str">
        <f t="shared" si="7"/>
        <v>I</v>
      </c>
      <c r="AP10" s="42" t="s">
        <v>230</v>
      </c>
    </row>
    <row r="11" spans="1:42" ht="13.5" customHeight="1" x14ac:dyDescent="0.15">
      <c r="A11" s="14" t="s">
        <v>87</v>
      </c>
      <c r="B11" s="15" t="s">
        <v>571</v>
      </c>
      <c r="C11" s="13" t="str">
        <f t="shared" si="0"/>
        <v>子ども・若者育成支援</v>
      </c>
      <c r="D11" s="13" t="str">
        <f t="shared" si="8"/>
        <v>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148</v>
      </c>
      <c r="Y11" s="32" t="s">
        <v>284</v>
      </c>
      <c r="Z11" s="32" t="s">
        <v>413</v>
      </c>
      <c r="AA11" s="69" t="s">
        <v>378</v>
      </c>
      <c r="AB11" s="69" t="s">
        <v>507</v>
      </c>
      <c r="AC11" s="31"/>
      <c r="AD11" s="31"/>
      <c r="AE11" s="31"/>
      <c r="AF11" s="30"/>
      <c r="AG11" s="42" t="s">
        <v>235</v>
      </c>
      <c r="AK11" s="42" t="str">
        <f t="shared" si="7"/>
        <v>J</v>
      </c>
    </row>
    <row r="12" spans="1:42" ht="13.5" customHeight="1" x14ac:dyDescent="0.15">
      <c r="A12" s="14" t="s">
        <v>88</v>
      </c>
      <c r="B12" s="15"/>
      <c r="C12" s="13" t="str">
        <f t="shared" ref="C12:C24" si="9">IF(B12="","",A12)</f>
        <v/>
      </c>
      <c r="D12" s="13" t="str">
        <f t="shared" si="8"/>
        <v>子ども・若者育成支援</v>
      </c>
      <c r="F12" s="18" t="s">
        <v>113</v>
      </c>
      <c r="G12" s="17"/>
      <c r="H12" s="13" t="str">
        <f t="shared" si="1"/>
        <v/>
      </c>
      <c r="I12" s="13" t="str">
        <f t="shared" si="5"/>
        <v/>
      </c>
      <c r="K12" s="13"/>
      <c r="L12" s="13"/>
      <c r="O12" s="13"/>
      <c r="P12" s="13"/>
      <c r="Q12" s="19"/>
      <c r="T12" s="13"/>
      <c r="U12" s="29" t="s">
        <v>531</v>
      </c>
      <c r="W12" s="32" t="s">
        <v>149</v>
      </c>
      <c r="Y12" s="32" t="s">
        <v>285</v>
      </c>
      <c r="Z12" s="32" t="s">
        <v>414</v>
      </c>
      <c r="AA12" s="69" t="s">
        <v>379</v>
      </c>
      <c r="AB12" s="69" t="s">
        <v>508</v>
      </c>
      <c r="AC12" s="31"/>
      <c r="AD12" s="31"/>
      <c r="AE12" s="31"/>
      <c r="AF12" s="30"/>
      <c r="AG12" s="42" t="s">
        <v>233</v>
      </c>
      <c r="AK12" s="42" t="str">
        <f t="shared" si="7"/>
        <v>K</v>
      </c>
    </row>
    <row r="13" spans="1:42" ht="13.5" customHeight="1" x14ac:dyDescent="0.15">
      <c r="A13" s="14" t="s">
        <v>89</v>
      </c>
      <c r="B13" s="15" t="s">
        <v>571</v>
      </c>
      <c r="C13" s="13" t="str">
        <f t="shared" si="9"/>
        <v>少子化社会対策</v>
      </c>
      <c r="D13" s="13" t="str">
        <f t="shared" si="8"/>
        <v>子ども・若者育成支援、少子化社会対策</v>
      </c>
      <c r="F13" s="18" t="s">
        <v>114</v>
      </c>
      <c r="G13" s="17"/>
      <c r="H13" s="13" t="str">
        <f t="shared" si="1"/>
        <v/>
      </c>
      <c r="I13" s="13" t="str">
        <f t="shared" si="5"/>
        <v/>
      </c>
      <c r="K13" s="13" t="str">
        <f>N11</f>
        <v>社会保障</v>
      </c>
      <c r="L13" s="13"/>
      <c r="O13" s="13"/>
      <c r="P13" s="13"/>
      <c r="Q13" s="19"/>
      <c r="T13" s="13"/>
      <c r="U13" s="32" t="s">
        <v>166</v>
      </c>
      <c r="W13" s="32" t="s">
        <v>150</v>
      </c>
      <c r="Y13" s="32" t="s">
        <v>286</v>
      </c>
      <c r="Z13" s="32" t="s">
        <v>415</v>
      </c>
      <c r="AA13" s="69" t="s">
        <v>380</v>
      </c>
      <c r="AB13" s="69" t="s">
        <v>509</v>
      </c>
      <c r="AC13" s="31"/>
      <c r="AD13" s="31"/>
      <c r="AE13" s="31"/>
      <c r="AF13" s="30"/>
      <c r="AG13" s="42" t="s">
        <v>234</v>
      </c>
      <c r="AK13" s="42" t="str">
        <f t="shared" si="7"/>
        <v>L</v>
      </c>
    </row>
    <row r="14" spans="1:42" ht="13.5" customHeight="1" x14ac:dyDescent="0.15">
      <c r="A14" s="14" t="s">
        <v>90</v>
      </c>
      <c r="B14" s="15"/>
      <c r="C14" s="13" t="str">
        <f t="shared" si="9"/>
        <v/>
      </c>
      <c r="D14" s="13" t="str">
        <f t="shared" si="8"/>
        <v>子ども・若者育成支援、少子化社会対策</v>
      </c>
      <c r="F14" s="18" t="s">
        <v>115</v>
      </c>
      <c r="G14" s="17"/>
      <c r="H14" s="13" t="str">
        <f t="shared" si="1"/>
        <v/>
      </c>
      <c r="I14" s="13" t="str">
        <f t="shared" si="5"/>
        <v/>
      </c>
      <c r="K14" s="13"/>
      <c r="L14" s="13"/>
      <c r="O14" s="13"/>
      <c r="P14" s="13"/>
      <c r="Q14" s="19"/>
      <c r="T14" s="13"/>
      <c r="U14" s="32" t="s">
        <v>532</v>
      </c>
      <c r="W14" s="32" t="s">
        <v>151</v>
      </c>
      <c r="Y14" s="32" t="s">
        <v>287</v>
      </c>
      <c r="Z14" s="32" t="s">
        <v>416</v>
      </c>
      <c r="AA14" s="69" t="s">
        <v>381</v>
      </c>
      <c r="AB14" s="69" t="s">
        <v>510</v>
      </c>
      <c r="AC14" s="31"/>
      <c r="AD14" s="31"/>
      <c r="AE14" s="31"/>
      <c r="AF14" s="30"/>
      <c r="AG14" s="58"/>
      <c r="AK14" s="42" t="str">
        <f t="shared" si="7"/>
        <v>M</v>
      </c>
    </row>
    <row r="15" spans="1:42" ht="13.5" customHeight="1" x14ac:dyDescent="0.15">
      <c r="A15" s="14" t="s">
        <v>91</v>
      </c>
      <c r="B15" s="15" t="s">
        <v>571</v>
      </c>
      <c r="C15" s="13" t="str">
        <f t="shared" si="9"/>
        <v>男女共同参画</v>
      </c>
      <c r="D15" s="13" t="str">
        <f t="shared" si="8"/>
        <v>子ども・若者育成支援、少子化社会対策、男女共同参画</v>
      </c>
      <c r="F15" s="18" t="s">
        <v>116</v>
      </c>
      <c r="G15" s="17"/>
      <c r="H15" s="13" t="str">
        <f t="shared" si="1"/>
        <v/>
      </c>
      <c r="I15" s="13" t="str">
        <f t="shared" si="5"/>
        <v/>
      </c>
      <c r="K15" s="13"/>
      <c r="L15" s="13"/>
      <c r="O15" s="13"/>
      <c r="P15" s="13"/>
      <c r="Q15" s="19"/>
      <c r="T15" s="13"/>
      <c r="U15" s="32" t="s">
        <v>533</v>
      </c>
      <c r="W15" s="32" t="s">
        <v>152</v>
      </c>
      <c r="Y15" s="32" t="s">
        <v>288</v>
      </c>
      <c r="Z15" s="32" t="s">
        <v>417</v>
      </c>
      <c r="AA15" s="69" t="s">
        <v>382</v>
      </c>
      <c r="AB15" s="69" t="s">
        <v>511</v>
      </c>
      <c r="AC15" s="31"/>
      <c r="AD15" s="31"/>
      <c r="AE15" s="31"/>
      <c r="AF15" s="30"/>
      <c r="AG15" s="59"/>
      <c r="AK15" s="42" t="str">
        <f t="shared" si="7"/>
        <v>N</v>
      </c>
    </row>
    <row r="16" spans="1:42" ht="13.5" customHeight="1" x14ac:dyDescent="0.15">
      <c r="A16" s="14" t="s">
        <v>92</v>
      </c>
      <c r="B16" s="15"/>
      <c r="C16" s="13" t="str">
        <f t="shared" si="9"/>
        <v/>
      </c>
      <c r="D16" s="13" t="str">
        <f t="shared" si="8"/>
        <v>子ども・若者育成支援、少子化社会対策、男女共同参画</v>
      </c>
      <c r="F16" s="18" t="s">
        <v>117</v>
      </c>
      <c r="G16" s="17"/>
      <c r="H16" s="13" t="str">
        <f t="shared" si="1"/>
        <v/>
      </c>
      <c r="I16" s="13" t="str">
        <f t="shared" si="5"/>
        <v/>
      </c>
      <c r="K16" s="13"/>
      <c r="L16" s="13"/>
      <c r="O16" s="13"/>
      <c r="P16" s="13"/>
      <c r="Q16" s="19"/>
      <c r="T16" s="13"/>
      <c r="U16" s="32" t="s">
        <v>534</v>
      </c>
      <c r="W16" s="32" t="s">
        <v>153</v>
      </c>
      <c r="Y16" s="32" t="s">
        <v>289</v>
      </c>
      <c r="Z16" s="32" t="s">
        <v>418</v>
      </c>
      <c r="AA16" s="69" t="s">
        <v>383</v>
      </c>
      <c r="AB16" s="69" t="s">
        <v>512</v>
      </c>
      <c r="AC16" s="31"/>
      <c r="AD16" s="31"/>
      <c r="AE16" s="31"/>
      <c r="AF16" s="30"/>
      <c r="AG16" s="59"/>
      <c r="AK16" s="42" t="str">
        <f t="shared" si="7"/>
        <v>O</v>
      </c>
    </row>
    <row r="17" spans="1:37" ht="13.5" customHeight="1" x14ac:dyDescent="0.15">
      <c r="A17" s="14" t="s">
        <v>93</v>
      </c>
      <c r="B17" s="15"/>
      <c r="C17" s="13" t="str">
        <f t="shared" si="9"/>
        <v/>
      </c>
      <c r="D17" s="13" t="str">
        <f t="shared" si="8"/>
        <v>子ども・若者育成支援、少子化社会対策、男女共同参画</v>
      </c>
      <c r="F17" s="18" t="s">
        <v>118</v>
      </c>
      <c r="G17" s="17"/>
      <c r="H17" s="13" t="str">
        <f t="shared" si="1"/>
        <v/>
      </c>
      <c r="I17" s="13" t="str">
        <f t="shared" si="5"/>
        <v/>
      </c>
      <c r="K17" s="13"/>
      <c r="L17" s="13"/>
      <c r="O17" s="13"/>
      <c r="P17" s="13"/>
      <c r="Q17" s="19"/>
      <c r="T17" s="13"/>
      <c r="U17" s="32" t="s">
        <v>535</v>
      </c>
      <c r="W17" s="32" t="s">
        <v>154</v>
      </c>
      <c r="Y17" s="32" t="s">
        <v>290</v>
      </c>
      <c r="Z17" s="32" t="s">
        <v>419</v>
      </c>
      <c r="AA17" s="69" t="s">
        <v>384</v>
      </c>
      <c r="AB17" s="69" t="s">
        <v>513</v>
      </c>
      <c r="AC17" s="31"/>
      <c r="AD17" s="31"/>
      <c r="AE17" s="31"/>
      <c r="AF17" s="30"/>
      <c r="AG17" s="59"/>
      <c r="AK17" s="42" t="str">
        <f t="shared" si="7"/>
        <v>P</v>
      </c>
    </row>
    <row r="18" spans="1:37" ht="13.5" customHeight="1" x14ac:dyDescent="0.15">
      <c r="A18" s="14" t="s">
        <v>94</v>
      </c>
      <c r="B18" s="15"/>
      <c r="C18" s="13" t="str">
        <f t="shared" si="9"/>
        <v/>
      </c>
      <c r="D18" s="13" t="str">
        <f t="shared" si="8"/>
        <v>子ども・若者育成支援、少子化社会対策、男女共同参画</v>
      </c>
      <c r="F18" s="18" t="s">
        <v>119</v>
      </c>
      <c r="G18" s="17"/>
      <c r="H18" s="13" t="str">
        <f t="shared" si="1"/>
        <v/>
      </c>
      <c r="I18" s="13" t="str">
        <f t="shared" si="5"/>
        <v/>
      </c>
      <c r="K18" s="13"/>
      <c r="L18" s="13"/>
      <c r="O18" s="13"/>
      <c r="P18" s="13"/>
      <c r="Q18" s="19"/>
      <c r="T18" s="13"/>
      <c r="U18" s="32" t="s">
        <v>536</v>
      </c>
      <c r="W18" s="32" t="s">
        <v>155</v>
      </c>
      <c r="Y18" s="32" t="s">
        <v>291</v>
      </c>
      <c r="Z18" s="32" t="s">
        <v>420</v>
      </c>
      <c r="AA18" s="69" t="s">
        <v>385</v>
      </c>
      <c r="AB18" s="69" t="s">
        <v>514</v>
      </c>
      <c r="AC18" s="31"/>
      <c r="AD18" s="31"/>
      <c r="AE18" s="31"/>
      <c r="AF18" s="30"/>
      <c r="AK18" s="42" t="str">
        <f t="shared" si="7"/>
        <v>Q</v>
      </c>
    </row>
    <row r="19" spans="1:37" ht="13.5" customHeight="1" x14ac:dyDescent="0.15">
      <c r="A19" s="14" t="s">
        <v>95</v>
      </c>
      <c r="B19" s="15"/>
      <c r="C19" s="13" t="str">
        <f t="shared" si="9"/>
        <v/>
      </c>
      <c r="D19" s="13" t="str">
        <f t="shared" si="8"/>
        <v>子ども・若者育成支援、少子化社会対策、男女共同参画</v>
      </c>
      <c r="F19" s="18" t="s">
        <v>120</v>
      </c>
      <c r="G19" s="17"/>
      <c r="H19" s="13" t="str">
        <f t="shared" si="1"/>
        <v/>
      </c>
      <c r="I19" s="13" t="str">
        <f t="shared" si="5"/>
        <v/>
      </c>
      <c r="K19" s="13"/>
      <c r="L19" s="13"/>
      <c r="O19" s="13"/>
      <c r="P19" s="13"/>
      <c r="Q19" s="19"/>
      <c r="T19" s="13"/>
      <c r="U19" s="32" t="s">
        <v>537</v>
      </c>
      <c r="W19" s="32" t="s">
        <v>156</v>
      </c>
      <c r="Y19" s="32" t="s">
        <v>292</v>
      </c>
      <c r="Z19" s="32" t="s">
        <v>421</v>
      </c>
      <c r="AA19" s="69" t="s">
        <v>386</v>
      </c>
      <c r="AB19" s="69" t="s">
        <v>515</v>
      </c>
      <c r="AC19" s="31"/>
      <c r="AD19" s="31"/>
      <c r="AE19" s="31"/>
      <c r="AF19" s="30"/>
      <c r="AK19" s="42" t="str">
        <f t="shared" si="7"/>
        <v>R</v>
      </c>
    </row>
    <row r="20" spans="1:37" ht="13.5" customHeight="1" x14ac:dyDescent="0.15">
      <c r="A20" s="14" t="s">
        <v>205</v>
      </c>
      <c r="B20" s="15"/>
      <c r="C20" s="13" t="str">
        <f t="shared" si="9"/>
        <v/>
      </c>
      <c r="D20" s="13" t="str">
        <f t="shared" si="8"/>
        <v>子ども・若者育成支援、少子化社会対策、男女共同参画</v>
      </c>
      <c r="F20" s="18" t="s">
        <v>204</v>
      </c>
      <c r="G20" s="17" t="s">
        <v>571</v>
      </c>
      <c r="H20" s="13" t="str">
        <f t="shared" si="1"/>
        <v>年金特別会計子ども・子育て支援勘定</v>
      </c>
      <c r="I20" s="13" t="str">
        <f t="shared" si="5"/>
        <v>年金特別会計子ども・子育て支援勘定</v>
      </c>
      <c r="K20" s="13"/>
      <c r="L20" s="13"/>
      <c r="O20" s="13"/>
      <c r="P20" s="13"/>
      <c r="Q20" s="19"/>
      <c r="T20" s="13"/>
      <c r="U20" s="32" t="s">
        <v>538</v>
      </c>
      <c r="W20" s="32" t="s">
        <v>157</v>
      </c>
      <c r="Y20" s="32" t="s">
        <v>293</v>
      </c>
      <c r="Z20" s="32" t="s">
        <v>422</v>
      </c>
      <c r="AA20" s="69" t="s">
        <v>387</v>
      </c>
      <c r="AB20" s="69" t="s">
        <v>516</v>
      </c>
      <c r="AC20" s="31"/>
      <c r="AD20" s="31"/>
      <c r="AE20" s="31"/>
      <c r="AF20" s="30"/>
      <c r="AK20" s="42" t="str">
        <f t="shared" si="7"/>
        <v>S</v>
      </c>
    </row>
    <row r="21" spans="1:37" ht="13.5" customHeight="1" x14ac:dyDescent="0.15">
      <c r="A21" s="14" t="s">
        <v>206</v>
      </c>
      <c r="B21" s="15"/>
      <c r="C21" s="13" t="str">
        <f t="shared" si="9"/>
        <v/>
      </c>
      <c r="D21" s="13" t="str">
        <f t="shared" si="8"/>
        <v>子ども・若者育成支援、少子化社会対策、男女共同参画</v>
      </c>
      <c r="F21" s="18" t="s">
        <v>121</v>
      </c>
      <c r="G21" s="17"/>
      <c r="H21" s="13" t="str">
        <f t="shared" si="1"/>
        <v/>
      </c>
      <c r="I21" s="13" t="str">
        <f t="shared" si="5"/>
        <v>年金特別会計子ども・子育て支援勘定</v>
      </c>
      <c r="K21" s="13"/>
      <c r="L21" s="13"/>
      <c r="O21" s="13"/>
      <c r="P21" s="13"/>
      <c r="Q21" s="19"/>
      <c r="T21" s="13"/>
      <c r="U21" s="32" t="s">
        <v>539</v>
      </c>
      <c r="W21" s="32" t="s">
        <v>158</v>
      </c>
      <c r="Y21" s="32" t="s">
        <v>294</v>
      </c>
      <c r="Z21" s="32" t="s">
        <v>423</v>
      </c>
      <c r="AA21" s="69" t="s">
        <v>388</v>
      </c>
      <c r="AB21" s="69" t="s">
        <v>517</v>
      </c>
      <c r="AC21" s="31"/>
      <c r="AD21" s="31"/>
      <c r="AE21" s="31"/>
      <c r="AF21" s="30"/>
      <c r="AK21" s="42" t="str">
        <f t="shared" si="7"/>
        <v>T</v>
      </c>
    </row>
    <row r="22" spans="1:37" ht="13.5" customHeight="1" x14ac:dyDescent="0.15">
      <c r="A22" s="14" t="s">
        <v>207</v>
      </c>
      <c r="B22" s="15"/>
      <c r="C22" s="13" t="str">
        <f t="shared" si="9"/>
        <v/>
      </c>
      <c r="D22" s="13" t="str">
        <f>IF(C22="",D21,IF(D21&lt;&gt;"",CONCATENATE(D21,"、",C22),C22))</f>
        <v>子ども・若者育成支援、少子化社会対策、男女共同参画</v>
      </c>
      <c r="F22" s="18" t="s">
        <v>122</v>
      </c>
      <c r="G22" s="17"/>
      <c r="H22" s="13" t="str">
        <f t="shared" si="1"/>
        <v/>
      </c>
      <c r="I22" s="13" t="str">
        <f t="shared" si="5"/>
        <v>年金特別会計子ども・子育て支援勘定</v>
      </c>
      <c r="K22" s="13"/>
      <c r="L22" s="13"/>
      <c r="O22" s="13"/>
      <c r="P22" s="13"/>
      <c r="Q22" s="19"/>
      <c r="T22" s="13"/>
      <c r="U22" s="32" t="s">
        <v>540</v>
      </c>
      <c r="W22" s="32" t="s">
        <v>159</v>
      </c>
      <c r="Y22" s="32" t="s">
        <v>295</v>
      </c>
      <c r="Z22" s="32" t="s">
        <v>424</v>
      </c>
      <c r="AA22" s="69" t="s">
        <v>389</v>
      </c>
      <c r="AB22" s="69" t="s">
        <v>518</v>
      </c>
      <c r="AC22" s="31"/>
      <c r="AD22" s="31"/>
      <c r="AE22" s="31"/>
      <c r="AF22" s="30"/>
      <c r="AK22" s="42" t="str">
        <f t="shared" si="7"/>
        <v>U</v>
      </c>
    </row>
    <row r="23" spans="1:37" ht="13.5" customHeight="1" x14ac:dyDescent="0.15">
      <c r="A23" s="14" t="s">
        <v>208</v>
      </c>
      <c r="B23" s="15"/>
      <c r="C23" s="13" t="str">
        <f t="shared" si="9"/>
        <v/>
      </c>
      <c r="D23" s="13" t="str">
        <f>IF(C23="",D22,IF(D22&lt;&gt;"",CONCATENATE(D22,"、",C23),C23))</f>
        <v>子ども・若者育成支援、少子化社会対策、男女共同参画</v>
      </c>
      <c r="F23" s="18" t="s">
        <v>123</v>
      </c>
      <c r="G23" s="17"/>
      <c r="H23" s="13" t="str">
        <f t="shared" si="1"/>
        <v/>
      </c>
      <c r="I23" s="13" t="str">
        <f t="shared" si="5"/>
        <v>年金特別会計子ども・子育て支援勘定</v>
      </c>
      <c r="K23" s="13"/>
      <c r="L23" s="13"/>
      <c r="O23" s="13"/>
      <c r="P23" s="13"/>
      <c r="Q23" s="19"/>
      <c r="T23" s="13"/>
      <c r="U23" s="32" t="s">
        <v>541</v>
      </c>
      <c r="W23" s="32" t="s">
        <v>556</v>
      </c>
      <c r="Y23" s="32" t="s">
        <v>296</v>
      </c>
      <c r="Z23" s="32" t="s">
        <v>425</v>
      </c>
      <c r="AA23" s="69" t="s">
        <v>390</v>
      </c>
      <c r="AB23" s="69" t="s">
        <v>519</v>
      </c>
      <c r="AC23" s="31"/>
      <c r="AD23" s="31"/>
      <c r="AE23" s="31"/>
      <c r="AF23" s="30"/>
      <c r="AK23" s="42" t="str">
        <f t="shared" si="7"/>
        <v>V</v>
      </c>
    </row>
    <row r="24" spans="1:37" ht="13.5" customHeight="1" x14ac:dyDescent="0.15">
      <c r="A24" s="65" t="s">
        <v>265</v>
      </c>
      <c r="B24" s="15"/>
      <c r="C24" s="13" t="str">
        <f t="shared" si="9"/>
        <v/>
      </c>
      <c r="D24" s="13" t="str">
        <f>IF(C24="",D23,IF(D23&lt;&gt;"",CONCATENATE(D23,"、",C24),C24))</f>
        <v>子ども・若者育成支援、少子化社会対策、男女共同参画</v>
      </c>
      <c r="F24" s="18" t="s">
        <v>268</v>
      </c>
      <c r="G24" s="17"/>
      <c r="H24" s="13" t="str">
        <f t="shared" si="1"/>
        <v/>
      </c>
      <c r="I24" s="13" t="str">
        <f t="shared" si="5"/>
        <v>年金特別会計子ども・子育て支援勘定</v>
      </c>
      <c r="K24" s="13"/>
      <c r="L24" s="13"/>
      <c r="O24" s="13"/>
      <c r="P24" s="13"/>
      <c r="Q24" s="19"/>
      <c r="T24" s="13"/>
      <c r="U24" s="32" t="s">
        <v>542</v>
      </c>
      <c r="Y24" s="32" t="s">
        <v>297</v>
      </c>
      <c r="Z24" s="32" t="s">
        <v>426</v>
      </c>
      <c r="AA24" s="69" t="s">
        <v>391</v>
      </c>
      <c r="AB24" s="69" t="s">
        <v>520</v>
      </c>
      <c r="AC24" s="31"/>
      <c r="AD24" s="31"/>
      <c r="AE24" s="31"/>
      <c r="AF24" s="30"/>
      <c r="AK24" s="42" t="str">
        <f>CHAR(CODE(AK23)+1)</f>
        <v>W</v>
      </c>
    </row>
    <row r="25" spans="1:37" ht="13.5" customHeight="1" x14ac:dyDescent="0.15">
      <c r="A25" s="67"/>
      <c r="B25" s="66"/>
      <c r="F25" s="18" t="s">
        <v>124</v>
      </c>
      <c r="G25" s="17"/>
      <c r="H25" s="13" t="str">
        <f t="shared" si="1"/>
        <v/>
      </c>
      <c r="I25" s="13" t="str">
        <f t="shared" si="5"/>
        <v>年金特別会計子ども・子育て支援勘定</v>
      </c>
      <c r="K25" s="13"/>
      <c r="L25" s="13"/>
      <c r="O25" s="13"/>
      <c r="P25" s="13"/>
      <c r="Q25" s="19"/>
      <c r="T25" s="13"/>
      <c r="U25" s="32" t="s">
        <v>543</v>
      </c>
      <c r="Y25" s="32" t="s">
        <v>298</v>
      </c>
      <c r="Z25" s="32" t="s">
        <v>427</v>
      </c>
      <c r="AA25" s="69" t="s">
        <v>392</v>
      </c>
      <c r="AB25" s="69" t="s">
        <v>521</v>
      </c>
      <c r="AC25" s="31"/>
      <c r="AD25" s="31"/>
      <c r="AE25" s="31"/>
      <c r="AF25" s="30"/>
      <c r="AK25" s="42" t="str">
        <f t="shared" si="7"/>
        <v>X</v>
      </c>
    </row>
    <row r="26" spans="1:37" ht="13.5" customHeight="1" x14ac:dyDescent="0.15">
      <c r="A26" s="64"/>
      <c r="B26" s="63"/>
      <c r="F26" s="18" t="s">
        <v>125</v>
      </c>
      <c r="G26" s="17"/>
      <c r="H26" s="13" t="str">
        <f t="shared" si="1"/>
        <v/>
      </c>
      <c r="I26" s="13" t="str">
        <f t="shared" si="5"/>
        <v>年金特別会計子ども・子育て支援勘定</v>
      </c>
      <c r="K26" s="13"/>
      <c r="L26" s="13"/>
      <c r="O26" s="13"/>
      <c r="P26" s="13"/>
      <c r="Q26" s="19"/>
      <c r="T26" s="13"/>
      <c r="U26" s="32" t="s">
        <v>544</v>
      </c>
      <c r="Y26" s="32" t="s">
        <v>299</v>
      </c>
      <c r="Z26" s="32" t="s">
        <v>428</v>
      </c>
      <c r="AA26" s="69" t="s">
        <v>393</v>
      </c>
      <c r="AB26" s="69" t="s">
        <v>522</v>
      </c>
      <c r="AC26" s="31"/>
      <c r="AD26" s="31"/>
      <c r="AE26" s="31"/>
      <c r="AF26" s="30"/>
      <c r="AK26" s="42" t="str">
        <f t="shared" si="7"/>
        <v>Y</v>
      </c>
    </row>
    <row r="27" spans="1:37" ht="13.5" customHeight="1" x14ac:dyDescent="0.15">
      <c r="A27" s="13" t="str">
        <f>IF(D24="", "-", D24)</f>
        <v>子ども・若者育成支援、少子化社会対策、男女共同参画</v>
      </c>
      <c r="B27" s="13"/>
      <c r="F27" s="18" t="s">
        <v>126</v>
      </c>
      <c r="G27" s="17"/>
      <c r="H27" s="13" t="str">
        <f t="shared" si="1"/>
        <v/>
      </c>
      <c r="I27" s="13" t="str">
        <f t="shared" si="5"/>
        <v>年金特別会計子ども・子育て支援勘定</v>
      </c>
      <c r="K27" s="13"/>
      <c r="L27" s="13"/>
      <c r="O27" s="13"/>
      <c r="P27" s="13"/>
      <c r="Q27" s="19"/>
      <c r="T27" s="13"/>
      <c r="U27" s="32" t="s">
        <v>545</v>
      </c>
      <c r="Y27" s="32" t="s">
        <v>300</v>
      </c>
      <c r="Z27" s="32" t="s">
        <v>429</v>
      </c>
      <c r="AA27" s="69" t="s">
        <v>394</v>
      </c>
      <c r="AB27" s="69" t="s">
        <v>523</v>
      </c>
      <c r="AC27" s="31"/>
      <c r="AD27" s="31"/>
      <c r="AE27" s="31"/>
      <c r="AF27" s="30"/>
      <c r="AK27" s="42" t="str">
        <f>CHAR(CODE(AK26)+1)</f>
        <v>Z</v>
      </c>
    </row>
    <row r="28" spans="1:37" ht="13.5" customHeight="1" x14ac:dyDescent="0.15">
      <c r="B28" s="13"/>
      <c r="F28" s="18" t="s">
        <v>127</v>
      </c>
      <c r="G28" s="17"/>
      <c r="H28" s="13" t="str">
        <f t="shared" si="1"/>
        <v/>
      </c>
      <c r="I28" s="13" t="str">
        <f t="shared" si="5"/>
        <v>年金特別会計子ども・子育て支援勘定</v>
      </c>
      <c r="K28" s="13"/>
      <c r="L28" s="13"/>
      <c r="O28" s="13"/>
      <c r="P28" s="13"/>
      <c r="Q28" s="19"/>
      <c r="T28" s="13"/>
      <c r="U28" s="32" t="s">
        <v>546</v>
      </c>
      <c r="Y28" s="32" t="s">
        <v>301</v>
      </c>
      <c r="Z28" s="32" t="s">
        <v>430</v>
      </c>
      <c r="AA28" s="69" t="s">
        <v>395</v>
      </c>
      <c r="AB28" s="69" t="s">
        <v>524</v>
      </c>
      <c r="AC28" s="31"/>
      <c r="AD28" s="31"/>
      <c r="AE28" s="31"/>
      <c r="AF28" s="30"/>
      <c r="AK28" s="42" t="s">
        <v>187</v>
      </c>
    </row>
    <row r="29" spans="1:37" ht="13.5" customHeight="1" x14ac:dyDescent="0.15">
      <c r="A29" s="13"/>
      <c r="B29" s="13"/>
      <c r="F29" s="18" t="s">
        <v>196</v>
      </c>
      <c r="G29" s="17"/>
      <c r="H29" s="13" t="str">
        <f t="shared" si="1"/>
        <v/>
      </c>
      <c r="I29" s="13" t="str">
        <f t="shared" si="5"/>
        <v>年金特別会計子ども・子育て支援勘定</v>
      </c>
      <c r="K29" s="13"/>
      <c r="L29" s="13"/>
      <c r="O29" s="13"/>
      <c r="P29" s="13"/>
      <c r="Q29" s="19"/>
      <c r="T29" s="13"/>
      <c r="U29" s="32" t="s">
        <v>547</v>
      </c>
      <c r="Y29" s="32" t="s">
        <v>302</v>
      </c>
      <c r="Z29" s="32" t="s">
        <v>431</v>
      </c>
      <c r="AA29" s="69" t="s">
        <v>396</v>
      </c>
      <c r="AB29" s="69" t="s">
        <v>525</v>
      </c>
      <c r="AC29" s="31"/>
      <c r="AD29" s="31"/>
      <c r="AE29" s="31"/>
      <c r="AF29" s="30"/>
      <c r="AK29" s="42" t="str">
        <f t="shared" si="7"/>
        <v>b</v>
      </c>
    </row>
    <row r="30" spans="1:37" ht="13.5" customHeight="1" x14ac:dyDescent="0.15">
      <c r="A30" s="13"/>
      <c r="B30" s="13"/>
      <c r="F30" s="18" t="s">
        <v>197</v>
      </c>
      <c r="G30" s="17"/>
      <c r="H30" s="13" t="str">
        <f t="shared" si="1"/>
        <v/>
      </c>
      <c r="I30" s="13" t="str">
        <f t="shared" si="5"/>
        <v>年金特別会計子ども・子育て支援勘定</v>
      </c>
      <c r="K30" s="13"/>
      <c r="L30" s="13"/>
      <c r="O30" s="13"/>
      <c r="P30" s="13"/>
      <c r="Q30" s="19"/>
      <c r="T30" s="13"/>
      <c r="U30" s="32" t="s">
        <v>548</v>
      </c>
      <c r="Y30" s="32" t="s">
        <v>303</v>
      </c>
      <c r="Z30" s="32" t="s">
        <v>432</v>
      </c>
      <c r="AA30" s="69" t="s">
        <v>397</v>
      </c>
      <c r="AB30" s="69" t="s">
        <v>526</v>
      </c>
      <c r="AC30" s="31"/>
      <c r="AD30" s="31"/>
      <c r="AE30" s="31"/>
      <c r="AF30" s="30"/>
      <c r="AK30" s="42" t="str">
        <f t="shared" si="7"/>
        <v>c</v>
      </c>
    </row>
    <row r="31" spans="1:37" ht="13.5" customHeight="1" x14ac:dyDescent="0.15">
      <c r="A31" s="13"/>
      <c r="B31" s="13"/>
      <c r="F31" s="18" t="s">
        <v>198</v>
      </c>
      <c r="G31" s="17"/>
      <c r="H31" s="13" t="str">
        <f t="shared" si="1"/>
        <v/>
      </c>
      <c r="I31" s="13" t="str">
        <f t="shared" si="5"/>
        <v>年金特別会計子ども・子育て支援勘定</v>
      </c>
      <c r="K31" s="13"/>
      <c r="L31" s="13"/>
      <c r="O31" s="13"/>
      <c r="P31" s="13"/>
      <c r="Q31" s="19"/>
      <c r="T31" s="13"/>
      <c r="U31" s="32" t="s">
        <v>549</v>
      </c>
      <c r="Y31" s="32" t="s">
        <v>304</v>
      </c>
      <c r="Z31" s="32" t="s">
        <v>433</v>
      </c>
      <c r="AA31" s="69" t="s">
        <v>398</v>
      </c>
      <c r="AB31" s="69" t="s">
        <v>527</v>
      </c>
      <c r="AC31" s="31"/>
      <c r="AD31" s="31"/>
      <c r="AE31" s="31"/>
      <c r="AF31" s="30"/>
      <c r="AK31" s="42" t="str">
        <f t="shared" si="7"/>
        <v>d</v>
      </c>
    </row>
    <row r="32" spans="1:37" ht="13.5" customHeight="1" x14ac:dyDescent="0.15">
      <c r="A32" s="13"/>
      <c r="B32" s="13"/>
      <c r="F32" s="18" t="s">
        <v>199</v>
      </c>
      <c r="G32" s="17"/>
      <c r="H32" s="13" t="str">
        <f t="shared" si="1"/>
        <v/>
      </c>
      <c r="I32" s="13" t="str">
        <f t="shared" si="5"/>
        <v>年金特別会計子ども・子育て支援勘定</v>
      </c>
      <c r="K32" s="13"/>
      <c r="L32" s="13"/>
      <c r="O32" s="13"/>
      <c r="P32" s="13"/>
      <c r="Q32" s="19"/>
      <c r="T32" s="13"/>
      <c r="U32" s="32" t="s">
        <v>550</v>
      </c>
      <c r="Y32" s="32" t="s">
        <v>305</v>
      </c>
      <c r="Z32" s="32" t="s">
        <v>434</v>
      </c>
      <c r="AA32" s="69" t="s">
        <v>64</v>
      </c>
      <c r="AB32" s="69" t="s">
        <v>64</v>
      </c>
      <c r="AC32" s="31"/>
      <c r="AD32" s="31"/>
      <c r="AE32" s="31"/>
      <c r="AF32" s="30"/>
      <c r="AK32" s="42" t="str">
        <f t="shared" si="7"/>
        <v>e</v>
      </c>
    </row>
    <row r="33" spans="1:37" ht="13.5" customHeight="1" x14ac:dyDescent="0.15">
      <c r="A33" s="13"/>
      <c r="B33" s="13"/>
      <c r="F33" s="18" t="s">
        <v>200</v>
      </c>
      <c r="G33" s="17"/>
      <c r="H33" s="13" t="str">
        <f t="shared" si="1"/>
        <v/>
      </c>
      <c r="I33" s="13" t="str">
        <f t="shared" si="5"/>
        <v>年金特別会計子ども・子育て支援勘定</v>
      </c>
      <c r="K33" s="13"/>
      <c r="L33" s="13"/>
      <c r="O33" s="13"/>
      <c r="P33" s="13"/>
      <c r="Q33" s="19"/>
      <c r="T33" s="13"/>
      <c r="U33" s="32" t="s">
        <v>551</v>
      </c>
      <c r="Y33" s="32" t="s">
        <v>306</v>
      </c>
      <c r="Z33" s="32" t="s">
        <v>435</v>
      </c>
      <c r="AA33" s="52"/>
      <c r="AB33" s="31"/>
      <c r="AC33" s="31"/>
      <c r="AD33" s="31"/>
      <c r="AE33" s="31"/>
      <c r="AF33" s="30"/>
      <c r="AK33" s="42" t="str">
        <f t="shared" si="7"/>
        <v>f</v>
      </c>
    </row>
    <row r="34" spans="1:37" ht="13.5" customHeight="1" x14ac:dyDescent="0.15">
      <c r="A34" s="13"/>
      <c r="B34" s="13"/>
      <c r="F34" s="18" t="s">
        <v>201</v>
      </c>
      <c r="G34" s="17"/>
      <c r="H34" s="13" t="str">
        <f t="shared" si="1"/>
        <v/>
      </c>
      <c r="I34" s="13" t="str">
        <f t="shared" si="5"/>
        <v>年金特別会計子ども・子育て支援勘定</v>
      </c>
      <c r="K34" s="13"/>
      <c r="L34" s="13"/>
      <c r="O34" s="13"/>
      <c r="P34" s="13"/>
      <c r="Q34" s="19"/>
      <c r="T34" s="13"/>
      <c r="U34" s="32" t="s">
        <v>552</v>
      </c>
      <c r="Y34" s="32" t="s">
        <v>307</v>
      </c>
      <c r="Z34" s="32" t="s">
        <v>436</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年金特別会計子ども・子育て支援勘定</v>
      </c>
      <c r="K35" s="13"/>
      <c r="L35" s="13"/>
      <c r="O35" s="13"/>
      <c r="P35" s="13"/>
      <c r="Q35" s="19"/>
      <c r="T35" s="13"/>
      <c r="Y35" s="32" t="s">
        <v>308</v>
      </c>
      <c r="Z35" s="32" t="s">
        <v>437</v>
      </c>
      <c r="AC35" s="31"/>
      <c r="AF35" s="30"/>
      <c r="AK35" s="42" t="str">
        <f t="shared" si="7"/>
        <v>h</v>
      </c>
    </row>
    <row r="36" spans="1:37" ht="13.5" customHeight="1" x14ac:dyDescent="0.15">
      <c r="A36" s="13"/>
      <c r="B36" s="13"/>
      <c r="F36" s="18" t="s">
        <v>203</v>
      </c>
      <c r="G36" s="17"/>
      <c r="H36" s="13" t="str">
        <f t="shared" si="1"/>
        <v/>
      </c>
      <c r="I36" s="13" t="str">
        <f t="shared" si="5"/>
        <v>年金特別会計子ども・子育て支援勘定</v>
      </c>
      <c r="K36" s="13"/>
      <c r="L36" s="13"/>
      <c r="O36" s="13"/>
      <c r="P36" s="13"/>
      <c r="Q36" s="19"/>
      <c r="T36" s="13"/>
      <c r="U36" s="32" t="s">
        <v>553</v>
      </c>
      <c r="Y36" s="32" t="s">
        <v>309</v>
      </c>
      <c r="Z36" s="32" t="s">
        <v>438</v>
      </c>
      <c r="AF36" s="30"/>
      <c r="AK36" s="42" t="str">
        <f t="shared" si="7"/>
        <v>i</v>
      </c>
    </row>
    <row r="37" spans="1:37" ht="13.5" customHeight="1" x14ac:dyDescent="0.15">
      <c r="A37" s="13"/>
      <c r="B37" s="13"/>
      <c r="F37" s="13"/>
      <c r="G37" s="19"/>
      <c r="H37" s="13" t="str">
        <f t="shared" si="1"/>
        <v/>
      </c>
      <c r="I37" s="13" t="str">
        <f t="shared" si="5"/>
        <v>年金特別会計子ども・子育て支援勘定</v>
      </c>
      <c r="K37" s="13"/>
      <c r="L37" s="13"/>
      <c r="O37" s="13"/>
      <c r="P37" s="13"/>
      <c r="Q37" s="19"/>
      <c r="T37" s="13"/>
      <c r="U37" s="32"/>
      <c r="Y37" s="32" t="s">
        <v>310</v>
      </c>
      <c r="Z37" s="32" t="s">
        <v>439</v>
      </c>
      <c r="AF37" s="30"/>
      <c r="AK37" s="42" t="str">
        <f t="shared" si="7"/>
        <v>j</v>
      </c>
    </row>
    <row r="38" spans="1:37" x14ac:dyDescent="0.15">
      <c r="A38" s="13"/>
      <c r="B38" s="13"/>
      <c r="F38" s="13"/>
      <c r="G38" s="19"/>
      <c r="K38" s="13"/>
      <c r="L38" s="13"/>
      <c r="O38" s="13"/>
      <c r="P38" s="13"/>
      <c r="Q38" s="19"/>
      <c r="T38" s="13"/>
      <c r="U38" s="32" t="s">
        <v>252</v>
      </c>
      <c r="Y38" s="32" t="s">
        <v>311</v>
      </c>
      <c r="Z38" s="32" t="s">
        <v>440</v>
      </c>
      <c r="AF38" s="30"/>
      <c r="AK38" s="42" t="str">
        <f t="shared" si="7"/>
        <v>k</v>
      </c>
    </row>
    <row r="39" spans="1:37" x14ac:dyDescent="0.15">
      <c r="A39" s="13"/>
      <c r="B39" s="13"/>
      <c r="F39" s="13" t="str">
        <f>I37</f>
        <v>年金特別会計子ども・子育て支援勘定</v>
      </c>
      <c r="G39" s="19"/>
      <c r="K39" s="13"/>
      <c r="L39" s="13"/>
      <c r="O39" s="13"/>
      <c r="P39" s="13"/>
      <c r="Q39" s="19"/>
      <c r="T39" s="13"/>
      <c r="U39" s="32" t="s">
        <v>262</v>
      </c>
      <c r="Y39" s="32" t="s">
        <v>312</v>
      </c>
      <c r="Z39" s="32" t="s">
        <v>441</v>
      </c>
      <c r="AF39" s="30"/>
      <c r="AK39" s="42" t="str">
        <f t="shared" si="7"/>
        <v>l</v>
      </c>
    </row>
    <row r="40" spans="1:37" x14ac:dyDescent="0.15">
      <c r="A40" s="13"/>
      <c r="B40" s="13"/>
      <c r="F40" s="13"/>
      <c r="G40" s="19"/>
      <c r="K40" s="13"/>
      <c r="L40" s="13"/>
      <c r="O40" s="13"/>
      <c r="P40" s="13"/>
      <c r="Q40" s="19"/>
      <c r="T40" s="13"/>
      <c r="Y40" s="32" t="s">
        <v>313</v>
      </c>
      <c r="Z40" s="32" t="s">
        <v>442</v>
      </c>
      <c r="AF40" s="30"/>
      <c r="AK40" s="42" t="str">
        <f t="shared" si="7"/>
        <v>m</v>
      </c>
    </row>
    <row r="41" spans="1:37" x14ac:dyDescent="0.15">
      <c r="A41" s="13"/>
      <c r="B41" s="13"/>
      <c r="F41" s="13"/>
      <c r="G41" s="19"/>
      <c r="K41" s="13"/>
      <c r="L41" s="13"/>
      <c r="O41" s="13"/>
      <c r="P41" s="13"/>
      <c r="Q41" s="19"/>
      <c r="T41" s="13"/>
      <c r="Y41" s="32" t="s">
        <v>314</v>
      </c>
      <c r="Z41" s="32" t="s">
        <v>443</v>
      </c>
      <c r="AF41" s="30"/>
      <c r="AK41" s="42" t="str">
        <f t="shared" si="7"/>
        <v>n</v>
      </c>
    </row>
    <row r="42" spans="1:37" x14ac:dyDescent="0.15">
      <c r="A42" s="13"/>
      <c r="B42" s="13"/>
      <c r="F42" s="13"/>
      <c r="G42" s="19"/>
      <c r="K42" s="13"/>
      <c r="L42" s="13"/>
      <c r="O42" s="13"/>
      <c r="P42" s="13"/>
      <c r="Q42" s="19"/>
      <c r="T42" s="13"/>
      <c r="Y42" s="32" t="s">
        <v>315</v>
      </c>
      <c r="Z42" s="32" t="s">
        <v>444</v>
      </c>
      <c r="AF42" s="30"/>
      <c r="AK42" s="42" t="str">
        <f t="shared" si="7"/>
        <v>o</v>
      </c>
    </row>
    <row r="43" spans="1:37" x14ac:dyDescent="0.15">
      <c r="A43" s="13"/>
      <c r="B43" s="13"/>
      <c r="F43" s="13"/>
      <c r="G43" s="19"/>
      <c r="K43" s="13"/>
      <c r="L43" s="13"/>
      <c r="O43" s="13"/>
      <c r="P43" s="13"/>
      <c r="Q43" s="19"/>
      <c r="T43" s="13"/>
      <c r="Y43" s="32" t="s">
        <v>316</v>
      </c>
      <c r="Z43" s="32" t="s">
        <v>445</v>
      </c>
      <c r="AF43" s="30"/>
      <c r="AK43" s="42" t="str">
        <f t="shared" si="7"/>
        <v>p</v>
      </c>
    </row>
    <row r="44" spans="1:37" x14ac:dyDescent="0.15">
      <c r="A44" s="13"/>
      <c r="B44" s="13"/>
      <c r="F44" s="13"/>
      <c r="G44" s="19"/>
      <c r="K44" s="13"/>
      <c r="L44" s="13"/>
      <c r="O44" s="13"/>
      <c r="P44" s="13"/>
      <c r="Q44" s="19"/>
      <c r="T44" s="13"/>
      <c r="Y44" s="32" t="s">
        <v>317</v>
      </c>
      <c r="Z44" s="32" t="s">
        <v>446</v>
      </c>
      <c r="AF44" s="30"/>
      <c r="AK44" s="42" t="str">
        <f t="shared" si="7"/>
        <v>q</v>
      </c>
    </row>
    <row r="45" spans="1:37" x14ac:dyDescent="0.15">
      <c r="A45" s="13"/>
      <c r="B45" s="13"/>
      <c r="F45" s="13"/>
      <c r="G45" s="19"/>
      <c r="K45" s="13"/>
      <c r="L45" s="13"/>
      <c r="O45" s="13"/>
      <c r="P45" s="13"/>
      <c r="Q45" s="19"/>
      <c r="T45" s="13"/>
      <c r="Y45" s="32" t="s">
        <v>318</v>
      </c>
      <c r="Z45" s="32" t="s">
        <v>447</v>
      </c>
      <c r="AF45" s="30"/>
      <c r="AK45" s="42" t="str">
        <f t="shared" si="7"/>
        <v>r</v>
      </c>
    </row>
    <row r="46" spans="1:37" x14ac:dyDescent="0.15">
      <c r="A46" s="13"/>
      <c r="B46" s="13"/>
      <c r="F46" s="13"/>
      <c r="G46" s="19"/>
      <c r="K46" s="13"/>
      <c r="L46" s="13"/>
      <c r="O46" s="13"/>
      <c r="P46" s="13"/>
      <c r="Q46" s="19"/>
      <c r="T46" s="13"/>
      <c r="Y46" s="32" t="s">
        <v>319</v>
      </c>
      <c r="Z46" s="32" t="s">
        <v>448</v>
      </c>
      <c r="AF46" s="30"/>
      <c r="AK46" s="42" t="str">
        <f t="shared" si="7"/>
        <v>s</v>
      </c>
    </row>
    <row r="47" spans="1:37" x14ac:dyDescent="0.15">
      <c r="A47" s="13"/>
      <c r="B47" s="13"/>
      <c r="F47" s="13"/>
      <c r="G47" s="19"/>
      <c r="K47" s="13"/>
      <c r="L47" s="13"/>
      <c r="O47" s="13"/>
      <c r="P47" s="13"/>
      <c r="Q47" s="19"/>
      <c r="T47" s="13"/>
      <c r="Y47" s="32" t="s">
        <v>320</v>
      </c>
      <c r="Z47" s="32" t="s">
        <v>449</v>
      </c>
      <c r="AF47" s="30"/>
      <c r="AK47" s="42" t="str">
        <f t="shared" si="7"/>
        <v>t</v>
      </c>
    </row>
    <row r="48" spans="1:37" x14ac:dyDescent="0.15">
      <c r="A48" s="13"/>
      <c r="B48" s="13"/>
      <c r="F48" s="13"/>
      <c r="G48" s="19"/>
      <c r="K48" s="13"/>
      <c r="L48" s="13"/>
      <c r="O48" s="13"/>
      <c r="P48" s="13"/>
      <c r="Q48" s="19"/>
      <c r="T48" s="13"/>
      <c r="Y48" s="32" t="s">
        <v>321</v>
      </c>
      <c r="Z48" s="32" t="s">
        <v>450</v>
      </c>
      <c r="AF48" s="30"/>
      <c r="AK48" s="42" t="str">
        <f t="shared" si="7"/>
        <v>u</v>
      </c>
    </row>
    <row r="49" spans="1:37" x14ac:dyDescent="0.15">
      <c r="A49" s="13"/>
      <c r="B49" s="13"/>
      <c r="F49" s="13"/>
      <c r="G49" s="19"/>
      <c r="K49" s="13"/>
      <c r="L49" s="13"/>
      <c r="O49" s="13"/>
      <c r="P49" s="13"/>
      <c r="Q49" s="19"/>
      <c r="T49" s="13"/>
      <c r="Y49" s="32" t="s">
        <v>322</v>
      </c>
      <c r="Z49" s="32" t="s">
        <v>451</v>
      </c>
      <c r="AF49" s="30"/>
      <c r="AK49" s="42" t="str">
        <f t="shared" si="7"/>
        <v>v</v>
      </c>
    </row>
    <row r="50" spans="1:37" x14ac:dyDescent="0.15">
      <c r="A50" s="13"/>
      <c r="B50" s="13"/>
      <c r="F50" s="13"/>
      <c r="G50" s="19"/>
      <c r="K50" s="13"/>
      <c r="L50" s="13"/>
      <c r="O50" s="13"/>
      <c r="P50" s="13"/>
      <c r="Q50" s="19"/>
      <c r="T50" s="13"/>
      <c r="Y50" s="32" t="s">
        <v>323</v>
      </c>
      <c r="Z50" s="32" t="s">
        <v>452</v>
      </c>
      <c r="AF50" s="30"/>
    </row>
    <row r="51" spans="1:37" x14ac:dyDescent="0.15">
      <c r="A51" s="13"/>
      <c r="B51" s="13"/>
      <c r="F51" s="13"/>
      <c r="G51" s="19"/>
      <c r="K51" s="13"/>
      <c r="L51" s="13"/>
      <c r="O51" s="13"/>
      <c r="P51" s="13"/>
      <c r="Q51" s="19"/>
      <c r="T51" s="13"/>
      <c r="Y51" s="32" t="s">
        <v>324</v>
      </c>
      <c r="Z51" s="32" t="s">
        <v>453</v>
      </c>
      <c r="AF51" s="30"/>
    </row>
    <row r="52" spans="1:37" x14ac:dyDescent="0.15">
      <c r="A52" s="13"/>
      <c r="B52" s="13"/>
      <c r="F52" s="13"/>
      <c r="G52" s="19"/>
      <c r="K52" s="13"/>
      <c r="L52" s="13"/>
      <c r="O52" s="13"/>
      <c r="P52" s="13"/>
      <c r="Q52" s="19"/>
      <c r="T52" s="13"/>
      <c r="Y52" s="32" t="s">
        <v>325</v>
      </c>
      <c r="Z52" s="32" t="s">
        <v>454</v>
      </c>
      <c r="AF52" s="30"/>
    </row>
    <row r="53" spans="1:37" x14ac:dyDescent="0.15">
      <c r="A53" s="13"/>
      <c r="B53" s="13"/>
      <c r="F53" s="13"/>
      <c r="G53" s="19"/>
      <c r="K53" s="13"/>
      <c r="L53" s="13"/>
      <c r="O53" s="13"/>
      <c r="P53" s="13"/>
      <c r="Q53" s="19"/>
      <c r="T53" s="13"/>
      <c r="Y53" s="32" t="s">
        <v>326</v>
      </c>
      <c r="Z53" s="32" t="s">
        <v>455</v>
      </c>
      <c r="AF53" s="30"/>
    </row>
    <row r="54" spans="1:37" x14ac:dyDescent="0.15">
      <c r="A54" s="13"/>
      <c r="B54" s="13"/>
      <c r="F54" s="13"/>
      <c r="G54" s="19"/>
      <c r="K54" s="13"/>
      <c r="L54" s="13"/>
      <c r="O54" s="13"/>
      <c r="P54" s="20"/>
      <c r="Q54" s="19"/>
      <c r="T54" s="13"/>
      <c r="Y54" s="32" t="s">
        <v>327</v>
      </c>
      <c r="Z54" s="32" t="s">
        <v>456</v>
      </c>
      <c r="AF54" s="30"/>
    </row>
    <row r="55" spans="1:37" x14ac:dyDescent="0.15">
      <c r="A55" s="13"/>
      <c r="B55" s="13"/>
      <c r="F55" s="13"/>
      <c r="G55" s="19"/>
      <c r="K55" s="13"/>
      <c r="L55" s="13"/>
      <c r="O55" s="13"/>
      <c r="P55" s="13"/>
      <c r="Q55" s="19"/>
      <c r="T55" s="13"/>
      <c r="Y55" s="32" t="s">
        <v>328</v>
      </c>
      <c r="Z55" s="32" t="s">
        <v>457</v>
      </c>
      <c r="AF55" s="30"/>
    </row>
    <row r="56" spans="1:37" x14ac:dyDescent="0.15">
      <c r="A56" s="13"/>
      <c r="B56" s="13"/>
      <c r="F56" s="13"/>
      <c r="G56" s="19"/>
      <c r="K56" s="13"/>
      <c r="L56" s="13"/>
      <c r="O56" s="13"/>
      <c r="P56" s="13"/>
      <c r="Q56" s="19"/>
      <c r="T56" s="13"/>
      <c r="Y56" s="32" t="s">
        <v>329</v>
      </c>
      <c r="Z56" s="32" t="s">
        <v>458</v>
      </c>
      <c r="AF56" s="30"/>
    </row>
    <row r="57" spans="1:37" x14ac:dyDescent="0.15">
      <c r="A57" s="13"/>
      <c r="B57" s="13"/>
      <c r="F57" s="13"/>
      <c r="G57" s="19"/>
      <c r="K57" s="13"/>
      <c r="L57" s="13"/>
      <c r="O57" s="13"/>
      <c r="P57" s="13"/>
      <c r="Q57" s="19"/>
      <c r="T57" s="13"/>
      <c r="Y57" s="32" t="s">
        <v>330</v>
      </c>
      <c r="Z57" s="32" t="s">
        <v>459</v>
      </c>
      <c r="AF57" s="30"/>
    </row>
    <row r="58" spans="1:37" x14ac:dyDescent="0.15">
      <c r="A58" s="13"/>
      <c r="B58" s="13"/>
      <c r="F58" s="13"/>
      <c r="G58" s="19"/>
      <c r="K58" s="13"/>
      <c r="L58" s="13"/>
      <c r="O58" s="13"/>
      <c r="P58" s="13"/>
      <c r="Q58" s="19"/>
      <c r="T58" s="13"/>
      <c r="Y58" s="32" t="s">
        <v>331</v>
      </c>
      <c r="Z58" s="32" t="s">
        <v>460</v>
      </c>
      <c r="AF58" s="30"/>
    </row>
    <row r="59" spans="1:37" x14ac:dyDescent="0.15">
      <c r="A59" s="13"/>
      <c r="B59" s="13"/>
      <c r="F59" s="13"/>
      <c r="G59" s="19"/>
      <c r="K59" s="13"/>
      <c r="L59" s="13"/>
      <c r="O59" s="13"/>
      <c r="P59" s="13"/>
      <c r="Q59" s="19"/>
      <c r="T59" s="13"/>
      <c r="Y59" s="32" t="s">
        <v>332</v>
      </c>
      <c r="Z59" s="32" t="s">
        <v>461</v>
      </c>
      <c r="AF59" s="30"/>
    </row>
    <row r="60" spans="1:37" x14ac:dyDescent="0.15">
      <c r="A60" s="13"/>
      <c r="B60" s="13"/>
      <c r="F60" s="13"/>
      <c r="G60" s="19"/>
      <c r="K60" s="13"/>
      <c r="L60" s="13"/>
      <c r="O60" s="13"/>
      <c r="P60" s="13"/>
      <c r="Q60" s="19"/>
      <c r="T60" s="13"/>
      <c r="Y60" s="32" t="s">
        <v>333</v>
      </c>
      <c r="Z60" s="32" t="s">
        <v>462</v>
      </c>
      <c r="AF60" s="30"/>
    </row>
    <row r="61" spans="1:37" x14ac:dyDescent="0.15">
      <c r="A61" s="13"/>
      <c r="B61" s="13"/>
      <c r="F61" s="13"/>
      <c r="G61" s="19"/>
      <c r="K61" s="13"/>
      <c r="L61" s="13"/>
      <c r="O61" s="13"/>
      <c r="P61" s="13"/>
      <c r="Q61" s="19"/>
      <c r="T61" s="13"/>
      <c r="Y61" s="32" t="s">
        <v>334</v>
      </c>
      <c r="Z61" s="32" t="s">
        <v>463</v>
      </c>
      <c r="AF61" s="30"/>
    </row>
    <row r="62" spans="1:37" x14ac:dyDescent="0.15">
      <c r="A62" s="13"/>
      <c r="B62" s="13"/>
      <c r="F62" s="13"/>
      <c r="G62" s="19"/>
      <c r="K62" s="13"/>
      <c r="L62" s="13"/>
      <c r="O62" s="13"/>
      <c r="P62" s="13"/>
      <c r="Q62" s="19"/>
      <c r="T62" s="13"/>
      <c r="Y62" s="32" t="s">
        <v>335</v>
      </c>
      <c r="Z62" s="32" t="s">
        <v>464</v>
      </c>
      <c r="AF62" s="30"/>
    </row>
    <row r="63" spans="1:37" x14ac:dyDescent="0.15">
      <c r="A63" s="13"/>
      <c r="B63" s="13"/>
      <c r="F63" s="13"/>
      <c r="G63" s="19"/>
      <c r="K63" s="13"/>
      <c r="L63" s="13"/>
      <c r="O63" s="13"/>
      <c r="P63" s="13"/>
      <c r="Q63" s="19"/>
      <c r="T63" s="13"/>
      <c r="Y63" s="32" t="s">
        <v>336</v>
      </c>
      <c r="Z63" s="32" t="s">
        <v>465</v>
      </c>
      <c r="AF63" s="30"/>
    </row>
    <row r="64" spans="1:37" x14ac:dyDescent="0.15">
      <c r="A64" s="13"/>
      <c r="B64" s="13"/>
      <c r="F64" s="13"/>
      <c r="G64" s="19"/>
      <c r="K64" s="13"/>
      <c r="L64" s="13"/>
      <c r="O64" s="13"/>
      <c r="P64" s="13"/>
      <c r="Q64" s="19"/>
      <c r="T64" s="13"/>
      <c r="Y64" s="32" t="s">
        <v>337</v>
      </c>
      <c r="Z64" s="32" t="s">
        <v>466</v>
      </c>
      <c r="AF64" s="30"/>
    </row>
    <row r="65" spans="1:32" x14ac:dyDescent="0.15">
      <c r="A65" s="13"/>
      <c r="B65" s="13"/>
      <c r="F65" s="13"/>
      <c r="G65" s="19"/>
      <c r="K65" s="13"/>
      <c r="L65" s="13"/>
      <c r="O65" s="13"/>
      <c r="P65" s="13"/>
      <c r="Q65" s="19"/>
      <c r="T65" s="13"/>
      <c r="Y65" s="32" t="s">
        <v>338</v>
      </c>
      <c r="Z65" s="32" t="s">
        <v>467</v>
      </c>
      <c r="AF65" s="30"/>
    </row>
    <row r="66" spans="1:32" x14ac:dyDescent="0.15">
      <c r="A66" s="13"/>
      <c r="B66" s="13"/>
      <c r="F66" s="13"/>
      <c r="G66" s="19"/>
      <c r="K66" s="13"/>
      <c r="L66" s="13"/>
      <c r="O66" s="13"/>
      <c r="P66" s="13"/>
      <c r="Q66" s="19"/>
      <c r="T66" s="13"/>
      <c r="Y66" s="32" t="s">
        <v>65</v>
      </c>
      <c r="Z66" s="32" t="s">
        <v>468</v>
      </c>
      <c r="AF66" s="30"/>
    </row>
    <row r="67" spans="1:32" x14ac:dyDescent="0.15">
      <c r="A67" s="13"/>
      <c r="B67" s="13"/>
      <c r="F67" s="13"/>
      <c r="G67" s="19"/>
      <c r="K67" s="13"/>
      <c r="L67" s="13"/>
      <c r="O67" s="13"/>
      <c r="P67" s="13"/>
      <c r="Q67" s="19"/>
      <c r="T67" s="13"/>
      <c r="Y67" s="32" t="s">
        <v>339</v>
      </c>
      <c r="Z67" s="32" t="s">
        <v>469</v>
      </c>
      <c r="AF67" s="30"/>
    </row>
    <row r="68" spans="1:32" x14ac:dyDescent="0.15">
      <c r="A68" s="13"/>
      <c r="B68" s="13"/>
      <c r="F68" s="13"/>
      <c r="G68" s="19"/>
      <c r="K68" s="13"/>
      <c r="L68" s="13"/>
      <c r="O68" s="13"/>
      <c r="P68" s="13"/>
      <c r="Q68" s="19"/>
      <c r="T68" s="13"/>
      <c r="Y68" s="32" t="s">
        <v>340</v>
      </c>
      <c r="Z68" s="32" t="s">
        <v>470</v>
      </c>
      <c r="AF68" s="30"/>
    </row>
    <row r="69" spans="1:32" x14ac:dyDescent="0.15">
      <c r="A69" s="13"/>
      <c r="B69" s="13"/>
      <c r="F69" s="13"/>
      <c r="G69" s="19"/>
      <c r="K69" s="13"/>
      <c r="L69" s="13"/>
      <c r="O69" s="13"/>
      <c r="P69" s="13"/>
      <c r="Q69" s="19"/>
      <c r="T69" s="13"/>
      <c r="Y69" s="32" t="s">
        <v>341</v>
      </c>
      <c r="Z69" s="32" t="s">
        <v>471</v>
      </c>
      <c r="AF69" s="30"/>
    </row>
    <row r="70" spans="1:32" x14ac:dyDescent="0.15">
      <c r="A70" s="13"/>
      <c r="B70" s="13"/>
      <c r="Y70" s="32" t="s">
        <v>342</v>
      </c>
      <c r="Z70" s="32" t="s">
        <v>472</v>
      </c>
    </row>
    <row r="71" spans="1:32" x14ac:dyDescent="0.15">
      <c r="Y71" s="32" t="s">
        <v>343</v>
      </c>
      <c r="Z71" s="32" t="s">
        <v>473</v>
      </c>
    </row>
    <row r="72" spans="1:32" x14ac:dyDescent="0.15">
      <c r="Y72" s="32" t="s">
        <v>344</v>
      </c>
      <c r="Z72" s="32" t="s">
        <v>474</v>
      </c>
    </row>
    <row r="73" spans="1:32" x14ac:dyDescent="0.15">
      <c r="Y73" s="32" t="s">
        <v>345</v>
      </c>
      <c r="Z73" s="32" t="s">
        <v>475</v>
      </c>
    </row>
    <row r="74" spans="1:32" x14ac:dyDescent="0.15">
      <c r="Y74" s="32" t="s">
        <v>346</v>
      </c>
      <c r="Z74" s="32" t="s">
        <v>476</v>
      </c>
    </row>
    <row r="75" spans="1:32" x14ac:dyDescent="0.15">
      <c r="Y75" s="32" t="s">
        <v>347</v>
      </c>
      <c r="Z75" s="32" t="s">
        <v>477</v>
      </c>
    </row>
    <row r="76" spans="1:32" x14ac:dyDescent="0.15">
      <c r="Y76" s="32" t="s">
        <v>348</v>
      </c>
      <c r="Z76" s="32" t="s">
        <v>478</v>
      </c>
    </row>
    <row r="77" spans="1:32" x14ac:dyDescent="0.15">
      <c r="Y77" s="32" t="s">
        <v>349</v>
      </c>
      <c r="Z77" s="32" t="s">
        <v>479</v>
      </c>
    </row>
    <row r="78" spans="1:32" x14ac:dyDescent="0.15">
      <c r="Y78" s="32" t="s">
        <v>350</v>
      </c>
      <c r="Z78" s="32" t="s">
        <v>480</v>
      </c>
    </row>
    <row r="79" spans="1:32" x14ac:dyDescent="0.15">
      <c r="Y79" s="32" t="s">
        <v>351</v>
      </c>
      <c r="Z79" s="32" t="s">
        <v>481</v>
      </c>
    </row>
    <row r="80" spans="1:32" x14ac:dyDescent="0.15">
      <c r="Y80" s="32" t="s">
        <v>352</v>
      </c>
      <c r="Z80" s="32" t="s">
        <v>482</v>
      </c>
    </row>
    <row r="81" spans="25:26" x14ac:dyDescent="0.15">
      <c r="Y81" s="32" t="s">
        <v>353</v>
      </c>
      <c r="Z81" s="32" t="s">
        <v>483</v>
      </c>
    </row>
    <row r="82" spans="25:26" x14ac:dyDescent="0.15">
      <c r="Y82" s="32" t="s">
        <v>354</v>
      </c>
      <c r="Z82" s="32" t="s">
        <v>484</v>
      </c>
    </row>
    <row r="83" spans="25:26" x14ac:dyDescent="0.15">
      <c r="Y83" s="32" t="s">
        <v>355</v>
      </c>
      <c r="Z83" s="32" t="s">
        <v>485</v>
      </c>
    </row>
    <row r="84" spans="25:26" x14ac:dyDescent="0.15">
      <c r="Y84" s="32" t="s">
        <v>356</v>
      </c>
      <c r="Z84" s="32" t="s">
        <v>486</v>
      </c>
    </row>
    <row r="85" spans="25:26" x14ac:dyDescent="0.15">
      <c r="Y85" s="32" t="s">
        <v>357</v>
      </c>
      <c r="Z85" s="32" t="s">
        <v>487</v>
      </c>
    </row>
    <row r="86" spans="25:26" x14ac:dyDescent="0.15">
      <c r="Y86" s="32" t="s">
        <v>358</v>
      </c>
      <c r="Z86" s="32" t="s">
        <v>488</v>
      </c>
    </row>
    <row r="87" spans="25:26" x14ac:dyDescent="0.15">
      <c r="Y87" s="32" t="s">
        <v>359</v>
      </c>
      <c r="Z87" s="32" t="s">
        <v>489</v>
      </c>
    </row>
    <row r="88" spans="25:26" x14ac:dyDescent="0.15">
      <c r="Y88" s="32" t="s">
        <v>360</v>
      </c>
      <c r="Z88" s="32" t="s">
        <v>490</v>
      </c>
    </row>
    <row r="89" spans="25:26" x14ac:dyDescent="0.15">
      <c r="Y89" s="32" t="s">
        <v>361</v>
      </c>
      <c r="Z89" s="32" t="s">
        <v>491</v>
      </c>
    </row>
    <row r="90" spans="25:26" x14ac:dyDescent="0.15">
      <c r="Y90" s="32" t="s">
        <v>362</v>
      </c>
      <c r="Z90" s="32" t="s">
        <v>492</v>
      </c>
    </row>
    <row r="91" spans="25:26" x14ac:dyDescent="0.15">
      <c r="Y91" s="32" t="s">
        <v>363</v>
      </c>
      <c r="Z91" s="32" t="s">
        <v>493</v>
      </c>
    </row>
    <row r="92" spans="25:26" x14ac:dyDescent="0.15">
      <c r="Y92" s="32" t="s">
        <v>364</v>
      </c>
      <c r="Z92" s="32" t="s">
        <v>494</v>
      </c>
    </row>
    <row r="93" spans="25:26" x14ac:dyDescent="0.15">
      <c r="Y93" s="32" t="s">
        <v>365</v>
      </c>
      <c r="Z93" s="32" t="s">
        <v>495</v>
      </c>
    </row>
    <row r="94" spans="25:26" x14ac:dyDescent="0.15">
      <c r="Y94" s="32" t="s">
        <v>366</v>
      </c>
      <c r="Z94" s="32" t="s">
        <v>496</v>
      </c>
    </row>
    <row r="95" spans="25:26" x14ac:dyDescent="0.15">
      <c r="Y95" s="32" t="s">
        <v>367</v>
      </c>
      <c r="Z95" s="32" t="s">
        <v>497</v>
      </c>
    </row>
    <row r="96" spans="25:26" x14ac:dyDescent="0.15">
      <c r="Y96" s="32" t="s">
        <v>269</v>
      </c>
      <c r="Z96" s="32" t="s">
        <v>498</v>
      </c>
    </row>
    <row r="97" spans="25:26" x14ac:dyDescent="0.15">
      <c r="Y97" s="32" t="s">
        <v>368</v>
      </c>
      <c r="Z97" s="32" t="s">
        <v>499</v>
      </c>
    </row>
    <row r="98" spans="25:26" x14ac:dyDescent="0.15">
      <c r="Y98" s="32" t="s">
        <v>369</v>
      </c>
      <c r="Z98" s="32" t="s">
        <v>500</v>
      </c>
    </row>
    <row r="99" spans="25:26" x14ac:dyDescent="0.15">
      <c r="Y99" s="32" t="s">
        <v>399</v>
      </c>
      <c r="Z99" s="32" t="s">
        <v>501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2021-08-31T14:26:53Z</dcterms:created>
  <dcterms:modified xsi:type="dcterms:W3CDTF">2021-08-31T14:28:55Z</dcterms:modified>
</cp:coreProperties>
</file>