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1" sheetId="5" r:id="rId3"/>
  </sheets>
  <definedNames>
    <definedName name="_xlnm.Print_Area" localSheetId="0">行政事業レビューシート!$A$1:$AY$170</definedName>
    <definedName name="_xlnm.Print_Area" localSheetId="2">別紙1!$A$1:$AX$29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AQ60" i="3" l="1"/>
  <c r="AI60" i="3"/>
  <c r="AQ53" i="3"/>
  <c r="AI53" i="3"/>
  <c r="AQ46" i="3"/>
  <c r="AI46" i="3"/>
  <c r="AQ39" i="3"/>
  <c r="AI39" i="3"/>
  <c r="L95" i="3" l="1"/>
  <c r="I95" i="3"/>
  <c r="L94" i="3"/>
  <c r="I94" i="3"/>
  <c r="L93" i="3"/>
  <c r="I93" i="3"/>
  <c r="L92" i="3"/>
  <c r="I92" i="3"/>
  <c r="L91" i="3"/>
  <c r="I91" i="3"/>
  <c r="AY170" i="3" l="1"/>
  <c r="AY169" i="3"/>
  <c r="AY168" i="3"/>
  <c r="AY167" i="3"/>
  <c r="AY166" i="3"/>
  <c r="AY165" i="3"/>
  <c r="AY164" i="3"/>
  <c r="AY163" i="3"/>
  <c r="AY162" i="3"/>
  <c r="AY158" i="3"/>
  <c r="AY159" i="3" s="1"/>
  <c r="AY157" i="3"/>
  <c r="AY156" i="3"/>
  <c r="AY155" i="3"/>
  <c r="AY154" i="3"/>
  <c r="AY153" i="3"/>
  <c r="AY152" i="3"/>
  <c r="AY151" i="3"/>
  <c r="AY150" i="3"/>
  <c r="AY149" i="3"/>
  <c r="AY142" i="3"/>
  <c r="AY63" i="3"/>
  <c r="AY56" i="3"/>
  <c r="AY61" i="3" s="1"/>
  <c r="AY49" i="3"/>
  <c r="AY55" i="3" s="1"/>
  <c r="AY42" i="3"/>
  <c r="AY43" i="3" s="1"/>
  <c r="AY35" i="3"/>
  <c r="AY37" i="3" s="1"/>
  <c r="AY48" i="3" l="1"/>
  <c r="AY60" i="3"/>
  <c r="AY62" i="3"/>
  <c r="AY161" i="3"/>
  <c r="AY160" i="3"/>
  <c r="AY50" i="3"/>
  <c r="AY40" i="3"/>
  <c r="AY52" i="3"/>
  <c r="AY51" i="3"/>
  <c r="AY41" i="3"/>
  <c r="AY53" i="3"/>
  <c r="AY54" i="3"/>
  <c r="AY47" i="3"/>
  <c r="AY36" i="3"/>
  <c r="AY57" i="3"/>
  <c r="AY38" i="3"/>
  <c r="AY45" i="3"/>
  <c r="AY58" i="3"/>
  <c r="AY39" i="3"/>
  <c r="AY46" i="3"/>
  <c r="AY59" i="3"/>
  <c r="AY44" i="3"/>
  <c r="AW117" i="3"/>
  <c r="AT117" i="3"/>
  <c r="AQ117" i="3"/>
  <c r="AL117" i="3"/>
  <c r="AI117" i="3"/>
  <c r="AF117" i="3"/>
  <c r="Z117" i="3"/>
  <c r="W117" i="3"/>
  <c r="T117" i="3"/>
  <c r="N117" i="3"/>
  <c r="K117" i="3"/>
  <c r="H117" i="3"/>
  <c r="AW116" i="3"/>
  <c r="AT116" i="3"/>
  <c r="AQ116" i="3"/>
  <c r="AL116" i="3"/>
  <c r="AI116" i="3"/>
  <c r="AF116" i="3"/>
  <c r="Z116" i="3"/>
  <c r="W116" i="3"/>
  <c r="T116" i="3"/>
  <c r="N116" i="3"/>
  <c r="K116" i="3"/>
  <c r="H116" i="3"/>
  <c r="AV2" i="3" l="1"/>
  <c r="AY23" i="5" l="1"/>
  <c r="AY27" i="5" s="1"/>
  <c r="AY16" i="5"/>
  <c r="AY21" i="5" s="1"/>
  <c r="AY9" i="5"/>
  <c r="AY11" i="5" s="1"/>
  <c r="AY2" i="5"/>
  <c r="AY3" i="5" s="1"/>
  <c r="AY14" i="5" l="1"/>
  <c r="AY24" i="5"/>
  <c r="AY26" i="5"/>
  <c r="AY6" i="5"/>
  <c r="AY13" i="5"/>
  <c r="AY17" i="5"/>
  <c r="AY19" i="5"/>
  <c r="AY29" i="5"/>
  <c r="AY25" i="5"/>
  <c r="AY8" i="5"/>
  <c r="AY20" i="5"/>
  <c r="AY5" i="5"/>
  <c r="AY10" i="5"/>
  <c r="AY12" i="5"/>
  <c r="AY22" i="5"/>
  <c r="AY18" i="5"/>
  <c r="AY28" i="5"/>
  <c r="AY4" i="5"/>
  <c r="AY15" i="5"/>
  <c r="AY7" i="5"/>
  <c r="C12" i="4" l="1"/>
  <c r="W27" i="3" l="1"/>
  <c r="C23" i="4" l="1"/>
  <c r="C24" i="4"/>
  <c r="W21" i="3" l="1"/>
  <c r="AD21" i="3"/>
  <c r="P21" i="3"/>
  <c r="P18" i="3" l="1"/>
  <c r="P20" i="3" s="1"/>
  <c r="W18" i="3"/>
  <c r="W20" i="3" s="1"/>
  <c r="AU141" i="3"/>
  <c r="Y14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<sst xmlns="http://schemas.openxmlformats.org/spreadsheetml/2006/main" count="1062" uniqueCount="664">
  <si>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</si>
  <si>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</si>
  <si>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</si>
  <si>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</si>
  <si>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</si>
  <si>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</si>
  <si>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</si>
  <si>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</si>
  <si>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</si>
  <si>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</si>
  <si>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</si>
  <si>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</si>
  <si>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</si>
  <si>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</si>
  <si>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</si>
  <si>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</si>
  <si>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</si>
  <si>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</si>
  <si>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</si>
  <si>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</si>
  <si>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</si>
  <si>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</si>
  <si>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</si>
  <si>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</si>
  <si>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</si>
  <si>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</si>
  <si>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</si>
  <si>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</si>
  <si>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</si>
  <si>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</si>
  <si>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</si>
  <si>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</si>
  <si>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</si>
  <si>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</si>
  <si>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</si>
  <si>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</si>
  <si>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</si>
  <si>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</si>
  <si>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</si>
  <si>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</si>
  <si>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</si>
  <si>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</si>
  <si>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</si>
  <si>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</si>
  <si>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</si>
  <si>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</si>
  <si>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</si>
  <si>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</si>
  <si>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</si>
  <si>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</si>
  <si>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</si>
  <si>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</si>
  <si>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</si>
  <si>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</si>
  <si>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</si>
  <si>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</si>
  <si>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</si>
  <si>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</si>
  <si>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</si>
  <si>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</si>
  <si>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</si>
  <si>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</si>
  <si>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</si>
  <si>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</si>
  <si>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</si>
  <si>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</si>
  <si>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</si>
  <si>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</si>
  <si>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</si>
  <si>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</si>
  <si>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</si>
  <si>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</si>
  <si>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</si>
  <si>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</si>
  <si>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</si>
  <si>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</si>
  <si>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</si>
  <si>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</si>
  <si>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</si>
  <si>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</si>
  <si>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</si>
  <si>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</si>
  <si>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</si>
  <si>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</si>
  <si>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</si>
  <si>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</si>
  <si>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</si>
  <si>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</si>
  <si>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</si>
  <si>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</si>
  <si>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</si>
  <si>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</si>
  <si>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</si>
  <si>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</si>
  <si>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</si>
  <si>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</si>
  <si>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</si>
  <si>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</si>
  <si>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</si>
  <si>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</si>
  <si>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</si>
  <si>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</si>
  <si>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</si>
  <si>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</si>
  <si>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</si>
  <si>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</si>
  <si>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</si>
  <si>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</si>
  <si>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</si>
  <si>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</si>
  <si>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</si>
  <si>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</si>
  <si>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</si>
  <si>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</si>
  <si>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</si>
  <si>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</si>
  <si>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</si>
  <si>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</si>
  <si>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</si>
  <si>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</si>
  <si>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</si>
  <si>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</si>
  <si>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</si>
  <si>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</si>
  <si>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</si>
  <si>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</si>
  <si>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</si>
  <si>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</si>
  <si>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</si>
  <si>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</si>
  <si>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</si>
  <si>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</si>
  <si>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</si>
  <si>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</si>
  <si>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</si>
  <si>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</si>
  <si>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</si>
  <si>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</si>
  <si>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</si>
  <si>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</si>
  <si>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</si>
  <si>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</si>
  <si>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</si>
  <si>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</si>
  <si>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</si>
  <si>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</si>
  <si>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</si>
  <si>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</si>
  <si>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</si>
  <si>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</si>
  <si>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</si>
  <si>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</si>
  <si>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</si>
  <si>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</si>
  <si>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</si>
  <si>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</si>
  <si>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</si>
  <si>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</si>
  <si>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</si>
  <si>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</si>
  <si>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</si>
  <si>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</si>
  <si>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</si>
  <si>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</si>
  <si>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</si>
  <si>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</si>
  <si>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</si>
  <si>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</si>
  <si>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</si>
  <si>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</si>
  <si>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</si>
  <si>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</si>
  <si>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</si>
  <si>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</si>
  <si>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</si>
  <si>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</si>
  <si>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</si>
  <si>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</si>
  <si>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</si>
  <si>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</si>
  <si>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</si>
  <si>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</si>
  <si>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</si>
  <si>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</si>
  <si>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</si>
  <si>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</si>
  <si>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</si>
  <si>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</si>
  <si>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</si>
  <si>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</si>
  <si>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</si>
  <si>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</si>
  <si>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</si>
  <si>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</si>
  <si>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</si>
  <si>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</si>
  <si>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</si>
  <si>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</si>
  <si>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</si>
  <si>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</si>
  <si>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</si>
  <si>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</si>
  <si>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</si>
  <si>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</si>
  <si>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</si>
  <si>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</si>
  <si>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</si>
  <si>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</si>
  <si>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</si>
  <si>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</si>
  <si>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</si>
  <si>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</si>
  <si>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</si>
  <si>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</si>
  <si>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</si>
  <si>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</si>
  <si>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</si>
  <si>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</si>
  <si>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</si>
  <si>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</si>
  <si>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</si>
  <si>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</si>
  <si>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</si>
  <si>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</si>
  <si>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</si>
  <si>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</si>
  <si>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</si>
  <si>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</si>
  <si>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</si>
  <si>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</si>
  <si>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</si>
  <si>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</si>
  <si>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</si>
  <si>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</si>
  <si>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</si>
  <si>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</si>
  <si>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</si>
  <si>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</si>
  <si>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</si>
  <si>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</si>
  <si>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</si>
  <si>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</si>
  <si>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</si>
  <si>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</si>
  <si>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</si>
  <si>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</si>
  <si>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</si>
  <si>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</si>
  <si>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</si>
  <si>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</si>
  <si>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</si>
  <si>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</si>
  <si>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</si>
  <si>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</si>
  <si>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</si>
  <si>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</si>
  <si>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</si>
  <si>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</si>
  <si>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</si>
  <si>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</si>
  <si>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</si>
  <si>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</si>
  <si>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</si>
  <si>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</si>
  <si>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</si>
  <si>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</si>
  <si>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</si>
  <si>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</si>
  <si>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</si>
  <si>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</si>
  <si>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</si>
  <si>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</si>
  <si>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</si>
  <si>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</si>
  <si>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</si>
  <si>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</si>
  <si>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</si>
  <si>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</si>
  <si>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</si>
  <si>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</si>
  <si>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</si>
  <si>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</si>
  <si>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</si>
  <si>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</si>
  <si>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</si>
  <si>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</si>
  <si>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</si>
  <si>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</si>
  <si>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</si>
  <si>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</si>
  <si>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</si>
  <si>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</si>
  <si>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</si>
  <si>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</si>
  <si>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</si>
  <si>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</si>
  <si>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</si>
  <si>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</si>
  <si>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</si>
  <si>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</si>
  <si>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</si>
  <si>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</si>
  <si>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</si>
  <si>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</si>
  <si>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</si>
  <si>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</si>
  <si>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</si>
  <si>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</si>
  <si>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</si>
  <si>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</si>
  <si>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</si>
  <si>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</si>
  <si>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</si>
  <si>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</si>
  <si>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</si>
  <si>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</si>
  <si>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</si>
  <si>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</si>
  <si>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</si>
  <si>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</si>
  <si>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</si>
  <si>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</si>
  <si>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</si>
  <si>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</si>
  <si>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</si>
  <si>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</si>
  <si>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</si>
  <si>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</si>
  <si>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</si>
  <si>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</si>
  <si>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</si>
  <si>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</si>
  <si>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</si>
  <si>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</si>
  <si>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</si>
  <si>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</si>
  <si>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</si>
  <si>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</si>
  <si>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</si>
  <si>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</si>
  <si>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</si>
  <si>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</si>
  <si>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</si>
  <si>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</si>
  <si>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</si>
  <si>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</si>
  <si>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</si>
  <si>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</si>
  <si>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</si>
  <si>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</si>
  <si>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</si>
  <si>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</si>
  <si>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</si>
  <si>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</si>
  <si>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</si>
  <si>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</si>
  <si>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</si>
  <si>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</si>
  <si>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</si>
  <si>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</si>
  <si>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</si>
  <si>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</si>
  <si>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</si>
  <si>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</si>
  <si>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</si>
  <si>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</si>
  <si>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</si>
  <si>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</si>
  <si>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</si>
  <si>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</si>
  <si>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</si>
  <si>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</si>
  <si>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</si>
  <si>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</si>
  <si>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</si>
  <si>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</si>
  <si>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</si>
  <si>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</si>
  <si>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</si>
  <si>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</si>
  <si>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</si>
  <si>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</si>
  <si>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</si>
  <si>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</si>
  <si>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</si>
  <si>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</si>
  <si>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</si>
  <si>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</si>
  <si>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</si>
  <si>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</si>
  <si>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</si>
  <si>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</si>
  <si>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</si>
  <si>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</si>
  <si>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</si>
  <si>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</si>
  <si>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</si>
  <si>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</si>
  <si>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</si>
  <si>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</si>
  <si>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</si>
  <si>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</si>
  <si>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</si>
  <si>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</si>
  <si>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</si>
  <si>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</si>
  <si>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</si>
  <si>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</si>
  <si>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</si>
  <si>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</si>
  <si>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</si>
  <si>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</si>
  <si>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</si>
  <si>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</si>
  <si>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</si>
  <si>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</si>
  <si>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</si>
  <si>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</si>
  <si>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</si>
  <si>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</si>
  <si>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</si>
  <si>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</si>
  <si>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</si>
  <si>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</si>
  <si>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</si>
  <si>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</si>
  <si>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</si>
  <si>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</si>
  <si>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</si>
  <si>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</si>
  <si>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</si>
  <si>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</si>
  <si>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</si>
  <si>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</si>
  <si>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</si>
  <si>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</si>
  <si>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</si>
  <si>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</si>
  <si>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</si>
  <si>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</si>
  <si>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</si>
  <si>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</si>
  <si>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</si>
  <si>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</si>
  <si>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</si>
  <si>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</si>
  <si>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</si>
  <si>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</si>
  <si>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</si>
  <si>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</si>
  <si>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</si>
  <si>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</si>
  <si>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</si>
  <si>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</si>
  <si>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</si>
  <si>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</si>
  <si>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</si>
  <si>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</si>
  <si>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</si>
  <si>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</si>
  <si>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</si>
  <si>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</si>
  <si>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</si>
  <si>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</si>
  <si>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</si>
  <si>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</si>
  <si>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</si>
  <si>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</si>
  <si>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</si>
  <si>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</si>
  <si>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</si>
  <si>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</si>
  <si>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</si>
  <si>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</si>
  <si>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</si>
  <si>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</si>
  <si>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</si>
  <si>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</si>
  <si>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</si>
  <si>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</si>
  <si>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</si>
  <si>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</si>
  <si>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</si>
  <si>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</si>
  <si>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</si>
  <si>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</si>
  <si>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</si>
  <si>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</si>
  <si>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</si>
  <si>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</si>
  <si>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</si>
  <si>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</si>
  <si>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</si>
  <si>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</si>
  <si>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</si>
  <si>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</si>
  <si>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</si>
  <si>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</si>
  <si>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</si>
  <si>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</si>
  <si>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</si>
  <si>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</si>
  <si>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</si>
  <si>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</si>
  <si>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</si>
  <si>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</si>
  <si>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</si>
  <si>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</si>
  <si>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</si>
  <si>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</si>
  <si>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</si>
  <si>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</si>
  <si>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</si>
  <si>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</si>
  <si>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</si>
  <si>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</si>
  <si>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</si>
  <si>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</si>
  <si>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</si>
  <si>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</si>
  <si>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</si>
  <si>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</si>
  <si>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</si>
  <si>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</si>
  <si>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</si>
  <si>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</si>
  <si>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</si>
  <si>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</si>
  <si>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</si>
  <si>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</si>
  <si>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</si>
  <si>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</si>
  <si>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</si>
  <si>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</si>
  <si>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</si>
  <si>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</si>
  <si>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</si>
  <si>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</si>
  <si>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</si>
  <si>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</si>
  <si>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</si>
  <si>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</si>
  <si>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</si>
  <si>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</si>
  <si>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</si>
  <si>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</si>
  <si>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</si>
  <si>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</si>
  <si>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</si>
  <si>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</si>
  <si>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</si>
  <si>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</si>
  <si>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</si>
  <si>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</si>
  <si>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</si>
  <si>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</si>
  <si>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</si>
  <si>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</si>
  <si>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地域少子化対策強化事業</t>
    <phoneticPr fontId="5"/>
  </si>
  <si>
    <t>子ども・子育て本部</t>
    <phoneticPr fontId="5"/>
  </si>
  <si>
    <t>内閣府</t>
  </si>
  <si>
    <t>少子化対策担当</t>
    <phoneticPr fontId="5"/>
  </si>
  <si>
    <t>参事官　泉　聡子</t>
    <phoneticPr fontId="5"/>
  </si>
  <si>
    <t>○</t>
  </si>
  <si>
    <t>少子化社会対策基本法（平成15年７月30日法律第133号）</t>
    <phoneticPr fontId="5"/>
  </si>
  <si>
    <t>・少子化社会対策大綱（令和２年５月29日閣議決定）
・ニッポン一億総活躍プラン（平成28年６月２日閣議決定）</t>
    <phoneticPr fontId="5"/>
  </si>
  <si>
    <t>地方自治体が地域の実情と課題に応じて行う結婚に対する取組及び結婚・妊娠・出産、乳児期を中心とする子育てに温かい社会づくり・機運の醸成の取組について支援するとともに、地方自治体が新婚世帯に対し、結婚に伴う新生活を経済的に支援する施策を実施し、もって、地域における少子化対策の推進に資することを目的とする。</t>
    <phoneticPr fontId="5"/>
  </si>
  <si>
    <t>・地方自治体が行う、結婚に対する取組及び結婚、妊娠・出産、子育てに温かい社会づくり・機運の醸成の取組について、これまでの取組から発掘された優良事例の横展開を支援する（補助率：1/2）とともに、重点的に取り組むべき課題を支援する（補助率：2/3）
・また、新婚世帯に対し、結婚に伴う新生活のスタートアップに係るコスト（新居の家賃、引越費用等）を支援する地方自治体を対象に、地方自治体による支給額の一部を補助する。（補助率：1/2）</t>
    <phoneticPr fontId="5"/>
  </si>
  <si>
    <t>-</t>
  </si>
  <si>
    <t>-</t>
    <phoneticPr fontId="5"/>
  </si>
  <si>
    <t>地域少子対策重点推進交付金</t>
    <rPh sb="0" eb="2">
      <t>チイキ</t>
    </rPh>
    <rPh sb="2" eb="4">
      <t>ショウシ</t>
    </rPh>
    <rPh sb="4" eb="6">
      <t>タイサク</t>
    </rPh>
    <rPh sb="6" eb="8">
      <t>ジュウテン</t>
    </rPh>
    <rPh sb="8" eb="10">
      <t>スイシン</t>
    </rPh>
    <rPh sb="10" eb="13">
      <t>コウフキン</t>
    </rPh>
    <phoneticPr fontId="5"/>
  </si>
  <si>
    <t>委員等旅費</t>
    <rPh sb="0" eb="2">
      <t>イイン</t>
    </rPh>
    <rPh sb="2" eb="3">
      <t>トウ</t>
    </rPh>
    <rPh sb="3" eb="5">
      <t>リョヒ</t>
    </rPh>
    <phoneticPr fontId="5"/>
  </si>
  <si>
    <t>職員旅費</t>
    <rPh sb="0" eb="2">
      <t>ショクイン</t>
    </rPh>
    <rPh sb="2" eb="4">
      <t>リョヒ</t>
    </rPh>
    <phoneticPr fontId="5"/>
  </si>
  <si>
    <t>諸謝金</t>
    <rPh sb="0" eb="3">
      <t>ショシャキン</t>
    </rPh>
    <phoneticPr fontId="5"/>
  </si>
  <si>
    <t>0079</t>
    <phoneticPr fontId="5"/>
  </si>
  <si>
    <t>0115</t>
    <phoneticPr fontId="5"/>
  </si>
  <si>
    <t>0106</t>
    <phoneticPr fontId="5"/>
  </si>
  <si>
    <t>0109</t>
    <phoneticPr fontId="5"/>
  </si>
  <si>
    <t>0116</t>
    <phoneticPr fontId="5"/>
  </si>
  <si>
    <t>本交付金を活用した事業の目標が達成され、地域の少子化対策の強化に効果があったか。</t>
    <phoneticPr fontId="5"/>
  </si>
  <si>
    <t>目標を達成した申請自治体の割合</t>
    <phoneticPr fontId="5"/>
  </si>
  <si>
    <t>-</t>
    <phoneticPr fontId="5"/>
  </si>
  <si>
    <t>平成30年度地域少子化対策重点推進交付金事後評価書
令和元年度地域少子化対策重点推進交付金実績報告書
令和２年度地域少子化対策重点推進交付金事後評価書（予定）</t>
    <rPh sb="51" eb="53">
      <t>レイワ</t>
    </rPh>
    <rPh sb="54" eb="56">
      <t>ネンド</t>
    </rPh>
    <rPh sb="56" eb="58">
      <t>チイキ</t>
    </rPh>
    <rPh sb="58" eb="61">
      <t>ショウシカ</t>
    </rPh>
    <rPh sb="61" eb="63">
      <t>タイサク</t>
    </rPh>
    <rPh sb="63" eb="65">
      <t>ジュウテン</t>
    </rPh>
    <rPh sb="65" eb="67">
      <t>スイシン</t>
    </rPh>
    <rPh sb="67" eb="70">
      <t>コウフキン</t>
    </rPh>
    <rPh sb="70" eb="72">
      <t>ジゴ</t>
    </rPh>
    <rPh sb="72" eb="74">
      <t>ヒョウカ</t>
    </rPh>
    <rPh sb="74" eb="75">
      <t>ショ</t>
    </rPh>
    <rPh sb="76" eb="78">
      <t>ヨテイ</t>
    </rPh>
    <phoneticPr fontId="5"/>
  </si>
  <si>
    <t>本交付金により地方自治体の結婚支援のための体制整備又は人材育成に関する取組（ボランティアの育成等）が推進したか。</t>
    <phoneticPr fontId="5"/>
  </si>
  <si>
    <t>交付金を活用して行う、結婚支援のための体制整備又は人材育成に関する取組（ボランティアの育成等）によりカバーされる地方自治体の割合</t>
    <phoneticPr fontId="5"/>
  </si>
  <si>
    <t>本交付金により地方自治体（都道府県）のライフデザイン教育が推進したか。</t>
    <phoneticPr fontId="5"/>
  </si>
  <si>
    <t>交付金を活用して行うライフデザイン教育に関する取組によりカバーされる都道府県の割合</t>
    <phoneticPr fontId="5"/>
  </si>
  <si>
    <t>本交付金により地方自治体の結婚、妊娠・出産、乳児期を中心とする子育てに温かい社会づくり・機運の醸成の取組（男性の出産直後の休暇取得の促進等）が推進したか。</t>
    <phoneticPr fontId="5"/>
  </si>
  <si>
    <t>交付金を活用して行う、結婚、妊娠・出産、乳児期を中心とする子育てに温かい社会づくり・機運の醸成の取組（男性の出産直後の休暇取得の促進等）によりカバーされる地方自治体の割合</t>
    <phoneticPr fontId="5"/>
  </si>
  <si>
    <t>本交付金により地方自治体（市区町村）のライフデザイン教育が推進したか。</t>
    <phoneticPr fontId="5"/>
  </si>
  <si>
    <t>交付金を活用して行うライフデザイン教育に関する取組によりカバーされる市区町村の割合</t>
    <phoneticPr fontId="5"/>
  </si>
  <si>
    <t>本交付金を活用した都道府県数</t>
  </si>
  <si>
    <t>X=地域少子化対策強化（重点推進）交付金の決算額／
Y=交付金を活用した都道府県数　　　　　　　　　　　　　</t>
  </si>
  <si>
    <t>都道府県</t>
    <rPh sb="0" eb="4">
      <t>トドウフケン</t>
    </rPh>
    <phoneticPr fontId="5"/>
  </si>
  <si>
    <t>百万円</t>
    <rPh sb="0" eb="3">
      <t>ヒャクマンエン</t>
    </rPh>
    <phoneticPr fontId="5"/>
  </si>
  <si>
    <t>　X/Y</t>
    <phoneticPr fontId="5"/>
  </si>
  <si>
    <t>856/45</t>
    <phoneticPr fontId="5"/>
  </si>
  <si>
    <t>694/45</t>
    <phoneticPr fontId="5"/>
  </si>
  <si>
    <t>-</t>
    <phoneticPr fontId="5"/>
  </si>
  <si>
    <t>地方自治体における少子化対策の取組状況に関する調査報告書（令和3年3月）</t>
    <rPh sb="0" eb="2">
      <t>チホウ</t>
    </rPh>
    <rPh sb="2" eb="5">
      <t>ジチタイ</t>
    </rPh>
    <rPh sb="9" eb="12">
      <t>ショウシカ</t>
    </rPh>
    <rPh sb="12" eb="14">
      <t>タイサク</t>
    </rPh>
    <rPh sb="15" eb="17">
      <t>トリクミ</t>
    </rPh>
    <rPh sb="17" eb="19">
      <t>ジョウキョウ</t>
    </rPh>
    <rPh sb="20" eb="21">
      <t>カン</t>
    </rPh>
    <rPh sb="23" eb="25">
      <t>チョウサ</t>
    </rPh>
    <rPh sb="25" eb="28">
      <t>ホウコクショ</t>
    </rPh>
    <rPh sb="29" eb="31">
      <t>レイワ</t>
    </rPh>
    <rPh sb="32" eb="33">
      <t>ネン</t>
    </rPh>
    <rPh sb="34" eb="35">
      <t>ガツ</t>
    </rPh>
    <phoneticPr fontId="5"/>
  </si>
  <si>
    <t>760/46</t>
    <phoneticPr fontId="5"/>
  </si>
  <si>
    <t>・少子化は危機的状況にあり、また、地域によりその実情・課題はまちまちであることから、国・地方公共団体が連携して少子化対策を推進していくことが不可欠である。
・少子化社会対策大綱（令和２年５月29日閣議決定）においては、少子化対策における基本的な目標を「国民が結婚、妊娠・出産、子育てに希望を見出せるとともに、男女が互いの生き方を尊重しつつ、主体的な選択により、希望する時期に結婚でき、かつ希望するタイミングで希望する数の子供を持てる社会をつくること」と掲げており、また、本交付金は、全国知事会からの強い要望もあり創設されたものである。
・「希望出生率1.8」の実現に向けては、若者の希望する結婚が、それぞれ希望する年齢でかなえられるような環境を整備することが重要であり、「ニッポン一億総活躍プラン」（平成28年６月２日閣議決定）においては、結婚に向けた活動支援や結婚に伴う新生活支援などの先進的取組の展開を進めるとともに、地域の総合的な結婚支援のモデルやこれまで十分でなかった企業・団体等による取組のモデルを創出し、取組を展開することとしている。</t>
    <rPh sb="17" eb="19">
      <t>チイキ</t>
    </rPh>
    <rPh sb="24" eb="26">
      <t>ジツジョウ</t>
    </rPh>
    <rPh sb="27" eb="29">
      <t>カダイ</t>
    </rPh>
    <rPh sb="109" eb="112">
      <t>ショウシカ</t>
    </rPh>
    <rPh sb="112" eb="114">
      <t>タイサク</t>
    </rPh>
    <rPh sb="118" eb="121">
      <t>キホンテキ</t>
    </rPh>
    <rPh sb="122" eb="124">
      <t>モクヒョウ</t>
    </rPh>
    <rPh sb="126" eb="128">
      <t>コクミン</t>
    </rPh>
    <rPh sb="129" eb="131">
      <t>ケッコン</t>
    </rPh>
    <rPh sb="132" eb="134">
      <t>ニンシン</t>
    </rPh>
    <rPh sb="135" eb="137">
      <t>シュッサン</t>
    </rPh>
    <rPh sb="138" eb="140">
      <t>コソダ</t>
    </rPh>
    <rPh sb="142" eb="144">
      <t>キボウ</t>
    </rPh>
    <rPh sb="145" eb="147">
      <t>ミイダ</t>
    </rPh>
    <rPh sb="154" eb="156">
      <t>ダンジョ</t>
    </rPh>
    <rPh sb="157" eb="158">
      <t>タガ</t>
    </rPh>
    <rPh sb="160" eb="161">
      <t>イ</t>
    </rPh>
    <rPh sb="162" eb="163">
      <t>カタ</t>
    </rPh>
    <rPh sb="164" eb="166">
      <t>ソンチョウ</t>
    </rPh>
    <rPh sb="170" eb="173">
      <t>シュタイテキ</t>
    </rPh>
    <rPh sb="174" eb="176">
      <t>センタク</t>
    </rPh>
    <rPh sb="180" eb="182">
      <t>キボウ</t>
    </rPh>
    <rPh sb="184" eb="186">
      <t>ジキ</t>
    </rPh>
    <rPh sb="187" eb="189">
      <t>ケッコン</t>
    </rPh>
    <rPh sb="194" eb="196">
      <t>キボウ</t>
    </rPh>
    <rPh sb="204" eb="206">
      <t>キボウ</t>
    </rPh>
    <rPh sb="208" eb="209">
      <t>カズ</t>
    </rPh>
    <rPh sb="210" eb="212">
      <t>コドモ</t>
    </rPh>
    <rPh sb="213" eb="214">
      <t>モ</t>
    </rPh>
    <rPh sb="216" eb="218">
      <t>シャカイ</t>
    </rPh>
    <rPh sb="226" eb="227">
      <t>カカ</t>
    </rPh>
    <phoneticPr fontId="5"/>
  </si>
  <si>
    <t>・少子化社会対策大綱（令和２年５月29日閣議決定）において、「地方公共団体が行う、出会いの機会・場の提供、結婚に関する相談・支援や支援者の養成、ライフプランニング支援などの総合的な結婚支援の一層の取組を支援する」とされており、本交付金により地方自治体を支援しているところ。
・「ニッポン一億総活躍プラン」（平成28年６月２日閣議決定）においては、結婚に向けた活動支援や結婚に伴う新生活支援などの先進的取組の展開を進めるとともに、地域の総合的な結婚支援のモデルやこれまで十分でなかった企業・団体等による取組のモデルを創出し、取組を展開することとしている。</t>
    <rPh sb="31" eb="33">
      <t>チホウ</t>
    </rPh>
    <rPh sb="33" eb="35">
      <t>コウキョウ</t>
    </rPh>
    <rPh sb="35" eb="37">
      <t>ダンタイ</t>
    </rPh>
    <rPh sb="38" eb="39">
      <t>オコナ</t>
    </rPh>
    <rPh sb="41" eb="43">
      <t>デア</t>
    </rPh>
    <rPh sb="45" eb="47">
      <t>キカイ</t>
    </rPh>
    <rPh sb="48" eb="49">
      <t>バ</t>
    </rPh>
    <rPh sb="50" eb="52">
      <t>テイキョウ</t>
    </rPh>
    <rPh sb="53" eb="55">
      <t>ケッコン</t>
    </rPh>
    <rPh sb="56" eb="57">
      <t>カン</t>
    </rPh>
    <rPh sb="59" eb="61">
      <t>ソウダン</t>
    </rPh>
    <rPh sb="62" eb="64">
      <t>シエン</t>
    </rPh>
    <rPh sb="65" eb="68">
      <t>シエンシャ</t>
    </rPh>
    <rPh sb="69" eb="71">
      <t>ヨウセイ</t>
    </rPh>
    <rPh sb="81" eb="83">
      <t>シエン</t>
    </rPh>
    <rPh sb="86" eb="89">
      <t>ソウゴウテキ</t>
    </rPh>
    <rPh sb="90" eb="92">
      <t>ケッコン</t>
    </rPh>
    <rPh sb="92" eb="94">
      <t>シエン</t>
    </rPh>
    <rPh sb="95" eb="97">
      <t>イッソウ</t>
    </rPh>
    <rPh sb="98" eb="100">
      <t>トリクミ</t>
    </rPh>
    <rPh sb="101" eb="103">
      <t>シエン</t>
    </rPh>
    <phoneticPr fontId="5"/>
  </si>
  <si>
    <t>・少子化社会対策大綱（令和２年５月29日閣議決定）において、「実効性のある少子化対策を進めるため、住民に身近な存在である地方公共団体が、地域の実情に応じ、結婚、妊娠・出産、子育てしやすい環境の整備に取り組み、国がそのような地方公共団体の取組を支援する」とされている。
・「ニッポン一億総活躍プラン」（平成28年６月２日閣議決定）においては、結婚に向けた活動支援や結婚に伴う新生活支援などの先進的取組の展開を進めるとともに、地域の総合的な結婚支援のモデルやこれまで十分でなかった企業・団体等による取組のモデルを創出し、取組を展開することとしている。
・また少子化対策の政策体系の中での支援の必要性の観点から、平成27年度補正からは平成27年秋の年次公開検証の指摘も踏まえ「結婚に対する取組」「結婚、妊娠・出産、乳児期を中心とする子育てに温かい社会づくり・機運の醸成」の分野に対象分野を集約し、支援事業の重点化を図ることとし優先度の高い事業である。</t>
    <rPh sb="31" eb="34">
      <t>ジッコウセイ</t>
    </rPh>
    <rPh sb="37" eb="40">
      <t>ショウシカ</t>
    </rPh>
    <rPh sb="40" eb="42">
      <t>タイサク</t>
    </rPh>
    <rPh sb="43" eb="44">
      <t>スス</t>
    </rPh>
    <rPh sb="49" eb="51">
      <t>ジュウミン</t>
    </rPh>
    <rPh sb="52" eb="54">
      <t>ミジカ</t>
    </rPh>
    <rPh sb="55" eb="57">
      <t>ソンザイ</t>
    </rPh>
    <rPh sb="60" eb="62">
      <t>チホウ</t>
    </rPh>
    <rPh sb="62" eb="64">
      <t>コウキョウ</t>
    </rPh>
    <rPh sb="64" eb="66">
      <t>ダンタイ</t>
    </rPh>
    <rPh sb="68" eb="70">
      <t>チイキ</t>
    </rPh>
    <rPh sb="71" eb="73">
      <t>ジツジョウ</t>
    </rPh>
    <rPh sb="74" eb="75">
      <t>オウ</t>
    </rPh>
    <rPh sb="77" eb="79">
      <t>ケッコン</t>
    </rPh>
    <rPh sb="80" eb="82">
      <t>ニンシン</t>
    </rPh>
    <rPh sb="83" eb="85">
      <t>シュッサン</t>
    </rPh>
    <rPh sb="86" eb="88">
      <t>コソダ</t>
    </rPh>
    <rPh sb="93" eb="95">
      <t>カンキョウ</t>
    </rPh>
    <rPh sb="96" eb="98">
      <t>セイビ</t>
    </rPh>
    <rPh sb="99" eb="100">
      <t>ト</t>
    </rPh>
    <rPh sb="101" eb="102">
      <t>ク</t>
    </rPh>
    <rPh sb="104" eb="105">
      <t>クニ</t>
    </rPh>
    <rPh sb="111" eb="113">
      <t>チホウ</t>
    </rPh>
    <rPh sb="113" eb="115">
      <t>コウキョウ</t>
    </rPh>
    <rPh sb="115" eb="117">
      <t>ダンタイ</t>
    </rPh>
    <rPh sb="118" eb="120">
      <t>トリクミ</t>
    </rPh>
    <rPh sb="121" eb="123">
      <t>シエン</t>
    </rPh>
    <phoneticPr fontId="5"/>
  </si>
  <si>
    <t>・実施要領に、地方公共団体が委託先の選定に責任を有すること、事業実施に当たっては、実施主体である地方公共団体の財務規則等に則り、入札等を行うことにより競争性及び妥当性の確保を図るよう明記し、周知徹底を図っている。また、実施計画の策定や実施報告の際には、平成28年度より契約方式を明示してもらうこととした。</t>
    <phoneticPr fontId="5"/>
  </si>
  <si>
    <t>無</t>
  </si>
  <si>
    <t>交付金は、地方自治体が地域の実情と課題に応じて行う結婚に対する取組及び結婚・妊娠・出産、乳児期を中心とする子育てに温かい社会づくり・機運の醸成の取組について支援するとともに、地方自治体による新婚世帯を対象とした婚姻に伴う新生活を経済的に支援する施策の実施を推進することで、地域における少子化対策の推進に資することを目的とするものであり、交付要綱に基づき交付することしており妥当である。</t>
    <phoneticPr fontId="5"/>
  </si>
  <si>
    <t>交付金は、地方自治体が地域の実情と課題に応じて行う結婚に対する取組及び結婚・妊娠・出産、乳児期を中心とする子育てに温かい社会づくり・機運の醸成の取組について支援するとともに、地方自治体による新婚世帯を対象とした婚姻に伴う新生活を経済的に支援する施策の実施を推進することで、地域における少子化対策の推進に資することを目的とするものであり、交付要綱において、基準額を定め、実支出額と比較して交付金の額を算定しているため、妥当である。</t>
    <phoneticPr fontId="5"/>
  </si>
  <si>
    <t>‐</t>
  </si>
  <si>
    <t>－</t>
    <phoneticPr fontId="5"/>
  </si>
  <si>
    <t>交付金は、地方自治体が地域の実情と課題に応じて行う結婚に対する取組及び結婚・妊娠・出産、乳児期を中心とする子育てに温かい社会づくり・機運の醸成の取組について支援するとともに、地方自治体による新婚世帯を対象とした婚姻に伴う新生活を経済的に支援する施策の実施を推進することで、地域における少子化対策の推進に資することを目的とするものであり、交付要綱に基づき、本事業の実施に必要な経費のみを補助対象としている。</t>
    <phoneticPr fontId="5"/>
  </si>
  <si>
    <t>・交付金を申請してきた地方公共団体と事前協議を行い、経費の用途も含め事業の精査を行っているところ。（事前に自治体向けの説明会を開催し、本交付金の積算の考え方等について周知を図っている。）
・事業の採択に当たっては、複数の自治体が連携して取り組むことで、より効果的・効率的な取組になっているかについて外部有識者による審査を経ている。</t>
    <rPh sb="107" eb="109">
      <t>フクスウ</t>
    </rPh>
    <rPh sb="110" eb="113">
      <t>ジチタイ</t>
    </rPh>
    <rPh sb="114" eb="116">
      <t>レンケイ</t>
    </rPh>
    <rPh sb="118" eb="119">
      <t>ト</t>
    </rPh>
    <rPh sb="120" eb="121">
      <t>ク</t>
    </rPh>
    <rPh sb="128" eb="131">
      <t>コウカテキ</t>
    </rPh>
    <rPh sb="132" eb="135">
      <t>コウリツテキ</t>
    </rPh>
    <rPh sb="136" eb="138">
      <t>トリクミ</t>
    </rPh>
    <phoneticPr fontId="5"/>
  </si>
  <si>
    <t>少子化への対応は、様々な施策を総合的に講じることによって行われるものであり、また、効果があらわれるまでに一定の時間を要するが、各自治体においては地域の実情に応じた目標を設定しているところ。</t>
    <phoneticPr fontId="5"/>
  </si>
  <si>
    <t>・地方公共団体にKPIの設定や定量的な効果検証の実施を求めるなど、PDCAサイクルにより、効果が見込まれる事業の採択、実施事業の効果検証を図り、内閣府としても全体の定量的な効果検証を行う。
・事業の採択に当たっては、複数の自治体が連携して取り組むことで、より効果的・効率的な取組になっているかについて外部有識者による審査を経ている。</t>
    <phoneticPr fontId="5"/>
  </si>
  <si>
    <t>本交付金を活用した都道府県数はおおむね見込みに見合ったものとなった。</t>
    <phoneticPr fontId="5"/>
  </si>
  <si>
    <t>・地方公共団体の好事例については、内閣府HPにおいて紹介するとともに、有識者の参画を得て効果検証を行っている。
・「少子化社会対策白書」でも、交付金の活用事例を紹介している。
・自治体においては、こうした事例をもとに次年度の取組を検討しており、成果物を十分活用している。</t>
    <rPh sb="35" eb="38">
      <t>ユウシキシャ</t>
    </rPh>
    <rPh sb="39" eb="41">
      <t>サンカク</t>
    </rPh>
    <rPh sb="42" eb="43">
      <t>エ</t>
    </rPh>
    <rPh sb="49" eb="50">
      <t>オコナ</t>
    </rPh>
    <rPh sb="71" eb="74">
      <t>コウフキン</t>
    </rPh>
    <rPh sb="75" eb="77">
      <t>カツヨウ</t>
    </rPh>
    <rPh sb="77" eb="79">
      <t>ジレイ</t>
    </rPh>
    <rPh sb="80" eb="82">
      <t>ショウカイ</t>
    </rPh>
    <rPh sb="89" eb="92">
      <t>ジチタイ</t>
    </rPh>
    <rPh sb="102" eb="104">
      <t>ジレイ</t>
    </rPh>
    <rPh sb="108" eb="111">
      <t>ジネンド</t>
    </rPh>
    <rPh sb="112" eb="114">
      <t>トリクミ</t>
    </rPh>
    <rPh sb="115" eb="117">
      <t>ケントウ</t>
    </rPh>
    <rPh sb="122" eb="125">
      <t>セイカブツ</t>
    </rPh>
    <rPh sb="126" eb="128">
      <t>ジュウブン</t>
    </rPh>
    <rPh sb="128" eb="130">
      <t>カツヨウ</t>
    </rPh>
    <phoneticPr fontId="5"/>
  </si>
  <si>
    <t>地方創生推進交付金</t>
    <rPh sb="0" eb="2">
      <t>チホウ</t>
    </rPh>
    <rPh sb="2" eb="4">
      <t>ソウセイ</t>
    </rPh>
    <rPh sb="4" eb="6">
      <t>スイシン</t>
    </rPh>
    <rPh sb="6" eb="9">
      <t>コウフキン</t>
    </rPh>
    <phoneticPr fontId="5"/>
  </si>
  <si>
    <t xml:space="preserve">・地方創生推進交付金は、各省の既存の補助金等で対応できないものであって、政策間連携等を伴うものを対象としており、「結婚に対する取組」や「結婚、妊娠・出産、乳児期を中心とする子育てに温かい社会づくり・機運の醸成の取組」に集約された取組は対象とならない。
・その上で、自治体においていずれの交付金に該当するか混乱が生じないよう、マニュアルの作成や申請・相談窓口の共同化を行っている。
・また、地方自治体に対する説明会や個別相談会を実施している。
</t>
    <phoneticPr fontId="5"/>
  </si>
  <si>
    <t>平成27年度秋の年次公開検証において頂いた指摘（これまでの事業について効果があったかどうかの検証、地方公共団体の立場に立った見直し、地方創生推進交付金との整理、当初予算としては補助率の見直し）を踏まえたうえで、以下の対応を行っている。
◯少子化対策の政策体系の中での支援の必要性、これまでの事業実績における効果、まち・ひと・しごと創生本部や各省との役割分担の観点から、「結婚に対する取組」及び「結婚、妊娠・出産、乳児期を中心とする子育てに温かい社会づくり・機運の醸成の取組」に対象分野を集約し、支援事業の重点化を図った。
○平成27年度補正予算分で措置された交付金から、次に掲げることなどにより、効果が見込まれる事業の採択、事業の効果検証を図ることとした。
　・自治体は、少子化対策の取組全体及びその効果検証等に基づく地域の課題、その中での申請事業の位置付けを報告し、地域の課題に対して効果が見込まれる事業を申請
　・自治体は、申請に当たって、KPIを設定し、事業終了後、定量的な効果検証を行い、 結果を内閣府に報告
　・事業の採択に当たっては、複数の自治体が連携して取り組むことでより効果的・効率的な取組になっているかについて、外部有識者による審査を経る
○内閣府として、自治体の効果検証を踏まえた交付金事業全体の定量的な効果検証を実施する。
○地方創生推進交付金との関係について、平成27年度補正予算から次のとおり整理した。
　・地域少子化対策重点推進交付金は、一億総活躍社会実現のため、少子化対策の政策体系を俯瞰する中で、また、まち・ひと・しごと創生本部や各省との役割分担も踏まえ、「結婚に対する取組」及び「結婚、妊娠・出産、乳児期を中心とする子育てに温かい社会づくり・機運の醸成の取組」に対象を集約
　・他方、地方創生推進交付金は、各省の既存の補助金等で対応できないものであって、政策間連携等を伴うものを対象としており、「結婚に対する取組」や「結婚、妊娠・出産、乳児期を中心とする子育てに温かい社会づくり・機運の醸成の取組」に集約された取組は対象とならない
　・自治体においていずれの交付金に該当するか混乱が生じないよう、窓口の共同化などを措置
　・地方自治体に対する説明会や個別相談会を実施
○平成28年度当初予算から当初予算の補助率を１/２とした。</t>
    <phoneticPr fontId="5"/>
  </si>
  <si>
    <t>平成27年度秋の年次公開検証において頂いた指摘（これまでの事業について効果があったかどうかの検証、地方公共団体の立場に立った見直し、地方創生推進交付金との整理、当初予算としては補助率の見直し）を踏まえた改善を継続するとともに、自治体による個々の事業の検証結果を踏まえた事業全体の検証を進める。</t>
    <phoneticPr fontId="5"/>
  </si>
  <si>
    <t>地域少子化対策強化に関する事業</t>
    <rPh sb="0" eb="2">
      <t>チイキ</t>
    </rPh>
    <rPh sb="2" eb="5">
      <t>ショウシカ</t>
    </rPh>
    <rPh sb="5" eb="7">
      <t>タイサク</t>
    </rPh>
    <rPh sb="7" eb="9">
      <t>キョウカ</t>
    </rPh>
    <rPh sb="10" eb="11">
      <t>カン</t>
    </rPh>
    <rPh sb="13" eb="15">
      <t>ジギョウ</t>
    </rPh>
    <phoneticPr fontId="5"/>
  </si>
  <si>
    <t>補助金等交付</t>
    <rPh sb="0" eb="3">
      <t>ホジョキン</t>
    </rPh>
    <rPh sb="3" eb="4">
      <t>トウ</t>
    </rPh>
    <rPh sb="4" eb="6">
      <t>コウフ</t>
    </rPh>
    <phoneticPr fontId="5"/>
  </si>
  <si>
    <t>＜令和２年度第3次補正予算＞
　地方自治体において実施計画を策定し、内閣府に交付申請を行い、内閣府において審査、交付決定を行った上で事業を実施し、２年度中の事業完了を予定していた。
　しかし、実施計画の策定に際し、各地方自治体において、事業実施内容の検討や事業実施に係る自治体間、関係機関等との調整により事業計画の変更があり、年度内に交付決定及び事業実施を行うことが困難であった。</t>
    <rPh sb="6" eb="7">
      <t>ダイ</t>
    </rPh>
    <rPh sb="8" eb="9">
      <t>ジ</t>
    </rPh>
    <phoneticPr fontId="5"/>
  </si>
  <si>
    <t>■行政改革推進会議による指摘（通告）（平成29年12月7日）
・地域少子化対策重点化推進交付金の「地域少子化対策重点推進事業」については、既に地方自治体において実施されている結婚等に関する取組を阻害しないよう、適切な補助率とするべきである。
・また、同交付金の「結婚新生活支援事業」については、成果目標の設定を「目標を達成した申請自治体の割合」にするなど、事業効果の測定が不十分であると考えられる。
・短期的には効果を測定しづらいものであることから、自治体が設定するＫＰＩの実績を中期的に分析し、本事業が真に「若者の希望する結婚が、それぞれの希望する年齢でかなえられるような環境を整備」に効果的なものであるか、継続の可否も検証する仕組みとすべきである。
【対応状況】
・国と地方自治体とが適切に負担を分担するという観点から補助率を見直した。
・設定すべき成果目標や参考指標について自治体と調整を行いつつ、平成32年度までに成果の検証などを踏まえ必要な見直しを行う。
■財務省予算執行調査による指摘(平成30年７月)
・結婚新生活支援事業について、平成31年度予算編成過程において「結婚の後押し効果」を立証すべきである。
・同事業に係る平成31年度の要求に際しては、実績に則した要求額とするべきである。その際、安易に受給要件を緩和すべきではない。
【対応状況】
・結婚新生活支援事業について、外部有識者による効果検証と事例調査等を実施し、令和２年度概算要求に当たり、必要な見直しを行った。
・同事業に係る要求額及び受給要件については、平成31年度概算要求及び予算編成過程において措置済。
■財務省予算執行調査による指摘（令和２年10月）
・「出生率」及び「成婚数」等の定量的データを統一的に把握し、各自治体の状況を捉え、成果指標の設定水準を検討すべき。
・自治体の結婚支援センター及びボランティア等が最低限有しておくべき要件等について、内閣府において「指針」を示し、一定水準の質を全国的に確保することで、事業の質の向上を図るべき。
・自治体間連携の在り方（モデルケース）を示し、自治体間連携の推進をより一層図るべき。
・自主財源にて成果をあげている自治体の取組事例について好事例を収集し、自治体に共有することで、重層的な少子化対策事業を横展開するべき。
【対応状況】
・地域少子化対策重点推進交付金による全事業について、合計特殊出生率や成婚数等の定量的データを統一的に把握すべく、交付申請様式に新たに記入欄を設け、成果指標の設定水準を判断し得ることとした。また、新たに「結婚支援センターの設置運営指針」を策定し、結婚支援の取組の質の向上を図るとともに、令和３年度には、結婚支援ボランティア等の育成に係るモデルプログラムを策定し、更なる支援の質の底上げを図ることとした。
・予算執行調査の結果を全都道府県に周知し自治体間連携の必要性への理解を促すとともに、モデルケースや活用の具体例を周知した。また、予算執行調査を踏まえ、結婚支援センターの設置や結婚ボランティアの育成等について、市町村単独での取組より成果が上がることが期待できる複数の自治体で連携する広域的な取組に重点化した。
・自主財源による取組で成果をあげていると回答があった自治体に対してヒアリングを実施し、好事例を各自治体に積極的に横展開を図ることとしている。</t>
    <rPh sb="402" eb="404">
      <t>ヘイセイ</t>
    </rPh>
    <rPh sb="434" eb="437">
      <t>ザイムショウ</t>
    </rPh>
    <rPh sb="446" eb="448">
      <t>シテキ</t>
    </rPh>
    <rPh sb="694" eb="697">
      <t>ザイムショウ</t>
    </rPh>
    <rPh sb="697" eb="699">
      <t>ヨサン</t>
    </rPh>
    <rPh sb="699" eb="701">
      <t>シッコウ</t>
    </rPh>
    <rPh sb="701" eb="703">
      <t>チョウサ</t>
    </rPh>
    <rPh sb="706" eb="708">
      <t>シテキ</t>
    </rPh>
    <rPh sb="709" eb="711">
      <t>レイワ</t>
    </rPh>
    <rPh sb="712" eb="713">
      <t>ネン</t>
    </rPh>
    <rPh sb="715" eb="716">
      <t>ガツ</t>
    </rPh>
    <rPh sb="977" eb="979">
      <t>タイオウ</t>
    </rPh>
    <rPh sb="979" eb="981">
      <t>ジョウキョウ</t>
    </rPh>
    <phoneticPr fontId="5"/>
  </si>
  <si>
    <t>京都府</t>
    <rPh sb="0" eb="3">
      <t>キョウトフ</t>
    </rPh>
    <phoneticPr fontId="5"/>
  </si>
  <si>
    <t>長崎県</t>
    <rPh sb="0" eb="3">
      <t>ナガサキケン</t>
    </rPh>
    <phoneticPr fontId="5"/>
  </si>
  <si>
    <t>高知県</t>
    <rPh sb="0" eb="3">
      <t>コウチケン</t>
    </rPh>
    <phoneticPr fontId="5"/>
  </si>
  <si>
    <t>千葉県</t>
    <rPh sb="0" eb="3">
      <t>チバケン</t>
    </rPh>
    <phoneticPr fontId="5"/>
  </si>
  <si>
    <t>大分県</t>
    <rPh sb="0" eb="3">
      <t>オオイタケン</t>
    </rPh>
    <phoneticPr fontId="5"/>
  </si>
  <si>
    <t>石川県</t>
    <rPh sb="0" eb="3">
      <t>イシカワケン</t>
    </rPh>
    <phoneticPr fontId="5"/>
  </si>
  <si>
    <t>兵庫県</t>
    <rPh sb="0" eb="3">
      <t>ヒョウゴケン</t>
    </rPh>
    <phoneticPr fontId="5"/>
  </si>
  <si>
    <t>茨城県</t>
    <rPh sb="0" eb="3">
      <t>イバラキケン</t>
    </rPh>
    <phoneticPr fontId="5"/>
  </si>
  <si>
    <t>岐阜県</t>
    <rPh sb="0" eb="3">
      <t>ギフケン</t>
    </rPh>
    <phoneticPr fontId="5"/>
  </si>
  <si>
    <t>大阪府</t>
    <rPh sb="0" eb="3">
      <t>オオサカフ</t>
    </rPh>
    <phoneticPr fontId="5"/>
  </si>
  <si>
    <t>神戸市</t>
    <rPh sb="0" eb="3">
      <t>コウベシ</t>
    </rPh>
    <phoneticPr fontId="5"/>
  </si>
  <si>
    <t>岐阜市</t>
    <rPh sb="0" eb="3">
      <t>ギフシ</t>
    </rPh>
    <phoneticPr fontId="5"/>
  </si>
  <si>
    <t>枚方市</t>
    <rPh sb="0" eb="3">
      <t>ヒラカタシ</t>
    </rPh>
    <phoneticPr fontId="5"/>
  </si>
  <si>
    <t>境町</t>
    <rPh sb="0" eb="2">
      <t>サカイマチ</t>
    </rPh>
    <phoneticPr fontId="5"/>
  </si>
  <si>
    <t>新潟市</t>
    <rPh sb="0" eb="3">
      <t>ニイガタシ</t>
    </rPh>
    <phoneticPr fontId="5"/>
  </si>
  <si>
    <t>水戸市</t>
    <rPh sb="0" eb="3">
      <t>ミトシ</t>
    </rPh>
    <phoneticPr fontId="5"/>
  </si>
  <si>
    <t>静岡市</t>
    <rPh sb="0" eb="3">
      <t>シズオカシ</t>
    </rPh>
    <phoneticPr fontId="5"/>
  </si>
  <si>
    <t>秋田市</t>
    <rPh sb="0" eb="3">
      <t>アキタシ</t>
    </rPh>
    <phoneticPr fontId="5"/>
  </si>
  <si>
    <t>和泉市</t>
    <rPh sb="0" eb="3">
      <t>イズミシ</t>
    </rPh>
    <phoneticPr fontId="5"/>
  </si>
  <si>
    <t>千葉市</t>
    <rPh sb="0" eb="3">
      <t>チバシ</t>
    </rPh>
    <phoneticPr fontId="5"/>
  </si>
  <si>
    <t>A.兵庫県</t>
    <rPh sb="2" eb="5">
      <t>ヒョウゴケン</t>
    </rPh>
    <phoneticPr fontId="5"/>
  </si>
  <si>
    <t>交付金</t>
    <rPh sb="0" eb="3">
      <t>コウフキン</t>
    </rPh>
    <phoneticPr fontId="5"/>
  </si>
  <si>
    <t>B.神戸市</t>
    <rPh sb="2" eb="5">
      <t>コウベシ</t>
    </rPh>
    <phoneticPr fontId="5"/>
  </si>
  <si>
    <t>令和２年度は、新型コロナウイルス感染症の発生により先行きが不透明な中、自治体としても事業の企画・立案に際して慎重になったものと考えられる。
また、実施段階においては、新型コロナウイルスの感染拡大及びこれに伴う緊急事態宣言の発出等により、婚活イベントや各種セミナーをはじめとする多くの事業が計画を中止または縮小せざるを得ない状況となり、不用額が増嵩することとなった。
なお、令和３年度執行事業については、制度の見直し等により予算額を上回る申請があり、執行率は相当改善される見込みである。</t>
    <rPh sb="7" eb="9">
      <t>シンガタ</t>
    </rPh>
    <rPh sb="16" eb="19">
      <t>カンセンショウ</t>
    </rPh>
    <rPh sb="20" eb="22">
      <t>ハッセイ</t>
    </rPh>
    <rPh sb="25" eb="27">
      <t>サキユ</t>
    </rPh>
    <rPh sb="29" eb="32">
      <t>フトウメイ</t>
    </rPh>
    <rPh sb="33" eb="34">
      <t>ナカ</t>
    </rPh>
    <rPh sb="35" eb="38">
      <t>ジチタイ</t>
    </rPh>
    <rPh sb="42" eb="44">
      <t>ジギョウ</t>
    </rPh>
    <rPh sb="45" eb="47">
      <t>キカク</t>
    </rPh>
    <rPh sb="48" eb="50">
      <t>リツアン</t>
    </rPh>
    <rPh sb="51" eb="52">
      <t>サイ</t>
    </rPh>
    <rPh sb="54" eb="56">
      <t>シンチョウ</t>
    </rPh>
    <rPh sb="63" eb="64">
      <t>カンガ</t>
    </rPh>
    <rPh sb="73" eb="75">
      <t>ジッシ</t>
    </rPh>
    <rPh sb="75" eb="77">
      <t>ダンカイ</t>
    </rPh>
    <rPh sb="95" eb="97">
      <t>カクダイ</t>
    </rPh>
    <rPh sb="97" eb="98">
      <t>オヨ</t>
    </rPh>
    <rPh sb="102" eb="103">
      <t>トモナ</t>
    </rPh>
    <rPh sb="104" eb="106">
      <t>キンキュウ</t>
    </rPh>
    <rPh sb="106" eb="108">
      <t>ジタイ</t>
    </rPh>
    <rPh sb="108" eb="110">
      <t>センゲン</t>
    </rPh>
    <rPh sb="111" eb="113">
      <t>ハッシュツ</t>
    </rPh>
    <rPh sb="113" eb="114">
      <t>トウ</t>
    </rPh>
    <rPh sb="125" eb="127">
      <t>カクシュ</t>
    </rPh>
    <rPh sb="186" eb="188">
      <t>レイワ</t>
    </rPh>
    <rPh sb="189" eb="191">
      <t>ネンド</t>
    </rPh>
    <rPh sb="191" eb="193">
      <t>シッコウ</t>
    </rPh>
    <rPh sb="201" eb="203">
      <t>セイド</t>
    </rPh>
    <rPh sb="204" eb="206">
      <t>ミナオ</t>
    </rPh>
    <rPh sb="207" eb="208">
      <t>トウ</t>
    </rPh>
    <rPh sb="211" eb="214">
      <t>ヨサンガク</t>
    </rPh>
    <rPh sb="215" eb="217">
      <t>ウワマワ</t>
    </rPh>
    <rPh sb="218" eb="220">
      <t>シンセイ</t>
    </rPh>
    <rPh sb="224" eb="226">
      <t>シッコウ</t>
    </rPh>
    <rPh sb="226" eb="227">
      <t>リツ</t>
    </rPh>
    <rPh sb="228" eb="230">
      <t>ソウトウ</t>
    </rPh>
    <rPh sb="230" eb="232">
      <t>カイゼン</t>
    </rPh>
    <rPh sb="235" eb="237">
      <t>ミコ</t>
    </rPh>
    <phoneticPr fontId="5"/>
  </si>
  <si>
    <t>結婚支援に取り組む都道府県の数</t>
    <phoneticPr fontId="5"/>
  </si>
  <si>
    <t>結婚支援に取り組む市区町村のうち、広域的な結婚支援に取り組む市区町村の割合</t>
    <phoneticPr fontId="5"/>
  </si>
  <si>
    <t>都道府県数</t>
    <rPh sb="0" eb="4">
      <t>トドウフケン</t>
    </rPh>
    <rPh sb="4" eb="5">
      <t>スウ</t>
    </rPh>
    <phoneticPr fontId="5"/>
  </si>
  <si>
    <t>-</t>
    <phoneticPr fontId="5"/>
  </si>
  <si>
    <t>妊娠・出産、子育てに温かい機運醸成に取り組む都道府県の数</t>
    <phoneticPr fontId="5"/>
  </si>
  <si>
    <t>妊娠・出産、子育てに温かい機運醸成に取り組む市区町村の割合</t>
    <rPh sb="28" eb="29">
      <t>ア</t>
    </rPh>
    <phoneticPr fontId="5"/>
  </si>
  <si>
    <t>☑</t>
  </si>
  <si>
    <t>地域（都道府県）における結婚支援の体制整備を推進する。</t>
    <rPh sb="3" eb="7">
      <t>トドウフケン</t>
    </rPh>
    <rPh sb="22" eb="24">
      <t>スイシン</t>
    </rPh>
    <phoneticPr fontId="5"/>
  </si>
  <si>
    <t>地域（市区町村）における結婚支援の体制整備を推進する。</t>
    <rPh sb="3" eb="5">
      <t>シク</t>
    </rPh>
    <rPh sb="5" eb="7">
      <t>チョウソン</t>
    </rPh>
    <rPh sb="22" eb="24">
      <t>スイシン</t>
    </rPh>
    <phoneticPr fontId="5"/>
  </si>
  <si>
    <t>地域（都道府県）における妊娠・出産、子育てに温かい機運醸成の取組を推進する。</t>
    <rPh sb="3" eb="7">
      <t>トドウフケン</t>
    </rPh>
    <rPh sb="12" eb="14">
      <t>ニンシン</t>
    </rPh>
    <rPh sb="15" eb="17">
      <t>シュッサン</t>
    </rPh>
    <rPh sb="18" eb="20">
      <t>コソダ</t>
    </rPh>
    <rPh sb="22" eb="23">
      <t>アタタ</t>
    </rPh>
    <rPh sb="25" eb="27">
      <t>キウン</t>
    </rPh>
    <rPh sb="27" eb="29">
      <t>ジョウセイ</t>
    </rPh>
    <rPh sb="30" eb="31">
      <t>ト</t>
    </rPh>
    <rPh sb="31" eb="32">
      <t>ク</t>
    </rPh>
    <rPh sb="33" eb="35">
      <t>スイシン</t>
    </rPh>
    <phoneticPr fontId="5"/>
  </si>
  <si>
    <t>地域（市区町村）における妊娠・出産、子育てに温かい機運醸成の取組を推進する。</t>
    <rPh sb="3" eb="5">
      <t>シク</t>
    </rPh>
    <rPh sb="5" eb="7">
      <t>チョウソン</t>
    </rPh>
    <rPh sb="12" eb="14">
      <t>ニンシン</t>
    </rPh>
    <rPh sb="15" eb="17">
      <t>シュッサン</t>
    </rPh>
    <rPh sb="18" eb="20">
      <t>コソダ</t>
    </rPh>
    <rPh sb="22" eb="23">
      <t>アタタ</t>
    </rPh>
    <rPh sb="25" eb="27">
      <t>キウン</t>
    </rPh>
    <rPh sb="27" eb="29">
      <t>ジョウセイ</t>
    </rPh>
    <rPh sb="30" eb="31">
      <t>ト</t>
    </rPh>
    <rPh sb="31" eb="32">
      <t>ク</t>
    </rPh>
    <rPh sb="33" eb="35">
      <t>スイシン</t>
    </rPh>
    <phoneticPr fontId="5"/>
  </si>
  <si>
    <t>地方自治体における少子化対策の取組状況に関する調査
※既存の成果目標が令和元年度を期限とするため、令和２年度調査事業の結果及び有識者意見を踏まえ、新たに令和６年度を期限とする成果目標を設定。</t>
    <rPh sb="27" eb="29">
      <t>キゾン</t>
    </rPh>
    <rPh sb="30" eb="32">
      <t>セイカ</t>
    </rPh>
    <rPh sb="32" eb="34">
      <t>モクヒョウ</t>
    </rPh>
    <rPh sb="35" eb="37">
      <t>レイワ</t>
    </rPh>
    <rPh sb="37" eb="39">
      <t>ガンネン</t>
    </rPh>
    <rPh sb="39" eb="40">
      <t>ド</t>
    </rPh>
    <rPh sb="41" eb="43">
      <t>キゲン</t>
    </rPh>
    <rPh sb="49" eb="51">
      <t>レイワ</t>
    </rPh>
    <rPh sb="52" eb="54">
      <t>ネンド</t>
    </rPh>
    <rPh sb="54" eb="56">
      <t>チョウサ</t>
    </rPh>
    <rPh sb="56" eb="58">
      <t>ジギョウ</t>
    </rPh>
    <rPh sb="59" eb="61">
      <t>ケッカ</t>
    </rPh>
    <rPh sb="61" eb="62">
      <t>オヨ</t>
    </rPh>
    <rPh sb="63" eb="66">
      <t>ユウシキシャ</t>
    </rPh>
    <rPh sb="66" eb="68">
      <t>イケン</t>
    </rPh>
    <rPh sb="69" eb="70">
      <t>フ</t>
    </rPh>
    <rPh sb="73" eb="74">
      <t>アラ</t>
    </rPh>
    <rPh sb="76" eb="78">
      <t>レイワ</t>
    </rPh>
    <rPh sb="79" eb="81">
      <t>ネンド</t>
    </rPh>
    <rPh sb="82" eb="84">
      <t>キゲン</t>
    </rPh>
    <rPh sb="87" eb="89">
      <t>セイカ</t>
    </rPh>
    <rPh sb="89" eb="91">
      <t>モクヒョウ</t>
    </rPh>
    <rPh sb="92" eb="94">
      <t>セッテイ</t>
    </rPh>
    <phoneticPr fontId="5"/>
  </si>
  <si>
    <t>新たな成長推進枠：2,262百万円</t>
    <rPh sb="14" eb="17">
      <t>ヒャクマンエン</t>
    </rPh>
    <phoneticPr fontId="5"/>
  </si>
  <si>
    <t>点検対象外</t>
    <rPh sb="0" eb="2">
      <t>テンケン</t>
    </rPh>
    <rPh sb="2" eb="4">
      <t>タイショウ</t>
    </rPh>
    <rPh sb="4" eb="5">
      <t>ガイ</t>
    </rPh>
    <phoneticPr fontId="5"/>
  </si>
  <si>
    <t>予算の執行率も改善の見込みがあるとのことであるが、引き続き、補正予算の規模なども含め予算の適正性と事業効果について適切に検証しつつ、執行実績を適切に概算要求に反映させること。</t>
    <rPh sb="0" eb="2">
      <t>ヨサン</t>
    </rPh>
    <rPh sb="3" eb="5">
      <t>シッコウ</t>
    </rPh>
    <rPh sb="5" eb="6">
      <t>リツ</t>
    </rPh>
    <rPh sb="7" eb="9">
      <t>カイゼン</t>
    </rPh>
    <rPh sb="10" eb="12">
      <t>ミコ</t>
    </rPh>
    <rPh sb="30" eb="32">
      <t>ホセイ</t>
    </rPh>
    <rPh sb="32" eb="34">
      <t>ヨサン</t>
    </rPh>
    <rPh sb="35" eb="37">
      <t>キボ</t>
    </rPh>
    <rPh sb="40" eb="41">
      <t>フク</t>
    </rPh>
    <rPh sb="42" eb="44">
      <t>ヨサン</t>
    </rPh>
    <rPh sb="45" eb="48">
      <t>テキセイセイ</t>
    </rPh>
    <phoneticPr fontId="5"/>
  </si>
  <si>
    <t>・これまでの行政改革推進会議における指摘（通告）も踏まえ、引き続き、中期的な事業効果の測定に資する成果目標の設定や参考指標の把握・検証を行っている。
・概算要求については、執行予算額を上回る応募があった状況を踏まえ、令和３年度執行予算額20.0億円→令和４年度概算要求額30.0億円とした。</t>
    <rPh sb="6" eb="8">
      <t>ギョウセイ</t>
    </rPh>
    <rPh sb="8" eb="10">
      <t>カイカク</t>
    </rPh>
    <rPh sb="10" eb="12">
      <t>スイシン</t>
    </rPh>
    <rPh sb="12" eb="14">
      <t>カイギ</t>
    </rPh>
    <rPh sb="18" eb="20">
      <t>シテキ</t>
    </rPh>
    <rPh sb="21" eb="23">
      <t>ツウコク</t>
    </rPh>
    <rPh sb="25" eb="26">
      <t>フ</t>
    </rPh>
    <rPh sb="29" eb="30">
      <t>ヒ</t>
    </rPh>
    <rPh sb="31" eb="32">
      <t>ツヅ</t>
    </rPh>
    <rPh sb="34" eb="37">
      <t>チュウキテキ</t>
    </rPh>
    <rPh sb="38" eb="40">
      <t>ジギョウ</t>
    </rPh>
    <rPh sb="40" eb="42">
      <t>コウカ</t>
    </rPh>
    <rPh sb="43" eb="45">
      <t>ソクテイ</t>
    </rPh>
    <rPh sb="46" eb="47">
      <t>シ</t>
    </rPh>
    <rPh sb="49" eb="51">
      <t>セイカ</t>
    </rPh>
    <rPh sb="51" eb="53">
      <t>モクヒョウ</t>
    </rPh>
    <rPh sb="54" eb="56">
      <t>セッテイ</t>
    </rPh>
    <rPh sb="57" eb="59">
      <t>サンコウ</t>
    </rPh>
    <rPh sb="59" eb="61">
      <t>シヒョウ</t>
    </rPh>
    <rPh sb="62" eb="64">
      <t>ハアク</t>
    </rPh>
    <rPh sb="65" eb="67">
      <t>ケンショウ</t>
    </rPh>
    <rPh sb="68" eb="69">
      <t>オコナ</t>
    </rPh>
    <rPh sb="76" eb="78">
      <t>ガイサン</t>
    </rPh>
    <rPh sb="78" eb="80">
      <t>ヨウキュウ</t>
    </rPh>
    <rPh sb="86" eb="88">
      <t>シッコウ</t>
    </rPh>
    <rPh sb="88" eb="91">
      <t>ヨサンガク</t>
    </rPh>
    <rPh sb="92" eb="94">
      <t>ウワマワ</t>
    </rPh>
    <rPh sb="95" eb="97">
      <t>オウボ</t>
    </rPh>
    <rPh sb="101" eb="103">
      <t>ジョウキョウ</t>
    </rPh>
    <rPh sb="104" eb="105">
      <t>フ</t>
    </rPh>
    <rPh sb="113" eb="115">
      <t>シッコウ</t>
    </rPh>
    <rPh sb="115" eb="118">
      <t>ヨサンガク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</si>
</sst>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9"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40"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6" xfId="0" applyNumberFormat="1" applyFont="1" applyFill="1" applyBorder="1" applyAlignment="1" applyProtection="1">
      <alignment horizontal="center" vertical="center" shrinkToFit="1"/>
      <protection locked="0"/>
    </xf>
    <xf numFmtId="0" fontId="20" fillId="5" borderId="109"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9"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9"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7" fontId="0" fillId="0" borderId="42" xfId="0" applyNumberFormat="1" applyFont="1" applyFill="1" applyBorder="1" applyAlignment="1" applyProtection="1">
      <alignment horizontal="center" vertical="center" shrinkToFi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6"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6" borderId="63"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2"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0" borderId="11"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vertical="center" shrinkToFit="1"/>
      <protection locked="0"/>
    </xf>
    <xf numFmtId="0" fontId="0" fillId="0" borderId="25" xfId="0" applyFont="1" applyFill="1" applyBorder="1" applyAlignment="1" applyProtection="1">
      <alignment vertical="center" shrinkToFit="1"/>
      <protection locked="0"/>
    </xf>
    <xf numFmtId="0" fontId="0" fillId="0" borderId="26" xfId="0" applyFont="1" applyFill="1" applyBorder="1" applyAlignment="1" applyProtection="1">
      <alignment vertical="center" shrinkToFit="1"/>
      <protection locked="0"/>
    </xf>
    <xf numFmtId="49" fontId="0" fillId="0" borderId="126"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2" borderId="40"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120" xfId="0" applyFont="1" applyFill="1" applyBorder="1" applyAlignment="1">
      <alignment horizontal="center" vertical="center" wrapText="1"/>
    </xf>
    <xf numFmtId="0" fontId="13" fillId="6" borderId="125"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38"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100"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9"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0" borderId="75" xfId="0" applyFont="1" applyFill="1" applyBorder="1" applyAlignment="1" applyProtection="1">
      <alignment vertical="center" textRotation="255" wrapText="1"/>
      <protection locked="0"/>
    </xf>
    <xf numFmtId="0" fontId="3" fillId="0" borderId="76" xfId="0" applyFont="1" applyBorder="1" applyAlignment="1" applyProtection="1">
      <alignment vertical="center" textRotation="255" wrapText="1"/>
      <protection locked="0"/>
    </xf>
    <xf numFmtId="0" fontId="3" fillId="0" borderId="77" xfId="0" applyFont="1" applyBorder="1" applyAlignment="1" applyProtection="1">
      <alignment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0" xfId="0" applyFont="1" applyFill="1" applyBorder="1" applyAlignment="1" applyProtection="1">
      <alignment horizontal="left" vertical="center" wrapText="1"/>
      <protection locked="0"/>
    </xf>
    <xf numFmtId="0" fontId="0" fillId="0" borderId="76" xfId="0" applyFont="1" applyFill="1" applyBorder="1" applyAlignment="1" applyProtection="1">
      <alignment horizontal="left" vertical="center" wrapText="1"/>
      <protection locked="0"/>
    </xf>
    <xf numFmtId="0" fontId="0" fillId="0" borderId="99" xfId="0" applyFont="1" applyFill="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13" fillId="2" borderId="120"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2"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0" xfId="0" applyFont="1" applyFill="1" applyBorder="1" applyAlignment="1">
      <alignment horizontal="center" vertical="center"/>
    </xf>
    <xf numFmtId="0" fontId="11"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Fill="1" applyBorder="1" applyAlignment="1" applyProtection="1">
      <alignment horizontal="center" vertical="center" textRotation="255" wrapText="1"/>
      <protection locked="0"/>
    </xf>
    <xf numFmtId="0" fontId="0" fillId="0" borderId="77" xfId="0" applyFont="1" applyFill="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3"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7" xfId="0" applyFont="1" applyFill="1" applyBorder="1" applyAlignment="1">
      <alignment vertical="center" wrapText="1"/>
    </xf>
    <xf numFmtId="0" fontId="0" fillId="5" borderId="106" xfId="0" applyFont="1" applyFill="1" applyBorder="1" applyAlignment="1">
      <alignment vertical="center" wrapText="1"/>
    </xf>
    <xf numFmtId="0" fontId="0" fillId="5" borderId="129"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6" borderId="139"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3" xfId="0" applyFont="1" applyFill="1" applyBorder="1" applyAlignment="1">
      <alignment horizontal="center" vertical="center"/>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 xfId="0" quotePrefix="1"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0" fontId="0" fillId="4" borderId="24"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9"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38" xfId="0" applyFont="1" applyBorder="1" applyAlignment="1">
      <alignment horizontal="center" vertical="center"/>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38" xfId="0" applyFont="1" applyFill="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2" borderId="38"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9070</xdr:colOff>
      <xdr:row>118</xdr:row>
      <xdr:rowOff>181437</xdr:rowOff>
    </xdr:from>
    <xdr:to>
      <xdr:col>35</xdr:col>
      <xdr:colOff>172356</xdr:colOff>
      <xdr:row>120</xdr:row>
      <xdr:rowOff>335643</xdr:rowOff>
    </xdr:to>
    <xdr:sp macro="" textlink="">
      <xdr:nvSpPr>
        <xdr:cNvPr id="2" name="正方形/長方形 1"/>
        <xdr:cNvSpPr/>
      </xdr:nvSpPr>
      <xdr:spPr>
        <a:xfrm>
          <a:off x="2955470" y="72317437"/>
          <a:ext cx="3662136" cy="865406"/>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内閣府子ども・子育て本部</a:t>
          </a:r>
          <a:endParaRPr kumimoji="1" lang="en-US" altLang="ja-JP" sz="1400"/>
        </a:p>
        <a:p>
          <a:pPr algn="l"/>
          <a:endParaRPr kumimoji="1" lang="en-US" altLang="ja-JP" sz="1400"/>
        </a:p>
        <a:p>
          <a:pPr algn="ctr"/>
          <a:r>
            <a:rPr kumimoji="1" lang="ja-JP" altLang="en-US" sz="1400"/>
            <a:t>７６０百万円</a:t>
          </a:r>
          <a:endParaRPr kumimoji="1" lang="en-US" altLang="ja-JP" sz="1400"/>
        </a:p>
      </xdr:txBody>
    </xdr:sp>
    <xdr:clientData/>
  </xdr:twoCellAnchor>
  <xdr:twoCellAnchor>
    <xdr:from>
      <xdr:col>25</xdr:col>
      <xdr:colOff>172349</xdr:colOff>
      <xdr:row>122</xdr:row>
      <xdr:rowOff>72579</xdr:rowOff>
    </xdr:from>
    <xdr:to>
      <xdr:col>25</xdr:col>
      <xdr:colOff>172349</xdr:colOff>
      <xdr:row>124</xdr:row>
      <xdr:rowOff>331757</xdr:rowOff>
    </xdr:to>
    <xdr:cxnSp macro="">
      <xdr:nvCxnSpPr>
        <xdr:cNvPr id="3" name="直線矢印コネクタ 2"/>
        <xdr:cNvCxnSpPr/>
      </xdr:nvCxnSpPr>
      <xdr:spPr>
        <a:xfrm>
          <a:off x="4776099" y="73624629"/>
          <a:ext cx="0" cy="97037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125</xdr:row>
      <xdr:rowOff>27216</xdr:rowOff>
    </xdr:from>
    <xdr:to>
      <xdr:col>35</xdr:col>
      <xdr:colOff>172357</xdr:colOff>
      <xdr:row>127</xdr:row>
      <xdr:rowOff>326573</xdr:rowOff>
    </xdr:to>
    <xdr:sp macro="" textlink="">
      <xdr:nvSpPr>
        <xdr:cNvPr id="4" name="正方形/長方形 3"/>
        <xdr:cNvSpPr/>
      </xdr:nvSpPr>
      <xdr:spPr>
        <a:xfrm>
          <a:off x="2946400" y="74639716"/>
          <a:ext cx="3671207" cy="1010557"/>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a:t>A.</a:t>
          </a:r>
          <a:r>
            <a:rPr kumimoji="1" lang="ja-JP" altLang="en-US" sz="1400"/>
            <a:t>都道府県</a:t>
          </a:r>
          <a:endParaRPr kumimoji="1" lang="en-US" altLang="ja-JP" sz="1400"/>
        </a:p>
        <a:p>
          <a:pPr algn="ctr"/>
          <a:r>
            <a:rPr kumimoji="1" lang="ja-JP" altLang="en-US" sz="1400"/>
            <a:t>７６０百万円</a:t>
          </a:r>
          <a:endParaRPr kumimoji="1" lang="en-US" altLang="ja-JP" sz="1400"/>
        </a:p>
        <a:p>
          <a:pPr algn="ctr"/>
          <a:r>
            <a:rPr kumimoji="1" lang="ja-JP" altLang="en-US" sz="1400"/>
            <a:t>（都道府県執行分　４３１百万円）</a:t>
          </a:r>
          <a:endParaRPr kumimoji="1" lang="en-US" altLang="ja-JP" sz="1400"/>
        </a:p>
      </xdr:txBody>
    </xdr:sp>
    <xdr:clientData/>
  </xdr:twoCellAnchor>
  <xdr:twoCellAnchor>
    <xdr:from>
      <xdr:col>16</xdr:col>
      <xdr:colOff>13608</xdr:colOff>
      <xdr:row>133</xdr:row>
      <xdr:rowOff>9074</xdr:rowOff>
    </xdr:from>
    <xdr:to>
      <xdr:col>35</xdr:col>
      <xdr:colOff>172357</xdr:colOff>
      <xdr:row>134</xdr:row>
      <xdr:rowOff>635000</xdr:rowOff>
    </xdr:to>
    <xdr:sp macro="" textlink="">
      <xdr:nvSpPr>
        <xdr:cNvPr id="5" name="正方形/長方形 4"/>
        <xdr:cNvSpPr/>
      </xdr:nvSpPr>
      <xdr:spPr>
        <a:xfrm>
          <a:off x="2960008" y="77460024"/>
          <a:ext cx="3657599" cy="981526"/>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a:t>B.</a:t>
          </a:r>
          <a:r>
            <a:rPr kumimoji="1" lang="ja-JP" altLang="en-US" sz="1400"/>
            <a:t>市区町村へ交付（市町村）</a:t>
          </a:r>
          <a:endParaRPr kumimoji="1" lang="en-US" altLang="ja-JP" sz="1400"/>
        </a:p>
        <a:p>
          <a:pPr algn="ctr"/>
          <a:r>
            <a:rPr kumimoji="1" lang="ja-JP" altLang="en-US" sz="1400"/>
            <a:t>３２９百万円</a:t>
          </a:r>
          <a:endParaRPr kumimoji="1" lang="en-US" altLang="ja-JP" sz="1400"/>
        </a:p>
      </xdr:txBody>
    </xdr:sp>
    <xdr:clientData/>
  </xdr:twoCellAnchor>
  <xdr:twoCellAnchor>
    <xdr:from>
      <xdr:col>26</xdr:col>
      <xdr:colOff>2279</xdr:colOff>
      <xdr:row>130</xdr:row>
      <xdr:rowOff>85266</xdr:rowOff>
    </xdr:from>
    <xdr:to>
      <xdr:col>26</xdr:col>
      <xdr:colOff>2279</xdr:colOff>
      <xdr:row>132</xdr:row>
      <xdr:rowOff>344443</xdr:rowOff>
    </xdr:to>
    <xdr:cxnSp macro="">
      <xdr:nvCxnSpPr>
        <xdr:cNvPr id="6" name="直線矢印コネクタ 5"/>
        <xdr:cNvCxnSpPr/>
      </xdr:nvCxnSpPr>
      <xdr:spPr>
        <a:xfrm>
          <a:off x="4790179" y="76475766"/>
          <a:ext cx="0" cy="964027"/>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63499</xdr:colOff>
      <xdr:row>128</xdr:row>
      <xdr:rowOff>27215</xdr:rowOff>
    </xdr:from>
    <xdr:to>
      <xdr:col>35</xdr:col>
      <xdr:colOff>145142</xdr:colOff>
      <xdr:row>129</xdr:row>
      <xdr:rowOff>335643</xdr:rowOff>
    </xdr:to>
    <xdr:sp macro="" textlink="">
      <xdr:nvSpPr>
        <xdr:cNvPr id="7" name="大かっこ 6"/>
        <xdr:cNvSpPr/>
      </xdr:nvSpPr>
      <xdr:spPr>
        <a:xfrm>
          <a:off x="3009899" y="75706515"/>
          <a:ext cx="3580493" cy="664028"/>
        </a:xfrm>
        <a:prstGeom prst="bracketPair">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solidFill>
                <a:sysClr val="windowText" lastClr="000000"/>
              </a:solidFill>
            </a:rPr>
            <a:t>　事業の実施</a:t>
          </a:r>
          <a:endParaRPr kumimoji="1" lang="en-US" altLang="ja-JP" sz="1400">
            <a:solidFill>
              <a:sysClr val="windowText" lastClr="000000"/>
            </a:solidFill>
          </a:endParaRPr>
        </a:p>
        <a:p>
          <a:pPr algn="l"/>
          <a:r>
            <a:rPr kumimoji="1" lang="ja-JP" altLang="en-US" sz="1400">
              <a:solidFill>
                <a:sysClr val="windowText" lastClr="000000"/>
              </a:solidFill>
            </a:rPr>
            <a:t>　市町村事業の内容審査、交付決定</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16</xdr:col>
      <xdr:colOff>52614</xdr:colOff>
      <xdr:row>135</xdr:row>
      <xdr:rowOff>7258</xdr:rowOff>
    </xdr:from>
    <xdr:to>
      <xdr:col>35</xdr:col>
      <xdr:colOff>134257</xdr:colOff>
      <xdr:row>135</xdr:row>
      <xdr:rowOff>669472</xdr:rowOff>
    </xdr:to>
    <xdr:sp macro="" textlink="">
      <xdr:nvSpPr>
        <xdr:cNvPr id="8" name="大かっこ 7"/>
        <xdr:cNvSpPr/>
      </xdr:nvSpPr>
      <xdr:spPr>
        <a:xfrm>
          <a:off x="2999014" y="78480558"/>
          <a:ext cx="3580493" cy="662214"/>
        </a:xfrm>
        <a:prstGeom prst="bracketPair">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solidFill>
                <a:sysClr val="windowText" lastClr="000000"/>
              </a:solidFill>
            </a:rPr>
            <a:t>　事業の実施</a:t>
          </a:r>
        </a:p>
      </xdr:txBody>
    </xdr:sp>
    <xdr:clientData/>
  </xdr:twoCellAnchor>
  <xdr:twoCellAnchor>
    <xdr:from>
      <xdr:col>16</xdr:col>
      <xdr:colOff>61684</xdr:colOff>
      <xdr:row>121</xdr:row>
      <xdr:rowOff>25414</xdr:rowOff>
    </xdr:from>
    <xdr:to>
      <xdr:col>35</xdr:col>
      <xdr:colOff>143327</xdr:colOff>
      <xdr:row>121</xdr:row>
      <xdr:rowOff>344714</xdr:rowOff>
    </xdr:to>
    <xdr:sp macro="" textlink="">
      <xdr:nvSpPr>
        <xdr:cNvPr id="9" name="大かっこ 8"/>
        <xdr:cNvSpPr/>
      </xdr:nvSpPr>
      <xdr:spPr>
        <a:xfrm>
          <a:off x="3008084" y="73228214"/>
          <a:ext cx="3580493" cy="319300"/>
        </a:xfrm>
        <a:prstGeom prst="bracketPair">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solidFill>
                <a:sysClr val="windowText" lastClr="000000"/>
              </a:solidFill>
            </a:rPr>
            <a:t>　事業の内容審査、交付決定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Z170"/>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4"/>
      <c r="B2" s="64"/>
      <c r="C2" s="64"/>
      <c r="D2" s="64"/>
      <c r="E2" s="64"/>
      <c r="F2" s="64"/>
      <c r="G2" s="64"/>
      <c r="H2" s="64"/>
      <c r="I2" s="64"/>
      <c r="J2" s="64"/>
      <c r="K2" s="64"/>
      <c r="L2" s="64"/>
      <c r="M2" s="64"/>
      <c r="N2" s="64"/>
      <c r="O2" s="64"/>
      <c r="P2" s="64"/>
      <c r="Q2" s="64"/>
      <c r="R2" s="64"/>
      <c r="S2" s="64"/>
      <c r="T2" s="64"/>
      <c r="U2" s="64"/>
      <c r="V2" s="64"/>
      <c r="W2" s="64"/>
      <c r="X2" s="73" t="s">
        <v>0</v>
      </c>
      <c r="Y2" s="64"/>
      <c r="Z2" s="47"/>
      <c r="AA2" s="47"/>
      <c r="AB2" s="47"/>
      <c r="AC2" s="47"/>
      <c r="AD2" s="655">
        <v>2021</v>
      </c>
      <c r="AE2" s="655"/>
      <c r="AF2" s="655"/>
      <c r="AG2" s="655"/>
      <c r="AH2" s="655"/>
      <c r="AI2" s="75" t="s">
        <v>259</v>
      </c>
      <c r="AJ2" s="655" t="s">
        <v>557</v>
      </c>
      <c r="AK2" s="655"/>
      <c r="AL2" s="655"/>
      <c r="AM2" s="655"/>
      <c r="AN2" s="75" t="s">
        <v>259</v>
      </c>
      <c r="AO2" s="655">
        <v>20</v>
      </c>
      <c r="AP2" s="655"/>
      <c r="AQ2" s="655"/>
      <c r="AR2" s="76" t="s">
        <v>556</v>
      </c>
      <c r="AS2" s="661">
        <v>142</v>
      </c>
      <c r="AT2" s="661"/>
      <c r="AU2" s="661"/>
      <c r="AV2" s="75" t="str">
        <f>IF(AW2="","","-")</f>
        <v/>
      </c>
      <c r="AW2" s="620"/>
      <c r="AX2" s="620"/>
    </row>
    <row r="3" spans="1:50" ht="21" customHeight="1" thickBot="1" x14ac:dyDescent="0.2">
      <c r="A3" s="595" t="s">
        <v>549</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23" t="s">
        <v>59</v>
      </c>
      <c r="AJ3" s="597" t="s">
        <v>560</v>
      </c>
      <c r="AK3" s="597"/>
      <c r="AL3" s="597"/>
      <c r="AM3" s="597"/>
      <c r="AN3" s="597"/>
      <c r="AO3" s="597"/>
      <c r="AP3" s="597"/>
      <c r="AQ3" s="597"/>
      <c r="AR3" s="597"/>
      <c r="AS3" s="597"/>
      <c r="AT3" s="597"/>
      <c r="AU3" s="597"/>
      <c r="AV3" s="597"/>
      <c r="AW3" s="597"/>
      <c r="AX3" s="24" t="s">
        <v>60</v>
      </c>
    </row>
    <row r="4" spans="1:50" ht="24.75" customHeight="1" x14ac:dyDescent="0.15">
      <c r="A4" s="433" t="s">
        <v>25</v>
      </c>
      <c r="B4" s="434"/>
      <c r="C4" s="434"/>
      <c r="D4" s="434"/>
      <c r="E4" s="434"/>
      <c r="F4" s="434"/>
      <c r="G4" s="411" t="s">
        <v>558</v>
      </c>
      <c r="H4" s="412"/>
      <c r="I4" s="412"/>
      <c r="J4" s="412"/>
      <c r="K4" s="412"/>
      <c r="L4" s="412"/>
      <c r="M4" s="412"/>
      <c r="N4" s="412"/>
      <c r="O4" s="412"/>
      <c r="P4" s="412"/>
      <c r="Q4" s="412"/>
      <c r="R4" s="412"/>
      <c r="S4" s="412"/>
      <c r="T4" s="412"/>
      <c r="U4" s="412"/>
      <c r="V4" s="412"/>
      <c r="W4" s="412"/>
      <c r="X4" s="412"/>
      <c r="Y4" s="413" t="s">
        <v>1</v>
      </c>
      <c r="Z4" s="414"/>
      <c r="AA4" s="414"/>
      <c r="AB4" s="414"/>
      <c r="AC4" s="414"/>
      <c r="AD4" s="415"/>
      <c r="AE4" s="416" t="s">
        <v>559</v>
      </c>
      <c r="AF4" s="417"/>
      <c r="AG4" s="417"/>
      <c r="AH4" s="417"/>
      <c r="AI4" s="417"/>
      <c r="AJ4" s="417"/>
      <c r="AK4" s="417"/>
      <c r="AL4" s="417"/>
      <c r="AM4" s="417"/>
      <c r="AN4" s="417"/>
      <c r="AO4" s="417"/>
      <c r="AP4" s="418"/>
      <c r="AQ4" s="419" t="s">
        <v>2</v>
      </c>
      <c r="AR4" s="414"/>
      <c r="AS4" s="414"/>
      <c r="AT4" s="414"/>
      <c r="AU4" s="414"/>
      <c r="AV4" s="414"/>
      <c r="AW4" s="414"/>
      <c r="AX4" s="420"/>
    </row>
    <row r="5" spans="1:50" ht="30" customHeight="1" x14ac:dyDescent="0.15">
      <c r="A5" s="421" t="s">
        <v>62</v>
      </c>
      <c r="B5" s="422"/>
      <c r="C5" s="422"/>
      <c r="D5" s="422"/>
      <c r="E5" s="422"/>
      <c r="F5" s="423"/>
      <c r="G5" s="570" t="s">
        <v>354</v>
      </c>
      <c r="H5" s="571"/>
      <c r="I5" s="571"/>
      <c r="J5" s="571"/>
      <c r="K5" s="571"/>
      <c r="L5" s="571"/>
      <c r="M5" s="572" t="s">
        <v>61</v>
      </c>
      <c r="N5" s="573"/>
      <c r="O5" s="573"/>
      <c r="P5" s="573"/>
      <c r="Q5" s="573"/>
      <c r="R5" s="574"/>
      <c r="S5" s="575" t="s">
        <v>65</v>
      </c>
      <c r="T5" s="571"/>
      <c r="U5" s="571"/>
      <c r="V5" s="571"/>
      <c r="W5" s="571"/>
      <c r="X5" s="576"/>
      <c r="Y5" s="427" t="s">
        <v>3</v>
      </c>
      <c r="Z5" s="316"/>
      <c r="AA5" s="316"/>
      <c r="AB5" s="316"/>
      <c r="AC5" s="316"/>
      <c r="AD5" s="317"/>
      <c r="AE5" s="428" t="s">
        <v>561</v>
      </c>
      <c r="AF5" s="428"/>
      <c r="AG5" s="428"/>
      <c r="AH5" s="428"/>
      <c r="AI5" s="428"/>
      <c r="AJ5" s="428"/>
      <c r="AK5" s="428"/>
      <c r="AL5" s="428"/>
      <c r="AM5" s="428"/>
      <c r="AN5" s="428"/>
      <c r="AO5" s="428"/>
      <c r="AP5" s="429"/>
      <c r="AQ5" s="430" t="s">
        <v>562</v>
      </c>
      <c r="AR5" s="431"/>
      <c r="AS5" s="431"/>
      <c r="AT5" s="431"/>
      <c r="AU5" s="431"/>
      <c r="AV5" s="431"/>
      <c r="AW5" s="431"/>
      <c r="AX5" s="432"/>
    </row>
    <row r="6" spans="1:50" ht="39" customHeight="1" x14ac:dyDescent="0.15">
      <c r="A6" s="435" t="s">
        <v>4</v>
      </c>
      <c r="B6" s="436"/>
      <c r="C6" s="436"/>
      <c r="D6" s="436"/>
      <c r="E6" s="436"/>
      <c r="F6" s="436"/>
      <c r="G6" s="226" t="str">
        <f>入力規則等!F39</f>
        <v>一般会計</v>
      </c>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8"/>
    </row>
    <row r="7" spans="1:50" ht="49.5" customHeight="1" x14ac:dyDescent="0.15">
      <c r="A7" s="292" t="s">
        <v>22</v>
      </c>
      <c r="B7" s="293"/>
      <c r="C7" s="293"/>
      <c r="D7" s="293"/>
      <c r="E7" s="293"/>
      <c r="F7" s="294"/>
      <c r="G7" s="295" t="s">
        <v>564</v>
      </c>
      <c r="H7" s="296"/>
      <c r="I7" s="296"/>
      <c r="J7" s="296"/>
      <c r="K7" s="296"/>
      <c r="L7" s="296"/>
      <c r="M7" s="296"/>
      <c r="N7" s="296"/>
      <c r="O7" s="296"/>
      <c r="P7" s="296"/>
      <c r="Q7" s="296"/>
      <c r="R7" s="296"/>
      <c r="S7" s="296"/>
      <c r="T7" s="296"/>
      <c r="U7" s="296"/>
      <c r="V7" s="296"/>
      <c r="W7" s="296"/>
      <c r="X7" s="297"/>
      <c r="Y7" s="632" t="s">
        <v>246</v>
      </c>
      <c r="Z7" s="268"/>
      <c r="AA7" s="268"/>
      <c r="AB7" s="268"/>
      <c r="AC7" s="268"/>
      <c r="AD7" s="633"/>
      <c r="AE7" s="621" t="s">
        <v>565</v>
      </c>
      <c r="AF7" s="622"/>
      <c r="AG7" s="622"/>
      <c r="AH7" s="622"/>
      <c r="AI7" s="622"/>
      <c r="AJ7" s="622"/>
      <c r="AK7" s="622"/>
      <c r="AL7" s="622"/>
      <c r="AM7" s="622"/>
      <c r="AN7" s="622"/>
      <c r="AO7" s="622"/>
      <c r="AP7" s="622"/>
      <c r="AQ7" s="622"/>
      <c r="AR7" s="622"/>
      <c r="AS7" s="622"/>
      <c r="AT7" s="622"/>
      <c r="AU7" s="622"/>
      <c r="AV7" s="622"/>
      <c r="AW7" s="622"/>
      <c r="AX7" s="623"/>
    </row>
    <row r="8" spans="1:50" ht="53.25" customHeight="1" x14ac:dyDescent="0.15">
      <c r="A8" s="292" t="s">
        <v>179</v>
      </c>
      <c r="B8" s="293"/>
      <c r="C8" s="293"/>
      <c r="D8" s="293"/>
      <c r="E8" s="293"/>
      <c r="F8" s="294"/>
      <c r="G8" s="656" t="str">
        <f>入力規則等!A27</f>
        <v>少子化社会対策</v>
      </c>
      <c r="H8" s="449"/>
      <c r="I8" s="449"/>
      <c r="J8" s="449"/>
      <c r="K8" s="449"/>
      <c r="L8" s="449"/>
      <c r="M8" s="449"/>
      <c r="N8" s="449"/>
      <c r="O8" s="449"/>
      <c r="P8" s="449"/>
      <c r="Q8" s="449"/>
      <c r="R8" s="449"/>
      <c r="S8" s="449"/>
      <c r="T8" s="449"/>
      <c r="U8" s="449"/>
      <c r="V8" s="449"/>
      <c r="W8" s="449"/>
      <c r="X8" s="657"/>
      <c r="Y8" s="577" t="s">
        <v>180</v>
      </c>
      <c r="Z8" s="578"/>
      <c r="AA8" s="578"/>
      <c r="AB8" s="578"/>
      <c r="AC8" s="578"/>
      <c r="AD8" s="579"/>
      <c r="AE8" s="448" t="str">
        <f>入力規則等!K13</f>
        <v>その他の事項経費</v>
      </c>
      <c r="AF8" s="449"/>
      <c r="AG8" s="449"/>
      <c r="AH8" s="449"/>
      <c r="AI8" s="449"/>
      <c r="AJ8" s="449"/>
      <c r="AK8" s="449"/>
      <c r="AL8" s="449"/>
      <c r="AM8" s="449"/>
      <c r="AN8" s="449"/>
      <c r="AO8" s="449"/>
      <c r="AP8" s="449"/>
      <c r="AQ8" s="449"/>
      <c r="AR8" s="449"/>
      <c r="AS8" s="449"/>
      <c r="AT8" s="449"/>
      <c r="AU8" s="449"/>
      <c r="AV8" s="449"/>
      <c r="AW8" s="449"/>
      <c r="AX8" s="450"/>
    </row>
    <row r="9" spans="1:50" ht="58.5" customHeight="1" x14ac:dyDescent="0.15">
      <c r="A9" s="580" t="s">
        <v>23</v>
      </c>
      <c r="B9" s="581"/>
      <c r="C9" s="581"/>
      <c r="D9" s="581"/>
      <c r="E9" s="581"/>
      <c r="F9" s="581"/>
      <c r="G9" s="582" t="s">
        <v>566</v>
      </c>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3"/>
      <c r="AQ9" s="583"/>
      <c r="AR9" s="583"/>
      <c r="AS9" s="583"/>
      <c r="AT9" s="583"/>
      <c r="AU9" s="583"/>
      <c r="AV9" s="583"/>
      <c r="AW9" s="583"/>
      <c r="AX9" s="584"/>
    </row>
    <row r="10" spans="1:50" ht="80.25" customHeight="1" x14ac:dyDescent="0.15">
      <c r="A10" s="395" t="s">
        <v>28</v>
      </c>
      <c r="B10" s="396"/>
      <c r="C10" s="396"/>
      <c r="D10" s="396"/>
      <c r="E10" s="396"/>
      <c r="F10" s="396"/>
      <c r="G10" s="485" t="s">
        <v>567</v>
      </c>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7"/>
    </row>
    <row r="11" spans="1:50" ht="42" customHeight="1" x14ac:dyDescent="0.15">
      <c r="A11" s="395" t="s">
        <v>5</v>
      </c>
      <c r="B11" s="396"/>
      <c r="C11" s="396"/>
      <c r="D11" s="396"/>
      <c r="E11" s="396"/>
      <c r="F11" s="397"/>
      <c r="G11" s="424" t="str">
        <f>入力規則等!P10</f>
        <v>交付</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5"/>
      <c r="AW11" s="425"/>
      <c r="AX11" s="426"/>
    </row>
    <row r="12" spans="1:50" ht="21" customHeight="1" x14ac:dyDescent="0.15">
      <c r="A12" s="674" t="s">
        <v>24</v>
      </c>
      <c r="B12" s="675"/>
      <c r="C12" s="675"/>
      <c r="D12" s="675"/>
      <c r="E12" s="675"/>
      <c r="F12" s="676"/>
      <c r="G12" s="491"/>
      <c r="H12" s="492"/>
      <c r="I12" s="492"/>
      <c r="J12" s="492"/>
      <c r="K12" s="492"/>
      <c r="L12" s="492"/>
      <c r="M12" s="492"/>
      <c r="N12" s="492"/>
      <c r="O12" s="492"/>
      <c r="P12" s="275" t="s">
        <v>247</v>
      </c>
      <c r="Q12" s="270"/>
      <c r="R12" s="270"/>
      <c r="S12" s="270"/>
      <c r="T12" s="270"/>
      <c r="U12" s="270"/>
      <c r="V12" s="271"/>
      <c r="W12" s="275" t="s">
        <v>263</v>
      </c>
      <c r="X12" s="270"/>
      <c r="Y12" s="270"/>
      <c r="Z12" s="270"/>
      <c r="AA12" s="270"/>
      <c r="AB12" s="270"/>
      <c r="AC12" s="271"/>
      <c r="AD12" s="275" t="s">
        <v>547</v>
      </c>
      <c r="AE12" s="270"/>
      <c r="AF12" s="270"/>
      <c r="AG12" s="270"/>
      <c r="AH12" s="270"/>
      <c r="AI12" s="270"/>
      <c r="AJ12" s="271"/>
      <c r="AK12" s="275" t="s">
        <v>550</v>
      </c>
      <c r="AL12" s="270"/>
      <c r="AM12" s="270"/>
      <c r="AN12" s="270"/>
      <c r="AO12" s="270"/>
      <c r="AP12" s="270"/>
      <c r="AQ12" s="271"/>
      <c r="AR12" s="275" t="s">
        <v>551</v>
      </c>
      <c r="AS12" s="270"/>
      <c r="AT12" s="270"/>
      <c r="AU12" s="270"/>
      <c r="AV12" s="270"/>
      <c r="AW12" s="270"/>
      <c r="AX12" s="451"/>
    </row>
    <row r="13" spans="1:50" ht="21" customHeight="1" x14ac:dyDescent="0.15">
      <c r="A13" s="349"/>
      <c r="B13" s="350"/>
      <c r="C13" s="350"/>
      <c r="D13" s="350"/>
      <c r="E13" s="350"/>
      <c r="F13" s="351"/>
      <c r="G13" s="452" t="s">
        <v>6</v>
      </c>
      <c r="H13" s="453"/>
      <c r="I13" s="495" t="s">
        <v>7</v>
      </c>
      <c r="J13" s="496"/>
      <c r="K13" s="496"/>
      <c r="L13" s="496"/>
      <c r="M13" s="496"/>
      <c r="N13" s="496"/>
      <c r="O13" s="497"/>
      <c r="P13" s="392">
        <v>1002</v>
      </c>
      <c r="Q13" s="393"/>
      <c r="R13" s="393"/>
      <c r="S13" s="393"/>
      <c r="T13" s="393"/>
      <c r="U13" s="393"/>
      <c r="V13" s="394"/>
      <c r="W13" s="392">
        <v>952</v>
      </c>
      <c r="X13" s="393"/>
      <c r="Y13" s="393"/>
      <c r="Z13" s="393"/>
      <c r="AA13" s="393"/>
      <c r="AB13" s="393"/>
      <c r="AC13" s="394"/>
      <c r="AD13" s="392">
        <v>953</v>
      </c>
      <c r="AE13" s="393"/>
      <c r="AF13" s="393"/>
      <c r="AG13" s="393"/>
      <c r="AH13" s="393"/>
      <c r="AI13" s="393"/>
      <c r="AJ13" s="394"/>
      <c r="AK13" s="392">
        <v>823</v>
      </c>
      <c r="AL13" s="393"/>
      <c r="AM13" s="393"/>
      <c r="AN13" s="393"/>
      <c r="AO13" s="393"/>
      <c r="AP13" s="393"/>
      <c r="AQ13" s="394"/>
      <c r="AR13" s="629">
        <v>3003</v>
      </c>
      <c r="AS13" s="630"/>
      <c r="AT13" s="630"/>
      <c r="AU13" s="630"/>
      <c r="AV13" s="630"/>
      <c r="AW13" s="630"/>
      <c r="AX13" s="631"/>
    </row>
    <row r="14" spans="1:50" ht="21" customHeight="1" x14ac:dyDescent="0.15">
      <c r="A14" s="349"/>
      <c r="B14" s="350"/>
      <c r="C14" s="350"/>
      <c r="D14" s="350"/>
      <c r="E14" s="350"/>
      <c r="F14" s="351"/>
      <c r="G14" s="454"/>
      <c r="H14" s="455"/>
      <c r="I14" s="440" t="s">
        <v>8</v>
      </c>
      <c r="J14" s="493"/>
      <c r="K14" s="493"/>
      <c r="L14" s="493"/>
      <c r="M14" s="493"/>
      <c r="N14" s="493"/>
      <c r="O14" s="494"/>
      <c r="P14" s="392">
        <v>1600</v>
      </c>
      <c r="Q14" s="393"/>
      <c r="R14" s="393"/>
      <c r="S14" s="393"/>
      <c r="T14" s="393"/>
      <c r="U14" s="393"/>
      <c r="V14" s="394"/>
      <c r="W14" s="392">
        <v>1150</v>
      </c>
      <c r="X14" s="393"/>
      <c r="Y14" s="393"/>
      <c r="Z14" s="393"/>
      <c r="AA14" s="393"/>
      <c r="AB14" s="393"/>
      <c r="AC14" s="394"/>
      <c r="AD14" s="392">
        <v>1180</v>
      </c>
      <c r="AE14" s="393"/>
      <c r="AF14" s="393"/>
      <c r="AG14" s="393"/>
      <c r="AH14" s="393"/>
      <c r="AI14" s="393"/>
      <c r="AJ14" s="394"/>
      <c r="AK14" s="392" t="s">
        <v>569</v>
      </c>
      <c r="AL14" s="393"/>
      <c r="AM14" s="393"/>
      <c r="AN14" s="393"/>
      <c r="AO14" s="393"/>
      <c r="AP14" s="393"/>
      <c r="AQ14" s="394"/>
      <c r="AR14" s="519"/>
      <c r="AS14" s="519"/>
      <c r="AT14" s="519"/>
      <c r="AU14" s="519"/>
      <c r="AV14" s="519"/>
      <c r="AW14" s="519"/>
      <c r="AX14" s="520"/>
    </row>
    <row r="15" spans="1:50" ht="21" customHeight="1" x14ac:dyDescent="0.15">
      <c r="A15" s="349"/>
      <c r="B15" s="350"/>
      <c r="C15" s="350"/>
      <c r="D15" s="350"/>
      <c r="E15" s="350"/>
      <c r="F15" s="351"/>
      <c r="G15" s="454"/>
      <c r="H15" s="455"/>
      <c r="I15" s="440" t="s">
        <v>49</v>
      </c>
      <c r="J15" s="441"/>
      <c r="K15" s="441"/>
      <c r="L15" s="441"/>
      <c r="M15" s="441"/>
      <c r="N15" s="441"/>
      <c r="O15" s="442"/>
      <c r="P15" s="392">
        <v>1999</v>
      </c>
      <c r="Q15" s="393"/>
      <c r="R15" s="393"/>
      <c r="S15" s="393"/>
      <c r="T15" s="393"/>
      <c r="U15" s="393"/>
      <c r="V15" s="394"/>
      <c r="W15" s="392">
        <v>1600</v>
      </c>
      <c r="X15" s="393"/>
      <c r="Y15" s="393"/>
      <c r="Z15" s="393"/>
      <c r="AA15" s="393"/>
      <c r="AB15" s="393"/>
      <c r="AC15" s="394"/>
      <c r="AD15" s="392">
        <v>1150</v>
      </c>
      <c r="AE15" s="393"/>
      <c r="AF15" s="393"/>
      <c r="AG15" s="393"/>
      <c r="AH15" s="393"/>
      <c r="AI15" s="393"/>
      <c r="AJ15" s="394"/>
      <c r="AK15" s="392">
        <v>1180</v>
      </c>
      <c r="AL15" s="393"/>
      <c r="AM15" s="393"/>
      <c r="AN15" s="393"/>
      <c r="AO15" s="393"/>
      <c r="AP15" s="393"/>
      <c r="AQ15" s="394"/>
      <c r="AR15" s="392"/>
      <c r="AS15" s="393"/>
      <c r="AT15" s="393"/>
      <c r="AU15" s="393"/>
      <c r="AV15" s="393"/>
      <c r="AW15" s="393"/>
      <c r="AX15" s="537"/>
    </row>
    <row r="16" spans="1:50" ht="21" customHeight="1" x14ac:dyDescent="0.15">
      <c r="A16" s="349"/>
      <c r="B16" s="350"/>
      <c r="C16" s="350"/>
      <c r="D16" s="350"/>
      <c r="E16" s="350"/>
      <c r="F16" s="351"/>
      <c r="G16" s="454"/>
      <c r="H16" s="455"/>
      <c r="I16" s="440" t="s">
        <v>50</v>
      </c>
      <c r="J16" s="441"/>
      <c r="K16" s="441"/>
      <c r="L16" s="441"/>
      <c r="M16" s="441"/>
      <c r="N16" s="441"/>
      <c r="O16" s="442"/>
      <c r="P16" s="392">
        <v>-1600</v>
      </c>
      <c r="Q16" s="393"/>
      <c r="R16" s="393"/>
      <c r="S16" s="393"/>
      <c r="T16" s="393"/>
      <c r="U16" s="393"/>
      <c r="V16" s="394"/>
      <c r="W16" s="392">
        <v>-1150</v>
      </c>
      <c r="X16" s="393"/>
      <c r="Y16" s="393"/>
      <c r="Z16" s="393"/>
      <c r="AA16" s="393"/>
      <c r="AB16" s="393"/>
      <c r="AC16" s="394"/>
      <c r="AD16" s="392">
        <v>-1180</v>
      </c>
      <c r="AE16" s="393"/>
      <c r="AF16" s="393"/>
      <c r="AG16" s="393"/>
      <c r="AH16" s="393"/>
      <c r="AI16" s="393"/>
      <c r="AJ16" s="394"/>
      <c r="AK16" s="392" t="s">
        <v>569</v>
      </c>
      <c r="AL16" s="393"/>
      <c r="AM16" s="393"/>
      <c r="AN16" s="393"/>
      <c r="AO16" s="393"/>
      <c r="AP16" s="393"/>
      <c r="AQ16" s="394"/>
      <c r="AR16" s="488"/>
      <c r="AS16" s="489"/>
      <c r="AT16" s="489"/>
      <c r="AU16" s="489"/>
      <c r="AV16" s="489"/>
      <c r="AW16" s="489"/>
      <c r="AX16" s="490"/>
    </row>
    <row r="17" spans="1:50" ht="24.75" customHeight="1" x14ac:dyDescent="0.15">
      <c r="A17" s="349"/>
      <c r="B17" s="350"/>
      <c r="C17" s="350"/>
      <c r="D17" s="350"/>
      <c r="E17" s="350"/>
      <c r="F17" s="351"/>
      <c r="G17" s="454"/>
      <c r="H17" s="455"/>
      <c r="I17" s="440" t="s">
        <v>48</v>
      </c>
      <c r="J17" s="493"/>
      <c r="K17" s="493"/>
      <c r="L17" s="493"/>
      <c r="M17" s="493"/>
      <c r="N17" s="493"/>
      <c r="O17" s="494"/>
      <c r="P17" s="392" t="s">
        <v>568</v>
      </c>
      <c r="Q17" s="393"/>
      <c r="R17" s="393"/>
      <c r="S17" s="393"/>
      <c r="T17" s="393"/>
      <c r="U17" s="393"/>
      <c r="V17" s="394"/>
      <c r="W17" s="392" t="s">
        <v>568</v>
      </c>
      <c r="X17" s="393"/>
      <c r="Y17" s="393"/>
      <c r="Z17" s="393"/>
      <c r="AA17" s="393"/>
      <c r="AB17" s="393"/>
      <c r="AC17" s="394"/>
      <c r="AD17" s="392" t="s">
        <v>568</v>
      </c>
      <c r="AE17" s="393"/>
      <c r="AF17" s="393"/>
      <c r="AG17" s="393"/>
      <c r="AH17" s="393"/>
      <c r="AI17" s="393"/>
      <c r="AJ17" s="394"/>
      <c r="AK17" s="392" t="s">
        <v>569</v>
      </c>
      <c r="AL17" s="393"/>
      <c r="AM17" s="393"/>
      <c r="AN17" s="393"/>
      <c r="AO17" s="393"/>
      <c r="AP17" s="393"/>
      <c r="AQ17" s="394"/>
      <c r="AR17" s="627"/>
      <c r="AS17" s="627"/>
      <c r="AT17" s="627"/>
      <c r="AU17" s="627"/>
      <c r="AV17" s="627"/>
      <c r="AW17" s="627"/>
      <c r="AX17" s="628"/>
    </row>
    <row r="18" spans="1:50" ht="24.75" customHeight="1" x14ac:dyDescent="0.15">
      <c r="A18" s="349"/>
      <c r="B18" s="350"/>
      <c r="C18" s="350"/>
      <c r="D18" s="350"/>
      <c r="E18" s="350"/>
      <c r="F18" s="351"/>
      <c r="G18" s="456"/>
      <c r="H18" s="457"/>
      <c r="I18" s="445" t="s">
        <v>20</v>
      </c>
      <c r="J18" s="446"/>
      <c r="K18" s="446"/>
      <c r="L18" s="446"/>
      <c r="M18" s="446"/>
      <c r="N18" s="446"/>
      <c r="O18" s="447"/>
      <c r="P18" s="606">
        <f>SUM(P13:V17)</f>
        <v>3001</v>
      </c>
      <c r="Q18" s="607"/>
      <c r="R18" s="607"/>
      <c r="S18" s="607"/>
      <c r="T18" s="607"/>
      <c r="U18" s="607"/>
      <c r="V18" s="608"/>
      <c r="W18" s="606">
        <f>SUM(W13:AC17)</f>
        <v>2552</v>
      </c>
      <c r="X18" s="607"/>
      <c r="Y18" s="607"/>
      <c r="Z18" s="607"/>
      <c r="AA18" s="607"/>
      <c r="AB18" s="607"/>
      <c r="AC18" s="608"/>
      <c r="AD18" s="606">
        <f>SUM(AD13:AJ17)</f>
        <v>2103</v>
      </c>
      <c r="AE18" s="607"/>
      <c r="AF18" s="607"/>
      <c r="AG18" s="607"/>
      <c r="AH18" s="607"/>
      <c r="AI18" s="607"/>
      <c r="AJ18" s="608"/>
      <c r="AK18" s="606">
        <f>SUM(AK13:AQ17)</f>
        <v>2003</v>
      </c>
      <c r="AL18" s="607"/>
      <c r="AM18" s="607"/>
      <c r="AN18" s="607"/>
      <c r="AO18" s="607"/>
      <c r="AP18" s="607"/>
      <c r="AQ18" s="608"/>
      <c r="AR18" s="606">
        <f>SUM(AR13:AX17)</f>
        <v>3003</v>
      </c>
      <c r="AS18" s="607"/>
      <c r="AT18" s="607"/>
      <c r="AU18" s="607"/>
      <c r="AV18" s="607"/>
      <c r="AW18" s="607"/>
      <c r="AX18" s="609"/>
    </row>
    <row r="19" spans="1:50" ht="24.75" customHeight="1" x14ac:dyDescent="0.15">
      <c r="A19" s="349"/>
      <c r="B19" s="350"/>
      <c r="C19" s="350"/>
      <c r="D19" s="350"/>
      <c r="E19" s="350"/>
      <c r="F19" s="351"/>
      <c r="G19" s="604" t="s">
        <v>9</v>
      </c>
      <c r="H19" s="605"/>
      <c r="I19" s="605"/>
      <c r="J19" s="605"/>
      <c r="K19" s="605"/>
      <c r="L19" s="605"/>
      <c r="M19" s="605"/>
      <c r="N19" s="605"/>
      <c r="O19" s="605"/>
      <c r="P19" s="392">
        <v>874</v>
      </c>
      <c r="Q19" s="393"/>
      <c r="R19" s="393"/>
      <c r="S19" s="393"/>
      <c r="T19" s="393"/>
      <c r="U19" s="393"/>
      <c r="V19" s="394"/>
      <c r="W19" s="392">
        <v>694</v>
      </c>
      <c r="X19" s="393"/>
      <c r="Y19" s="393"/>
      <c r="Z19" s="393"/>
      <c r="AA19" s="393"/>
      <c r="AB19" s="393"/>
      <c r="AC19" s="394"/>
      <c r="AD19" s="392">
        <v>760</v>
      </c>
      <c r="AE19" s="393"/>
      <c r="AF19" s="393"/>
      <c r="AG19" s="393"/>
      <c r="AH19" s="393"/>
      <c r="AI19" s="393"/>
      <c r="AJ19" s="394"/>
      <c r="AK19" s="171"/>
      <c r="AL19" s="171"/>
      <c r="AM19" s="171"/>
      <c r="AN19" s="171"/>
      <c r="AO19" s="171"/>
      <c r="AP19" s="171"/>
      <c r="AQ19" s="171"/>
      <c r="AR19" s="171"/>
      <c r="AS19" s="171"/>
      <c r="AT19" s="171"/>
      <c r="AU19" s="171"/>
      <c r="AV19" s="171"/>
      <c r="AW19" s="171"/>
      <c r="AX19" s="173"/>
    </row>
    <row r="20" spans="1:50" ht="24.75" customHeight="1" x14ac:dyDescent="0.15">
      <c r="A20" s="349"/>
      <c r="B20" s="350"/>
      <c r="C20" s="350"/>
      <c r="D20" s="350"/>
      <c r="E20" s="350"/>
      <c r="F20" s="351"/>
      <c r="G20" s="604" t="s">
        <v>10</v>
      </c>
      <c r="H20" s="605"/>
      <c r="I20" s="605"/>
      <c r="J20" s="605"/>
      <c r="K20" s="605"/>
      <c r="L20" s="605"/>
      <c r="M20" s="605"/>
      <c r="N20" s="605"/>
      <c r="O20" s="605"/>
      <c r="P20" s="163">
        <f>IF(P18=0, "-", SUM(P19)/P18)</f>
        <v>0.29123625458180608</v>
      </c>
      <c r="Q20" s="163"/>
      <c r="R20" s="163"/>
      <c r="S20" s="163"/>
      <c r="T20" s="163"/>
      <c r="U20" s="163"/>
      <c r="V20" s="163"/>
      <c r="W20" s="163">
        <f t="shared" ref="W20" si="0">IF(W18=0, "-", SUM(W19)/W18)</f>
        <v>0.2719435736677116</v>
      </c>
      <c r="X20" s="163"/>
      <c r="Y20" s="163"/>
      <c r="Z20" s="163"/>
      <c r="AA20" s="163"/>
      <c r="AB20" s="163"/>
      <c r="AC20" s="163"/>
      <c r="AD20" s="163">
        <f t="shared" ref="AD20" si="1">IF(AD18=0, "-", SUM(AD19)/AD18)</f>
        <v>0.36138849262957679</v>
      </c>
      <c r="AE20" s="163"/>
      <c r="AF20" s="163"/>
      <c r="AG20" s="163"/>
      <c r="AH20" s="163"/>
      <c r="AI20" s="163"/>
      <c r="AJ20" s="163"/>
      <c r="AK20" s="171"/>
      <c r="AL20" s="171"/>
      <c r="AM20" s="171"/>
      <c r="AN20" s="171"/>
      <c r="AO20" s="171"/>
      <c r="AP20" s="171"/>
      <c r="AQ20" s="172"/>
      <c r="AR20" s="172"/>
      <c r="AS20" s="172"/>
      <c r="AT20" s="172"/>
      <c r="AU20" s="171"/>
      <c r="AV20" s="171"/>
      <c r="AW20" s="171"/>
      <c r="AX20" s="173"/>
    </row>
    <row r="21" spans="1:50" ht="25.5" customHeight="1" x14ac:dyDescent="0.15">
      <c r="A21" s="580"/>
      <c r="B21" s="581"/>
      <c r="C21" s="581"/>
      <c r="D21" s="581"/>
      <c r="E21" s="581"/>
      <c r="F21" s="677"/>
      <c r="G21" s="161" t="s">
        <v>221</v>
      </c>
      <c r="H21" s="162"/>
      <c r="I21" s="162"/>
      <c r="J21" s="162"/>
      <c r="K21" s="162"/>
      <c r="L21" s="162"/>
      <c r="M21" s="162"/>
      <c r="N21" s="162"/>
      <c r="O21" s="162"/>
      <c r="P21" s="163">
        <f>IF(P19=0, "-", SUM(P19)/SUM(P13,P14))</f>
        <v>0.33589546502690237</v>
      </c>
      <c r="Q21" s="163"/>
      <c r="R21" s="163"/>
      <c r="S21" s="163"/>
      <c r="T21" s="163"/>
      <c r="U21" s="163"/>
      <c r="V21" s="163"/>
      <c r="W21" s="163">
        <f t="shared" ref="W21" si="2">IF(W19=0, "-", SUM(W19)/SUM(W13,W14))</f>
        <v>0.33016175071360609</v>
      </c>
      <c r="X21" s="163"/>
      <c r="Y21" s="163"/>
      <c r="Z21" s="163"/>
      <c r="AA21" s="163"/>
      <c r="AB21" s="163"/>
      <c r="AC21" s="163"/>
      <c r="AD21" s="163">
        <f t="shared" ref="AD21" si="3">IF(AD19=0, "-", SUM(AD19)/SUM(AD13,AD14))</f>
        <v>0.35630567276136899</v>
      </c>
      <c r="AE21" s="163"/>
      <c r="AF21" s="163"/>
      <c r="AG21" s="163"/>
      <c r="AH21" s="163"/>
      <c r="AI21" s="163"/>
      <c r="AJ21" s="163"/>
      <c r="AK21" s="171"/>
      <c r="AL21" s="171"/>
      <c r="AM21" s="171"/>
      <c r="AN21" s="171"/>
      <c r="AO21" s="171"/>
      <c r="AP21" s="171"/>
      <c r="AQ21" s="172"/>
      <c r="AR21" s="172"/>
      <c r="AS21" s="172"/>
      <c r="AT21" s="172"/>
      <c r="AU21" s="171"/>
      <c r="AV21" s="171"/>
      <c r="AW21" s="171"/>
      <c r="AX21" s="173"/>
    </row>
    <row r="22" spans="1:50" ht="18.75" customHeight="1" x14ac:dyDescent="0.15">
      <c r="A22" s="683" t="s">
        <v>554</v>
      </c>
      <c r="B22" s="684"/>
      <c r="C22" s="684"/>
      <c r="D22" s="684"/>
      <c r="E22" s="684"/>
      <c r="F22" s="685"/>
      <c r="G22" s="679" t="s">
        <v>208</v>
      </c>
      <c r="H22" s="116"/>
      <c r="I22" s="116"/>
      <c r="J22" s="116"/>
      <c r="K22" s="116"/>
      <c r="L22" s="116"/>
      <c r="M22" s="116"/>
      <c r="N22" s="116"/>
      <c r="O22" s="117"/>
      <c r="P22" s="645" t="s">
        <v>552</v>
      </c>
      <c r="Q22" s="116"/>
      <c r="R22" s="116"/>
      <c r="S22" s="116"/>
      <c r="T22" s="116"/>
      <c r="U22" s="116"/>
      <c r="V22" s="117"/>
      <c r="W22" s="645" t="s">
        <v>553</v>
      </c>
      <c r="X22" s="116"/>
      <c r="Y22" s="116"/>
      <c r="Z22" s="116"/>
      <c r="AA22" s="116"/>
      <c r="AB22" s="116"/>
      <c r="AC22" s="117"/>
      <c r="AD22" s="645" t="s">
        <v>207</v>
      </c>
      <c r="AE22" s="116"/>
      <c r="AF22" s="116"/>
      <c r="AG22" s="116"/>
      <c r="AH22" s="116"/>
      <c r="AI22" s="116"/>
      <c r="AJ22" s="116"/>
      <c r="AK22" s="116"/>
      <c r="AL22" s="116"/>
      <c r="AM22" s="116"/>
      <c r="AN22" s="116"/>
      <c r="AO22" s="116"/>
      <c r="AP22" s="116"/>
      <c r="AQ22" s="116"/>
      <c r="AR22" s="116"/>
      <c r="AS22" s="116"/>
      <c r="AT22" s="116"/>
      <c r="AU22" s="116"/>
      <c r="AV22" s="116"/>
      <c r="AW22" s="116"/>
      <c r="AX22" s="692"/>
    </row>
    <row r="23" spans="1:50" ht="25.5" customHeight="1" x14ac:dyDescent="0.15">
      <c r="A23" s="686"/>
      <c r="B23" s="687"/>
      <c r="C23" s="687"/>
      <c r="D23" s="687"/>
      <c r="E23" s="687"/>
      <c r="F23" s="688"/>
      <c r="G23" s="680" t="s">
        <v>570</v>
      </c>
      <c r="H23" s="681"/>
      <c r="I23" s="681"/>
      <c r="J23" s="681"/>
      <c r="K23" s="681"/>
      <c r="L23" s="681"/>
      <c r="M23" s="681"/>
      <c r="N23" s="681"/>
      <c r="O23" s="682"/>
      <c r="P23" s="646">
        <v>820</v>
      </c>
      <c r="Q23" s="647"/>
      <c r="R23" s="647"/>
      <c r="S23" s="647"/>
      <c r="T23" s="647"/>
      <c r="U23" s="647"/>
      <c r="V23" s="648"/>
      <c r="W23" s="646">
        <v>3000</v>
      </c>
      <c r="X23" s="647"/>
      <c r="Y23" s="647"/>
      <c r="Z23" s="647"/>
      <c r="AA23" s="647"/>
      <c r="AB23" s="647"/>
      <c r="AC23" s="648"/>
      <c r="AD23" s="693" t="s">
        <v>660</v>
      </c>
      <c r="AE23" s="694"/>
      <c r="AF23" s="694"/>
      <c r="AG23" s="694"/>
      <c r="AH23" s="694"/>
      <c r="AI23" s="694"/>
      <c r="AJ23" s="694"/>
      <c r="AK23" s="694"/>
      <c r="AL23" s="694"/>
      <c r="AM23" s="694"/>
      <c r="AN23" s="694"/>
      <c r="AO23" s="694"/>
      <c r="AP23" s="694"/>
      <c r="AQ23" s="694"/>
      <c r="AR23" s="694"/>
      <c r="AS23" s="694"/>
      <c r="AT23" s="694"/>
      <c r="AU23" s="694"/>
      <c r="AV23" s="694"/>
      <c r="AW23" s="694"/>
      <c r="AX23" s="695"/>
    </row>
    <row r="24" spans="1:50" ht="25.5" customHeight="1" x14ac:dyDescent="0.15">
      <c r="A24" s="686"/>
      <c r="B24" s="687"/>
      <c r="C24" s="687"/>
      <c r="D24" s="687"/>
      <c r="E24" s="687"/>
      <c r="F24" s="688"/>
      <c r="G24" s="649" t="s">
        <v>571</v>
      </c>
      <c r="H24" s="650"/>
      <c r="I24" s="650"/>
      <c r="J24" s="650"/>
      <c r="K24" s="650"/>
      <c r="L24" s="650"/>
      <c r="M24" s="650"/>
      <c r="N24" s="650"/>
      <c r="O24" s="651"/>
      <c r="P24" s="392">
        <v>1</v>
      </c>
      <c r="Q24" s="393"/>
      <c r="R24" s="393"/>
      <c r="S24" s="393"/>
      <c r="T24" s="393"/>
      <c r="U24" s="393"/>
      <c r="V24" s="394"/>
      <c r="W24" s="392">
        <v>1</v>
      </c>
      <c r="X24" s="393"/>
      <c r="Y24" s="393"/>
      <c r="Z24" s="393"/>
      <c r="AA24" s="393"/>
      <c r="AB24" s="393"/>
      <c r="AC24" s="394"/>
      <c r="AD24" s="696"/>
      <c r="AE24" s="697"/>
      <c r="AF24" s="697"/>
      <c r="AG24" s="697"/>
      <c r="AH24" s="697"/>
      <c r="AI24" s="697"/>
      <c r="AJ24" s="697"/>
      <c r="AK24" s="697"/>
      <c r="AL24" s="697"/>
      <c r="AM24" s="697"/>
      <c r="AN24" s="697"/>
      <c r="AO24" s="697"/>
      <c r="AP24" s="697"/>
      <c r="AQ24" s="697"/>
      <c r="AR24" s="697"/>
      <c r="AS24" s="697"/>
      <c r="AT24" s="697"/>
      <c r="AU24" s="697"/>
      <c r="AV24" s="697"/>
      <c r="AW24" s="697"/>
      <c r="AX24" s="698"/>
    </row>
    <row r="25" spans="1:50" ht="25.5" customHeight="1" x14ac:dyDescent="0.15">
      <c r="A25" s="686"/>
      <c r="B25" s="687"/>
      <c r="C25" s="687"/>
      <c r="D25" s="687"/>
      <c r="E25" s="687"/>
      <c r="F25" s="688"/>
      <c r="G25" s="649" t="s">
        <v>572</v>
      </c>
      <c r="H25" s="650"/>
      <c r="I25" s="650"/>
      <c r="J25" s="650"/>
      <c r="K25" s="650"/>
      <c r="L25" s="650"/>
      <c r="M25" s="650"/>
      <c r="N25" s="650"/>
      <c r="O25" s="651"/>
      <c r="P25" s="392">
        <v>1</v>
      </c>
      <c r="Q25" s="393"/>
      <c r="R25" s="393"/>
      <c r="S25" s="393"/>
      <c r="T25" s="393"/>
      <c r="U25" s="393"/>
      <c r="V25" s="394"/>
      <c r="W25" s="392">
        <v>1</v>
      </c>
      <c r="X25" s="393"/>
      <c r="Y25" s="393"/>
      <c r="Z25" s="393"/>
      <c r="AA25" s="393"/>
      <c r="AB25" s="393"/>
      <c r="AC25" s="394"/>
      <c r="AD25" s="696"/>
      <c r="AE25" s="697"/>
      <c r="AF25" s="697"/>
      <c r="AG25" s="697"/>
      <c r="AH25" s="697"/>
      <c r="AI25" s="697"/>
      <c r="AJ25" s="697"/>
      <c r="AK25" s="697"/>
      <c r="AL25" s="697"/>
      <c r="AM25" s="697"/>
      <c r="AN25" s="697"/>
      <c r="AO25" s="697"/>
      <c r="AP25" s="697"/>
      <c r="AQ25" s="697"/>
      <c r="AR25" s="697"/>
      <c r="AS25" s="697"/>
      <c r="AT25" s="697"/>
      <c r="AU25" s="697"/>
      <c r="AV25" s="697"/>
      <c r="AW25" s="697"/>
      <c r="AX25" s="698"/>
    </row>
    <row r="26" spans="1:50" ht="25.5" customHeight="1" x14ac:dyDescent="0.15">
      <c r="A26" s="686"/>
      <c r="B26" s="687"/>
      <c r="C26" s="687"/>
      <c r="D26" s="687"/>
      <c r="E26" s="687"/>
      <c r="F26" s="688"/>
      <c r="G26" s="649" t="s">
        <v>573</v>
      </c>
      <c r="H26" s="650"/>
      <c r="I26" s="650"/>
      <c r="J26" s="650"/>
      <c r="K26" s="650"/>
      <c r="L26" s="650"/>
      <c r="M26" s="650"/>
      <c r="N26" s="650"/>
      <c r="O26" s="651"/>
      <c r="P26" s="392">
        <v>1</v>
      </c>
      <c r="Q26" s="393"/>
      <c r="R26" s="393"/>
      <c r="S26" s="393"/>
      <c r="T26" s="393"/>
      <c r="U26" s="393"/>
      <c r="V26" s="394"/>
      <c r="W26" s="392">
        <v>1</v>
      </c>
      <c r="X26" s="393"/>
      <c r="Y26" s="393"/>
      <c r="Z26" s="393"/>
      <c r="AA26" s="393"/>
      <c r="AB26" s="393"/>
      <c r="AC26" s="394"/>
      <c r="AD26" s="696"/>
      <c r="AE26" s="697"/>
      <c r="AF26" s="697"/>
      <c r="AG26" s="697"/>
      <c r="AH26" s="697"/>
      <c r="AI26" s="697"/>
      <c r="AJ26" s="697"/>
      <c r="AK26" s="697"/>
      <c r="AL26" s="697"/>
      <c r="AM26" s="697"/>
      <c r="AN26" s="697"/>
      <c r="AO26" s="697"/>
      <c r="AP26" s="697"/>
      <c r="AQ26" s="697"/>
      <c r="AR26" s="697"/>
      <c r="AS26" s="697"/>
      <c r="AT26" s="697"/>
      <c r="AU26" s="697"/>
      <c r="AV26" s="697"/>
      <c r="AW26" s="697"/>
      <c r="AX26" s="698"/>
    </row>
    <row r="27" spans="1:50" ht="25.5" customHeight="1" thickBot="1" x14ac:dyDescent="0.2">
      <c r="A27" s="689"/>
      <c r="B27" s="690"/>
      <c r="C27" s="690"/>
      <c r="D27" s="690"/>
      <c r="E27" s="690"/>
      <c r="F27" s="691"/>
      <c r="G27" s="652" t="s">
        <v>209</v>
      </c>
      <c r="H27" s="653"/>
      <c r="I27" s="653"/>
      <c r="J27" s="653"/>
      <c r="K27" s="653"/>
      <c r="L27" s="653"/>
      <c r="M27" s="653"/>
      <c r="N27" s="653"/>
      <c r="O27" s="654"/>
      <c r="P27" s="662">
        <f>AK13</f>
        <v>823</v>
      </c>
      <c r="Q27" s="663"/>
      <c r="R27" s="663"/>
      <c r="S27" s="663"/>
      <c r="T27" s="663"/>
      <c r="U27" s="663"/>
      <c r="V27" s="664"/>
      <c r="W27" s="662">
        <f>AR13</f>
        <v>3003</v>
      </c>
      <c r="X27" s="663"/>
      <c r="Y27" s="663"/>
      <c r="Z27" s="663"/>
      <c r="AA27" s="663"/>
      <c r="AB27" s="663"/>
      <c r="AC27" s="664"/>
      <c r="AD27" s="699"/>
      <c r="AE27" s="699"/>
      <c r="AF27" s="699"/>
      <c r="AG27" s="699"/>
      <c r="AH27" s="699"/>
      <c r="AI27" s="699"/>
      <c r="AJ27" s="699"/>
      <c r="AK27" s="699"/>
      <c r="AL27" s="699"/>
      <c r="AM27" s="699"/>
      <c r="AN27" s="699"/>
      <c r="AO27" s="699"/>
      <c r="AP27" s="699"/>
      <c r="AQ27" s="699"/>
      <c r="AR27" s="699"/>
      <c r="AS27" s="699"/>
      <c r="AT27" s="699"/>
      <c r="AU27" s="699"/>
      <c r="AV27" s="699"/>
      <c r="AW27" s="699"/>
      <c r="AX27" s="700"/>
    </row>
    <row r="28" spans="1:50" ht="18.75" customHeight="1" x14ac:dyDescent="0.15">
      <c r="A28" s="592" t="s">
        <v>218</v>
      </c>
      <c r="B28" s="593"/>
      <c r="C28" s="593"/>
      <c r="D28" s="593"/>
      <c r="E28" s="593"/>
      <c r="F28" s="594"/>
      <c r="G28" s="504" t="s">
        <v>139</v>
      </c>
      <c r="H28" s="505"/>
      <c r="I28" s="505"/>
      <c r="J28" s="505"/>
      <c r="K28" s="505"/>
      <c r="L28" s="505"/>
      <c r="M28" s="505"/>
      <c r="N28" s="505"/>
      <c r="O28" s="506"/>
      <c r="P28" s="588" t="s">
        <v>57</v>
      </c>
      <c r="Q28" s="505"/>
      <c r="R28" s="505"/>
      <c r="S28" s="505"/>
      <c r="T28" s="505"/>
      <c r="U28" s="505"/>
      <c r="V28" s="505"/>
      <c r="W28" s="505"/>
      <c r="X28" s="506"/>
      <c r="Y28" s="585"/>
      <c r="Z28" s="586"/>
      <c r="AA28" s="587"/>
      <c r="AB28" s="589" t="s">
        <v>11</v>
      </c>
      <c r="AC28" s="590"/>
      <c r="AD28" s="591"/>
      <c r="AE28" s="589" t="s">
        <v>247</v>
      </c>
      <c r="AF28" s="590"/>
      <c r="AG28" s="590"/>
      <c r="AH28" s="591"/>
      <c r="AI28" s="624" t="s">
        <v>263</v>
      </c>
      <c r="AJ28" s="624"/>
      <c r="AK28" s="624"/>
      <c r="AL28" s="589"/>
      <c r="AM28" s="624" t="s">
        <v>360</v>
      </c>
      <c r="AN28" s="624"/>
      <c r="AO28" s="624"/>
      <c r="AP28" s="589"/>
      <c r="AQ28" s="498" t="s">
        <v>171</v>
      </c>
      <c r="AR28" s="499"/>
      <c r="AS28" s="499"/>
      <c r="AT28" s="500"/>
      <c r="AU28" s="505" t="s">
        <v>129</v>
      </c>
      <c r="AV28" s="505"/>
      <c r="AW28" s="505"/>
      <c r="AX28" s="626"/>
    </row>
    <row r="29" spans="1:50" ht="18.75" customHeight="1" x14ac:dyDescent="0.15">
      <c r="A29" s="231"/>
      <c r="B29" s="232"/>
      <c r="C29" s="232"/>
      <c r="D29" s="232"/>
      <c r="E29" s="232"/>
      <c r="F29" s="233"/>
      <c r="G29" s="250"/>
      <c r="H29" s="229"/>
      <c r="I29" s="229"/>
      <c r="J29" s="229"/>
      <c r="K29" s="229"/>
      <c r="L29" s="229"/>
      <c r="M29" s="229"/>
      <c r="N29" s="229"/>
      <c r="O29" s="251"/>
      <c r="P29" s="260"/>
      <c r="Q29" s="229"/>
      <c r="R29" s="229"/>
      <c r="S29" s="229"/>
      <c r="T29" s="229"/>
      <c r="U29" s="229"/>
      <c r="V29" s="229"/>
      <c r="W29" s="229"/>
      <c r="X29" s="251"/>
      <c r="Y29" s="280"/>
      <c r="Z29" s="281"/>
      <c r="AA29" s="282"/>
      <c r="AB29" s="244"/>
      <c r="AC29" s="245"/>
      <c r="AD29" s="246"/>
      <c r="AE29" s="244"/>
      <c r="AF29" s="245"/>
      <c r="AG29" s="245"/>
      <c r="AH29" s="246"/>
      <c r="AI29" s="625"/>
      <c r="AJ29" s="625"/>
      <c r="AK29" s="625"/>
      <c r="AL29" s="244"/>
      <c r="AM29" s="625"/>
      <c r="AN29" s="625"/>
      <c r="AO29" s="625"/>
      <c r="AP29" s="244"/>
      <c r="AQ29" s="133">
        <v>1</v>
      </c>
      <c r="AR29" s="107"/>
      <c r="AS29" s="96" t="s">
        <v>172</v>
      </c>
      <c r="AT29" s="97"/>
      <c r="AU29" s="106"/>
      <c r="AV29" s="106"/>
      <c r="AW29" s="229" t="s">
        <v>168</v>
      </c>
      <c r="AX29" s="230"/>
    </row>
    <row r="30" spans="1:50" ht="23.25" customHeight="1" x14ac:dyDescent="0.15">
      <c r="A30" s="234"/>
      <c r="B30" s="232"/>
      <c r="C30" s="232"/>
      <c r="D30" s="232"/>
      <c r="E30" s="232"/>
      <c r="F30" s="233"/>
      <c r="G30" s="126" t="s">
        <v>579</v>
      </c>
      <c r="H30" s="127"/>
      <c r="I30" s="127"/>
      <c r="J30" s="127"/>
      <c r="K30" s="127"/>
      <c r="L30" s="127"/>
      <c r="M30" s="127"/>
      <c r="N30" s="127"/>
      <c r="O30" s="328"/>
      <c r="P30" s="84" t="s">
        <v>580</v>
      </c>
      <c r="Q30" s="84"/>
      <c r="R30" s="84"/>
      <c r="S30" s="84"/>
      <c r="T30" s="84"/>
      <c r="U30" s="84"/>
      <c r="V30" s="84"/>
      <c r="W30" s="84"/>
      <c r="X30" s="85"/>
      <c r="Y30" s="287" t="s">
        <v>12</v>
      </c>
      <c r="Z30" s="307"/>
      <c r="AA30" s="308"/>
      <c r="AB30" s="305" t="s">
        <v>14</v>
      </c>
      <c r="AC30" s="305"/>
      <c r="AD30" s="305"/>
      <c r="AE30" s="112">
        <v>74.5</v>
      </c>
      <c r="AF30" s="113"/>
      <c r="AG30" s="113"/>
      <c r="AH30" s="113"/>
      <c r="AI30" s="112">
        <v>68.900000000000006</v>
      </c>
      <c r="AJ30" s="113"/>
      <c r="AK30" s="113"/>
      <c r="AL30" s="113"/>
      <c r="AM30" s="181">
        <v>61.9</v>
      </c>
      <c r="AN30" s="109"/>
      <c r="AO30" s="109"/>
      <c r="AP30" s="182"/>
      <c r="AQ30" s="181">
        <v>68.900000000000006</v>
      </c>
      <c r="AR30" s="109"/>
      <c r="AS30" s="109"/>
      <c r="AT30" s="182"/>
      <c r="AU30" s="113"/>
      <c r="AV30" s="113"/>
      <c r="AW30" s="113"/>
      <c r="AX30" s="115"/>
    </row>
    <row r="31" spans="1:50" ht="23.25" customHeight="1" x14ac:dyDescent="0.15">
      <c r="A31" s="235"/>
      <c r="B31" s="236"/>
      <c r="C31" s="236"/>
      <c r="D31" s="236"/>
      <c r="E31" s="236"/>
      <c r="F31" s="237"/>
      <c r="G31" s="329"/>
      <c r="H31" s="330"/>
      <c r="I31" s="330"/>
      <c r="J31" s="330"/>
      <c r="K31" s="330"/>
      <c r="L31" s="330"/>
      <c r="M31" s="330"/>
      <c r="N31" s="330"/>
      <c r="O31" s="331"/>
      <c r="P31" s="86"/>
      <c r="Q31" s="86"/>
      <c r="R31" s="86"/>
      <c r="S31" s="86"/>
      <c r="T31" s="86"/>
      <c r="U31" s="86"/>
      <c r="V31" s="86"/>
      <c r="W31" s="86"/>
      <c r="X31" s="87"/>
      <c r="Y31" s="275" t="s">
        <v>52</v>
      </c>
      <c r="Z31" s="270"/>
      <c r="AA31" s="271"/>
      <c r="AB31" s="305" t="s">
        <v>14</v>
      </c>
      <c r="AC31" s="305"/>
      <c r="AD31" s="305"/>
      <c r="AE31" s="112" t="s">
        <v>581</v>
      </c>
      <c r="AF31" s="113"/>
      <c r="AG31" s="113"/>
      <c r="AH31" s="113"/>
      <c r="AI31" s="112">
        <v>100</v>
      </c>
      <c r="AJ31" s="113"/>
      <c r="AK31" s="113"/>
      <c r="AL31" s="113"/>
      <c r="AM31" s="112"/>
      <c r="AN31" s="113"/>
      <c r="AO31" s="113"/>
      <c r="AP31" s="113"/>
      <c r="AQ31" s="181">
        <v>100</v>
      </c>
      <c r="AR31" s="109"/>
      <c r="AS31" s="109"/>
      <c r="AT31" s="182"/>
      <c r="AU31" s="113"/>
      <c r="AV31" s="113"/>
      <c r="AW31" s="113"/>
      <c r="AX31" s="115"/>
    </row>
    <row r="32" spans="1:50" ht="23.25" customHeight="1" x14ac:dyDescent="0.15">
      <c r="A32" s="234"/>
      <c r="B32" s="232"/>
      <c r="C32" s="232"/>
      <c r="D32" s="232"/>
      <c r="E32" s="232"/>
      <c r="F32" s="233"/>
      <c r="G32" s="129"/>
      <c r="H32" s="130"/>
      <c r="I32" s="130"/>
      <c r="J32" s="130"/>
      <c r="K32" s="130"/>
      <c r="L32" s="130"/>
      <c r="M32" s="130"/>
      <c r="N32" s="130"/>
      <c r="O32" s="332"/>
      <c r="P32" s="88"/>
      <c r="Q32" s="88"/>
      <c r="R32" s="88"/>
      <c r="S32" s="88"/>
      <c r="T32" s="88"/>
      <c r="U32" s="88"/>
      <c r="V32" s="88"/>
      <c r="W32" s="88"/>
      <c r="X32" s="89"/>
      <c r="Y32" s="275" t="s">
        <v>13</v>
      </c>
      <c r="Z32" s="270"/>
      <c r="AA32" s="271"/>
      <c r="AB32" s="325" t="s">
        <v>169</v>
      </c>
      <c r="AC32" s="325"/>
      <c r="AD32" s="325"/>
      <c r="AE32" s="112" t="s">
        <v>581</v>
      </c>
      <c r="AF32" s="113"/>
      <c r="AG32" s="113"/>
      <c r="AH32" s="113"/>
      <c r="AI32" s="112">
        <v>68.900000000000006</v>
      </c>
      <c r="AJ32" s="113"/>
      <c r="AK32" s="113"/>
      <c r="AL32" s="113"/>
      <c r="AM32" s="112"/>
      <c r="AN32" s="113"/>
      <c r="AO32" s="113"/>
      <c r="AP32" s="113"/>
      <c r="AQ32" s="181">
        <v>68.900000000000006</v>
      </c>
      <c r="AR32" s="109"/>
      <c r="AS32" s="109"/>
      <c r="AT32" s="182"/>
      <c r="AU32" s="113"/>
      <c r="AV32" s="113"/>
      <c r="AW32" s="113"/>
      <c r="AX32" s="115"/>
    </row>
    <row r="33" spans="1:51" ht="28.5" customHeight="1" x14ac:dyDescent="0.15">
      <c r="A33" s="120" t="s">
        <v>238</v>
      </c>
      <c r="B33" s="121"/>
      <c r="C33" s="121"/>
      <c r="D33" s="121"/>
      <c r="E33" s="121"/>
      <c r="F33" s="122"/>
      <c r="G33" s="174" t="s">
        <v>582</v>
      </c>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6"/>
    </row>
    <row r="34" spans="1:51" ht="28.5" customHeight="1" x14ac:dyDescent="0.15">
      <c r="A34" s="123"/>
      <c r="B34" s="124"/>
      <c r="C34" s="124"/>
      <c r="D34" s="124"/>
      <c r="E34" s="124"/>
      <c r="F34" s="125"/>
      <c r="G34" s="177"/>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9"/>
      <c r="AF34" s="179"/>
      <c r="AG34" s="179"/>
      <c r="AH34" s="179"/>
      <c r="AI34" s="179"/>
      <c r="AJ34" s="179"/>
      <c r="AK34" s="179"/>
      <c r="AL34" s="179"/>
      <c r="AM34" s="179"/>
      <c r="AN34" s="179"/>
      <c r="AO34" s="179"/>
      <c r="AP34" s="179"/>
      <c r="AQ34" s="178"/>
      <c r="AR34" s="178"/>
      <c r="AS34" s="178"/>
      <c r="AT34" s="178"/>
      <c r="AU34" s="178"/>
      <c r="AV34" s="178"/>
      <c r="AW34" s="178"/>
      <c r="AX34" s="180"/>
    </row>
    <row r="35" spans="1:51" ht="18.75" customHeight="1" x14ac:dyDescent="0.15">
      <c r="A35" s="501" t="s">
        <v>218</v>
      </c>
      <c r="B35" s="502"/>
      <c r="C35" s="502"/>
      <c r="D35" s="502"/>
      <c r="E35" s="502"/>
      <c r="F35" s="503"/>
      <c r="G35" s="247" t="s">
        <v>139</v>
      </c>
      <c r="H35" s="248"/>
      <c r="I35" s="248"/>
      <c r="J35" s="248"/>
      <c r="K35" s="248"/>
      <c r="L35" s="248"/>
      <c r="M35" s="248"/>
      <c r="N35" s="248"/>
      <c r="O35" s="249"/>
      <c r="P35" s="276" t="s">
        <v>57</v>
      </c>
      <c r="Q35" s="248"/>
      <c r="R35" s="248"/>
      <c r="S35" s="248"/>
      <c r="T35" s="248"/>
      <c r="U35" s="248"/>
      <c r="V35" s="248"/>
      <c r="W35" s="248"/>
      <c r="X35" s="249"/>
      <c r="Y35" s="277"/>
      <c r="Z35" s="278"/>
      <c r="AA35" s="279"/>
      <c r="AB35" s="241" t="s">
        <v>11</v>
      </c>
      <c r="AC35" s="242"/>
      <c r="AD35" s="243"/>
      <c r="AE35" s="132" t="s">
        <v>247</v>
      </c>
      <c r="AF35" s="132"/>
      <c r="AG35" s="132"/>
      <c r="AH35" s="132"/>
      <c r="AI35" s="132" t="s">
        <v>263</v>
      </c>
      <c r="AJ35" s="132"/>
      <c r="AK35" s="132"/>
      <c r="AL35" s="132"/>
      <c r="AM35" s="132" t="s">
        <v>360</v>
      </c>
      <c r="AN35" s="132"/>
      <c r="AO35" s="132"/>
      <c r="AP35" s="132"/>
      <c r="AQ35" s="99" t="s">
        <v>171</v>
      </c>
      <c r="AR35" s="100"/>
      <c r="AS35" s="100"/>
      <c r="AT35" s="101"/>
      <c r="AU35" s="248" t="s">
        <v>129</v>
      </c>
      <c r="AV35" s="248"/>
      <c r="AW35" s="248"/>
      <c r="AX35" s="619"/>
      <c r="AY35">
        <f>COUNTA($G$37)</f>
        <v>1</v>
      </c>
    </row>
    <row r="36" spans="1:51" ht="18.75" customHeight="1" x14ac:dyDescent="0.15">
      <c r="A36" s="231"/>
      <c r="B36" s="232"/>
      <c r="C36" s="232"/>
      <c r="D36" s="232"/>
      <c r="E36" s="232"/>
      <c r="F36" s="233"/>
      <c r="G36" s="250"/>
      <c r="H36" s="229"/>
      <c r="I36" s="229"/>
      <c r="J36" s="229"/>
      <c r="K36" s="229"/>
      <c r="L36" s="229"/>
      <c r="M36" s="229"/>
      <c r="N36" s="229"/>
      <c r="O36" s="251"/>
      <c r="P36" s="260"/>
      <c r="Q36" s="229"/>
      <c r="R36" s="229"/>
      <c r="S36" s="229"/>
      <c r="T36" s="229"/>
      <c r="U36" s="229"/>
      <c r="V36" s="229"/>
      <c r="W36" s="229"/>
      <c r="X36" s="251"/>
      <c r="Y36" s="280"/>
      <c r="Z36" s="281"/>
      <c r="AA36" s="282"/>
      <c r="AB36" s="244"/>
      <c r="AC36" s="245"/>
      <c r="AD36" s="246"/>
      <c r="AE36" s="132"/>
      <c r="AF36" s="132"/>
      <c r="AG36" s="132"/>
      <c r="AH36" s="132"/>
      <c r="AI36" s="132"/>
      <c r="AJ36" s="132"/>
      <c r="AK36" s="132"/>
      <c r="AL36" s="132"/>
      <c r="AM36" s="132"/>
      <c r="AN36" s="132"/>
      <c r="AO36" s="132"/>
      <c r="AP36" s="132"/>
      <c r="AQ36" s="133">
        <v>1</v>
      </c>
      <c r="AR36" s="107"/>
      <c r="AS36" s="96" t="s">
        <v>172</v>
      </c>
      <c r="AT36" s="97"/>
      <c r="AU36" s="106"/>
      <c r="AV36" s="106"/>
      <c r="AW36" s="229" t="s">
        <v>168</v>
      </c>
      <c r="AX36" s="230"/>
      <c r="AY36">
        <f>$AY$35</f>
        <v>1</v>
      </c>
    </row>
    <row r="37" spans="1:51" ht="27.6" customHeight="1" x14ac:dyDescent="0.15">
      <c r="A37" s="234"/>
      <c r="B37" s="232"/>
      <c r="C37" s="232"/>
      <c r="D37" s="232"/>
      <c r="E37" s="232"/>
      <c r="F37" s="233"/>
      <c r="G37" s="126" t="s">
        <v>583</v>
      </c>
      <c r="H37" s="127"/>
      <c r="I37" s="127"/>
      <c r="J37" s="127"/>
      <c r="K37" s="127"/>
      <c r="L37" s="127"/>
      <c r="M37" s="127"/>
      <c r="N37" s="127"/>
      <c r="O37" s="328"/>
      <c r="P37" s="84" t="s">
        <v>584</v>
      </c>
      <c r="Q37" s="84"/>
      <c r="R37" s="84"/>
      <c r="S37" s="84"/>
      <c r="T37" s="84"/>
      <c r="U37" s="84"/>
      <c r="V37" s="84"/>
      <c r="W37" s="84"/>
      <c r="X37" s="85"/>
      <c r="Y37" s="287" t="s">
        <v>12</v>
      </c>
      <c r="Z37" s="307"/>
      <c r="AA37" s="308"/>
      <c r="AB37" s="305" t="s">
        <v>14</v>
      </c>
      <c r="AC37" s="305"/>
      <c r="AD37" s="305"/>
      <c r="AE37" s="112" t="s">
        <v>568</v>
      </c>
      <c r="AF37" s="113"/>
      <c r="AG37" s="113"/>
      <c r="AH37" s="113"/>
      <c r="AI37" s="112">
        <v>33</v>
      </c>
      <c r="AJ37" s="113"/>
      <c r="AK37" s="113"/>
      <c r="AL37" s="113"/>
      <c r="AM37" s="112" t="s">
        <v>598</v>
      </c>
      <c r="AN37" s="113"/>
      <c r="AO37" s="113"/>
      <c r="AP37" s="113"/>
      <c r="AQ37" s="181">
        <v>33</v>
      </c>
      <c r="AR37" s="109"/>
      <c r="AS37" s="109"/>
      <c r="AT37" s="182"/>
      <c r="AU37" s="113"/>
      <c r="AV37" s="113"/>
      <c r="AW37" s="113"/>
      <c r="AX37" s="115"/>
      <c r="AY37">
        <f t="shared" ref="AY37:AY41" si="4">$AY$35</f>
        <v>1</v>
      </c>
    </row>
    <row r="38" spans="1:51" ht="27.6" customHeight="1" x14ac:dyDescent="0.15">
      <c r="A38" s="235"/>
      <c r="B38" s="236"/>
      <c r="C38" s="236"/>
      <c r="D38" s="236"/>
      <c r="E38" s="236"/>
      <c r="F38" s="237"/>
      <c r="G38" s="329"/>
      <c r="H38" s="330"/>
      <c r="I38" s="330"/>
      <c r="J38" s="330"/>
      <c r="K38" s="330"/>
      <c r="L38" s="330"/>
      <c r="M38" s="330"/>
      <c r="N38" s="330"/>
      <c r="O38" s="331"/>
      <c r="P38" s="86"/>
      <c r="Q38" s="86"/>
      <c r="R38" s="86"/>
      <c r="S38" s="86"/>
      <c r="T38" s="86"/>
      <c r="U38" s="86"/>
      <c r="V38" s="86"/>
      <c r="W38" s="86"/>
      <c r="X38" s="87"/>
      <c r="Y38" s="275" t="s">
        <v>52</v>
      </c>
      <c r="Z38" s="270"/>
      <c r="AA38" s="271"/>
      <c r="AB38" s="305" t="s">
        <v>14</v>
      </c>
      <c r="AC38" s="305"/>
      <c r="AD38" s="305"/>
      <c r="AE38" s="112" t="s">
        <v>568</v>
      </c>
      <c r="AF38" s="113"/>
      <c r="AG38" s="113"/>
      <c r="AH38" s="113"/>
      <c r="AI38" s="112">
        <v>54</v>
      </c>
      <c r="AJ38" s="113"/>
      <c r="AK38" s="113"/>
      <c r="AL38" s="113"/>
      <c r="AM38" s="112" t="s">
        <v>598</v>
      </c>
      <c r="AN38" s="113"/>
      <c r="AO38" s="113"/>
      <c r="AP38" s="113"/>
      <c r="AQ38" s="181">
        <v>54</v>
      </c>
      <c r="AR38" s="109"/>
      <c r="AS38" s="109"/>
      <c r="AT38" s="182"/>
      <c r="AU38" s="113"/>
      <c r="AV38" s="113"/>
      <c r="AW38" s="113"/>
      <c r="AX38" s="115"/>
      <c r="AY38">
        <f t="shared" si="4"/>
        <v>1</v>
      </c>
    </row>
    <row r="39" spans="1:51" ht="27.6" customHeight="1" x14ac:dyDescent="0.15">
      <c r="A39" s="238"/>
      <c r="B39" s="239"/>
      <c r="C39" s="239"/>
      <c r="D39" s="239"/>
      <c r="E39" s="239"/>
      <c r="F39" s="240"/>
      <c r="G39" s="129"/>
      <c r="H39" s="130"/>
      <c r="I39" s="130"/>
      <c r="J39" s="130"/>
      <c r="K39" s="130"/>
      <c r="L39" s="130"/>
      <c r="M39" s="130"/>
      <c r="N39" s="130"/>
      <c r="O39" s="332"/>
      <c r="P39" s="88"/>
      <c r="Q39" s="88"/>
      <c r="R39" s="88"/>
      <c r="S39" s="88"/>
      <c r="T39" s="88"/>
      <c r="U39" s="88"/>
      <c r="V39" s="88"/>
      <c r="W39" s="88"/>
      <c r="X39" s="89"/>
      <c r="Y39" s="275" t="s">
        <v>13</v>
      </c>
      <c r="Z39" s="270"/>
      <c r="AA39" s="271"/>
      <c r="AB39" s="325" t="s">
        <v>169</v>
      </c>
      <c r="AC39" s="325"/>
      <c r="AD39" s="325"/>
      <c r="AE39" s="112" t="s">
        <v>568</v>
      </c>
      <c r="AF39" s="113"/>
      <c r="AG39" s="113"/>
      <c r="AH39" s="113"/>
      <c r="AI39" s="112">
        <f>AI37/AI38*100</f>
        <v>61.111111111111114</v>
      </c>
      <c r="AJ39" s="113"/>
      <c r="AK39" s="113"/>
      <c r="AL39" s="113"/>
      <c r="AM39" s="112" t="s">
        <v>598</v>
      </c>
      <c r="AN39" s="113"/>
      <c r="AO39" s="113"/>
      <c r="AP39" s="113"/>
      <c r="AQ39" s="181">
        <f>AQ37/AQ38*100</f>
        <v>61.111111111111114</v>
      </c>
      <c r="AR39" s="109"/>
      <c r="AS39" s="109"/>
      <c r="AT39" s="182"/>
      <c r="AU39" s="113" t="s">
        <v>259</v>
      </c>
      <c r="AV39" s="113"/>
      <c r="AW39" s="113"/>
      <c r="AX39" s="115"/>
      <c r="AY39">
        <f t="shared" si="4"/>
        <v>1</v>
      </c>
    </row>
    <row r="40" spans="1:51" ht="23.25" customHeight="1" x14ac:dyDescent="0.15">
      <c r="A40" s="120" t="s">
        <v>238</v>
      </c>
      <c r="B40" s="121"/>
      <c r="C40" s="121"/>
      <c r="D40" s="121"/>
      <c r="E40" s="121"/>
      <c r="F40" s="122"/>
      <c r="G40" s="126" t="s">
        <v>599</v>
      </c>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8"/>
      <c r="AY40">
        <f t="shared" si="4"/>
        <v>1</v>
      </c>
    </row>
    <row r="41" spans="1:51" ht="23.25" customHeight="1" x14ac:dyDescent="0.15">
      <c r="A41" s="123"/>
      <c r="B41" s="124"/>
      <c r="C41" s="124"/>
      <c r="D41" s="124"/>
      <c r="E41" s="124"/>
      <c r="F41" s="125"/>
      <c r="G41" s="129"/>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1"/>
      <c r="AY41">
        <f t="shared" si="4"/>
        <v>1</v>
      </c>
    </row>
    <row r="42" spans="1:51" ht="18.75" customHeight="1" x14ac:dyDescent="0.15">
      <c r="A42" s="501" t="s">
        <v>218</v>
      </c>
      <c r="B42" s="502"/>
      <c r="C42" s="502"/>
      <c r="D42" s="502"/>
      <c r="E42" s="502"/>
      <c r="F42" s="503"/>
      <c r="G42" s="247" t="s">
        <v>139</v>
      </c>
      <c r="H42" s="248"/>
      <c r="I42" s="248"/>
      <c r="J42" s="248"/>
      <c r="K42" s="248"/>
      <c r="L42" s="248"/>
      <c r="M42" s="248"/>
      <c r="N42" s="248"/>
      <c r="O42" s="249"/>
      <c r="P42" s="276" t="s">
        <v>57</v>
      </c>
      <c r="Q42" s="248"/>
      <c r="R42" s="248"/>
      <c r="S42" s="248"/>
      <c r="T42" s="248"/>
      <c r="U42" s="248"/>
      <c r="V42" s="248"/>
      <c r="W42" s="248"/>
      <c r="X42" s="249"/>
      <c r="Y42" s="277"/>
      <c r="Z42" s="278"/>
      <c r="AA42" s="279"/>
      <c r="AB42" s="241" t="s">
        <v>11</v>
      </c>
      <c r="AC42" s="242"/>
      <c r="AD42" s="243"/>
      <c r="AE42" s="132" t="s">
        <v>247</v>
      </c>
      <c r="AF42" s="132"/>
      <c r="AG42" s="132"/>
      <c r="AH42" s="132"/>
      <c r="AI42" s="132" t="s">
        <v>263</v>
      </c>
      <c r="AJ42" s="132"/>
      <c r="AK42" s="132"/>
      <c r="AL42" s="132"/>
      <c r="AM42" s="132" t="s">
        <v>360</v>
      </c>
      <c r="AN42" s="132"/>
      <c r="AO42" s="132"/>
      <c r="AP42" s="132"/>
      <c r="AQ42" s="99" t="s">
        <v>171</v>
      </c>
      <c r="AR42" s="100"/>
      <c r="AS42" s="100"/>
      <c r="AT42" s="101"/>
      <c r="AU42" s="248" t="s">
        <v>129</v>
      </c>
      <c r="AV42" s="248"/>
      <c r="AW42" s="248"/>
      <c r="AX42" s="619"/>
      <c r="AY42">
        <f>COUNTA($G$44)</f>
        <v>1</v>
      </c>
    </row>
    <row r="43" spans="1:51" ht="18.75" customHeight="1" x14ac:dyDescent="0.15">
      <c r="A43" s="231"/>
      <c r="B43" s="232"/>
      <c r="C43" s="232"/>
      <c r="D43" s="232"/>
      <c r="E43" s="232"/>
      <c r="F43" s="233"/>
      <c r="G43" s="250"/>
      <c r="H43" s="229"/>
      <c r="I43" s="229"/>
      <c r="J43" s="229"/>
      <c r="K43" s="229"/>
      <c r="L43" s="229"/>
      <c r="M43" s="229"/>
      <c r="N43" s="229"/>
      <c r="O43" s="251"/>
      <c r="P43" s="260"/>
      <c r="Q43" s="229"/>
      <c r="R43" s="229"/>
      <c r="S43" s="229"/>
      <c r="T43" s="229"/>
      <c r="U43" s="229"/>
      <c r="V43" s="229"/>
      <c r="W43" s="229"/>
      <c r="X43" s="251"/>
      <c r="Y43" s="280"/>
      <c r="Z43" s="281"/>
      <c r="AA43" s="282"/>
      <c r="AB43" s="244"/>
      <c r="AC43" s="245"/>
      <c r="AD43" s="246"/>
      <c r="AE43" s="132"/>
      <c r="AF43" s="132"/>
      <c r="AG43" s="132"/>
      <c r="AH43" s="132"/>
      <c r="AI43" s="132"/>
      <c r="AJ43" s="132"/>
      <c r="AK43" s="132"/>
      <c r="AL43" s="132"/>
      <c r="AM43" s="132"/>
      <c r="AN43" s="132"/>
      <c r="AO43" s="132"/>
      <c r="AP43" s="132"/>
      <c r="AQ43" s="133">
        <v>1</v>
      </c>
      <c r="AR43" s="107"/>
      <c r="AS43" s="96" t="s">
        <v>172</v>
      </c>
      <c r="AT43" s="97"/>
      <c r="AU43" s="106"/>
      <c r="AV43" s="106"/>
      <c r="AW43" s="229" t="s">
        <v>168</v>
      </c>
      <c r="AX43" s="230"/>
      <c r="AY43">
        <f>$AY$42</f>
        <v>1</v>
      </c>
    </row>
    <row r="44" spans="1:51" ht="23.25" customHeight="1" x14ac:dyDescent="0.15">
      <c r="A44" s="234"/>
      <c r="B44" s="232"/>
      <c r="C44" s="232"/>
      <c r="D44" s="232"/>
      <c r="E44" s="232"/>
      <c r="F44" s="233"/>
      <c r="G44" s="126" t="s">
        <v>585</v>
      </c>
      <c r="H44" s="127"/>
      <c r="I44" s="127"/>
      <c r="J44" s="127"/>
      <c r="K44" s="127"/>
      <c r="L44" s="127"/>
      <c r="M44" s="127"/>
      <c r="N44" s="127"/>
      <c r="O44" s="328"/>
      <c r="P44" s="84" t="s">
        <v>586</v>
      </c>
      <c r="Q44" s="84"/>
      <c r="R44" s="84"/>
      <c r="S44" s="84"/>
      <c r="T44" s="84"/>
      <c r="U44" s="84"/>
      <c r="V44" s="84"/>
      <c r="W44" s="84"/>
      <c r="X44" s="85"/>
      <c r="Y44" s="287" t="s">
        <v>12</v>
      </c>
      <c r="Z44" s="307"/>
      <c r="AA44" s="308"/>
      <c r="AB44" s="305" t="s">
        <v>14</v>
      </c>
      <c r="AC44" s="305"/>
      <c r="AD44" s="305"/>
      <c r="AE44" s="112" t="s">
        <v>568</v>
      </c>
      <c r="AF44" s="113"/>
      <c r="AG44" s="113"/>
      <c r="AH44" s="113"/>
      <c r="AI44" s="141">
        <v>42.6</v>
      </c>
      <c r="AJ44" s="141"/>
      <c r="AK44" s="141"/>
      <c r="AL44" s="141"/>
      <c r="AM44" s="112" t="s">
        <v>598</v>
      </c>
      <c r="AN44" s="113"/>
      <c r="AO44" s="113"/>
      <c r="AP44" s="113"/>
      <c r="AQ44" s="181">
        <v>42.6</v>
      </c>
      <c r="AR44" s="109"/>
      <c r="AS44" s="109"/>
      <c r="AT44" s="182"/>
      <c r="AU44" s="113"/>
      <c r="AV44" s="113"/>
      <c r="AW44" s="113"/>
      <c r="AX44" s="115"/>
      <c r="AY44">
        <f t="shared" ref="AY44:AY48" si="5">$AY$42</f>
        <v>1</v>
      </c>
    </row>
    <row r="45" spans="1:51" ht="23.25" customHeight="1" x14ac:dyDescent="0.15">
      <c r="A45" s="235"/>
      <c r="B45" s="236"/>
      <c r="C45" s="236"/>
      <c r="D45" s="236"/>
      <c r="E45" s="236"/>
      <c r="F45" s="237"/>
      <c r="G45" s="329"/>
      <c r="H45" s="330"/>
      <c r="I45" s="330"/>
      <c r="J45" s="330"/>
      <c r="K45" s="330"/>
      <c r="L45" s="330"/>
      <c r="M45" s="330"/>
      <c r="N45" s="330"/>
      <c r="O45" s="331"/>
      <c r="P45" s="86"/>
      <c r="Q45" s="86"/>
      <c r="R45" s="86"/>
      <c r="S45" s="86"/>
      <c r="T45" s="86"/>
      <c r="U45" s="86"/>
      <c r="V45" s="86"/>
      <c r="W45" s="86"/>
      <c r="X45" s="87"/>
      <c r="Y45" s="275" t="s">
        <v>52</v>
      </c>
      <c r="Z45" s="270"/>
      <c r="AA45" s="271"/>
      <c r="AB45" s="305" t="s">
        <v>14</v>
      </c>
      <c r="AC45" s="305"/>
      <c r="AD45" s="305"/>
      <c r="AE45" s="112" t="s">
        <v>568</v>
      </c>
      <c r="AF45" s="113"/>
      <c r="AG45" s="113"/>
      <c r="AH45" s="113"/>
      <c r="AI45" s="112">
        <v>85</v>
      </c>
      <c r="AJ45" s="113"/>
      <c r="AK45" s="113"/>
      <c r="AL45" s="113"/>
      <c r="AM45" s="112" t="s">
        <v>598</v>
      </c>
      <c r="AN45" s="113"/>
      <c r="AO45" s="113"/>
      <c r="AP45" s="113"/>
      <c r="AQ45" s="181">
        <v>85</v>
      </c>
      <c r="AR45" s="109"/>
      <c r="AS45" s="109"/>
      <c r="AT45" s="182"/>
      <c r="AU45" s="113"/>
      <c r="AV45" s="113"/>
      <c r="AW45" s="113"/>
      <c r="AX45" s="115"/>
      <c r="AY45">
        <f t="shared" si="5"/>
        <v>1</v>
      </c>
    </row>
    <row r="46" spans="1:51" ht="23.25" customHeight="1" x14ac:dyDescent="0.15">
      <c r="A46" s="238"/>
      <c r="B46" s="239"/>
      <c r="C46" s="239"/>
      <c r="D46" s="239"/>
      <c r="E46" s="239"/>
      <c r="F46" s="240"/>
      <c r="G46" s="129"/>
      <c r="H46" s="130"/>
      <c r="I46" s="130"/>
      <c r="J46" s="130"/>
      <c r="K46" s="130"/>
      <c r="L46" s="130"/>
      <c r="M46" s="130"/>
      <c r="N46" s="130"/>
      <c r="O46" s="332"/>
      <c r="P46" s="88"/>
      <c r="Q46" s="88"/>
      <c r="R46" s="88"/>
      <c r="S46" s="88"/>
      <c r="T46" s="88"/>
      <c r="U46" s="88"/>
      <c r="V46" s="88"/>
      <c r="W46" s="88"/>
      <c r="X46" s="89"/>
      <c r="Y46" s="275" t="s">
        <v>13</v>
      </c>
      <c r="Z46" s="270"/>
      <c r="AA46" s="271"/>
      <c r="AB46" s="325" t="s">
        <v>169</v>
      </c>
      <c r="AC46" s="325"/>
      <c r="AD46" s="325"/>
      <c r="AE46" s="112" t="s">
        <v>568</v>
      </c>
      <c r="AF46" s="113"/>
      <c r="AG46" s="113"/>
      <c r="AH46" s="113"/>
      <c r="AI46" s="112">
        <f>AI44/AI45*100</f>
        <v>50.117647058823536</v>
      </c>
      <c r="AJ46" s="113"/>
      <c r="AK46" s="113"/>
      <c r="AL46" s="113"/>
      <c r="AM46" s="112" t="s">
        <v>598</v>
      </c>
      <c r="AN46" s="113"/>
      <c r="AO46" s="113"/>
      <c r="AP46" s="113"/>
      <c r="AQ46" s="181">
        <f>AQ44/AQ45*100</f>
        <v>50.117647058823536</v>
      </c>
      <c r="AR46" s="109"/>
      <c r="AS46" s="109"/>
      <c r="AT46" s="182"/>
      <c r="AU46" s="113"/>
      <c r="AV46" s="113"/>
      <c r="AW46" s="113"/>
      <c r="AX46" s="115"/>
      <c r="AY46">
        <f t="shared" si="5"/>
        <v>1</v>
      </c>
    </row>
    <row r="47" spans="1:51" ht="23.25" customHeight="1" x14ac:dyDescent="0.15">
      <c r="A47" s="120" t="s">
        <v>238</v>
      </c>
      <c r="B47" s="121"/>
      <c r="C47" s="121"/>
      <c r="D47" s="121"/>
      <c r="E47" s="121"/>
      <c r="F47" s="122"/>
      <c r="G47" s="126" t="s">
        <v>599</v>
      </c>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8"/>
      <c r="AY47">
        <f t="shared" si="5"/>
        <v>1</v>
      </c>
    </row>
    <row r="48" spans="1:51" ht="23.25" customHeight="1" x14ac:dyDescent="0.15">
      <c r="A48" s="123"/>
      <c r="B48" s="124"/>
      <c r="C48" s="124"/>
      <c r="D48" s="124"/>
      <c r="E48" s="124"/>
      <c r="F48" s="125"/>
      <c r="G48" s="129"/>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1"/>
      <c r="AY48">
        <f t="shared" si="5"/>
        <v>1</v>
      </c>
    </row>
    <row r="49" spans="1:51" ht="18.75" customHeight="1" x14ac:dyDescent="0.15">
      <c r="A49" s="231" t="s">
        <v>218</v>
      </c>
      <c r="B49" s="232"/>
      <c r="C49" s="232"/>
      <c r="D49" s="232"/>
      <c r="E49" s="232"/>
      <c r="F49" s="233"/>
      <c r="G49" s="247" t="s">
        <v>139</v>
      </c>
      <c r="H49" s="248"/>
      <c r="I49" s="248"/>
      <c r="J49" s="248"/>
      <c r="K49" s="248"/>
      <c r="L49" s="248"/>
      <c r="M49" s="248"/>
      <c r="N49" s="248"/>
      <c r="O49" s="249"/>
      <c r="P49" s="276" t="s">
        <v>57</v>
      </c>
      <c r="Q49" s="248"/>
      <c r="R49" s="248"/>
      <c r="S49" s="248"/>
      <c r="T49" s="248"/>
      <c r="U49" s="248"/>
      <c r="V49" s="248"/>
      <c r="W49" s="248"/>
      <c r="X49" s="249"/>
      <c r="Y49" s="277"/>
      <c r="Z49" s="278"/>
      <c r="AA49" s="279"/>
      <c r="AB49" s="241" t="s">
        <v>11</v>
      </c>
      <c r="AC49" s="242"/>
      <c r="AD49" s="243"/>
      <c r="AE49" s="132" t="s">
        <v>247</v>
      </c>
      <c r="AF49" s="132"/>
      <c r="AG49" s="132"/>
      <c r="AH49" s="132"/>
      <c r="AI49" s="132" t="s">
        <v>263</v>
      </c>
      <c r="AJ49" s="132"/>
      <c r="AK49" s="132"/>
      <c r="AL49" s="132"/>
      <c r="AM49" s="132" t="s">
        <v>360</v>
      </c>
      <c r="AN49" s="132"/>
      <c r="AO49" s="132"/>
      <c r="AP49" s="132"/>
      <c r="AQ49" s="99" t="s">
        <v>171</v>
      </c>
      <c r="AR49" s="100"/>
      <c r="AS49" s="100"/>
      <c r="AT49" s="101"/>
      <c r="AU49" s="634" t="s">
        <v>129</v>
      </c>
      <c r="AV49" s="634"/>
      <c r="AW49" s="634"/>
      <c r="AX49" s="635"/>
      <c r="AY49">
        <f>COUNTA($G$51)</f>
        <v>1</v>
      </c>
    </row>
    <row r="50" spans="1:51" ht="18.75" customHeight="1" x14ac:dyDescent="0.15">
      <c r="A50" s="231"/>
      <c r="B50" s="232"/>
      <c r="C50" s="232"/>
      <c r="D50" s="232"/>
      <c r="E50" s="232"/>
      <c r="F50" s="233"/>
      <c r="G50" s="250"/>
      <c r="H50" s="229"/>
      <c r="I50" s="229"/>
      <c r="J50" s="229"/>
      <c r="K50" s="229"/>
      <c r="L50" s="229"/>
      <c r="M50" s="229"/>
      <c r="N50" s="229"/>
      <c r="O50" s="251"/>
      <c r="P50" s="260"/>
      <c r="Q50" s="229"/>
      <c r="R50" s="229"/>
      <c r="S50" s="229"/>
      <c r="T50" s="229"/>
      <c r="U50" s="229"/>
      <c r="V50" s="229"/>
      <c r="W50" s="229"/>
      <c r="X50" s="251"/>
      <c r="Y50" s="280"/>
      <c r="Z50" s="281"/>
      <c r="AA50" s="282"/>
      <c r="AB50" s="244"/>
      <c r="AC50" s="245"/>
      <c r="AD50" s="246"/>
      <c r="AE50" s="132"/>
      <c r="AF50" s="132"/>
      <c r="AG50" s="132"/>
      <c r="AH50" s="132"/>
      <c r="AI50" s="132"/>
      <c r="AJ50" s="132"/>
      <c r="AK50" s="132"/>
      <c r="AL50" s="132"/>
      <c r="AM50" s="132"/>
      <c r="AN50" s="132"/>
      <c r="AO50" s="132"/>
      <c r="AP50" s="132"/>
      <c r="AQ50" s="133">
        <v>1</v>
      </c>
      <c r="AR50" s="107"/>
      <c r="AS50" s="96" t="s">
        <v>172</v>
      </c>
      <c r="AT50" s="97"/>
      <c r="AU50" s="106"/>
      <c r="AV50" s="106"/>
      <c r="AW50" s="229" t="s">
        <v>168</v>
      </c>
      <c r="AX50" s="230"/>
      <c r="AY50">
        <f>$AY$49</f>
        <v>1</v>
      </c>
    </row>
    <row r="51" spans="1:51" ht="26.45" customHeight="1" x14ac:dyDescent="0.15">
      <c r="A51" s="234"/>
      <c r="B51" s="232"/>
      <c r="C51" s="232"/>
      <c r="D51" s="232"/>
      <c r="E51" s="232"/>
      <c r="F51" s="233"/>
      <c r="G51" s="126" t="s">
        <v>589</v>
      </c>
      <c r="H51" s="127"/>
      <c r="I51" s="127"/>
      <c r="J51" s="127"/>
      <c r="K51" s="127"/>
      <c r="L51" s="127"/>
      <c r="M51" s="127"/>
      <c r="N51" s="127"/>
      <c r="O51" s="328"/>
      <c r="P51" s="84" t="s">
        <v>590</v>
      </c>
      <c r="Q51" s="84"/>
      <c r="R51" s="84"/>
      <c r="S51" s="84"/>
      <c r="T51" s="84"/>
      <c r="U51" s="84"/>
      <c r="V51" s="84"/>
      <c r="W51" s="84"/>
      <c r="X51" s="85"/>
      <c r="Y51" s="287" t="s">
        <v>12</v>
      </c>
      <c r="Z51" s="307"/>
      <c r="AA51" s="308"/>
      <c r="AB51" s="305" t="s">
        <v>14</v>
      </c>
      <c r="AC51" s="305"/>
      <c r="AD51" s="305"/>
      <c r="AE51" s="112" t="s">
        <v>568</v>
      </c>
      <c r="AF51" s="113"/>
      <c r="AG51" s="113"/>
      <c r="AH51" s="113"/>
      <c r="AI51" s="112">
        <v>1.1000000000000001</v>
      </c>
      <c r="AJ51" s="113"/>
      <c r="AK51" s="113"/>
      <c r="AL51" s="113"/>
      <c r="AM51" s="112" t="s">
        <v>598</v>
      </c>
      <c r="AN51" s="113"/>
      <c r="AO51" s="113"/>
      <c r="AP51" s="113"/>
      <c r="AQ51" s="181">
        <v>1.1000000000000001</v>
      </c>
      <c r="AR51" s="109"/>
      <c r="AS51" s="109"/>
      <c r="AT51" s="182"/>
      <c r="AU51" s="113"/>
      <c r="AV51" s="113"/>
      <c r="AW51" s="113"/>
      <c r="AX51" s="115"/>
      <c r="AY51">
        <f t="shared" ref="AY51:AY55" si="6">$AY$49</f>
        <v>1</v>
      </c>
    </row>
    <row r="52" spans="1:51" ht="26.45" customHeight="1" x14ac:dyDescent="0.15">
      <c r="A52" s="235"/>
      <c r="B52" s="236"/>
      <c r="C52" s="236"/>
      <c r="D52" s="236"/>
      <c r="E52" s="236"/>
      <c r="F52" s="237"/>
      <c r="G52" s="329"/>
      <c r="H52" s="330"/>
      <c r="I52" s="330"/>
      <c r="J52" s="330"/>
      <c r="K52" s="330"/>
      <c r="L52" s="330"/>
      <c r="M52" s="330"/>
      <c r="N52" s="330"/>
      <c r="O52" s="331"/>
      <c r="P52" s="86"/>
      <c r="Q52" s="86"/>
      <c r="R52" s="86"/>
      <c r="S52" s="86"/>
      <c r="T52" s="86"/>
      <c r="U52" s="86"/>
      <c r="V52" s="86"/>
      <c r="W52" s="86"/>
      <c r="X52" s="87"/>
      <c r="Y52" s="275" t="s">
        <v>52</v>
      </c>
      <c r="Z52" s="270"/>
      <c r="AA52" s="271"/>
      <c r="AB52" s="305" t="s">
        <v>14</v>
      </c>
      <c r="AC52" s="305"/>
      <c r="AD52" s="305"/>
      <c r="AE52" s="112" t="s">
        <v>568</v>
      </c>
      <c r="AF52" s="113"/>
      <c r="AG52" s="113"/>
      <c r="AH52" s="113"/>
      <c r="AI52" s="112">
        <v>8</v>
      </c>
      <c r="AJ52" s="113"/>
      <c r="AK52" s="113"/>
      <c r="AL52" s="113"/>
      <c r="AM52" s="112" t="s">
        <v>598</v>
      </c>
      <c r="AN52" s="113"/>
      <c r="AO52" s="113"/>
      <c r="AP52" s="113"/>
      <c r="AQ52" s="181">
        <v>8</v>
      </c>
      <c r="AR52" s="109"/>
      <c r="AS52" s="109"/>
      <c r="AT52" s="182"/>
      <c r="AU52" s="113"/>
      <c r="AV52" s="113"/>
      <c r="AW52" s="113"/>
      <c r="AX52" s="115"/>
      <c r="AY52">
        <f t="shared" si="6"/>
        <v>1</v>
      </c>
    </row>
    <row r="53" spans="1:51" ht="26.45" customHeight="1" x14ac:dyDescent="0.15">
      <c r="A53" s="238"/>
      <c r="B53" s="239"/>
      <c r="C53" s="239"/>
      <c r="D53" s="239"/>
      <c r="E53" s="239"/>
      <c r="F53" s="240"/>
      <c r="G53" s="129"/>
      <c r="H53" s="130"/>
      <c r="I53" s="130"/>
      <c r="J53" s="130"/>
      <c r="K53" s="130"/>
      <c r="L53" s="130"/>
      <c r="M53" s="130"/>
      <c r="N53" s="130"/>
      <c r="O53" s="332"/>
      <c r="P53" s="88"/>
      <c r="Q53" s="88"/>
      <c r="R53" s="88"/>
      <c r="S53" s="88"/>
      <c r="T53" s="88"/>
      <c r="U53" s="88"/>
      <c r="V53" s="88"/>
      <c r="W53" s="88"/>
      <c r="X53" s="89"/>
      <c r="Y53" s="275" t="s">
        <v>13</v>
      </c>
      <c r="Z53" s="270"/>
      <c r="AA53" s="271"/>
      <c r="AB53" s="342" t="s">
        <v>14</v>
      </c>
      <c r="AC53" s="342"/>
      <c r="AD53" s="342"/>
      <c r="AE53" s="112" t="s">
        <v>568</v>
      </c>
      <c r="AF53" s="113"/>
      <c r="AG53" s="113"/>
      <c r="AH53" s="113"/>
      <c r="AI53" s="112">
        <f>AI51/AI52*100</f>
        <v>13.750000000000002</v>
      </c>
      <c r="AJ53" s="113"/>
      <c r="AK53" s="113"/>
      <c r="AL53" s="113"/>
      <c r="AM53" s="112" t="s">
        <v>598</v>
      </c>
      <c r="AN53" s="113"/>
      <c r="AO53" s="113"/>
      <c r="AP53" s="113"/>
      <c r="AQ53" s="181">
        <f>AQ51/AQ52*100</f>
        <v>13.750000000000002</v>
      </c>
      <c r="AR53" s="109"/>
      <c r="AS53" s="109"/>
      <c r="AT53" s="182"/>
      <c r="AU53" s="113"/>
      <c r="AV53" s="113"/>
      <c r="AW53" s="113"/>
      <c r="AX53" s="115"/>
      <c r="AY53">
        <f t="shared" si="6"/>
        <v>1</v>
      </c>
    </row>
    <row r="54" spans="1:51" ht="23.25" customHeight="1" x14ac:dyDescent="0.15">
      <c r="A54" s="120" t="s">
        <v>238</v>
      </c>
      <c r="B54" s="121"/>
      <c r="C54" s="121"/>
      <c r="D54" s="121"/>
      <c r="E54" s="121"/>
      <c r="F54" s="122"/>
      <c r="G54" s="126" t="s">
        <v>599</v>
      </c>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8"/>
      <c r="AY54">
        <f t="shared" si="6"/>
        <v>1</v>
      </c>
    </row>
    <row r="55" spans="1:51" ht="23.25" customHeight="1" x14ac:dyDescent="0.15">
      <c r="A55" s="123"/>
      <c r="B55" s="124"/>
      <c r="C55" s="124"/>
      <c r="D55" s="124"/>
      <c r="E55" s="124"/>
      <c r="F55" s="125"/>
      <c r="G55" s="129"/>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1"/>
      <c r="AY55">
        <f t="shared" si="6"/>
        <v>1</v>
      </c>
    </row>
    <row r="56" spans="1:51" ht="18.75" customHeight="1" x14ac:dyDescent="0.15">
      <c r="A56" s="231" t="s">
        <v>218</v>
      </c>
      <c r="B56" s="232"/>
      <c r="C56" s="232"/>
      <c r="D56" s="232"/>
      <c r="E56" s="232"/>
      <c r="F56" s="233"/>
      <c r="G56" s="247" t="s">
        <v>139</v>
      </c>
      <c r="H56" s="248"/>
      <c r="I56" s="248"/>
      <c r="J56" s="248"/>
      <c r="K56" s="248"/>
      <c r="L56" s="248"/>
      <c r="M56" s="248"/>
      <c r="N56" s="248"/>
      <c r="O56" s="249"/>
      <c r="P56" s="276" t="s">
        <v>57</v>
      </c>
      <c r="Q56" s="248"/>
      <c r="R56" s="248"/>
      <c r="S56" s="248"/>
      <c r="T56" s="248"/>
      <c r="U56" s="248"/>
      <c r="V56" s="248"/>
      <c r="W56" s="248"/>
      <c r="X56" s="249"/>
      <c r="Y56" s="277"/>
      <c r="Z56" s="278"/>
      <c r="AA56" s="279"/>
      <c r="AB56" s="241" t="s">
        <v>11</v>
      </c>
      <c r="AC56" s="242"/>
      <c r="AD56" s="243"/>
      <c r="AE56" s="132" t="s">
        <v>247</v>
      </c>
      <c r="AF56" s="132"/>
      <c r="AG56" s="132"/>
      <c r="AH56" s="132"/>
      <c r="AI56" s="132" t="s">
        <v>263</v>
      </c>
      <c r="AJ56" s="132"/>
      <c r="AK56" s="132"/>
      <c r="AL56" s="132"/>
      <c r="AM56" s="132" t="s">
        <v>360</v>
      </c>
      <c r="AN56" s="132"/>
      <c r="AO56" s="132"/>
      <c r="AP56" s="132"/>
      <c r="AQ56" s="99" t="s">
        <v>171</v>
      </c>
      <c r="AR56" s="100"/>
      <c r="AS56" s="100"/>
      <c r="AT56" s="101"/>
      <c r="AU56" s="634" t="s">
        <v>129</v>
      </c>
      <c r="AV56" s="634"/>
      <c r="AW56" s="634"/>
      <c r="AX56" s="635"/>
      <c r="AY56">
        <f>COUNTA($G$58)</f>
        <v>1</v>
      </c>
    </row>
    <row r="57" spans="1:51" ht="18.75" customHeight="1" x14ac:dyDescent="0.15">
      <c r="A57" s="231"/>
      <c r="B57" s="232"/>
      <c r="C57" s="232"/>
      <c r="D57" s="232"/>
      <c r="E57" s="232"/>
      <c r="F57" s="233"/>
      <c r="G57" s="250"/>
      <c r="H57" s="229"/>
      <c r="I57" s="229"/>
      <c r="J57" s="229"/>
      <c r="K57" s="229"/>
      <c r="L57" s="229"/>
      <c r="M57" s="229"/>
      <c r="N57" s="229"/>
      <c r="O57" s="251"/>
      <c r="P57" s="260"/>
      <c r="Q57" s="229"/>
      <c r="R57" s="229"/>
      <c r="S57" s="229"/>
      <c r="T57" s="229"/>
      <c r="U57" s="229"/>
      <c r="V57" s="229"/>
      <c r="W57" s="229"/>
      <c r="X57" s="251"/>
      <c r="Y57" s="280"/>
      <c r="Z57" s="281"/>
      <c r="AA57" s="282"/>
      <c r="AB57" s="244"/>
      <c r="AC57" s="245"/>
      <c r="AD57" s="246"/>
      <c r="AE57" s="132"/>
      <c r="AF57" s="132"/>
      <c r="AG57" s="132"/>
      <c r="AH57" s="132"/>
      <c r="AI57" s="132"/>
      <c r="AJ57" s="132"/>
      <c r="AK57" s="132"/>
      <c r="AL57" s="132"/>
      <c r="AM57" s="132"/>
      <c r="AN57" s="132"/>
      <c r="AO57" s="132"/>
      <c r="AP57" s="132"/>
      <c r="AQ57" s="133">
        <v>1</v>
      </c>
      <c r="AR57" s="107"/>
      <c r="AS57" s="96" t="s">
        <v>172</v>
      </c>
      <c r="AT57" s="97"/>
      <c r="AU57" s="106"/>
      <c r="AV57" s="106"/>
      <c r="AW57" s="229" t="s">
        <v>168</v>
      </c>
      <c r="AX57" s="230"/>
      <c r="AY57">
        <f>$AY$56</f>
        <v>1</v>
      </c>
    </row>
    <row r="58" spans="1:51" ht="36.950000000000003" customHeight="1" x14ac:dyDescent="0.15">
      <c r="A58" s="234"/>
      <c r="B58" s="232"/>
      <c r="C58" s="232"/>
      <c r="D58" s="232"/>
      <c r="E58" s="232"/>
      <c r="F58" s="233"/>
      <c r="G58" s="126" t="s">
        <v>587</v>
      </c>
      <c r="H58" s="127"/>
      <c r="I58" s="127"/>
      <c r="J58" s="127"/>
      <c r="K58" s="127"/>
      <c r="L58" s="127"/>
      <c r="M58" s="127"/>
      <c r="N58" s="127"/>
      <c r="O58" s="328"/>
      <c r="P58" s="84" t="s">
        <v>588</v>
      </c>
      <c r="Q58" s="84"/>
      <c r="R58" s="84"/>
      <c r="S58" s="84"/>
      <c r="T58" s="84"/>
      <c r="U58" s="84"/>
      <c r="V58" s="84"/>
      <c r="W58" s="84"/>
      <c r="X58" s="85"/>
      <c r="Y58" s="287" t="s">
        <v>12</v>
      </c>
      <c r="Z58" s="307"/>
      <c r="AA58" s="308"/>
      <c r="AB58" s="306" t="s">
        <v>14</v>
      </c>
      <c r="AC58" s="306"/>
      <c r="AD58" s="306"/>
      <c r="AE58" s="112" t="s">
        <v>568</v>
      </c>
      <c r="AF58" s="113"/>
      <c r="AG58" s="113"/>
      <c r="AH58" s="113"/>
      <c r="AI58" s="112">
        <v>49.9</v>
      </c>
      <c r="AJ58" s="113"/>
      <c r="AK58" s="113"/>
      <c r="AL58" s="113"/>
      <c r="AM58" s="112" t="s">
        <v>598</v>
      </c>
      <c r="AN58" s="113"/>
      <c r="AO58" s="113"/>
      <c r="AP58" s="113"/>
      <c r="AQ58" s="181">
        <v>49.9</v>
      </c>
      <c r="AR58" s="109"/>
      <c r="AS58" s="109"/>
      <c r="AT58" s="182"/>
      <c r="AU58" s="113"/>
      <c r="AV58" s="113"/>
      <c r="AW58" s="113"/>
      <c r="AX58" s="115"/>
      <c r="AY58">
        <f t="shared" ref="AY58:AY62" si="7">$AY$56</f>
        <v>1</v>
      </c>
    </row>
    <row r="59" spans="1:51" ht="36.950000000000003" customHeight="1" x14ac:dyDescent="0.15">
      <c r="A59" s="235"/>
      <c r="B59" s="236"/>
      <c r="C59" s="236"/>
      <c r="D59" s="236"/>
      <c r="E59" s="236"/>
      <c r="F59" s="237"/>
      <c r="G59" s="329"/>
      <c r="H59" s="330"/>
      <c r="I59" s="330"/>
      <c r="J59" s="330"/>
      <c r="K59" s="330"/>
      <c r="L59" s="330"/>
      <c r="M59" s="330"/>
      <c r="N59" s="330"/>
      <c r="O59" s="331"/>
      <c r="P59" s="86"/>
      <c r="Q59" s="86"/>
      <c r="R59" s="86"/>
      <c r="S59" s="86"/>
      <c r="T59" s="86"/>
      <c r="U59" s="86"/>
      <c r="V59" s="86"/>
      <c r="W59" s="86"/>
      <c r="X59" s="87"/>
      <c r="Y59" s="275" t="s">
        <v>52</v>
      </c>
      <c r="Z59" s="270"/>
      <c r="AA59" s="271"/>
      <c r="AB59" s="306" t="s">
        <v>14</v>
      </c>
      <c r="AC59" s="306"/>
      <c r="AD59" s="306"/>
      <c r="AE59" s="112" t="s">
        <v>568</v>
      </c>
      <c r="AF59" s="113"/>
      <c r="AG59" s="113"/>
      <c r="AH59" s="113"/>
      <c r="AI59" s="112">
        <v>74</v>
      </c>
      <c r="AJ59" s="113"/>
      <c r="AK59" s="113"/>
      <c r="AL59" s="113"/>
      <c r="AM59" s="112" t="s">
        <v>598</v>
      </c>
      <c r="AN59" s="113"/>
      <c r="AO59" s="113"/>
      <c r="AP59" s="113"/>
      <c r="AQ59" s="181">
        <v>74</v>
      </c>
      <c r="AR59" s="109"/>
      <c r="AS59" s="109"/>
      <c r="AT59" s="182"/>
      <c r="AU59" s="113"/>
      <c r="AV59" s="113"/>
      <c r="AW59" s="113"/>
      <c r="AX59" s="115"/>
      <c r="AY59">
        <f t="shared" si="7"/>
        <v>1</v>
      </c>
    </row>
    <row r="60" spans="1:51" ht="36.950000000000003" customHeight="1" x14ac:dyDescent="0.15">
      <c r="A60" s="235"/>
      <c r="B60" s="236"/>
      <c r="C60" s="236"/>
      <c r="D60" s="236"/>
      <c r="E60" s="236"/>
      <c r="F60" s="237"/>
      <c r="G60" s="129"/>
      <c r="H60" s="130"/>
      <c r="I60" s="130"/>
      <c r="J60" s="130"/>
      <c r="K60" s="130"/>
      <c r="L60" s="130"/>
      <c r="M60" s="130"/>
      <c r="N60" s="130"/>
      <c r="O60" s="332"/>
      <c r="P60" s="88"/>
      <c r="Q60" s="88"/>
      <c r="R60" s="88"/>
      <c r="S60" s="88"/>
      <c r="T60" s="88"/>
      <c r="U60" s="88"/>
      <c r="V60" s="88"/>
      <c r="W60" s="88"/>
      <c r="X60" s="89"/>
      <c r="Y60" s="275" t="s">
        <v>13</v>
      </c>
      <c r="Z60" s="270"/>
      <c r="AA60" s="271"/>
      <c r="AB60" s="325" t="s">
        <v>14</v>
      </c>
      <c r="AC60" s="325"/>
      <c r="AD60" s="325"/>
      <c r="AE60" s="112" t="s">
        <v>568</v>
      </c>
      <c r="AF60" s="113"/>
      <c r="AG60" s="113"/>
      <c r="AH60" s="113"/>
      <c r="AI60" s="112">
        <f>AI58/AI59*100</f>
        <v>67.432432432432435</v>
      </c>
      <c r="AJ60" s="113"/>
      <c r="AK60" s="113"/>
      <c r="AL60" s="113"/>
      <c r="AM60" s="112" t="s">
        <v>598</v>
      </c>
      <c r="AN60" s="113"/>
      <c r="AO60" s="113"/>
      <c r="AP60" s="113"/>
      <c r="AQ60" s="181">
        <f>AQ58/AQ59*100</f>
        <v>67.432432432432435</v>
      </c>
      <c r="AR60" s="109"/>
      <c r="AS60" s="109"/>
      <c r="AT60" s="182"/>
      <c r="AU60" s="113"/>
      <c r="AV60" s="113"/>
      <c r="AW60" s="113"/>
      <c r="AX60" s="115"/>
      <c r="AY60">
        <f t="shared" si="7"/>
        <v>1</v>
      </c>
    </row>
    <row r="61" spans="1:51" ht="23.25" customHeight="1" x14ac:dyDescent="0.15">
      <c r="A61" s="120" t="s">
        <v>238</v>
      </c>
      <c r="B61" s="121"/>
      <c r="C61" s="121"/>
      <c r="D61" s="121"/>
      <c r="E61" s="121"/>
      <c r="F61" s="122"/>
      <c r="G61" s="126" t="s">
        <v>599</v>
      </c>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8"/>
      <c r="AY61">
        <f t="shared" si="7"/>
        <v>1</v>
      </c>
    </row>
    <row r="62" spans="1:51" ht="23.25" customHeight="1" x14ac:dyDescent="0.15">
      <c r="A62" s="123"/>
      <c r="B62" s="124"/>
      <c r="C62" s="124"/>
      <c r="D62" s="124"/>
      <c r="E62" s="124"/>
      <c r="F62" s="125"/>
      <c r="G62" s="129"/>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1"/>
      <c r="AY62">
        <f t="shared" si="7"/>
        <v>1</v>
      </c>
    </row>
    <row r="63" spans="1:51" ht="18.75" customHeight="1" thickBot="1" x14ac:dyDescent="0.2">
      <c r="A63" s="333" t="s">
        <v>141</v>
      </c>
      <c r="B63" s="334"/>
      <c r="C63" s="334"/>
      <c r="D63" s="334"/>
      <c r="E63" s="334"/>
      <c r="F63" s="334"/>
      <c r="G63" s="334"/>
      <c r="H63" s="334"/>
      <c r="I63" s="334"/>
      <c r="J63" s="334"/>
      <c r="K63" s="334"/>
      <c r="L63" s="334"/>
      <c r="M63" s="334"/>
      <c r="N63" s="334"/>
      <c r="O63" s="334"/>
      <c r="P63" s="334"/>
      <c r="Q63" s="334"/>
      <c r="R63" s="334"/>
      <c r="S63" s="334"/>
      <c r="T63" s="334"/>
      <c r="U63" s="334"/>
      <c r="V63" s="334"/>
      <c r="W63" s="334"/>
      <c r="X63" s="334"/>
      <c r="Y63" s="334"/>
      <c r="Z63" s="334"/>
      <c r="AA63" s="334"/>
      <c r="AB63" s="334"/>
      <c r="AC63" s="334"/>
      <c r="AD63" s="334"/>
      <c r="AE63" s="334"/>
      <c r="AF63" s="334"/>
      <c r="AG63" s="334"/>
      <c r="AH63" s="334"/>
      <c r="AI63" s="334"/>
      <c r="AJ63" s="334"/>
      <c r="AK63" s="334"/>
      <c r="AL63" s="334"/>
      <c r="AM63" s="334"/>
      <c r="AN63" s="334"/>
      <c r="AO63" s="137" t="s">
        <v>215</v>
      </c>
      <c r="AP63" s="138"/>
      <c r="AQ63" s="138"/>
      <c r="AR63" s="56" t="s">
        <v>654</v>
      </c>
      <c r="AS63" s="137"/>
      <c r="AT63" s="138"/>
      <c r="AU63" s="138"/>
      <c r="AV63" s="138"/>
      <c r="AW63" s="138"/>
      <c r="AX63" s="678"/>
      <c r="AY63">
        <f>COUNTIF($AR$63,"☑")</f>
        <v>1</v>
      </c>
    </row>
    <row r="64" spans="1:51" ht="31.5" customHeight="1" x14ac:dyDescent="0.15">
      <c r="A64" s="298" t="s">
        <v>219</v>
      </c>
      <c r="B64" s="299"/>
      <c r="C64" s="299"/>
      <c r="D64" s="299"/>
      <c r="E64" s="299"/>
      <c r="F64" s="300"/>
      <c r="G64" s="301" t="s">
        <v>58</v>
      </c>
      <c r="H64" s="301"/>
      <c r="I64" s="301"/>
      <c r="J64" s="301"/>
      <c r="K64" s="301"/>
      <c r="L64" s="301"/>
      <c r="M64" s="301"/>
      <c r="N64" s="301"/>
      <c r="O64" s="301"/>
      <c r="P64" s="301"/>
      <c r="Q64" s="301"/>
      <c r="R64" s="301"/>
      <c r="S64" s="301"/>
      <c r="T64" s="301"/>
      <c r="U64" s="301"/>
      <c r="V64" s="301"/>
      <c r="W64" s="301"/>
      <c r="X64" s="302"/>
      <c r="Y64" s="585"/>
      <c r="Z64" s="586"/>
      <c r="AA64" s="587"/>
      <c r="AB64" s="291" t="s">
        <v>11</v>
      </c>
      <c r="AC64" s="291"/>
      <c r="AD64" s="291"/>
      <c r="AE64" s="312" t="s">
        <v>247</v>
      </c>
      <c r="AF64" s="313"/>
      <c r="AG64" s="313"/>
      <c r="AH64" s="314"/>
      <c r="AI64" s="312" t="s">
        <v>263</v>
      </c>
      <c r="AJ64" s="313"/>
      <c r="AK64" s="313"/>
      <c r="AL64" s="314"/>
      <c r="AM64" s="312" t="s">
        <v>360</v>
      </c>
      <c r="AN64" s="313"/>
      <c r="AO64" s="313"/>
      <c r="AP64" s="314"/>
      <c r="AQ64" s="164" t="s">
        <v>268</v>
      </c>
      <c r="AR64" s="165"/>
      <c r="AS64" s="165"/>
      <c r="AT64" s="166"/>
      <c r="AU64" s="164" t="s">
        <v>392</v>
      </c>
      <c r="AV64" s="165"/>
      <c r="AW64" s="165"/>
      <c r="AX64" s="167"/>
    </row>
    <row r="65" spans="1:50" ht="23.25" customHeight="1" x14ac:dyDescent="0.15">
      <c r="A65" s="252"/>
      <c r="B65" s="253"/>
      <c r="C65" s="253"/>
      <c r="D65" s="253"/>
      <c r="E65" s="253"/>
      <c r="F65" s="254"/>
      <c r="G65" s="84" t="s">
        <v>591</v>
      </c>
      <c r="H65" s="84"/>
      <c r="I65" s="84"/>
      <c r="J65" s="84"/>
      <c r="K65" s="84"/>
      <c r="L65" s="84"/>
      <c r="M65" s="84"/>
      <c r="N65" s="84"/>
      <c r="O65" s="84"/>
      <c r="P65" s="84"/>
      <c r="Q65" s="84"/>
      <c r="R65" s="84"/>
      <c r="S65" s="84"/>
      <c r="T65" s="84"/>
      <c r="U65" s="84"/>
      <c r="V65" s="84"/>
      <c r="W65" s="84"/>
      <c r="X65" s="85"/>
      <c r="Y65" s="315" t="s">
        <v>53</v>
      </c>
      <c r="Z65" s="316"/>
      <c r="AA65" s="317"/>
      <c r="AB65" s="286" t="s">
        <v>593</v>
      </c>
      <c r="AC65" s="286"/>
      <c r="AD65" s="286"/>
      <c r="AE65" s="112">
        <v>45</v>
      </c>
      <c r="AF65" s="113"/>
      <c r="AG65" s="113"/>
      <c r="AH65" s="114"/>
      <c r="AI65" s="112">
        <v>45</v>
      </c>
      <c r="AJ65" s="113"/>
      <c r="AK65" s="113"/>
      <c r="AL65" s="114"/>
      <c r="AM65" s="112">
        <v>46</v>
      </c>
      <c r="AN65" s="113"/>
      <c r="AO65" s="113"/>
      <c r="AP65" s="114"/>
      <c r="AQ65" s="112" t="s">
        <v>581</v>
      </c>
      <c r="AR65" s="113"/>
      <c r="AS65" s="113"/>
      <c r="AT65" s="114"/>
      <c r="AU65" s="112"/>
      <c r="AV65" s="113"/>
      <c r="AW65" s="113"/>
      <c r="AX65" s="115"/>
    </row>
    <row r="66" spans="1:50" ht="23.25" customHeight="1" x14ac:dyDescent="0.15">
      <c r="A66" s="255"/>
      <c r="B66" s="256"/>
      <c r="C66" s="256"/>
      <c r="D66" s="256"/>
      <c r="E66" s="256"/>
      <c r="F66" s="257"/>
      <c r="G66" s="88"/>
      <c r="H66" s="88"/>
      <c r="I66" s="88"/>
      <c r="J66" s="88"/>
      <c r="K66" s="88"/>
      <c r="L66" s="88"/>
      <c r="M66" s="88"/>
      <c r="N66" s="88"/>
      <c r="O66" s="88"/>
      <c r="P66" s="88"/>
      <c r="Q66" s="88"/>
      <c r="R66" s="88"/>
      <c r="S66" s="88"/>
      <c r="T66" s="88"/>
      <c r="U66" s="88"/>
      <c r="V66" s="88"/>
      <c r="W66" s="88"/>
      <c r="X66" s="89"/>
      <c r="Y66" s="272" t="s">
        <v>54</v>
      </c>
      <c r="Z66" s="273"/>
      <c r="AA66" s="274"/>
      <c r="AB66" s="286" t="s">
        <v>593</v>
      </c>
      <c r="AC66" s="286"/>
      <c r="AD66" s="286"/>
      <c r="AE66" s="118">
        <v>47</v>
      </c>
      <c r="AF66" s="119"/>
      <c r="AG66" s="119"/>
      <c r="AH66" s="160"/>
      <c r="AI66" s="118">
        <v>47</v>
      </c>
      <c r="AJ66" s="119"/>
      <c r="AK66" s="119"/>
      <c r="AL66" s="160"/>
      <c r="AM66" s="118">
        <v>47</v>
      </c>
      <c r="AN66" s="119"/>
      <c r="AO66" s="119"/>
      <c r="AP66" s="160"/>
      <c r="AQ66" s="118">
        <v>47</v>
      </c>
      <c r="AR66" s="119"/>
      <c r="AS66" s="119"/>
      <c r="AT66" s="160"/>
      <c r="AU66" s="118">
        <v>47</v>
      </c>
      <c r="AV66" s="119"/>
      <c r="AW66" s="119"/>
      <c r="AX66" s="168"/>
    </row>
    <row r="67" spans="1:50" ht="23.25" customHeight="1" x14ac:dyDescent="0.15">
      <c r="A67" s="261" t="s">
        <v>15</v>
      </c>
      <c r="B67" s="262"/>
      <c r="C67" s="262"/>
      <c r="D67" s="262"/>
      <c r="E67" s="262"/>
      <c r="F67" s="263"/>
      <c r="G67" s="270" t="s">
        <v>16</v>
      </c>
      <c r="H67" s="270"/>
      <c r="I67" s="270"/>
      <c r="J67" s="270"/>
      <c r="K67" s="270"/>
      <c r="L67" s="270"/>
      <c r="M67" s="270"/>
      <c r="N67" s="270"/>
      <c r="O67" s="270"/>
      <c r="P67" s="270"/>
      <c r="Q67" s="270"/>
      <c r="R67" s="270"/>
      <c r="S67" s="270"/>
      <c r="T67" s="270"/>
      <c r="U67" s="270"/>
      <c r="V67" s="270"/>
      <c r="W67" s="270"/>
      <c r="X67" s="271"/>
      <c r="Y67" s="322"/>
      <c r="Z67" s="323"/>
      <c r="AA67" s="324"/>
      <c r="AB67" s="275" t="s">
        <v>11</v>
      </c>
      <c r="AC67" s="270"/>
      <c r="AD67" s="271"/>
      <c r="AE67" s="132" t="s">
        <v>247</v>
      </c>
      <c r="AF67" s="132"/>
      <c r="AG67" s="132"/>
      <c r="AH67" s="132"/>
      <c r="AI67" s="132" t="s">
        <v>263</v>
      </c>
      <c r="AJ67" s="132"/>
      <c r="AK67" s="132"/>
      <c r="AL67" s="132"/>
      <c r="AM67" s="132" t="s">
        <v>360</v>
      </c>
      <c r="AN67" s="132"/>
      <c r="AO67" s="132"/>
      <c r="AP67" s="132"/>
      <c r="AQ67" s="339" t="s">
        <v>393</v>
      </c>
      <c r="AR67" s="340"/>
      <c r="AS67" s="340"/>
      <c r="AT67" s="340"/>
      <c r="AU67" s="340"/>
      <c r="AV67" s="340"/>
      <c r="AW67" s="340"/>
      <c r="AX67" s="341"/>
    </row>
    <row r="68" spans="1:50" ht="23.25" customHeight="1" x14ac:dyDescent="0.15">
      <c r="A68" s="264"/>
      <c r="B68" s="265"/>
      <c r="C68" s="265"/>
      <c r="D68" s="265"/>
      <c r="E68" s="265"/>
      <c r="F68" s="266"/>
      <c r="G68" s="224" t="s">
        <v>592</v>
      </c>
      <c r="H68" s="224"/>
      <c r="I68" s="224"/>
      <c r="J68" s="224"/>
      <c r="K68" s="224"/>
      <c r="L68" s="224"/>
      <c r="M68" s="224"/>
      <c r="N68" s="224"/>
      <c r="O68" s="224"/>
      <c r="P68" s="224"/>
      <c r="Q68" s="224"/>
      <c r="R68" s="224"/>
      <c r="S68" s="224"/>
      <c r="T68" s="224"/>
      <c r="U68" s="224"/>
      <c r="V68" s="224"/>
      <c r="W68" s="224"/>
      <c r="X68" s="224"/>
      <c r="Y68" s="283" t="s">
        <v>15</v>
      </c>
      <c r="Z68" s="284"/>
      <c r="AA68" s="285"/>
      <c r="AB68" s="318" t="s">
        <v>594</v>
      </c>
      <c r="AC68" s="319"/>
      <c r="AD68" s="320"/>
      <c r="AE68" s="141">
        <v>19</v>
      </c>
      <c r="AF68" s="141"/>
      <c r="AG68" s="141"/>
      <c r="AH68" s="141"/>
      <c r="AI68" s="141">
        <v>15.4</v>
      </c>
      <c r="AJ68" s="141"/>
      <c r="AK68" s="141"/>
      <c r="AL68" s="141"/>
      <c r="AM68" s="141">
        <v>16.5</v>
      </c>
      <c r="AN68" s="141"/>
      <c r="AO68" s="141"/>
      <c r="AP68" s="141"/>
      <c r="AQ68" s="141"/>
      <c r="AR68" s="141"/>
      <c r="AS68" s="141"/>
      <c r="AT68" s="141"/>
      <c r="AU68" s="141"/>
      <c r="AV68" s="141"/>
      <c r="AW68" s="141"/>
      <c r="AX68" s="142"/>
    </row>
    <row r="69" spans="1:50" ht="46.5" customHeight="1" thickBot="1" x14ac:dyDescent="0.2">
      <c r="A69" s="267"/>
      <c r="B69" s="268"/>
      <c r="C69" s="268"/>
      <c r="D69" s="268"/>
      <c r="E69" s="268"/>
      <c r="F69" s="269"/>
      <c r="G69" s="225"/>
      <c r="H69" s="225"/>
      <c r="I69" s="225"/>
      <c r="J69" s="225"/>
      <c r="K69" s="225"/>
      <c r="L69" s="225"/>
      <c r="M69" s="225"/>
      <c r="N69" s="225"/>
      <c r="O69" s="225"/>
      <c r="P69" s="225"/>
      <c r="Q69" s="225"/>
      <c r="R69" s="225"/>
      <c r="S69" s="225"/>
      <c r="T69" s="225"/>
      <c r="U69" s="225"/>
      <c r="V69" s="225"/>
      <c r="W69" s="225"/>
      <c r="X69" s="225"/>
      <c r="Y69" s="287" t="s">
        <v>47</v>
      </c>
      <c r="Z69" s="273"/>
      <c r="AA69" s="274"/>
      <c r="AB69" s="288" t="s">
        <v>595</v>
      </c>
      <c r="AC69" s="289"/>
      <c r="AD69" s="290"/>
      <c r="AE69" s="309" t="s">
        <v>596</v>
      </c>
      <c r="AF69" s="309"/>
      <c r="AG69" s="309"/>
      <c r="AH69" s="309"/>
      <c r="AI69" s="309" t="s">
        <v>597</v>
      </c>
      <c r="AJ69" s="309"/>
      <c r="AK69" s="309"/>
      <c r="AL69" s="309"/>
      <c r="AM69" s="610" t="s">
        <v>600</v>
      </c>
      <c r="AN69" s="141"/>
      <c r="AO69" s="141"/>
      <c r="AP69" s="141"/>
      <c r="AQ69" s="309"/>
      <c r="AR69" s="309"/>
      <c r="AS69" s="309"/>
      <c r="AT69" s="309"/>
      <c r="AU69" s="309"/>
      <c r="AV69" s="309"/>
      <c r="AW69" s="309"/>
      <c r="AX69" s="321"/>
    </row>
    <row r="70" spans="1:50" ht="27" customHeight="1" x14ac:dyDescent="0.15">
      <c r="A70" s="616" t="s">
        <v>45</v>
      </c>
      <c r="B70" s="617"/>
      <c r="C70" s="617"/>
      <c r="D70" s="617"/>
      <c r="E70" s="617"/>
      <c r="F70" s="617"/>
      <c r="G70" s="617"/>
      <c r="H70" s="617"/>
      <c r="I70" s="617"/>
      <c r="J70" s="617"/>
      <c r="K70" s="617"/>
      <c r="L70" s="617"/>
      <c r="M70" s="617"/>
      <c r="N70" s="617"/>
      <c r="O70" s="617"/>
      <c r="P70" s="617"/>
      <c r="Q70" s="617"/>
      <c r="R70" s="617"/>
      <c r="S70" s="617"/>
      <c r="T70" s="617"/>
      <c r="U70" s="617"/>
      <c r="V70" s="617"/>
      <c r="W70" s="617"/>
      <c r="X70" s="617"/>
      <c r="Y70" s="617"/>
      <c r="Z70" s="617"/>
      <c r="AA70" s="617"/>
      <c r="AB70" s="617"/>
      <c r="AC70" s="617"/>
      <c r="AD70" s="617"/>
      <c r="AE70" s="617"/>
      <c r="AF70" s="617"/>
      <c r="AG70" s="617"/>
      <c r="AH70" s="617"/>
      <c r="AI70" s="617"/>
      <c r="AJ70" s="617"/>
      <c r="AK70" s="617"/>
      <c r="AL70" s="617"/>
      <c r="AM70" s="617"/>
      <c r="AN70" s="617"/>
      <c r="AO70" s="617"/>
      <c r="AP70" s="617"/>
      <c r="AQ70" s="617"/>
      <c r="AR70" s="617"/>
      <c r="AS70" s="617"/>
      <c r="AT70" s="617"/>
      <c r="AU70" s="617"/>
      <c r="AV70" s="617"/>
      <c r="AW70" s="617"/>
      <c r="AX70" s="618"/>
    </row>
    <row r="71" spans="1:50" ht="27" customHeight="1" x14ac:dyDescent="0.15">
      <c r="A71" s="5"/>
      <c r="B71" s="6"/>
      <c r="C71" s="214" t="s">
        <v>30</v>
      </c>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5"/>
      <c r="AD71" s="213" t="s">
        <v>34</v>
      </c>
      <c r="AE71" s="213"/>
      <c r="AF71" s="213"/>
      <c r="AG71" s="555" t="s">
        <v>29</v>
      </c>
      <c r="AH71" s="213"/>
      <c r="AI71" s="213"/>
      <c r="AJ71" s="213"/>
      <c r="AK71" s="213"/>
      <c r="AL71" s="213"/>
      <c r="AM71" s="213"/>
      <c r="AN71" s="213"/>
      <c r="AO71" s="213"/>
      <c r="AP71" s="213"/>
      <c r="AQ71" s="213"/>
      <c r="AR71" s="213"/>
      <c r="AS71" s="213"/>
      <c r="AT71" s="213"/>
      <c r="AU71" s="213"/>
      <c r="AV71" s="213"/>
      <c r="AW71" s="213"/>
      <c r="AX71" s="556"/>
    </row>
    <row r="72" spans="1:50" ht="239.45" customHeight="1" x14ac:dyDescent="0.15">
      <c r="A72" s="598" t="s">
        <v>134</v>
      </c>
      <c r="B72" s="599"/>
      <c r="C72" s="437" t="s">
        <v>135</v>
      </c>
      <c r="D72" s="438"/>
      <c r="E72" s="438"/>
      <c r="F72" s="438"/>
      <c r="G72" s="438"/>
      <c r="H72" s="438"/>
      <c r="I72" s="438"/>
      <c r="J72" s="438"/>
      <c r="K72" s="438"/>
      <c r="L72" s="438"/>
      <c r="M72" s="438"/>
      <c r="N72" s="438"/>
      <c r="O72" s="438"/>
      <c r="P72" s="438"/>
      <c r="Q72" s="438"/>
      <c r="R72" s="438"/>
      <c r="S72" s="438"/>
      <c r="T72" s="438"/>
      <c r="U72" s="438"/>
      <c r="V72" s="438"/>
      <c r="W72" s="438"/>
      <c r="X72" s="438"/>
      <c r="Y72" s="438"/>
      <c r="Z72" s="438"/>
      <c r="AA72" s="438"/>
      <c r="AB72" s="438"/>
      <c r="AC72" s="439"/>
      <c r="AD72" s="183" t="s">
        <v>563</v>
      </c>
      <c r="AE72" s="184"/>
      <c r="AF72" s="184"/>
      <c r="AG72" s="216" t="s">
        <v>601</v>
      </c>
      <c r="AH72" s="217"/>
      <c r="AI72" s="217"/>
      <c r="AJ72" s="217"/>
      <c r="AK72" s="217"/>
      <c r="AL72" s="217"/>
      <c r="AM72" s="217"/>
      <c r="AN72" s="217"/>
      <c r="AO72" s="217"/>
      <c r="AP72" s="217"/>
      <c r="AQ72" s="217"/>
      <c r="AR72" s="217"/>
      <c r="AS72" s="217"/>
      <c r="AT72" s="217"/>
      <c r="AU72" s="217"/>
      <c r="AV72" s="217"/>
      <c r="AW72" s="217"/>
      <c r="AX72" s="218"/>
    </row>
    <row r="73" spans="1:50" ht="162.6" customHeight="1" x14ac:dyDescent="0.15">
      <c r="A73" s="600"/>
      <c r="B73" s="601"/>
      <c r="C73" s="547" t="s">
        <v>35</v>
      </c>
      <c r="D73" s="548"/>
      <c r="E73" s="548"/>
      <c r="F73" s="548"/>
      <c r="G73" s="548"/>
      <c r="H73" s="548"/>
      <c r="I73" s="548"/>
      <c r="J73" s="548"/>
      <c r="K73" s="548"/>
      <c r="L73" s="548"/>
      <c r="M73" s="548"/>
      <c r="N73" s="548"/>
      <c r="O73" s="548"/>
      <c r="P73" s="548"/>
      <c r="Q73" s="548"/>
      <c r="R73" s="548"/>
      <c r="S73" s="548"/>
      <c r="T73" s="548"/>
      <c r="U73" s="548"/>
      <c r="V73" s="548"/>
      <c r="W73" s="548"/>
      <c r="X73" s="548"/>
      <c r="Y73" s="548"/>
      <c r="Z73" s="548"/>
      <c r="AA73" s="548"/>
      <c r="AB73" s="548"/>
      <c r="AC73" s="223"/>
      <c r="AD73" s="169" t="s">
        <v>563</v>
      </c>
      <c r="AE73" s="170"/>
      <c r="AF73" s="170"/>
      <c r="AG73" s="81" t="s">
        <v>602</v>
      </c>
      <c r="AH73" s="82"/>
      <c r="AI73" s="82"/>
      <c r="AJ73" s="82"/>
      <c r="AK73" s="82"/>
      <c r="AL73" s="82"/>
      <c r="AM73" s="82"/>
      <c r="AN73" s="82"/>
      <c r="AO73" s="82"/>
      <c r="AP73" s="82"/>
      <c r="AQ73" s="82"/>
      <c r="AR73" s="82"/>
      <c r="AS73" s="82"/>
      <c r="AT73" s="82"/>
      <c r="AU73" s="82"/>
      <c r="AV73" s="82"/>
      <c r="AW73" s="82"/>
      <c r="AX73" s="83"/>
    </row>
    <row r="74" spans="1:50" ht="239.45" customHeight="1" x14ac:dyDescent="0.15">
      <c r="A74" s="602"/>
      <c r="B74" s="603"/>
      <c r="C74" s="549" t="s">
        <v>136</v>
      </c>
      <c r="D74" s="550"/>
      <c r="E74" s="550"/>
      <c r="F74" s="550"/>
      <c r="G74" s="550"/>
      <c r="H74" s="550"/>
      <c r="I74" s="550"/>
      <c r="J74" s="550"/>
      <c r="K74" s="550"/>
      <c r="L74" s="550"/>
      <c r="M74" s="550"/>
      <c r="N74" s="550"/>
      <c r="O74" s="550"/>
      <c r="P74" s="550"/>
      <c r="Q74" s="550"/>
      <c r="R74" s="550"/>
      <c r="S74" s="550"/>
      <c r="T74" s="550"/>
      <c r="U74" s="550"/>
      <c r="V74" s="550"/>
      <c r="W74" s="550"/>
      <c r="X74" s="550"/>
      <c r="Y74" s="550"/>
      <c r="Z74" s="550"/>
      <c r="AA74" s="550"/>
      <c r="AB74" s="550"/>
      <c r="AC74" s="551"/>
      <c r="AD74" s="513" t="s">
        <v>563</v>
      </c>
      <c r="AE74" s="514"/>
      <c r="AF74" s="514"/>
      <c r="AG74" s="103" t="s">
        <v>603</v>
      </c>
      <c r="AH74" s="86"/>
      <c r="AI74" s="86"/>
      <c r="AJ74" s="86"/>
      <c r="AK74" s="86"/>
      <c r="AL74" s="86"/>
      <c r="AM74" s="86"/>
      <c r="AN74" s="86"/>
      <c r="AO74" s="86"/>
      <c r="AP74" s="86"/>
      <c r="AQ74" s="86"/>
      <c r="AR74" s="86"/>
      <c r="AS74" s="86"/>
      <c r="AT74" s="86"/>
      <c r="AU74" s="86"/>
      <c r="AV74" s="86"/>
      <c r="AW74" s="86"/>
      <c r="AX74" s="104"/>
    </row>
    <row r="75" spans="1:50" ht="39" customHeight="1" x14ac:dyDescent="0.15">
      <c r="A75" s="375" t="s">
        <v>37</v>
      </c>
      <c r="B75" s="376"/>
      <c r="C75" s="552" t="s">
        <v>39</v>
      </c>
      <c r="D75" s="553"/>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554"/>
      <c r="AD75" s="443" t="s">
        <v>563</v>
      </c>
      <c r="AE75" s="444"/>
      <c r="AF75" s="444"/>
      <c r="AG75" s="90" t="s">
        <v>604</v>
      </c>
      <c r="AH75" s="84"/>
      <c r="AI75" s="84"/>
      <c r="AJ75" s="84"/>
      <c r="AK75" s="84"/>
      <c r="AL75" s="84"/>
      <c r="AM75" s="84"/>
      <c r="AN75" s="84"/>
      <c r="AO75" s="84"/>
      <c r="AP75" s="84"/>
      <c r="AQ75" s="84"/>
      <c r="AR75" s="84"/>
      <c r="AS75" s="84"/>
      <c r="AT75" s="84"/>
      <c r="AU75" s="84"/>
      <c r="AV75" s="84"/>
      <c r="AW75" s="84"/>
      <c r="AX75" s="91"/>
    </row>
    <row r="76" spans="1:50" ht="39" customHeight="1" x14ac:dyDescent="0.15">
      <c r="A76" s="377"/>
      <c r="B76" s="378"/>
      <c r="C76" s="525"/>
      <c r="D76" s="526"/>
      <c r="E76" s="461" t="s">
        <v>239</v>
      </c>
      <c r="F76" s="462"/>
      <c r="G76" s="462"/>
      <c r="H76" s="462"/>
      <c r="I76" s="462"/>
      <c r="J76" s="462"/>
      <c r="K76" s="462"/>
      <c r="L76" s="462"/>
      <c r="M76" s="462"/>
      <c r="N76" s="462"/>
      <c r="O76" s="462"/>
      <c r="P76" s="462"/>
      <c r="Q76" s="462"/>
      <c r="R76" s="462"/>
      <c r="S76" s="462"/>
      <c r="T76" s="462"/>
      <c r="U76" s="462"/>
      <c r="V76" s="462"/>
      <c r="W76" s="462"/>
      <c r="X76" s="462"/>
      <c r="Y76" s="462"/>
      <c r="Z76" s="462"/>
      <c r="AA76" s="462"/>
      <c r="AB76" s="462"/>
      <c r="AC76" s="463"/>
      <c r="AD76" s="169" t="s">
        <v>605</v>
      </c>
      <c r="AE76" s="170"/>
      <c r="AF76" s="398"/>
      <c r="AG76" s="103"/>
      <c r="AH76" s="86"/>
      <c r="AI76" s="86"/>
      <c r="AJ76" s="86"/>
      <c r="AK76" s="86"/>
      <c r="AL76" s="86"/>
      <c r="AM76" s="86"/>
      <c r="AN76" s="86"/>
      <c r="AO76" s="86"/>
      <c r="AP76" s="86"/>
      <c r="AQ76" s="86"/>
      <c r="AR76" s="86"/>
      <c r="AS76" s="86"/>
      <c r="AT76" s="86"/>
      <c r="AU76" s="86"/>
      <c r="AV76" s="86"/>
      <c r="AW76" s="86"/>
      <c r="AX76" s="104"/>
    </row>
    <row r="77" spans="1:50" ht="39" customHeight="1" x14ac:dyDescent="0.15">
      <c r="A77" s="377"/>
      <c r="B77" s="378"/>
      <c r="C77" s="527"/>
      <c r="D77" s="528"/>
      <c r="E77" s="464" t="s">
        <v>202</v>
      </c>
      <c r="F77" s="465"/>
      <c r="G77" s="465"/>
      <c r="H77" s="465"/>
      <c r="I77" s="465"/>
      <c r="J77" s="465"/>
      <c r="K77" s="465"/>
      <c r="L77" s="465"/>
      <c r="M77" s="465"/>
      <c r="N77" s="465"/>
      <c r="O77" s="465"/>
      <c r="P77" s="465"/>
      <c r="Q77" s="465"/>
      <c r="R77" s="465"/>
      <c r="S77" s="465"/>
      <c r="T77" s="465"/>
      <c r="U77" s="465"/>
      <c r="V77" s="465"/>
      <c r="W77" s="465"/>
      <c r="X77" s="465"/>
      <c r="Y77" s="465"/>
      <c r="Z77" s="465"/>
      <c r="AA77" s="465"/>
      <c r="AB77" s="465"/>
      <c r="AC77" s="466"/>
      <c r="AD77" s="566" t="s">
        <v>605</v>
      </c>
      <c r="AE77" s="567"/>
      <c r="AF77" s="567"/>
      <c r="AG77" s="103"/>
      <c r="AH77" s="86"/>
      <c r="AI77" s="86"/>
      <c r="AJ77" s="86"/>
      <c r="AK77" s="86"/>
      <c r="AL77" s="86"/>
      <c r="AM77" s="86"/>
      <c r="AN77" s="86"/>
      <c r="AO77" s="86"/>
      <c r="AP77" s="86"/>
      <c r="AQ77" s="86"/>
      <c r="AR77" s="86"/>
      <c r="AS77" s="86"/>
      <c r="AT77" s="86"/>
      <c r="AU77" s="86"/>
      <c r="AV77" s="86"/>
      <c r="AW77" s="86"/>
      <c r="AX77" s="104"/>
    </row>
    <row r="78" spans="1:50" ht="117.95" customHeight="1" x14ac:dyDescent="0.15">
      <c r="A78" s="377"/>
      <c r="B78" s="379"/>
      <c r="C78" s="544" t="s">
        <v>40</v>
      </c>
      <c r="D78" s="545"/>
      <c r="E78" s="545"/>
      <c r="F78" s="545"/>
      <c r="G78" s="545"/>
      <c r="H78" s="545"/>
      <c r="I78" s="545"/>
      <c r="J78" s="545"/>
      <c r="K78" s="545"/>
      <c r="L78" s="545"/>
      <c r="M78" s="545"/>
      <c r="N78" s="545"/>
      <c r="O78" s="545"/>
      <c r="P78" s="545"/>
      <c r="Q78" s="545"/>
      <c r="R78" s="545"/>
      <c r="S78" s="545"/>
      <c r="T78" s="545"/>
      <c r="U78" s="545"/>
      <c r="V78" s="545"/>
      <c r="W78" s="545"/>
      <c r="X78" s="545"/>
      <c r="Y78" s="545"/>
      <c r="Z78" s="545"/>
      <c r="AA78" s="545"/>
      <c r="AB78" s="545"/>
      <c r="AC78" s="545"/>
      <c r="AD78" s="346" t="s">
        <v>563</v>
      </c>
      <c r="AE78" s="347"/>
      <c r="AF78" s="347"/>
      <c r="AG78" s="473" t="s">
        <v>606</v>
      </c>
      <c r="AH78" s="474"/>
      <c r="AI78" s="474"/>
      <c r="AJ78" s="474"/>
      <c r="AK78" s="474"/>
      <c r="AL78" s="474"/>
      <c r="AM78" s="474"/>
      <c r="AN78" s="474"/>
      <c r="AO78" s="474"/>
      <c r="AP78" s="474"/>
      <c r="AQ78" s="474"/>
      <c r="AR78" s="474"/>
      <c r="AS78" s="474"/>
      <c r="AT78" s="474"/>
      <c r="AU78" s="474"/>
      <c r="AV78" s="474"/>
      <c r="AW78" s="474"/>
      <c r="AX78" s="475"/>
    </row>
    <row r="79" spans="1:50" ht="129.6" customHeight="1" x14ac:dyDescent="0.15">
      <c r="A79" s="377"/>
      <c r="B79" s="379"/>
      <c r="C79" s="222" t="s">
        <v>137</v>
      </c>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169" t="s">
        <v>563</v>
      </c>
      <c r="AE79" s="170"/>
      <c r="AF79" s="170"/>
      <c r="AG79" s="81" t="s">
        <v>607</v>
      </c>
      <c r="AH79" s="82"/>
      <c r="AI79" s="82"/>
      <c r="AJ79" s="82"/>
      <c r="AK79" s="82"/>
      <c r="AL79" s="82"/>
      <c r="AM79" s="82"/>
      <c r="AN79" s="82"/>
      <c r="AO79" s="82"/>
      <c r="AP79" s="82"/>
      <c r="AQ79" s="82"/>
      <c r="AR79" s="82"/>
      <c r="AS79" s="82"/>
      <c r="AT79" s="82"/>
      <c r="AU79" s="82"/>
      <c r="AV79" s="82"/>
      <c r="AW79" s="82"/>
      <c r="AX79" s="83"/>
    </row>
    <row r="80" spans="1:50" ht="23.1" customHeight="1" x14ac:dyDescent="0.15">
      <c r="A80" s="377"/>
      <c r="B80" s="379"/>
      <c r="C80" s="222" t="s">
        <v>36</v>
      </c>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169" t="s">
        <v>608</v>
      </c>
      <c r="AE80" s="170"/>
      <c r="AF80" s="170"/>
      <c r="AG80" s="81" t="s">
        <v>609</v>
      </c>
      <c r="AH80" s="82"/>
      <c r="AI80" s="82"/>
      <c r="AJ80" s="82"/>
      <c r="AK80" s="82"/>
      <c r="AL80" s="82"/>
      <c r="AM80" s="82"/>
      <c r="AN80" s="82"/>
      <c r="AO80" s="82"/>
      <c r="AP80" s="82"/>
      <c r="AQ80" s="82"/>
      <c r="AR80" s="82"/>
      <c r="AS80" s="82"/>
      <c r="AT80" s="82"/>
      <c r="AU80" s="82"/>
      <c r="AV80" s="82"/>
      <c r="AW80" s="82"/>
      <c r="AX80" s="83"/>
    </row>
    <row r="81" spans="1:50" ht="140.44999999999999" customHeight="1" x14ac:dyDescent="0.15">
      <c r="A81" s="377"/>
      <c r="B81" s="379"/>
      <c r="C81" s="222" t="s">
        <v>41</v>
      </c>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348"/>
      <c r="AD81" s="169" t="s">
        <v>563</v>
      </c>
      <c r="AE81" s="170"/>
      <c r="AF81" s="170"/>
      <c r="AG81" s="81" t="s">
        <v>610</v>
      </c>
      <c r="AH81" s="82"/>
      <c r="AI81" s="82"/>
      <c r="AJ81" s="82"/>
      <c r="AK81" s="82"/>
      <c r="AL81" s="82"/>
      <c r="AM81" s="82"/>
      <c r="AN81" s="82"/>
      <c r="AO81" s="82"/>
      <c r="AP81" s="82"/>
      <c r="AQ81" s="82"/>
      <c r="AR81" s="82"/>
      <c r="AS81" s="82"/>
      <c r="AT81" s="82"/>
      <c r="AU81" s="82"/>
      <c r="AV81" s="82"/>
      <c r="AW81" s="82"/>
      <c r="AX81" s="83"/>
    </row>
    <row r="82" spans="1:50" ht="162.94999999999999" customHeight="1" x14ac:dyDescent="0.15">
      <c r="A82" s="377"/>
      <c r="B82" s="379"/>
      <c r="C82" s="222" t="s">
        <v>216</v>
      </c>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348"/>
      <c r="AD82" s="513" t="s">
        <v>563</v>
      </c>
      <c r="AE82" s="514"/>
      <c r="AF82" s="514"/>
      <c r="AG82" s="541" t="s">
        <v>647</v>
      </c>
      <c r="AH82" s="542"/>
      <c r="AI82" s="542"/>
      <c r="AJ82" s="542"/>
      <c r="AK82" s="542"/>
      <c r="AL82" s="542"/>
      <c r="AM82" s="542"/>
      <c r="AN82" s="542"/>
      <c r="AO82" s="542"/>
      <c r="AP82" s="542"/>
      <c r="AQ82" s="542"/>
      <c r="AR82" s="542"/>
      <c r="AS82" s="542"/>
      <c r="AT82" s="542"/>
      <c r="AU82" s="542"/>
      <c r="AV82" s="542"/>
      <c r="AW82" s="542"/>
      <c r="AX82" s="543"/>
    </row>
    <row r="83" spans="1:50" ht="147.94999999999999" customHeight="1" x14ac:dyDescent="0.15">
      <c r="A83" s="377"/>
      <c r="B83" s="379"/>
      <c r="C83" s="658" t="s">
        <v>217</v>
      </c>
      <c r="D83" s="659"/>
      <c r="E83" s="659"/>
      <c r="F83" s="659"/>
      <c r="G83" s="659"/>
      <c r="H83" s="659"/>
      <c r="I83" s="659"/>
      <c r="J83" s="659"/>
      <c r="K83" s="659"/>
      <c r="L83" s="659"/>
      <c r="M83" s="659"/>
      <c r="N83" s="659"/>
      <c r="O83" s="659"/>
      <c r="P83" s="659"/>
      <c r="Q83" s="659"/>
      <c r="R83" s="659"/>
      <c r="S83" s="659"/>
      <c r="T83" s="659"/>
      <c r="U83" s="659"/>
      <c r="V83" s="659"/>
      <c r="W83" s="659"/>
      <c r="X83" s="659"/>
      <c r="Y83" s="659"/>
      <c r="Z83" s="659"/>
      <c r="AA83" s="659"/>
      <c r="AB83" s="659"/>
      <c r="AC83" s="660"/>
      <c r="AD83" s="169" t="s">
        <v>608</v>
      </c>
      <c r="AE83" s="170"/>
      <c r="AF83" s="398"/>
      <c r="AG83" s="81" t="s">
        <v>622</v>
      </c>
      <c r="AH83" s="82"/>
      <c r="AI83" s="82"/>
      <c r="AJ83" s="82"/>
      <c r="AK83" s="82"/>
      <c r="AL83" s="82"/>
      <c r="AM83" s="82"/>
      <c r="AN83" s="82"/>
      <c r="AO83" s="82"/>
      <c r="AP83" s="82"/>
      <c r="AQ83" s="82"/>
      <c r="AR83" s="82"/>
      <c r="AS83" s="82"/>
      <c r="AT83" s="82"/>
      <c r="AU83" s="82"/>
      <c r="AV83" s="82"/>
      <c r="AW83" s="82"/>
      <c r="AX83" s="83"/>
    </row>
    <row r="84" spans="1:50" ht="139.5" customHeight="1" x14ac:dyDescent="0.15">
      <c r="A84" s="380"/>
      <c r="B84" s="381"/>
      <c r="C84" s="382" t="s">
        <v>203</v>
      </c>
      <c r="D84" s="383"/>
      <c r="E84" s="383"/>
      <c r="F84" s="383"/>
      <c r="G84" s="383"/>
      <c r="H84" s="383"/>
      <c r="I84" s="383"/>
      <c r="J84" s="383"/>
      <c r="K84" s="383"/>
      <c r="L84" s="383"/>
      <c r="M84" s="383"/>
      <c r="N84" s="383"/>
      <c r="O84" s="383"/>
      <c r="P84" s="383"/>
      <c r="Q84" s="383"/>
      <c r="R84" s="383"/>
      <c r="S84" s="383"/>
      <c r="T84" s="383"/>
      <c r="U84" s="383"/>
      <c r="V84" s="383"/>
      <c r="W84" s="383"/>
      <c r="X84" s="383"/>
      <c r="Y84" s="383"/>
      <c r="Z84" s="383"/>
      <c r="AA84" s="383"/>
      <c r="AB84" s="383"/>
      <c r="AC84" s="384"/>
      <c r="AD84" s="538" t="s">
        <v>563</v>
      </c>
      <c r="AE84" s="539"/>
      <c r="AF84" s="540"/>
      <c r="AG84" s="467" t="s">
        <v>611</v>
      </c>
      <c r="AH84" s="468"/>
      <c r="AI84" s="468"/>
      <c r="AJ84" s="468"/>
      <c r="AK84" s="468"/>
      <c r="AL84" s="468"/>
      <c r="AM84" s="468"/>
      <c r="AN84" s="468"/>
      <c r="AO84" s="468"/>
      <c r="AP84" s="468"/>
      <c r="AQ84" s="468"/>
      <c r="AR84" s="468"/>
      <c r="AS84" s="468"/>
      <c r="AT84" s="468"/>
      <c r="AU84" s="468"/>
      <c r="AV84" s="468"/>
      <c r="AW84" s="468"/>
      <c r="AX84" s="469"/>
    </row>
    <row r="85" spans="1:50" ht="87" customHeight="1" x14ac:dyDescent="0.15">
      <c r="A85" s="375" t="s">
        <v>38</v>
      </c>
      <c r="B85" s="515"/>
      <c r="C85" s="516" t="s">
        <v>204</v>
      </c>
      <c r="D85" s="517"/>
      <c r="E85" s="517"/>
      <c r="F85" s="517"/>
      <c r="G85" s="517"/>
      <c r="H85" s="517"/>
      <c r="I85" s="517"/>
      <c r="J85" s="517"/>
      <c r="K85" s="517"/>
      <c r="L85" s="517"/>
      <c r="M85" s="517"/>
      <c r="N85" s="517"/>
      <c r="O85" s="517"/>
      <c r="P85" s="517"/>
      <c r="Q85" s="517"/>
      <c r="R85" s="517"/>
      <c r="S85" s="517"/>
      <c r="T85" s="517"/>
      <c r="U85" s="517"/>
      <c r="V85" s="517"/>
      <c r="W85" s="517"/>
      <c r="X85" s="517"/>
      <c r="Y85" s="517"/>
      <c r="Z85" s="517"/>
      <c r="AA85" s="517"/>
      <c r="AB85" s="517"/>
      <c r="AC85" s="518"/>
      <c r="AD85" s="346" t="s">
        <v>563</v>
      </c>
      <c r="AE85" s="347"/>
      <c r="AF85" s="391"/>
      <c r="AG85" s="473" t="s">
        <v>612</v>
      </c>
      <c r="AH85" s="474"/>
      <c r="AI85" s="474"/>
      <c r="AJ85" s="474"/>
      <c r="AK85" s="474"/>
      <c r="AL85" s="474"/>
      <c r="AM85" s="474"/>
      <c r="AN85" s="474"/>
      <c r="AO85" s="474"/>
      <c r="AP85" s="474"/>
      <c r="AQ85" s="474"/>
      <c r="AR85" s="474"/>
      <c r="AS85" s="474"/>
      <c r="AT85" s="474"/>
      <c r="AU85" s="474"/>
      <c r="AV85" s="474"/>
      <c r="AW85" s="474"/>
      <c r="AX85" s="475"/>
    </row>
    <row r="86" spans="1:50" ht="103.5" customHeight="1" x14ac:dyDescent="0.15">
      <c r="A86" s="377"/>
      <c r="B86" s="379"/>
      <c r="C86" s="355" t="s">
        <v>43</v>
      </c>
      <c r="D86" s="356"/>
      <c r="E86" s="356"/>
      <c r="F86" s="356"/>
      <c r="G86" s="356"/>
      <c r="H86" s="356"/>
      <c r="I86" s="356"/>
      <c r="J86" s="356"/>
      <c r="K86" s="356"/>
      <c r="L86" s="356"/>
      <c r="M86" s="356"/>
      <c r="N86" s="356"/>
      <c r="O86" s="356"/>
      <c r="P86" s="356"/>
      <c r="Q86" s="356"/>
      <c r="R86" s="356"/>
      <c r="S86" s="356"/>
      <c r="T86" s="356"/>
      <c r="U86" s="356"/>
      <c r="V86" s="356"/>
      <c r="W86" s="356"/>
      <c r="X86" s="356"/>
      <c r="Y86" s="356"/>
      <c r="Z86" s="356"/>
      <c r="AA86" s="356"/>
      <c r="AB86" s="356"/>
      <c r="AC86" s="357"/>
      <c r="AD86" s="361" t="s">
        <v>563</v>
      </c>
      <c r="AE86" s="362"/>
      <c r="AF86" s="362"/>
      <c r="AG86" s="81" t="s">
        <v>613</v>
      </c>
      <c r="AH86" s="82"/>
      <c r="AI86" s="82"/>
      <c r="AJ86" s="82"/>
      <c r="AK86" s="82"/>
      <c r="AL86" s="82"/>
      <c r="AM86" s="82"/>
      <c r="AN86" s="82"/>
      <c r="AO86" s="82"/>
      <c r="AP86" s="82"/>
      <c r="AQ86" s="82"/>
      <c r="AR86" s="82"/>
      <c r="AS86" s="82"/>
      <c r="AT86" s="82"/>
      <c r="AU86" s="82"/>
      <c r="AV86" s="82"/>
      <c r="AW86" s="82"/>
      <c r="AX86" s="83"/>
    </row>
    <row r="87" spans="1:50" ht="60.6" customHeight="1" x14ac:dyDescent="0.15">
      <c r="A87" s="377"/>
      <c r="B87" s="379"/>
      <c r="C87" s="222" t="s">
        <v>173</v>
      </c>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169" t="s">
        <v>563</v>
      </c>
      <c r="AE87" s="170"/>
      <c r="AF87" s="170"/>
      <c r="AG87" s="81" t="s">
        <v>614</v>
      </c>
      <c r="AH87" s="82"/>
      <c r="AI87" s="82"/>
      <c r="AJ87" s="82"/>
      <c r="AK87" s="82"/>
      <c r="AL87" s="82"/>
      <c r="AM87" s="82"/>
      <c r="AN87" s="82"/>
      <c r="AO87" s="82"/>
      <c r="AP87" s="82"/>
      <c r="AQ87" s="82"/>
      <c r="AR87" s="82"/>
      <c r="AS87" s="82"/>
      <c r="AT87" s="82"/>
      <c r="AU87" s="82"/>
      <c r="AV87" s="82"/>
      <c r="AW87" s="82"/>
      <c r="AX87" s="83"/>
    </row>
    <row r="88" spans="1:50" ht="113.1" customHeight="1" x14ac:dyDescent="0.15">
      <c r="A88" s="380"/>
      <c r="B88" s="381"/>
      <c r="C88" s="222" t="s">
        <v>42</v>
      </c>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169" t="s">
        <v>563</v>
      </c>
      <c r="AE88" s="170"/>
      <c r="AF88" s="170"/>
      <c r="AG88" s="92" t="s">
        <v>615</v>
      </c>
      <c r="AH88" s="88"/>
      <c r="AI88" s="88"/>
      <c r="AJ88" s="88"/>
      <c r="AK88" s="88"/>
      <c r="AL88" s="88"/>
      <c r="AM88" s="88"/>
      <c r="AN88" s="88"/>
      <c r="AO88" s="88"/>
      <c r="AP88" s="88"/>
      <c r="AQ88" s="88"/>
      <c r="AR88" s="88"/>
      <c r="AS88" s="88"/>
      <c r="AT88" s="88"/>
      <c r="AU88" s="88"/>
      <c r="AV88" s="88"/>
      <c r="AW88" s="88"/>
      <c r="AX88" s="93"/>
    </row>
    <row r="89" spans="1:50" ht="41.25" customHeight="1" x14ac:dyDescent="0.15">
      <c r="A89" s="507" t="s">
        <v>56</v>
      </c>
      <c r="B89" s="508"/>
      <c r="C89" s="358" t="s">
        <v>138</v>
      </c>
      <c r="D89" s="359"/>
      <c r="E89" s="359"/>
      <c r="F89" s="359"/>
      <c r="G89" s="359"/>
      <c r="H89" s="359"/>
      <c r="I89" s="359"/>
      <c r="J89" s="359"/>
      <c r="K89" s="359"/>
      <c r="L89" s="359"/>
      <c r="M89" s="359"/>
      <c r="N89" s="359"/>
      <c r="O89" s="359"/>
      <c r="P89" s="359"/>
      <c r="Q89" s="359"/>
      <c r="R89" s="359"/>
      <c r="S89" s="359"/>
      <c r="T89" s="359"/>
      <c r="U89" s="359"/>
      <c r="V89" s="359"/>
      <c r="W89" s="359"/>
      <c r="X89" s="359"/>
      <c r="Y89" s="359"/>
      <c r="Z89" s="359"/>
      <c r="AA89" s="359"/>
      <c r="AB89" s="359"/>
      <c r="AC89" s="360"/>
      <c r="AD89" s="346"/>
      <c r="AE89" s="347"/>
      <c r="AF89" s="347"/>
      <c r="AG89" s="90" t="s">
        <v>617</v>
      </c>
      <c r="AH89" s="84"/>
      <c r="AI89" s="84"/>
      <c r="AJ89" s="84"/>
      <c r="AK89" s="84"/>
      <c r="AL89" s="84"/>
      <c r="AM89" s="84"/>
      <c r="AN89" s="84"/>
      <c r="AO89" s="84"/>
      <c r="AP89" s="84"/>
      <c r="AQ89" s="84"/>
      <c r="AR89" s="84"/>
      <c r="AS89" s="84"/>
      <c r="AT89" s="84"/>
      <c r="AU89" s="84"/>
      <c r="AV89" s="84"/>
      <c r="AW89" s="84"/>
      <c r="AX89" s="91"/>
    </row>
    <row r="90" spans="1:50" ht="19.7" customHeight="1" x14ac:dyDescent="0.15">
      <c r="A90" s="509"/>
      <c r="B90" s="510"/>
      <c r="C90" s="155" t="s">
        <v>211</v>
      </c>
      <c r="D90" s="153"/>
      <c r="E90" s="153"/>
      <c r="F90" s="156"/>
      <c r="G90" s="152" t="s">
        <v>212</v>
      </c>
      <c r="H90" s="153"/>
      <c r="I90" s="153"/>
      <c r="J90" s="153"/>
      <c r="K90" s="153"/>
      <c r="L90" s="153"/>
      <c r="M90" s="153"/>
      <c r="N90" s="152" t="s">
        <v>214</v>
      </c>
      <c r="O90" s="153"/>
      <c r="P90" s="153"/>
      <c r="Q90" s="153"/>
      <c r="R90" s="153"/>
      <c r="S90" s="153"/>
      <c r="T90" s="153"/>
      <c r="U90" s="153"/>
      <c r="V90" s="153"/>
      <c r="W90" s="153"/>
      <c r="X90" s="153"/>
      <c r="Y90" s="153"/>
      <c r="Z90" s="153"/>
      <c r="AA90" s="153"/>
      <c r="AB90" s="153"/>
      <c r="AC90" s="153"/>
      <c r="AD90" s="153"/>
      <c r="AE90" s="153"/>
      <c r="AF90" s="154"/>
      <c r="AG90" s="103"/>
      <c r="AH90" s="86"/>
      <c r="AI90" s="86"/>
      <c r="AJ90" s="86"/>
      <c r="AK90" s="86"/>
      <c r="AL90" s="86"/>
      <c r="AM90" s="86"/>
      <c r="AN90" s="86"/>
      <c r="AO90" s="86"/>
      <c r="AP90" s="86"/>
      <c r="AQ90" s="86"/>
      <c r="AR90" s="86"/>
      <c r="AS90" s="86"/>
      <c r="AT90" s="86"/>
      <c r="AU90" s="86"/>
      <c r="AV90" s="86"/>
      <c r="AW90" s="86"/>
      <c r="AX90" s="104"/>
    </row>
    <row r="91" spans="1:50" ht="24.75" customHeight="1" x14ac:dyDescent="0.15">
      <c r="A91" s="509"/>
      <c r="B91" s="510"/>
      <c r="C91" s="149" t="s">
        <v>560</v>
      </c>
      <c r="D91" s="150"/>
      <c r="E91" s="150"/>
      <c r="F91" s="151"/>
      <c r="G91" s="143"/>
      <c r="H91" s="144"/>
      <c r="I91" s="57" t="str">
        <f>IF(OR(G91="　", G91=""), "", "-")</f>
        <v/>
      </c>
      <c r="J91" s="147">
        <v>30</v>
      </c>
      <c r="K91" s="147"/>
      <c r="L91" s="57" t="str">
        <f>IF(M91="","","-")</f>
        <v/>
      </c>
      <c r="M91" s="58"/>
      <c r="N91" s="157" t="s">
        <v>616</v>
      </c>
      <c r="O91" s="158"/>
      <c r="P91" s="158"/>
      <c r="Q91" s="158"/>
      <c r="R91" s="158"/>
      <c r="S91" s="158"/>
      <c r="T91" s="158"/>
      <c r="U91" s="158"/>
      <c r="V91" s="158"/>
      <c r="W91" s="158"/>
      <c r="X91" s="158"/>
      <c r="Y91" s="158"/>
      <c r="Z91" s="158"/>
      <c r="AA91" s="158"/>
      <c r="AB91" s="158"/>
      <c r="AC91" s="158"/>
      <c r="AD91" s="158"/>
      <c r="AE91" s="158"/>
      <c r="AF91" s="159"/>
      <c r="AG91" s="103"/>
      <c r="AH91" s="86"/>
      <c r="AI91" s="86"/>
      <c r="AJ91" s="86"/>
      <c r="AK91" s="86"/>
      <c r="AL91" s="86"/>
      <c r="AM91" s="86"/>
      <c r="AN91" s="86"/>
      <c r="AO91" s="86"/>
      <c r="AP91" s="86"/>
      <c r="AQ91" s="86"/>
      <c r="AR91" s="86"/>
      <c r="AS91" s="86"/>
      <c r="AT91" s="86"/>
      <c r="AU91" s="86"/>
      <c r="AV91" s="86"/>
      <c r="AW91" s="86"/>
      <c r="AX91" s="104"/>
    </row>
    <row r="92" spans="1:50" ht="24.75" customHeight="1" x14ac:dyDescent="0.15">
      <c r="A92" s="509"/>
      <c r="B92" s="510"/>
      <c r="C92" s="149"/>
      <c r="D92" s="150"/>
      <c r="E92" s="150"/>
      <c r="F92" s="151"/>
      <c r="G92" s="143"/>
      <c r="H92" s="144"/>
      <c r="I92" s="57" t="str">
        <f t="shared" ref="I92:I95" si="8">IF(OR(G92="　", G92=""), "", "-")</f>
        <v/>
      </c>
      <c r="J92" s="147"/>
      <c r="K92" s="147"/>
      <c r="L92" s="57" t="str">
        <f t="shared" ref="L92:L95" si="9">IF(M92="","","-")</f>
        <v/>
      </c>
      <c r="M92" s="58"/>
      <c r="N92" s="157"/>
      <c r="O92" s="158"/>
      <c r="P92" s="158"/>
      <c r="Q92" s="158"/>
      <c r="R92" s="158"/>
      <c r="S92" s="158"/>
      <c r="T92" s="158"/>
      <c r="U92" s="158"/>
      <c r="V92" s="158"/>
      <c r="W92" s="158"/>
      <c r="X92" s="158"/>
      <c r="Y92" s="158"/>
      <c r="Z92" s="158"/>
      <c r="AA92" s="158"/>
      <c r="AB92" s="158"/>
      <c r="AC92" s="158"/>
      <c r="AD92" s="158"/>
      <c r="AE92" s="158"/>
      <c r="AF92" s="159"/>
      <c r="AG92" s="103"/>
      <c r="AH92" s="86"/>
      <c r="AI92" s="86"/>
      <c r="AJ92" s="86"/>
      <c r="AK92" s="86"/>
      <c r="AL92" s="86"/>
      <c r="AM92" s="86"/>
      <c r="AN92" s="86"/>
      <c r="AO92" s="86"/>
      <c r="AP92" s="86"/>
      <c r="AQ92" s="86"/>
      <c r="AR92" s="86"/>
      <c r="AS92" s="86"/>
      <c r="AT92" s="86"/>
      <c r="AU92" s="86"/>
      <c r="AV92" s="86"/>
      <c r="AW92" s="86"/>
      <c r="AX92" s="104"/>
    </row>
    <row r="93" spans="1:50" ht="24.75" customHeight="1" x14ac:dyDescent="0.15">
      <c r="A93" s="509"/>
      <c r="B93" s="510"/>
      <c r="C93" s="149"/>
      <c r="D93" s="150"/>
      <c r="E93" s="150"/>
      <c r="F93" s="151"/>
      <c r="G93" s="143"/>
      <c r="H93" s="144"/>
      <c r="I93" s="57" t="str">
        <f t="shared" si="8"/>
        <v/>
      </c>
      <c r="J93" s="147"/>
      <c r="K93" s="147"/>
      <c r="L93" s="57" t="str">
        <f t="shared" si="9"/>
        <v/>
      </c>
      <c r="M93" s="58"/>
      <c r="N93" s="157"/>
      <c r="O93" s="158"/>
      <c r="P93" s="158"/>
      <c r="Q93" s="158"/>
      <c r="R93" s="158"/>
      <c r="S93" s="158"/>
      <c r="T93" s="158"/>
      <c r="U93" s="158"/>
      <c r="V93" s="158"/>
      <c r="W93" s="158"/>
      <c r="X93" s="158"/>
      <c r="Y93" s="158"/>
      <c r="Z93" s="158"/>
      <c r="AA93" s="158"/>
      <c r="AB93" s="158"/>
      <c r="AC93" s="158"/>
      <c r="AD93" s="158"/>
      <c r="AE93" s="158"/>
      <c r="AF93" s="159"/>
      <c r="AG93" s="103"/>
      <c r="AH93" s="86"/>
      <c r="AI93" s="86"/>
      <c r="AJ93" s="86"/>
      <c r="AK93" s="86"/>
      <c r="AL93" s="86"/>
      <c r="AM93" s="86"/>
      <c r="AN93" s="86"/>
      <c r="AO93" s="86"/>
      <c r="AP93" s="86"/>
      <c r="AQ93" s="86"/>
      <c r="AR93" s="86"/>
      <c r="AS93" s="86"/>
      <c r="AT93" s="86"/>
      <c r="AU93" s="86"/>
      <c r="AV93" s="86"/>
      <c r="AW93" s="86"/>
      <c r="AX93" s="104"/>
    </row>
    <row r="94" spans="1:50" ht="24.75" customHeight="1" x14ac:dyDescent="0.15">
      <c r="A94" s="509"/>
      <c r="B94" s="510"/>
      <c r="C94" s="149"/>
      <c r="D94" s="150"/>
      <c r="E94" s="150"/>
      <c r="F94" s="151"/>
      <c r="G94" s="143"/>
      <c r="H94" s="144"/>
      <c r="I94" s="57" t="str">
        <f t="shared" si="8"/>
        <v/>
      </c>
      <c r="J94" s="147"/>
      <c r="K94" s="147"/>
      <c r="L94" s="57" t="str">
        <f t="shared" si="9"/>
        <v/>
      </c>
      <c r="M94" s="58"/>
      <c r="N94" s="157"/>
      <c r="O94" s="158"/>
      <c r="P94" s="158"/>
      <c r="Q94" s="158"/>
      <c r="R94" s="158"/>
      <c r="S94" s="158"/>
      <c r="T94" s="158"/>
      <c r="U94" s="158"/>
      <c r="V94" s="158"/>
      <c r="W94" s="158"/>
      <c r="X94" s="158"/>
      <c r="Y94" s="158"/>
      <c r="Z94" s="158"/>
      <c r="AA94" s="158"/>
      <c r="AB94" s="158"/>
      <c r="AC94" s="158"/>
      <c r="AD94" s="158"/>
      <c r="AE94" s="158"/>
      <c r="AF94" s="159"/>
      <c r="AG94" s="103"/>
      <c r="AH94" s="86"/>
      <c r="AI94" s="86"/>
      <c r="AJ94" s="86"/>
      <c r="AK94" s="86"/>
      <c r="AL94" s="86"/>
      <c r="AM94" s="86"/>
      <c r="AN94" s="86"/>
      <c r="AO94" s="86"/>
      <c r="AP94" s="86"/>
      <c r="AQ94" s="86"/>
      <c r="AR94" s="86"/>
      <c r="AS94" s="86"/>
      <c r="AT94" s="86"/>
      <c r="AU94" s="86"/>
      <c r="AV94" s="86"/>
      <c r="AW94" s="86"/>
      <c r="AX94" s="104"/>
    </row>
    <row r="95" spans="1:50" ht="24.75" customHeight="1" x14ac:dyDescent="0.15">
      <c r="A95" s="511"/>
      <c r="B95" s="512"/>
      <c r="C95" s="149"/>
      <c r="D95" s="150"/>
      <c r="E95" s="150"/>
      <c r="F95" s="151"/>
      <c r="G95" s="145"/>
      <c r="H95" s="146"/>
      <c r="I95" s="59" t="str">
        <f t="shared" si="8"/>
        <v/>
      </c>
      <c r="J95" s="148"/>
      <c r="K95" s="148"/>
      <c r="L95" s="59" t="str">
        <f t="shared" si="9"/>
        <v/>
      </c>
      <c r="M95" s="60"/>
      <c r="N95" s="134"/>
      <c r="O95" s="135"/>
      <c r="P95" s="135"/>
      <c r="Q95" s="135"/>
      <c r="R95" s="135"/>
      <c r="S95" s="135"/>
      <c r="T95" s="135"/>
      <c r="U95" s="135"/>
      <c r="V95" s="135"/>
      <c r="W95" s="135"/>
      <c r="X95" s="135"/>
      <c r="Y95" s="135"/>
      <c r="Z95" s="135"/>
      <c r="AA95" s="135"/>
      <c r="AB95" s="135"/>
      <c r="AC95" s="135"/>
      <c r="AD95" s="135"/>
      <c r="AE95" s="135"/>
      <c r="AF95" s="136"/>
      <c r="AG95" s="92"/>
      <c r="AH95" s="88"/>
      <c r="AI95" s="88"/>
      <c r="AJ95" s="88"/>
      <c r="AK95" s="88"/>
      <c r="AL95" s="88"/>
      <c r="AM95" s="88"/>
      <c r="AN95" s="88"/>
      <c r="AO95" s="88"/>
      <c r="AP95" s="88"/>
      <c r="AQ95" s="88"/>
      <c r="AR95" s="88"/>
      <c r="AS95" s="88"/>
      <c r="AT95" s="88"/>
      <c r="AU95" s="88"/>
      <c r="AV95" s="88"/>
      <c r="AW95" s="88"/>
      <c r="AX95" s="93"/>
    </row>
    <row r="96" spans="1:50" ht="379.5" customHeight="1" x14ac:dyDescent="0.15">
      <c r="A96" s="375" t="s">
        <v>46</v>
      </c>
      <c r="B96" s="533"/>
      <c r="C96" s="546" t="s">
        <v>51</v>
      </c>
      <c r="D96" s="568"/>
      <c r="E96" s="568"/>
      <c r="F96" s="569"/>
      <c r="G96" s="337" t="s">
        <v>618</v>
      </c>
      <c r="H96" s="337"/>
      <c r="I96" s="337"/>
      <c r="J96" s="337"/>
      <c r="K96" s="337"/>
      <c r="L96" s="337"/>
      <c r="M96" s="337"/>
      <c r="N96" s="337"/>
      <c r="O96" s="337"/>
      <c r="P96" s="337"/>
      <c r="Q96" s="337"/>
      <c r="R96" s="337"/>
      <c r="S96" s="337"/>
      <c r="T96" s="337"/>
      <c r="U96" s="337"/>
      <c r="V96" s="337"/>
      <c r="W96" s="337"/>
      <c r="X96" s="337"/>
      <c r="Y96" s="337"/>
      <c r="Z96" s="337"/>
      <c r="AA96" s="337"/>
      <c r="AB96" s="337"/>
      <c r="AC96" s="337"/>
      <c r="AD96" s="337"/>
      <c r="AE96" s="337"/>
      <c r="AF96" s="337"/>
      <c r="AG96" s="337"/>
      <c r="AH96" s="337"/>
      <c r="AI96" s="337"/>
      <c r="AJ96" s="337"/>
      <c r="AK96" s="337"/>
      <c r="AL96" s="337"/>
      <c r="AM96" s="337"/>
      <c r="AN96" s="337"/>
      <c r="AO96" s="337"/>
      <c r="AP96" s="337"/>
      <c r="AQ96" s="337"/>
      <c r="AR96" s="337"/>
      <c r="AS96" s="337"/>
      <c r="AT96" s="337"/>
      <c r="AU96" s="337"/>
      <c r="AV96" s="337"/>
      <c r="AW96" s="337"/>
      <c r="AX96" s="338"/>
    </row>
    <row r="97" spans="1:52" ht="67.5" customHeight="1" thickBot="1" x14ac:dyDescent="0.2">
      <c r="A97" s="534"/>
      <c r="B97" s="535"/>
      <c r="C97" s="479" t="s">
        <v>55</v>
      </c>
      <c r="D97" s="480"/>
      <c r="E97" s="480"/>
      <c r="F97" s="481"/>
      <c r="G97" s="335" t="s">
        <v>619</v>
      </c>
      <c r="H97" s="335"/>
      <c r="I97" s="335"/>
      <c r="J97" s="335"/>
      <c r="K97" s="335"/>
      <c r="L97" s="335"/>
      <c r="M97" s="335"/>
      <c r="N97" s="335"/>
      <c r="O97" s="335"/>
      <c r="P97" s="335"/>
      <c r="Q97" s="335"/>
      <c r="R97" s="335"/>
      <c r="S97" s="335"/>
      <c r="T97" s="335"/>
      <c r="U97" s="335"/>
      <c r="V97" s="335"/>
      <c r="W97" s="335"/>
      <c r="X97" s="335"/>
      <c r="Y97" s="335"/>
      <c r="Z97" s="335"/>
      <c r="AA97" s="335"/>
      <c r="AB97" s="335"/>
      <c r="AC97" s="335"/>
      <c r="AD97" s="335"/>
      <c r="AE97" s="335"/>
      <c r="AF97" s="335"/>
      <c r="AG97" s="335"/>
      <c r="AH97" s="335"/>
      <c r="AI97" s="335"/>
      <c r="AJ97" s="335"/>
      <c r="AK97" s="335"/>
      <c r="AL97" s="335"/>
      <c r="AM97" s="335"/>
      <c r="AN97" s="335"/>
      <c r="AO97" s="335"/>
      <c r="AP97" s="335"/>
      <c r="AQ97" s="335"/>
      <c r="AR97" s="335"/>
      <c r="AS97" s="335"/>
      <c r="AT97" s="335"/>
      <c r="AU97" s="335"/>
      <c r="AV97" s="335"/>
      <c r="AW97" s="335"/>
      <c r="AX97" s="336"/>
    </row>
    <row r="98" spans="1:52" ht="24" customHeight="1" x14ac:dyDescent="0.15">
      <c r="A98" s="476" t="s">
        <v>31</v>
      </c>
      <c r="B98" s="477"/>
      <c r="C98" s="477"/>
      <c r="D98" s="477"/>
      <c r="E98" s="477"/>
      <c r="F98" s="477"/>
      <c r="G98" s="477"/>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477"/>
      <c r="AG98" s="477"/>
      <c r="AH98" s="477"/>
      <c r="AI98" s="477"/>
      <c r="AJ98" s="477"/>
      <c r="AK98" s="477"/>
      <c r="AL98" s="477"/>
      <c r="AM98" s="477"/>
      <c r="AN98" s="477"/>
      <c r="AO98" s="477"/>
      <c r="AP98" s="477"/>
      <c r="AQ98" s="477"/>
      <c r="AR98" s="477"/>
      <c r="AS98" s="477"/>
      <c r="AT98" s="477"/>
      <c r="AU98" s="477"/>
      <c r="AV98" s="477"/>
      <c r="AW98" s="477"/>
      <c r="AX98" s="478"/>
    </row>
    <row r="99" spans="1:52" ht="67.5" customHeight="1" thickBot="1" x14ac:dyDescent="0.2">
      <c r="A99" s="369" t="s">
        <v>661</v>
      </c>
      <c r="B99" s="370"/>
      <c r="C99" s="370"/>
      <c r="D99" s="370"/>
      <c r="E99" s="370"/>
      <c r="F99" s="370"/>
      <c r="G99" s="370"/>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0"/>
      <c r="AT99" s="370"/>
      <c r="AU99" s="370"/>
      <c r="AV99" s="370"/>
      <c r="AW99" s="370"/>
      <c r="AX99" s="371"/>
    </row>
    <row r="100" spans="1:52" ht="24.75" customHeight="1" x14ac:dyDescent="0.15">
      <c r="A100" s="470" t="s">
        <v>32</v>
      </c>
      <c r="B100" s="471"/>
      <c r="C100" s="471"/>
      <c r="D100" s="471"/>
      <c r="E100" s="471"/>
      <c r="F100" s="471"/>
      <c r="G100" s="471"/>
      <c r="H100" s="471"/>
      <c r="I100" s="471"/>
      <c r="J100" s="471"/>
      <c r="K100" s="471"/>
      <c r="L100" s="471"/>
      <c r="M100" s="471"/>
      <c r="N100" s="471"/>
      <c r="O100" s="471"/>
      <c r="P100" s="471"/>
      <c r="Q100" s="471"/>
      <c r="R100" s="471"/>
      <c r="S100" s="471"/>
      <c r="T100" s="471"/>
      <c r="U100" s="471"/>
      <c r="V100" s="471"/>
      <c r="W100" s="471"/>
      <c r="X100" s="471"/>
      <c r="Y100" s="471"/>
      <c r="Z100" s="471"/>
      <c r="AA100" s="471"/>
      <c r="AB100" s="471"/>
      <c r="AC100" s="471"/>
      <c r="AD100" s="471"/>
      <c r="AE100" s="471"/>
      <c r="AF100" s="471"/>
      <c r="AG100" s="471"/>
      <c r="AH100" s="471"/>
      <c r="AI100" s="471"/>
      <c r="AJ100" s="471"/>
      <c r="AK100" s="471"/>
      <c r="AL100" s="471"/>
      <c r="AM100" s="471"/>
      <c r="AN100" s="471"/>
      <c r="AO100" s="471"/>
      <c r="AP100" s="471"/>
      <c r="AQ100" s="471"/>
      <c r="AR100" s="471"/>
      <c r="AS100" s="471"/>
      <c r="AT100" s="471"/>
      <c r="AU100" s="471"/>
      <c r="AV100" s="471"/>
      <c r="AW100" s="471"/>
      <c r="AX100" s="472"/>
    </row>
    <row r="101" spans="1:52" ht="67.5" customHeight="1" thickBot="1" x14ac:dyDescent="0.2">
      <c r="A101" s="530" t="s">
        <v>133</v>
      </c>
      <c r="B101" s="531"/>
      <c r="C101" s="531"/>
      <c r="D101" s="531"/>
      <c r="E101" s="532"/>
      <c r="F101" s="458" t="s">
        <v>662</v>
      </c>
      <c r="G101" s="459"/>
      <c r="H101" s="459"/>
      <c r="I101" s="459"/>
      <c r="J101" s="459"/>
      <c r="K101" s="459"/>
      <c r="L101" s="459"/>
      <c r="M101" s="459"/>
      <c r="N101" s="459"/>
      <c r="O101" s="459"/>
      <c r="P101" s="459"/>
      <c r="Q101" s="459"/>
      <c r="R101" s="459"/>
      <c r="S101" s="459"/>
      <c r="T101" s="459"/>
      <c r="U101" s="459"/>
      <c r="V101" s="459"/>
      <c r="W101" s="459"/>
      <c r="X101" s="459"/>
      <c r="Y101" s="459"/>
      <c r="Z101" s="459"/>
      <c r="AA101" s="459"/>
      <c r="AB101" s="459"/>
      <c r="AC101" s="459"/>
      <c r="AD101" s="459"/>
      <c r="AE101" s="459"/>
      <c r="AF101" s="459"/>
      <c r="AG101" s="459"/>
      <c r="AH101" s="459"/>
      <c r="AI101" s="459"/>
      <c r="AJ101" s="459"/>
      <c r="AK101" s="459"/>
      <c r="AL101" s="459"/>
      <c r="AM101" s="459"/>
      <c r="AN101" s="459"/>
      <c r="AO101" s="459"/>
      <c r="AP101" s="459"/>
      <c r="AQ101" s="459"/>
      <c r="AR101" s="459"/>
      <c r="AS101" s="459"/>
      <c r="AT101" s="459"/>
      <c r="AU101" s="459"/>
      <c r="AV101" s="459"/>
      <c r="AW101" s="459"/>
      <c r="AX101" s="460"/>
    </row>
    <row r="102" spans="1:52" ht="24.75" customHeight="1" x14ac:dyDescent="0.15">
      <c r="A102" s="470" t="s">
        <v>44</v>
      </c>
      <c r="B102" s="471"/>
      <c r="C102" s="471"/>
      <c r="D102" s="471"/>
      <c r="E102" s="471"/>
      <c r="F102" s="471"/>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471"/>
      <c r="AD102" s="471"/>
      <c r="AE102" s="471"/>
      <c r="AF102" s="471"/>
      <c r="AG102" s="471"/>
      <c r="AH102" s="471"/>
      <c r="AI102" s="471"/>
      <c r="AJ102" s="471"/>
      <c r="AK102" s="471"/>
      <c r="AL102" s="471"/>
      <c r="AM102" s="471"/>
      <c r="AN102" s="471"/>
      <c r="AO102" s="471"/>
      <c r="AP102" s="471"/>
      <c r="AQ102" s="471"/>
      <c r="AR102" s="471"/>
      <c r="AS102" s="471"/>
      <c r="AT102" s="471"/>
      <c r="AU102" s="471"/>
      <c r="AV102" s="471"/>
      <c r="AW102" s="471"/>
      <c r="AX102" s="472"/>
    </row>
    <row r="103" spans="1:52" ht="66" customHeight="1" thickBot="1" x14ac:dyDescent="0.2">
      <c r="A103" s="408" t="s">
        <v>133</v>
      </c>
      <c r="B103" s="409"/>
      <c r="C103" s="409"/>
      <c r="D103" s="409"/>
      <c r="E103" s="410"/>
      <c r="F103" s="372" t="s">
        <v>663</v>
      </c>
      <c r="G103" s="373"/>
      <c r="H103" s="373"/>
      <c r="I103" s="373"/>
      <c r="J103" s="373"/>
      <c r="K103" s="373"/>
      <c r="L103" s="373"/>
      <c r="M103" s="373"/>
      <c r="N103" s="373"/>
      <c r="O103" s="373"/>
      <c r="P103" s="373"/>
      <c r="Q103" s="373"/>
      <c r="R103" s="373"/>
      <c r="S103" s="373"/>
      <c r="T103" s="373"/>
      <c r="U103" s="373"/>
      <c r="V103" s="373"/>
      <c r="W103" s="373"/>
      <c r="X103" s="373"/>
      <c r="Y103" s="373"/>
      <c r="Z103" s="373"/>
      <c r="AA103" s="373"/>
      <c r="AB103" s="373"/>
      <c r="AC103" s="373"/>
      <c r="AD103" s="373"/>
      <c r="AE103" s="373"/>
      <c r="AF103" s="373"/>
      <c r="AG103" s="373"/>
      <c r="AH103" s="373"/>
      <c r="AI103" s="373"/>
      <c r="AJ103" s="373"/>
      <c r="AK103" s="373"/>
      <c r="AL103" s="373"/>
      <c r="AM103" s="373"/>
      <c r="AN103" s="373"/>
      <c r="AO103" s="373"/>
      <c r="AP103" s="373"/>
      <c r="AQ103" s="373"/>
      <c r="AR103" s="373"/>
      <c r="AS103" s="373"/>
      <c r="AT103" s="373"/>
      <c r="AU103" s="373"/>
      <c r="AV103" s="373"/>
      <c r="AW103" s="373"/>
      <c r="AX103" s="374"/>
    </row>
    <row r="104" spans="1:52" ht="24.75" customHeight="1" x14ac:dyDescent="0.15">
      <c r="A104" s="482" t="s">
        <v>33</v>
      </c>
      <c r="B104" s="483"/>
      <c r="C104" s="483"/>
      <c r="D104" s="483"/>
      <c r="E104" s="483"/>
      <c r="F104" s="483"/>
      <c r="G104" s="483"/>
      <c r="H104" s="483"/>
      <c r="I104" s="483"/>
      <c r="J104" s="483"/>
      <c r="K104" s="483"/>
      <c r="L104" s="483"/>
      <c r="M104" s="483"/>
      <c r="N104" s="483"/>
      <c r="O104" s="483"/>
      <c r="P104" s="483"/>
      <c r="Q104" s="483"/>
      <c r="R104" s="483"/>
      <c r="S104" s="483"/>
      <c r="T104" s="483"/>
      <c r="U104" s="483"/>
      <c r="V104" s="483"/>
      <c r="W104" s="483"/>
      <c r="X104" s="483"/>
      <c r="Y104" s="483"/>
      <c r="Z104" s="483"/>
      <c r="AA104" s="483"/>
      <c r="AB104" s="483"/>
      <c r="AC104" s="483"/>
      <c r="AD104" s="483"/>
      <c r="AE104" s="483"/>
      <c r="AF104" s="483"/>
      <c r="AG104" s="483"/>
      <c r="AH104" s="483"/>
      <c r="AI104" s="483"/>
      <c r="AJ104" s="483"/>
      <c r="AK104" s="483"/>
      <c r="AL104" s="483"/>
      <c r="AM104" s="483"/>
      <c r="AN104" s="483"/>
      <c r="AO104" s="483"/>
      <c r="AP104" s="483"/>
      <c r="AQ104" s="483"/>
      <c r="AR104" s="483"/>
      <c r="AS104" s="483"/>
      <c r="AT104" s="483"/>
      <c r="AU104" s="483"/>
      <c r="AV104" s="483"/>
      <c r="AW104" s="483"/>
      <c r="AX104" s="484"/>
    </row>
    <row r="105" spans="1:52" ht="409.6" customHeight="1" thickBot="1" x14ac:dyDescent="0.2">
      <c r="A105" s="521" t="s">
        <v>623</v>
      </c>
      <c r="B105" s="522"/>
      <c r="C105" s="522"/>
      <c r="D105" s="522"/>
      <c r="E105" s="522"/>
      <c r="F105" s="522"/>
      <c r="G105" s="522"/>
      <c r="H105" s="522"/>
      <c r="I105" s="522"/>
      <c r="J105" s="522"/>
      <c r="K105" s="522"/>
      <c r="L105" s="522"/>
      <c r="M105" s="522"/>
      <c r="N105" s="522"/>
      <c r="O105" s="522"/>
      <c r="P105" s="522"/>
      <c r="Q105" s="522"/>
      <c r="R105" s="522"/>
      <c r="S105" s="522"/>
      <c r="T105" s="522"/>
      <c r="U105" s="522"/>
      <c r="V105" s="522"/>
      <c r="W105" s="522"/>
      <c r="X105" s="522"/>
      <c r="Y105" s="522"/>
      <c r="Z105" s="522"/>
      <c r="AA105" s="522"/>
      <c r="AB105" s="522"/>
      <c r="AC105" s="522"/>
      <c r="AD105" s="522"/>
      <c r="AE105" s="522"/>
      <c r="AF105" s="522"/>
      <c r="AG105" s="522"/>
      <c r="AH105" s="522"/>
      <c r="AI105" s="522"/>
      <c r="AJ105" s="522"/>
      <c r="AK105" s="522"/>
      <c r="AL105" s="522"/>
      <c r="AM105" s="522"/>
      <c r="AN105" s="522"/>
      <c r="AO105" s="522"/>
      <c r="AP105" s="522"/>
      <c r="AQ105" s="522"/>
      <c r="AR105" s="522"/>
      <c r="AS105" s="522"/>
      <c r="AT105" s="522"/>
      <c r="AU105" s="522"/>
      <c r="AV105" s="522"/>
      <c r="AW105" s="522"/>
      <c r="AX105" s="523"/>
    </row>
    <row r="106" spans="1:52" ht="24.75" customHeight="1" x14ac:dyDescent="0.15">
      <c r="A106" s="385" t="s">
        <v>220</v>
      </c>
      <c r="B106" s="386"/>
      <c r="C106" s="386"/>
      <c r="D106" s="386"/>
      <c r="E106" s="386"/>
      <c r="F106" s="386"/>
      <c r="G106" s="386"/>
      <c r="H106" s="386"/>
      <c r="I106" s="386"/>
      <c r="J106" s="386"/>
      <c r="K106" s="386"/>
      <c r="L106" s="386"/>
      <c r="M106" s="386"/>
      <c r="N106" s="386"/>
      <c r="O106" s="386"/>
      <c r="P106" s="386"/>
      <c r="Q106" s="386"/>
      <c r="R106" s="386"/>
      <c r="S106" s="386"/>
      <c r="T106" s="386"/>
      <c r="U106" s="386"/>
      <c r="V106" s="386"/>
      <c r="W106" s="386"/>
      <c r="X106" s="386"/>
      <c r="Y106" s="386"/>
      <c r="Z106" s="386"/>
      <c r="AA106" s="386"/>
      <c r="AB106" s="386"/>
      <c r="AC106" s="386"/>
      <c r="AD106" s="386"/>
      <c r="AE106" s="386"/>
      <c r="AF106" s="386"/>
      <c r="AG106" s="386"/>
      <c r="AH106" s="386"/>
      <c r="AI106" s="386"/>
      <c r="AJ106" s="386"/>
      <c r="AK106" s="386"/>
      <c r="AL106" s="386"/>
      <c r="AM106" s="386"/>
      <c r="AN106" s="386"/>
      <c r="AO106" s="386"/>
      <c r="AP106" s="386"/>
      <c r="AQ106" s="386"/>
      <c r="AR106" s="386"/>
      <c r="AS106" s="386"/>
      <c r="AT106" s="386"/>
      <c r="AU106" s="386"/>
      <c r="AV106" s="386"/>
      <c r="AW106" s="386"/>
      <c r="AX106" s="387"/>
      <c r="AZ106" s="10"/>
    </row>
    <row r="107" spans="1:52" ht="24.75" customHeight="1" x14ac:dyDescent="0.15">
      <c r="A107" s="701" t="s">
        <v>520</v>
      </c>
      <c r="B107" s="110"/>
      <c r="C107" s="110"/>
      <c r="D107" s="111"/>
      <c r="E107" s="665" t="s">
        <v>569</v>
      </c>
      <c r="F107" s="666"/>
      <c r="G107" s="666"/>
      <c r="H107" s="666"/>
      <c r="I107" s="666"/>
      <c r="J107" s="666"/>
      <c r="K107" s="666"/>
      <c r="L107" s="666"/>
      <c r="M107" s="666"/>
      <c r="N107" s="666"/>
      <c r="O107" s="666"/>
      <c r="P107" s="668"/>
      <c r="Q107" s="665"/>
      <c r="R107" s="666"/>
      <c r="S107" s="666"/>
      <c r="T107" s="666"/>
      <c r="U107" s="666"/>
      <c r="V107" s="666"/>
      <c r="W107" s="666"/>
      <c r="X107" s="666"/>
      <c r="Y107" s="666"/>
      <c r="Z107" s="666"/>
      <c r="AA107" s="666"/>
      <c r="AB107" s="668"/>
      <c r="AC107" s="665"/>
      <c r="AD107" s="666"/>
      <c r="AE107" s="666"/>
      <c r="AF107" s="666"/>
      <c r="AG107" s="666"/>
      <c r="AH107" s="666"/>
      <c r="AI107" s="666"/>
      <c r="AJ107" s="666"/>
      <c r="AK107" s="666"/>
      <c r="AL107" s="666"/>
      <c r="AM107" s="666"/>
      <c r="AN107" s="668"/>
      <c r="AO107" s="665"/>
      <c r="AP107" s="666"/>
      <c r="AQ107" s="666"/>
      <c r="AR107" s="666"/>
      <c r="AS107" s="666"/>
      <c r="AT107" s="666"/>
      <c r="AU107" s="666"/>
      <c r="AV107" s="666"/>
      <c r="AW107" s="666"/>
      <c r="AX107" s="667"/>
      <c r="AY107" s="74"/>
    </row>
    <row r="108" spans="1:52" ht="24.75" customHeight="1" x14ac:dyDescent="0.15">
      <c r="A108" s="197" t="s">
        <v>254</v>
      </c>
      <c r="B108" s="197"/>
      <c r="C108" s="197"/>
      <c r="D108" s="197"/>
      <c r="E108" s="665" t="s">
        <v>569</v>
      </c>
      <c r="F108" s="666"/>
      <c r="G108" s="666"/>
      <c r="H108" s="666"/>
      <c r="I108" s="666"/>
      <c r="J108" s="666"/>
      <c r="K108" s="666"/>
      <c r="L108" s="666"/>
      <c r="M108" s="666"/>
      <c r="N108" s="666"/>
      <c r="O108" s="666"/>
      <c r="P108" s="668"/>
      <c r="Q108" s="665"/>
      <c r="R108" s="666"/>
      <c r="S108" s="666"/>
      <c r="T108" s="666"/>
      <c r="U108" s="666"/>
      <c r="V108" s="666"/>
      <c r="W108" s="666"/>
      <c r="X108" s="666"/>
      <c r="Y108" s="666"/>
      <c r="Z108" s="666"/>
      <c r="AA108" s="666"/>
      <c r="AB108" s="668"/>
      <c r="AC108" s="665"/>
      <c r="AD108" s="666"/>
      <c r="AE108" s="666"/>
      <c r="AF108" s="666"/>
      <c r="AG108" s="666"/>
      <c r="AH108" s="666"/>
      <c r="AI108" s="666"/>
      <c r="AJ108" s="666"/>
      <c r="AK108" s="666"/>
      <c r="AL108" s="666"/>
      <c r="AM108" s="666"/>
      <c r="AN108" s="668"/>
      <c r="AO108" s="665"/>
      <c r="AP108" s="666"/>
      <c r="AQ108" s="666"/>
      <c r="AR108" s="666"/>
      <c r="AS108" s="666"/>
      <c r="AT108" s="666"/>
      <c r="AU108" s="666"/>
      <c r="AV108" s="666"/>
      <c r="AW108" s="666"/>
      <c r="AX108" s="667"/>
    </row>
    <row r="109" spans="1:52" ht="24.75" customHeight="1" x14ac:dyDescent="0.15">
      <c r="A109" s="197" t="s">
        <v>253</v>
      </c>
      <c r="B109" s="197"/>
      <c r="C109" s="197"/>
      <c r="D109" s="197"/>
      <c r="E109" s="665" t="s">
        <v>569</v>
      </c>
      <c r="F109" s="666"/>
      <c r="G109" s="666"/>
      <c r="H109" s="666"/>
      <c r="I109" s="666"/>
      <c r="J109" s="666"/>
      <c r="K109" s="666"/>
      <c r="L109" s="666"/>
      <c r="M109" s="666"/>
      <c r="N109" s="666"/>
      <c r="O109" s="666"/>
      <c r="P109" s="668"/>
      <c r="Q109" s="665"/>
      <c r="R109" s="666"/>
      <c r="S109" s="666"/>
      <c r="T109" s="666"/>
      <c r="U109" s="666"/>
      <c r="V109" s="666"/>
      <c r="W109" s="666"/>
      <c r="X109" s="666"/>
      <c r="Y109" s="666"/>
      <c r="Z109" s="666"/>
      <c r="AA109" s="666"/>
      <c r="AB109" s="668"/>
      <c r="AC109" s="665"/>
      <c r="AD109" s="666"/>
      <c r="AE109" s="666"/>
      <c r="AF109" s="666"/>
      <c r="AG109" s="666"/>
      <c r="AH109" s="666"/>
      <c r="AI109" s="666"/>
      <c r="AJ109" s="666"/>
      <c r="AK109" s="666"/>
      <c r="AL109" s="666"/>
      <c r="AM109" s="666"/>
      <c r="AN109" s="668"/>
      <c r="AO109" s="665"/>
      <c r="AP109" s="666"/>
      <c r="AQ109" s="666"/>
      <c r="AR109" s="666"/>
      <c r="AS109" s="666"/>
      <c r="AT109" s="666"/>
      <c r="AU109" s="666"/>
      <c r="AV109" s="666"/>
      <c r="AW109" s="666"/>
      <c r="AX109" s="667"/>
    </row>
    <row r="110" spans="1:52" ht="24.75" customHeight="1" x14ac:dyDescent="0.15">
      <c r="A110" s="197" t="s">
        <v>252</v>
      </c>
      <c r="B110" s="197"/>
      <c r="C110" s="197"/>
      <c r="D110" s="197"/>
      <c r="E110" s="665" t="s">
        <v>569</v>
      </c>
      <c r="F110" s="666"/>
      <c r="G110" s="666"/>
      <c r="H110" s="666"/>
      <c r="I110" s="666"/>
      <c r="J110" s="666"/>
      <c r="K110" s="666"/>
      <c r="L110" s="666"/>
      <c r="M110" s="666"/>
      <c r="N110" s="666"/>
      <c r="O110" s="666"/>
      <c r="P110" s="668"/>
      <c r="Q110" s="665"/>
      <c r="R110" s="666"/>
      <c r="S110" s="666"/>
      <c r="T110" s="666"/>
      <c r="U110" s="666"/>
      <c r="V110" s="666"/>
      <c r="W110" s="666"/>
      <c r="X110" s="666"/>
      <c r="Y110" s="666"/>
      <c r="Z110" s="666"/>
      <c r="AA110" s="666"/>
      <c r="AB110" s="668"/>
      <c r="AC110" s="665"/>
      <c r="AD110" s="666"/>
      <c r="AE110" s="666"/>
      <c r="AF110" s="666"/>
      <c r="AG110" s="666"/>
      <c r="AH110" s="666"/>
      <c r="AI110" s="666"/>
      <c r="AJ110" s="666"/>
      <c r="AK110" s="666"/>
      <c r="AL110" s="666"/>
      <c r="AM110" s="666"/>
      <c r="AN110" s="668"/>
      <c r="AO110" s="665"/>
      <c r="AP110" s="666"/>
      <c r="AQ110" s="666"/>
      <c r="AR110" s="666"/>
      <c r="AS110" s="666"/>
      <c r="AT110" s="666"/>
      <c r="AU110" s="666"/>
      <c r="AV110" s="666"/>
      <c r="AW110" s="666"/>
      <c r="AX110" s="667"/>
    </row>
    <row r="111" spans="1:52" ht="24.75" customHeight="1" x14ac:dyDescent="0.15">
      <c r="A111" s="197" t="s">
        <v>251</v>
      </c>
      <c r="B111" s="197"/>
      <c r="C111" s="197"/>
      <c r="D111" s="197"/>
      <c r="E111" s="665" t="s">
        <v>574</v>
      </c>
      <c r="F111" s="666"/>
      <c r="G111" s="666"/>
      <c r="H111" s="666"/>
      <c r="I111" s="666"/>
      <c r="J111" s="666"/>
      <c r="K111" s="666"/>
      <c r="L111" s="666"/>
      <c r="M111" s="666"/>
      <c r="N111" s="666"/>
      <c r="O111" s="666"/>
      <c r="P111" s="668"/>
      <c r="Q111" s="665"/>
      <c r="R111" s="666"/>
      <c r="S111" s="666"/>
      <c r="T111" s="666"/>
      <c r="U111" s="666"/>
      <c r="V111" s="666"/>
      <c r="W111" s="666"/>
      <c r="X111" s="666"/>
      <c r="Y111" s="666"/>
      <c r="Z111" s="666"/>
      <c r="AA111" s="666"/>
      <c r="AB111" s="668"/>
      <c r="AC111" s="665"/>
      <c r="AD111" s="666"/>
      <c r="AE111" s="666"/>
      <c r="AF111" s="666"/>
      <c r="AG111" s="666"/>
      <c r="AH111" s="666"/>
      <c r="AI111" s="666"/>
      <c r="AJ111" s="666"/>
      <c r="AK111" s="666"/>
      <c r="AL111" s="666"/>
      <c r="AM111" s="666"/>
      <c r="AN111" s="668"/>
      <c r="AO111" s="665"/>
      <c r="AP111" s="666"/>
      <c r="AQ111" s="666"/>
      <c r="AR111" s="666"/>
      <c r="AS111" s="666"/>
      <c r="AT111" s="666"/>
      <c r="AU111" s="666"/>
      <c r="AV111" s="666"/>
      <c r="AW111" s="666"/>
      <c r="AX111" s="667"/>
    </row>
    <row r="112" spans="1:52" ht="24.75" customHeight="1" x14ac:dyDescent="0.15">
      <c r="A112" s="197" t="s">
        <v>250</v>
      </c>
      <c r="B112" s="197"/>
      <c r="C112" s="197"/>
      <c r="D112" s="197"/>
      <c r="E112" s="665" t="s">
        <v>575</v>
      </c>
      <c r="F112" s="666"/>
      <c r="G112" s="666"/>
      <c r="H112" s="666"/>
      <c r="I112" s="666"/>
      <c r="J112" s="666"/>
      <c r="K112" s="666"/>
      <c r="L112" s="666"/>
      <c r="M112" s="666"/>
      <c r="N112" s="666"/>
      <c r="O112" s="666"/>
      <c r="P112" s="668"/>
      <c r="Q112" s="665"/>
      <c r="R112" s="666"/>
      <c r="S112" s="666"/>
      <c r="T112" s="666"/>
      <c r="U112" s="666"/>
      <c r="V112" s="666"/>
      <c r="W112" s="666"/>
      <c r="X112" s="666"/>
      <c r="Y112" s="666"/>
      <c r="Z112" s="666"/>
      <c r="AA112" s="666"/>
      <c r="AB112" s="668"/>
      <c r="AC112" s="665"/>
      <c r="AD112" s="666"/>
      <c r="AE112" s="666"/>
      <c r="AF112" s="666"/>
      <c r="AG112" s="666"/>
      <c r="AH112" s="666"/>
      <c r="AI112" s="666"/>
      <c r="AJ112" s="666"/>
      <c r="AK112" s="666"/>
      <c r="AL112" s="666"/>
      <c r="AM112" s="666"/>
      <c r="AN112" s="668"/>
      <c r="AO112" s="665"/>
      <c r="AP112" s="666"/>
      <c r="AQ112" s="666"/>
      <c r="AR112" s="666"/>
      <c r="AS112" s="666"/>
      <c r="AT112" s="666"/>
      <c r="AU112" s="666"/>
      <c r="AV112" s="666"/>
      <c r="AW112" s="666"/>
      <c r="AX112" s="667"/>
    </row>
    <row r="113" spans="1:50" ht="24.75" customHeight="1" x14ac:dyDescent="0.15">
      <c r="A113" s="197" t="s">
        <v>249</v>
      </c>
      <c r="B113" s="197"/>
      <c r="C113" s="197"/>
      <c r="D113" s="197"/>
      <c r="E113" s="665" t="s">
        <v>576</v>
      </c>
      <c r="F113" s="666"/>
      <c r="G113" s="666"/>
      <c r="H113" s="666"/>
      <c r="I113" s="666"/>
      <c r="J113" s="666"/>
      <c r="K113" s="666"/>
      <c r="L113" s="666"/>
      <c r="M113" s="666"/>
      <c r="N113" s="666"/>
      <c r="O113" s="666"/>
      <c r="P113" s="668"/>
      <c r="Q113" s="665"/>
      <c r="R113" s="666"/>
      <c r="S113" s="666"/>
      <c r="T113" s="666"/>
      <c r="U113" s="666"/>
      <c r="V113" s="666"/>
      <c r="W113" s="666"/>
      <c r="X113" s="666"/>
      <c r="Y113" s="666"/>
      <c r="Z113" s="666"/>
      <c r="AA113" s="666"/>
      <c r="AB113" s="668"/>
      <c r="AC113" s="665"/>
      <c r="AD113" s="666"/>
      <c r="AE113" s="666"/>
      <c r="AF113" s="666"/>
      <c r="AG113" s="666"/>
      <c r="AH113" s="666"/>
      <c r="AI113" s="666"/>
      <c r="AJ113" s="666"/>
      <c r="AK113" s="666"/>
      <c r="AL113" s="666"/>
      <c r="AM113" s="666"/>
      <c r="AN113" s="668"/>
      <c r="AO113" s="665"/>
      <c r="AP113" s="666"/>
      <c r="AQ113" s="666"/>
      <c r="AR113" s="666"/>
      <c r="AS113" s="666"/>
      <c r="AT113" s="666"/>
      <c r="AU113" s="666"/>
      <c r="AV113" s="666"/>
      <c r="AW113" s="666"/>
      <c r="AX113" s="667"/>
    </row>
    <row r="114" spans="1:50" ht="24.75" customHeight="1" x14ac:dyDescent="0.15">
      <c r="A114" s="197" t="s">
        <v>248</v>
      </c>
      <c r="B114" s="197"/>
      <c r="C114" s="197"/>
      <c r="D114" s="197"/>
      <c r="E114" s="665" t="s">
        <v>577</v>
      </c>
      <c r="F114" s="666"/>
      <c r="G114" s="666"/>
      <c r="H114" s="666"/>
      <c r="I114" s="666"/>
      <c r="J114" s="666"/>
      <c r="K114" s="666"/>
      <c r="L114" s="666"/>
      <c r="M114" s="666"/>
      <c r="N114" s="666"/>
      <c r="O114" s="666"/>
      <c r="P114" s="668"/>
      <c r="Q114" s="665"/>
      <c r="R114" s="666"/>
      <c r="S114" s="666"/>
      <c r="T114" s="666"/>
      <c r="U114" s="666"/>
      <c r="V114" s="666"/>
      <c r="W114" s="666"/>
      <c r="X114" s="666"/>
      <c r="Y114" s="666"/>
      <c r="Z114" s="666"/>
      <c r="AA114" s="666"/>
      <c r="AB114" s="668"/>
      <c r="AC114" s="665"/>
      <c r="AD114" s="666"/>
      <c r="AE114" s="666"/>
      <c r="AF114" s="666"/>
      <c r="AG114" s="666"/>
      <c r="AH114" s="666"/>
      <c r="AI114" s="666"/>
      <c r="AJ114" s="666"/>
      <c r="AK114" s="666"/>
      <c r="AL114" s="666"/>
      <c r="AM114" s="666"/>
      <c r="AN114" s="668"/>
      <c r="AO114" s="665"/>
      <c r="AP114" s="666"/>
      <c r="AQ114" s="666"/>
      <c r="AR114" s="666"/>
      <c r="AS114" s="666"/>
      <c r="AT114" s="666"/>
      <c r="AU114" s="666"/>
      <c r="AV114" s="666"/>
      <c r="AW114" s="666"/>
      <c r="AX114" s="667"/>
    </row>
    <row r="115" spans="1:50" ht="24.75" customHeight="1" x14ac:dyDescent="0.15">
      <c r="A115" s="197" t="s">
        <v>247</v>
      </c>
      <c r="B115" s="197"/>
      <c r="C115" s="197"/>
      <c r="D115" s="197"/>
      <c r="E115" s="702" t="s">
        <v>578</v>
      </c>
      <c r="F115" s="703"/>
      <c r="G115" s="703"/>
      <c r="H115" s="703"/>
      <c r="I115" s="703"/>
      <c r="J115" s="703"/>
      <c r="K115" s="703"/>
      <c r="L115" s="703"/>
      <c r="M115" s="703"/>
      <c r="N115" s="703"/>
      <c r="O115" s="703"/>
      <c r="P115" s="704"/>
      <c r="Q115" s="702"/>
      <c r="R115" s="703"/>
      <c r="S115" s="703"/>
      <c r="T115" s="703"/>
      <c r="U115" s="703"/>
      <c r="V115" s="703"/>
      <c r="W115" s="703"/>
      <c r="X115" s="703"/>
      <c r="Y115" s="703"/>
      <c r="Z115" s="703"/>
      <c r="AA115" s="703"/>
      <c r="AB115" s="704"/>
      <c r="AC115" s="702"/>
      <c r="AD115" s="703"/>
      <c r="AE115" s="703"/>
      <c r="AF115" s="703"/>
      <c r="AG115" s="703"/>
      <c r="AH115" s="703"/>
      <c r="AI115" s="703"/>
      <c r="AJ115" s="703"/>
      <c r="AK115" s="703"/>
      <c r="AL115" s="703"/>
      <c r="AM115" s="703"/>
      <c r="AN115" s="704"/>
      <c r="AO115" s="665"/>
      <c r="AP115" s="666"/>
      <c r="AQ115" s="666"/>
      <c r="AR115" s="666"/>
      <c r="AS115" s="666"/>
      <c r="AT115" s="666"/>
      <c r="AU115" s="666"/>
      <c r="AV115" s="666"/>
      <c r="AW115" s="666"/>
      <c r="AX115" s="667"/>
    </row>
    <row r="116" spans="1:50" ht="24.75" customHeight="1" x14ac:dyDescent="0.15">
      <c r="A116" s="197" t="s">
        <v>394</v>
      </c>
      <c r="B116" s="197"/>
      <c r="C116" s="197"/>
      <c r="D116" s="197"/>
      <c r="E116" s="671" t="s">
        <v>560</v>
      </c>
      <c r="F116" s="669"/>
      <c r="G116" s="669"/>
      <c r="H116" s="77" t="str">
        <f>IF(E116="","","-")</f>
        <v>-</v>
      </c>
      <c r="I116" s="669"/>
      <c r="J116" s="669"/>
      <c r="K116" s="77" t="str">
        <f>IF(I116="","","-")</f>
        <v/>
      </c>
      <c r="L116" s="670">
        <v>126</v>
      </c>
      <c r="M116" s="670"/>
      <c r="N116" s="77" t="str">
        <f>IF(O116="","","-")</f>
        <v/>
      </c>
      <c r="O116" s="672"/>
      <c r="P116" s="673"/>
      <c r="Q116" s="671"/>
      <c r="R116" s="669"/>
      <c r="S116" s="669"/>
      <c r="T116" s="77" t="str">
        <f>IF(Q116="","","-")</f>
        <v/>
      </c>
      <c r="U116" s="669"/>
      <c r="V116" s="669"/>
      <c r="W116" s="77" t="str">
        <f>IF(U116="","","-")</f>
        <v/>
      </c>
      <c r="X116" s="670"/>
      <c r="Y116" s="670"/>
      <c r="Z116" s="77" t="str">
        <f>IF(AA116="","","-")</f>
        <v/>
      </c>
      <c r="AA116" s="672"/>
      <c r="AB116" s="673"/>
      <c r="AC116" s="671"/>
      <c r="AD116" s="669"/>
      <c r="AE116" s="669"/>
      <c r="AF116" s="77" t="str">
        <f>IF(AC116="","","-")</f>
        <v/>
      </c>
      <c r="AG116" s="669"/>
      <c r="AH116" s="669"/>
      <c r="AI116" s="77" t="str">
        <f>IF(AG116="","","-")</f>
        <v/>
      </c>
      <c r="AJ116" s="670"/>
      <c r="AK116" s="670"/>
      <c r="AL116" s="77" t="str">
        <f>IF(AM116="","","-")</f>
        <v/>
      </c>
      <c r="AM116" s="672"/>
      <c r="AN116" s="673"/>
      <c r="AO116" s="671"/>
      <c r="AP116" s="669"/>
      <c r="AQ116" s="77" t="str">
        <f>IF(AO116="","","-")</f>
        <v/>
      </c>
      <c r="AR116" s="669"/>
      <c r="AS116" s="669"/>
      <c r="AT116" s="77" t="str">
        <f>IF(AR116="","","-")</f>
        <v/>
      </c>
      <c r="AU116" s="670"/>
      <c r="AV116" s="670"/>
      <c r="AW116" s="77" t="str">
        <f>IF(AX116="","","-")</f>
        <v/>
      </c>
      <c r="AX116" s="80"/>
    </row>
    <row r="117" spans="1:50" ht="24.75" customHeight="1" x14ac:dyDescent="0.15">
      <c r="A117" s="197" t="s">
        <v>360</v>
      </c>
      <c r="B117" s="197"/>
      <c r="C117" s="197"/>
      <c r="D117" s="197"/>
      <c r="E117" s="671" t="s">
        <v>560</v>
      </c>
      <c r="F117" s="669"/>
      <c r="G117" s="669"/>
      <c r="H117" s="77" t="str">
        <f>IF(E117="","","-")</f>
        <v>-</v>
      </c>
      <c r="I117" s="669"/>
      <c r="J117" s="669"/>
      <c r="K117" s="77" t="str">
        <f>IF(I117="","","-")</f>
        <v/>
      </c>
      <c r="L117" s="670">
        <v>127</v>
      </c>
      <c r="M117" s="670"/>
      <c r="N117" s="77" t="str">
        <f>IF(O117="","","-")</f>
        <v/>
      </c>
      <c r="O117" s="672"/>
      <c r="P117" s="673"/>
      <c r="Q117" s="671"/>
      <c r="R117" s="669"/>
      <c r="S117" s="669"/>
      <c r="T117" s="77" t="str">
        <f>IF(Q117="","","-")</f>
        <v/>
      </c>
      <c r="U117" s="669"/>
      <c r="V117" s="669"/>
      <c r="W117" s="77" t="str">
        <f>IF(U117="","","-")</f>
        <v/>
      </c>
      <c r="X117" s="670"/>
      <c r="Y117" s="670"/>
      <c r="Z117" s="77" t="str">
        <f>IF(AA117="","","-")</f>
        <v/>
      </c>
      <c r="AA117" s="672"/>
      <c r="AB117" s="673"/>
      <c r="AC117" s="671"/>
      <c r="AD117" s="669"/>
      <c r="AE117" s="669"/>
      <c r="AF117" s="77" t="str">
        <f>IF(AC117="","","-")</f>
        <v/>
      </c>
      <c r="AG117" s="669"/>
      <c r="AH117" s="669"/>
      <c r="AI117" s="77" t="str">
        <f>IF(AG117="","","-")</f>
        <v/>
      </c>
      <c r="AJ117" s="670"/>
      <c r="AK117" s="670"/>
      <c r="AL117" s="77" t="str">
        <f>IF(AM117="","","-")</f>
        <v/>
      </c>
      <c r="AM117" s="672"/>
      <c r="AN117" s="673"/>
      <c r="AO117" s="671"/>
      <c r="AP117" s="669"/>
      <c r="AQ117" s="77" t="str">
        <f>IF(AO117="","","-")</f>
        <v/>
      </c>
      <c r="AR117" s="669"/>
      <c r="AS117" s="669"/>
      <c r="AT117" s="77" t="str">
        <f>IF(AR117="","","-")</f>
        <v/>
      </c>
      <c r="AU117" s="670"/>
      <c r="AV117" s="670"/>
      <c r="AW117" s="77" t="str">
        <f>IF(AX117="","","-")</f>
        <v/>
      </c>
      <c r="AX117" s="80"/>
    </row>
    <row r="118" spans="1:50" ht="28.35" customHeight="1" x14ac:dyDescent="0.15">
      <c r="A118" s="349" t="s">
        <v>241</v>
      </c>
      <c r="B118" s="350"/>
      <c r="C118" s="350"/>
      <c r="D118" s="350"/>
      <c r="E118" s="350"/>
      <c r="F118" s="351"/>
      <c r="G118" s="63" t="s">
        <v>555</v>
      </c>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40"/>
    </row>
    <row r="119" spans="1:50" ht="28.35" customHeight="1" x14ac:dyDescent="0.15">
      <c r="A119" s="349"/>
      <c r="B119" s="350"/>
      <c r="C119" s="350"/>
      <c r="D119" s="350"/>
      <c r="E119" s="350"/>
      <c r="F119" s="351"/>
      <c r="G119" s="38"/>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40"/>
    </row>
    <row r="120" spans="1:50" ht="28.35" customHeight="1" x14ac:dyDescent="0.15">
      <c r="A120" s="349"/>
      <c r="B120" s="350"/>
      <c r="C120" s="350"/>
      <c r="D120" s="350"/>
      <c r="E120" s="350"/>
      <c r="F120" s="351"/>
      <c r="G120" s="38"/>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40"/>
    </row>
    <row r="121" spans="1:50" ht="28.35" customHeight="1" x14ac:dyDescent="0.15">
      <c r="A121" s="349"/>
      <c r="B121" s="350"/>
      <c r="C121" s="350"/>
      <c r="D121" s="350"/>
      <c r="E121" s="350"/>
      <c r="F121" s="351"/>
      <c r="G121" s="38"/>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40"/>
    </row>
    <row r="122" spans="1:50" ht="27.75" customHeight="1" x14ac:dyDescent="0.15">
      <c r="A122" s="349"/>
      <c r="B122" s="350"/>
      <c r="C122" s="350"/>
      <c r="D122" s="350"/>
      <c r="E122" s="350"/>
      <c r="F122" s="351"/>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0" ht="28.35" customHeight="1" x14ac:dyDescent="0.15">
      <c r="A123" s="349"/>
      <c r="B123" s="350"/>
      <c r="C123" s="350"/>
      <c r="D123" s="350"/>
      <c r="E123" s="350"/>
      <c r="F123" s="351"/>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40"/>
    </row>
    <row r="124" spans="1:50" ht="28.35" customHeight="1" x14ac:dyDescent="0.15">
      <c r="A124" s="349"/>
      <c r="B124" s="350"/>
      <c r="C124" s="350"/>
      <c r="D124" s="350"/>
      <c r="E124" s="350"/>
      <c r="F124" s="351"/>
      <c r="G124" s="38"/>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40"/>
    </row>
    <row r="125" spans="1:50" ht="27.75" customHeight="1" x14ac:dyDescent="0.15">
      <c r="A125" s="349"/>
      <c r="B125" s="350"/>
      <c r="C125" s="350"/>
      <c r="D125" s="350"/>
      <c r="E125" s="350"/>
      <c r="F125" s="351"/>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40"/>
    </row>
    <row r="126" spans="1:50" ht="28.35" customHeight="1" x14ac:dyDescent="0.15">
      <c r="A126" s="349"/>
      <c r="B126" s="350"/>
      <c r="C126" s="350"/>
      <c r="D126" s="350"/>
      <c r="E126" s="350"/>
      <c r="F126" s="351"/>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40"/>
    </row>
    <row r="127" spans="1:50" ht="28.35" customHeight="1" x14ac:dyDescent="0.15">
      <c r="A127" s="349"/>
      <c r="B127" s="350"/>
      <c r="C127" s="350"/>
      <c r="D127" s="350"/>
      <c r="E127" s="350"/>
      <c r="F127" s="351"/>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40"/>
    </row>
    <row r="128" spans="1:50" ht="28.35" customHeight="1" x14ac:dyDescent="0.15">
      <c r="A128" s="349"/>
      <c r="B128" s="350"/>
      <c r="C128" s="350"/>
      <c r="D128" s="350"/>
      <c r="E128" s="350"/>
      <c r="F128" s="351"/>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40"/>
    </row>
    <row r="129" spans="1:51" ht="28.35" customHeight="1" x14ac:dyDescent="0.15">
      <c r="A129" s="349"/>
      <c r="B129" s="350"/>
      <c r="C129" s="350"/>
      <c r="D129" s="350"/>
      <c r="E129" s="350"/>
      <c r="F129" s="351"/>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40"/>
    </row>
    <row r="130" spans="1:51" ht="28.35" customHeight="1" x14ac:dyDescent="0.15">
      <c r="A130" s="349"/>
      <c r="B130" s="350"/>
      <c r="C130" s="350"/>
      <c r="D130" s="350"/>
      <c r="E130" s="350"/>
      <c r="F130" s="351"/>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40"/>
    </row>
    <row r="131" spans="1:51" ht="27.75" customHeight="1" x14ac:dyDescent="0.15">
      <c r="A131" s="349"/>
      <c r="B131" s="350"/>
      <c r="C131" s="350"/>
      <c r="D131" s="350"/>
      <c r="E131" s="350"/>
      <c r="F131" s="351"/>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40"/>
    </row>
    <row r="132" spans="1:51" ht="28.35" customHeight="1" x14ac:dyDescent="0.15">
      <c r="A132" s="349"/>
      <c r="B132" s="350"/>
      <c r="C132" s="350"/>
      <c r="D132" s="350"/>
      <c r="E132" s="350"/>
      <c r="F132" s="351"/>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40"/>
    </row>
    <row r="133" spans="1:51" ht="28.35" customHeight="1" x14ac:dyDescent="0.15">
      <c r="A133" s="349"/>
      <c r="B133" s="350"/>
      <c r="C133" s="350"/>
      <c r="D133" s="350"/>
      <c r="E133" s="350"/>
      <c r="F133" s="351"/>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40"/>
    </row>
    <row r="134" spans="1:51" ht="28.35" customHeight="1" x14ac:dyDescent="0.15">
      <c r="A134" s="349"/>
      <c r="B134" s="350"/>
      <c r="C134" s="350"/>
      <c r="D134" s="350"/>
      <c r="E134" s="350"/>
      <c r="F134" s="351"/>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40"/>
    </row>
    <row r="135" spans="1:51" ht="52.5" customHeight="1" x14ac:dyDescent="0.15">
      <c r="A135" s="349"/>
      <c r="B135" s="350"/>
      <c r="C135" s="350"/>
      <c r="D135" s="350"/>
      <c r="E135" s="350"/>
      <c r="F135" s="351"/>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40"/>
    </row>
    <row r="136" spans="1:51" ht="52.5" customHeight="1" x14ac:dyDescent="0.15">
      <c r="A136" s="349"/>
      <c r="B136" s="350"/>
      <c r="C136" s="350"/>
      <c r="D136" s="350"/>
      <c r="E136" s="350"/>
      <c r="F136" s="351"/>
      <c r="G136" s="38"/>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40"/>
    </row>
    <row r="137" spans="1:51" ht="24.75" customHeight="1" thickBot="1" x14ac:dyDescent="0.2">
      <c r="A137" s="352"/>
      <c r="B137" s="353"/>
      <c r="C137" s="353"/>
      <c r="D137" s="353"/>
      <c r="E137" s="353"/>
      <c r="F137" s="354"/>
      <c r="G137" s="41"/>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3"/>
    </row>
    <row r="138" spans="1:51" ht="24.75" customHeight="1" x14ac:dyDescent="0.15">
      <c r="A138" s="363" t="s">
        <v>243</v>
      </c>
      <c r="B138" s="364"/>
      <c r="C138" s="364"/>
      <c r="D138" s="364"/>
      <c r="E138" s="364"/>
      <c r="F138" s="365"/>
      <c r="G138" s="343" t="s">
        <v>644</v>
      </c>
      <c r="H138" s="344"/>
      <c r="I138" s="344"/>
      <c r="J138" s="344"/>
      <c r="K138" s="344"/>
      <c r="L138" s="344"/>
      <c r="M138" s="344"/>
      <c r="N138" s="344"/>
      <c r="O138" s="344"/>
      <c r="P138" s="344"/>
      <c r="Q138" s="344"/>
      <c r="R138" s="344"/>
      <c r="S138" s="344"/>
      <c r="T138" s="344"/>
      <c r="U138" s="344"/>
      <c r="V138" s="344"/>
      <c r="W138" s="344"/>
      <c r="X138" s="344"/>
      <c r="Y138" s="344"/>
      <c r="Z138" s="344"/>
      <c r="AA138" s="344"/>
      <c r="AB138" s="345"/>
      <c r="AC138" s="343" t="s">
        <v>646</v>
      </c>
      <c r="AD138" s="344"/>
      <c r="AE138" s="344"/>
      <c r="AF138" s="344"/>
      <c r="AG138" s="344"/>
      <c r="AH138" s="344"/>
      <c r="AI138" s="344"/>
      <c r="AJ138" s="344"/>
      <c r="AK138" s="344"/>
      <c r="AL138" s="344"/>
      <c r="AM138" s="344"/>
      <c r="AN138" s="344"/>
      <c r="AO138" s="344"/>
      <c r="AP138" s="344"/>
      <c r="AQ138" s="344"/>
      <c r="AR138" s="344"/>
      <c r="AS138" s="344"/>
      <c r="AT138" s="344"/>
      <c r="AU138" s="344"/>
      <c r="AV138" s="344"/>
      <c r="AW138" s="344"/>
      <c r="AX138" s="524"/>
    </row>
    <row r="139" spans="1:51" ht="40.5" customHeight="1" x14ac:dyDescent="0.15">
      <c r="A139" s="366"/>
      <c r="B139" s="367"/>
      <c r="C139" s="367"/>
      <c r="D139" s="367"/>
      <c r="E139" s="367"/>
      <c r="F139" s="368"/>
      <c r="G139" s="546" t="s">
        <v>17</v>
      </c>
      <c r="H139" s="403"/>
      <c r="I139" s="403"/>
      <c r="J139" s="403"/>
      <c r="K139" s="403"/>
      <c r="L139" s="402" t="s">
        <v>18</v>
      </c>
      <c r="M139" s="403"/>
      <c r="N139" s="403"/>
      <c r="O139" s="403"/>
      <c r="P139" s="403"/>
      <c r="Q139" s="403"/>
      <c r="R139" s="403"/>
      <c r="S139" s="403"/>
      <c r="T139" s="403"/>
      <c r="U139" s="403"/>
      <c r="V139" s="403"/>
      <c r="W139" s="403"/>
      <c r="X139" s="404"/>
      <c r="Y139" s="388" t="s">
        <v>19</v>
      </c>
      <c r="Z139" s="389"/>
      <c r="AA139" s="389"/>
      <c r="AB139" s="529"/>
      <c r="AC139" s="546" t="s">
        <v>17</v>
      </c>
      <c r="AD139" s="403"/>
      <c r="AE139" s="403"/>
      <c r="AF139" s="403"/>
      <c r="AG139" s="403"/>
      <c r="AH139" s="402" t="s">
        <v>18</v>
      </c>
      <c r="AI139" s="403"/>
      <c r="AJ139" s="403"/>
      <c r="AK139" s="403"/>
      <c r="AL139" s="403"/>
      <c r="AM139" s="403"/>
      <c r="AN139" s="403"/>
      <c r="AO139" s="403"/>
      <c r="AP139" s="403"/>
      <c r="AQ139" s="403"/>
      <c r="AR139" s="403"/>
      <c r="AS139" s="403"/>
      <c r="AT139" s="404"/>
      <c r="AU139" s="388" t="s">
        <v>19</v>
      </c>
      <c r="AV139" s="389"/>
      <c r="AW139" s="389"/>
      <c r="AX139" s="390"/>
    </row>
    <row r="140" spans="1:51" ht="40.5" customHeight="1" x14ac:dyDescent="0.15">
      <c r="A140" s="366"/>
      <c r="B140" s="367"/>
      <c r="C140" s="367"/>
      <c r="D140" s="367"/>
      <c r="E140" s="367"/>
      <c r="F140" s="368"/>
      <c r="G140" s="405" t="s">
        <v>645</v>
      </c>
      <c r="H140" s="406"/>
      <c r="I140" s="406"/>
      <c r="J140" s="406"/>
      <c r="K140" s="407"/>
      <c r="L140" s="399" t="s">
        <v>620</v>
      </c>
      <c r="M140" s="400"/>
      <c r="N140" s="400"/>
      <c r="O140" s="400"/>
      <c r="P140" s="400"/>
      <c r="Q140" s="400"/>
      <c r="R140" s="400"/>
      <c r="S140" s="400"/>
      <c r="T140" s="400"/>
      <c r="U140" s="400"/>
      <c r="V140" s="400"/>
      <c r="W140" s="400"/>
      <c r="X140" s="401"/>
      <c r="Y140" s="219">
        <v>50</v>
      </c>
      <c r="Z140" s="220"/>
      <c r="AA140" s="220"/>
      <c r="AB140" s="536"/>
      <c r="AC140" s="405" t="s">
        <v>645</v>
      </c>
      <c r="AD140" s="406"/>
      <c r="AE140" s="406"/>
      <c r="AF140" s="406"/>
      <c r="AG140" s="407"/>
      <c r="AH140" s="399" t="s">
        <v>620</v>
      </c>
      <c r="AI140" s="400"/>
      <c r="AJ140" s="400"/>
      <c r="AK140" s="400"/>
      <c r="AL140" s="400"/>
      <c r="AM140" s="400"/>
      <c r="AN140" s="400"/>
      <c r="AO140" s="400"/>
      <c r="AP140" s="400"/>
      <c r="AQ140" s="400"/>
      <c r="AR140" s="400"/>
      <c r="AS140" s="400"/>
      <c r="AT140" s="401"/>
      <c r="AU140" s="219">
        <v>34</v>
      </c>
      <c r="AV140" s="220"/>
      <c r="AW140" s="220"/>
      <c r="AX140" s="221"/>
    </row>
    <row r="141" spans="1:51" ht="40.5" customHeight="1" x14ac:dyDescent="0.15">
      <c r="A141" s="366"/>
      <c r="B141" s="367"/>
      <c r="C141" s="367"/>
      <c r="D141" s="367"/>
      <c r="E141" s="367"/>
      <c r="F141" s="368"/>
      <c r="G141" s="557" t="s">
        <v>20</v>
      </c>
      <c r="H141" s="558"/>
      <c r="I141" s="558"/>
      <c r="J141" s="558"/>
      <c r="K141" s="558"/>
      <c r="L141" s="559"/>
      <c r="M141" s="560"/>
      <c r="N141" s="560"/>
      <c r="O141" s="560"/>
      <c r="P141" s="560"/>
      <c r="Q141" s="560"/>
      <c r="R141" s="560"/>
      <c r="S141" s="560"/>
      <c r="T141" s="560"/>
      <c r="U141" s="560"/>
      <c r="V141" s="560"/>
      <c r="W141" s="560"/>
      <c r="X141" s="561"/>
      <c r="Y141" s="562">
        <f>SUM(Y140:AB140)</f>
        <v>50</v>
      </c>
      <c r="Z141" s="563"/>
      <c r="AA141" s="563"/>
      <c r="AB141" s="564"/>
      <c r="AC141" s="557" t="s">
        <v>20</v>
      </c>
      <c r="AD141" s="558"/>
      <c r="AE141" s="558"/>
      <c r="AF141" s="558"/>
      <c r="AG141" s="558"/>
      <c r="AH141" s="559"/>
      <c r="AI141" s="560"/>
      <c r="AJ141" s="560"/>
      <c r="AK141" s="560"/>
      <c r="AL141" s="560"/>
      <c r="AM141" s="560"/>
      <c r="AN141" s="560"/>
      <c r="AO141" s="560"/>
      <c r="AP141" s="560"/>
      <c r="AQ141" s="560"/>
      <c r="AR141" s="560"/>
      <c r="AS141" s="560"/>
      <c r="AT141" s="561"/>
      <c r="AU141" s="562">
        <f>SUM(AU140:AX140)</f>
        <v>34</v>
      </c>
      <c r="AV141" s="563"/>
      <c r="AW141" s="563"/>
      <c r="AX141" s="565"/>
    </row>
    <row r="142" spans="1:51" ht="24.75" customHeight="1" thickBot="1" x14ac:dyDescent="0.2">
      <c r="A142" s="613" t="s">
        <v>140</v>
      </c>
      <c r="B142" s="614"/>
      <c r="C142" s="614"/>
      <c r="D142" s="614"/>
      <c r="E142" s="614"/>
      <c r="F142" s="614"/>
      <c r="G142" s="614"/>
      <c r="H142" s="614"/>
      <c r="I142" s="614"/>
      <c r="J142" s="614"/>
      <c r="K142" s="614"/>
      <c r="L142" s="614"/>
      <c r="M142" s="614"/>
      <c r="N142" s="614"/>
      <c r="O142" s="614"/>
      <c r="P142" s="614"/>
      <c r="Q142" s="614"/>
      <c r="R142" s="614"/>
      <c r="S142" s="614"/>
      <c r="T142" s="614"/>
      <c r="U142" s="614"/>
      <c r="V142" s="614"/>
      <c r="W142" s="614"/>
      <c r="X142" s="614"/>
      <c r="Y142" s="614"/>
      <c r="Z142" s="614"/>
      <c r="AA142" s="614"/>
      <c r="AB142" s="614"/>
      <c r="AC142" s="614"/>
      <c r="AD142" s="614"/>
      <c r="AE142" s="614"/>
      <c r="AF142" s="614"/>
      <c r="AG142" s="614"/>
      <c r="AH142" s="614"/>
      <c r="AI142" s="614"/>
      <c r="AJ142" s="614"/>
      <c r="AK142" s="615"/>
      <c r="AL142" s="139" t="s">
        <v>215</v>
      </c>
      <c r="AM142" s="140"/>
      <c r="AN142" s="140"/>
      <c r="AO142" s="79" t="s">
        <v>213</v>
      </c>
      <c r="AP142" s="21"/>
      <c r="AQ142" s="21"/>
      <c r="AR142" s="21"/>
      <c r="AS142" s="21"/>
      <c r="AT142" s="21"/>
      <c r="AU142" s="21"/>
      <c r="AV142" s="21"/>
      <c r="AW142" s="21"/>
      <c r="AX142" s="22"/>
      <c r="AY142">
        <f>COUNTIF($AO$142,"☑")</f>
        <v>0</v>
      </c>
    </row>
    <row r="143" spans="1:51" ht="24.75" customHeight="1" x14ac:dyDescent="0.15">
      <c r="A143" s="4"/>
      <c r="B143" s="4"/>
      <c r="C143" s="4"/>
      <c r="D143" s="4"/>
      <c r="E143" s="4"/>
      <c r="F143" s="4"/>
      <c r="G143" s="7"/>
      <c r="H143" s="7"/>
      <c r="I143" s="7"/>
      <c r="J143" s="7"/>
      <c r="K143" s="7"/>
      <c r="L143" s="3"/>
      <c r="M143" s="7"/>
      <c r="N143" s="7"/>
      <c r="O143" s="7"/>
      <c r="P143" s="7"/>
      <c r="Q143" s="7"/>
      <c r="R143" s="7"/>
      <c r="S143" s="7"/>
      <c r="T143" s="7"/>
      <c r="U143" s="7"/>
      <c r="V143" s="7"/>
      <c r="W143" s="7"/>
      <c r="X143" s="7"/>
      <c r="Y143" s="8"/>
      <c r="Z143" s="8"/>
      <c r="AA143" s="8"/>
      <c r="AB143" s="8"/>
      <c r="AC143" s="7"/>
      <c r="AD143" s="7"/>
      <c r="AE143" s="7"/>
      <c r="AF143" s="7"/>
      <c r="AG143" s="7"/>
      <c r="AH143" s="3"/>
      <c r="AI143" s="7"/>
      <c r="AJ143" s="7"/>
      <c r="AK143" s="7"/>
      <c r="AL143" s="7"/>
      <c r="AM143" s="7"/>
      <c r="AN143" s="7"/>
      <c r="AO143" s="7"/>
      <c r="AP143" s="7"/>
      <c r="AQ143" s="7"/>
      <c r="AR143" s="7"/>
      <c r="AS143" s="7"/>
      <c r="AT143" s="7"/>
      <c r="AU143" s="8"/>
      <c r="AV143" s="8"/>
      <c r="AW143" s="8"/>
      <c r="AX143" s="8"/>
    </row>
    <row r="144" spans="1:51" ht="24.75" customHeight="1" x14ac:dyDescent="0.15"/>
    <row r="145" spans="1:51" ht="24.75" customHeight="1" x14ac:dyDescent="0.15">
      <c r="A145" s="9"/>
      <c r="B145" s="1" t="s">
        <v>27</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row>
    <row r="146" spans="1:51" ht="24.75" customHeight="1" x14ac:dyDescent="0.15">
      <c r="A146" s="9"/>
      <c r="B146" s="44" t="s">
        <v>224</v>
      </c>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row>
    <row r="147" spans="1:51" ht="59.25" customHeight="1" x14ac:dyDescent="0.15">
      <c r="A147" s="196"/>
      <c r="B147" s="196"/>
      <c r="C147" s="196" t="s">
        <v>26</v>
      </c>
      <c r="D147" s="196"/>
      <c r="E147" s="196"/>
      <c r="F147" s="196"/>
      <c r="G147" s="196"/>
      <c r="H147" s="196"/>
      <c r="I147" s="196"/>
      <c r="J147" s="98" t="s">
        <v>185</v>
      </c>
      <c r="K147" s="197"/>
      <c r="L147" s="197"/>
      <c r="M147" s="197"/>
      <c r="N147" s="197"/>
      <c r="O147" s="197"/>
      <c r="P147" s="132" t="s">
        <v>174</v>
      </c>
      <c r="Q147" s="132"/>
      <c r="R147" s="132"/>
      <c r="S147" s="132"/>
      <c r="T147" s="132"/>
      <c r="U147" s="132"/>
      <c r="V147" s="132"/>
      <c r="W147" s="132"/>
      <c r="X147" s="132"/>
      <c r="Y147" s="198" t="s">
        <v>184</v>
      </c>
      <c r="Z147" s="199"/>
      <c r="AA147" s="199"/>
      <c r="AB147" s="199"/>
      <c r="AC147" s="98" t="s">
        <v>210</v>
      </c>
      <c r="AD147" s="98"/>
      <c r="AE147" s="98"/>
      <c r="AF147" s="98"/>
      <c r="AG147" s="98"/>
      <c r="AH147" s="198" t="s">
        <v>229</v>
      </c>
      <c r="AI147" s="196"/>
      <c r="AJ147" s="196"/>
      <c r="AK147" s="196"/>
      <c r="AL147" s="196" t="s">
        <v>21</v>
      </c>
      <c r="AM147" s="196"/>
      <c r="AN147" s="196"/>
      <c r="AO147" s="200"/>
      <c r="AP147" s="201" t="s">
        <v>186</v>
      </c>
      <c r="AQ147" s="201"/>
      <c r="AR147" s="201"/>
      <c r="AS147" s="201"/>
      <c r="AT147" s="201"/>
      <c r="AU147" s="201"/>
      <c r="AV147" s="201"/>
      <c r="AW147" s="201"/>
      <c r="AX147" s="201"/>
    </row>
    <row r="148" spans="1:51" ht="30" customHeight="1" x14ac:dyDescent="0.15">
      <c r="A148" s="204">
        <v>1</v>
      </c>
      <c r="B148" s="204">
        <v>1</v>
      </c>
      <c r="C148" s="195" t="s">
        <v>630</v>
      </c>
      <c r="D148" s="185"/>
      <c r="E148" s="185"/>
      <c r="F148" s="185"/>
      <c r="G148" s="185"/>
      <c r="H148" s="185"/>
      <c r="I148" s="185"/>
      <c r="J148" s="186">
        <v>8000020280003</v>
      </c>
      <c r="K148" s="187"/>
      <c r="L148" s="187"/>
      <c r="M148" s="187"/>
      <c r="N148" s="187"/>
      <c r="O148" s="187"/>
      <c r="P148" s="208" t="s">
        <v>620</v>
      </c>
      <c r="Q148" s="209"/>
      <c r="R148" s="209"/>
      <c r="S148" s="209"/>
      <c r="T148" s="209"/>
      <c r="U148" s="209"/>
      <c r="V148" s="209"/>
      <c r="W148" s="209"/>
      <c r="X148" s="209"/>
      <c r="Y148" s="188">
        <v>50</v>
      </c>
      <c r="Z148" s="189"/>
      <c r="AA148" s="189"/>
      <c r="AB148" s="190"/>
      <c r="AC148" s="108" t="s">
        <v>621</v>
      </c>
      <c r="AD148" s="611"/>
      <c r="AE148" s="611"/>
      <c r="AF148" s="611"/>
      <c r="AG148" s="612"/>
      <c r="AH148" s="202" t="s">
        <v>259</v>
      </c>
      <c r="AI148" s="203"/>
      <c r="AJ148" s="203"/>
      <c r="AK148" s="203"/>
      <c r="AL148" s="191" t="s">
        <v>259</v>
      </c>
      <c r="AM148" s="192"/>
      <c r="AN148" s="192"/>
      <c r="AO148" s="193"/>
      <c r="AP148" s="194" t="s">
        <v>259</v>
      </c>
      <c r="AQ148" s="194"/>
      <c r="AR148" s="194"/>
      <c r="AS148" s="194"/>
      <c r="AT148" s="194"/>
      <c r="AU148" s="194"/>
      <c r="AV148" s="194"/>
      <c r="AW148" s="194"/>
      <c r="AX148" s="194"/>
    </row>
    <row r="149" spans="1:51" ht="30" customHeight="1" x14ac:dyDescent="0.15">
      <c r="A149" s="204">
        <v>2</v>
      </c>
      <c r="B149" s="204">
        <v>1</v>
      </c>
      <c r="C149" s="195" t="s">
        <v>631</v>
      </c>
      <c r="D149" s="185"/>
      <c r="E149" s="185"/>
      <c r="F149" s="185"/>
      <c r="G149" s="185"/>
      <c r="H149" s="185"/>
      <c r="I149" s="185"/>
      <c r="J149" s="186">
        <v>2000020080004</v>
      </c>
      <c r="K149" s="187"/>
      <c r="L149" s="187"/>
      <c r="M149" s="187"/>
      <c r="N149" s="187"/>
      <c r="O149" s="187"/>
      <c r="P149" s="208" t="s">
        <v>620</v>
      </c>
      <c r="Q149" s="209"/>
      <c r="R149" s="209"/>
      <c r="S149" s="209"/>
      <c r="T149" s="209"/>
      <c r="U149" s="209"/>
      <c r="V149" s="209"/>
      <c r="W149" s="209"/>
      <c r="X149" s="209"/>
      <c r="Y149" s="188">
        <v>36</v>
      </c>
      <c r="Z149" s="189"/>
      <c r="AA149" s="189"/>
      <c r="AB149" s="190"/>
      <c r="AC149" s="108" t="s">
        <v>621</v>
      </c>
      <c r="AD149" s="611"/>
      <c r="AE149" s="611"/>
      <c r="AF149" s="611"/>
      <c r="AG149" s="612"/>
      <c r="AH149" s="202" t="s">
        <v>259</v>
      </c>
      <c r="AI149" s="203"/>
      <c r="AJ149" s="203"/>
      <c r="AK149" s="203"/>
      <c r="AL149" s="191" t="s">
        <v>259</v>
      </c>
      <c r="AM149" s="192"/>
      <c r="AN149" s="192"/>
      <c r="AO149" s="193"/>
      <c r="AP149" s="194" t="s">
        <v>259</v>
      </c>
      <c r="AQ149" s="194"/>
      <c r="AR149" s="194"/>
      <c r="AS149" s="194"/>
      <c r="AT149" s="194"/>
      <c r="AU149" s="194"/>
      <c r="AV149" s="194"/>
      <c r="AW149" s="194"/>
      <c r="AX149" s="194"/>
      <c r="AY149">
        <f>COUNTA($C$149)</f>
        <v>1</v>
      </c>
    </row>
    <row r="150" spans="1:51" ht="30" customHeight="1" x14ac:dyDescent="0.15">
      <c r="A150" s="204">
        <v>3</v>
      </c>
      <c r="B150" s="204">
        <v>1</v>
      </c>
      <c r="C150" s="195" t="s">
        <v>624</v>
      </c>
      <c r="D150" s="185"/>
      <c r="E150" s="185"/>
      <c r="F150" s="185"/>
      <c r="G150" s="185"/>
      <c r="H150" s="185"/>
      <c r="I150" s="185"/>
      <c r="J150" s="186">
        <v>2000020260002</v>
      </c>
      <c r="K150" s="187"/>
      <c r="L150" s="187"/>
      <c r="M150" s="187"/>
      <c r="N150" s="187"/>
      <c r="O150" s="187"/>
      <c r="P150" s="208" t="s">
        <v>620</v>
      </c>
      <c r="Q150" s="209"/>
      <c r="R150" s="209"/>
      <c r="S150" s="209"/>
      <c r="T150" s="209"/>
      <c r="U150" s="209"/>
      <c r="V150" s="209"/>
      <c r="W150" s="209"/>
      <c r="X150" s="209"/>
      <c r="Y150" s="188">
        <v>36</v>
      </c>
      <c r="Z150" s="189"/>
      <c r="AA150" s="189"/>
      <c r="AB150" s="190"/>
      <c r="AC150" s="108" t="s">
        <v>621</v>
      </c>
      <c r="AD150" s="611"/>
      <c r="AE150" s="611"/>
      <c r="AF150" s="611"/>
      <c r="AG150" s="612"/>
      <c r="AH150" s="202" t="s">
        <v>259</v>
      </c>
      <c r="AI150" s="203"/>
      <c r="AJ150" s="203"/>
      <c r="AK150" s="203"/>
      <c r="AL150" s="191" t="s">
        <v>259</v>
      </c>
      <c r="AM150" s="192"/>
      <c r="AN150" s="192"/>
      <c r="AO150" s="193"/>
      <c r="AP150" s="194" t="s">
        <v>259</v>
      </c>
      <c r="AQ150" s="194"/>
      <c r="AR150" s="194"/>
      <c r="AS150" s="194"/>
      <c r="AT150" s="194"/>
      <c r="AU150" s="194"/>
      <c r="AV150" s="194"/>
      <c r="AW150" s="194"/>
      <c r="AX150" s="194"/>
      <c r="AY150">
        <f>COUNTA($C$150)</f>
        <v>1</v>
      </c>
    </row>
    <row r="151" spans="1:51" ht="30" customHeight="1" x14ac:dyDescent="0.15">
      <c r="A151" s="204">
        <v>4</v>
      </c>
      <c r="B151" s="204">
        <v>1</v>
      </c>
      <c r="C151" s="195" t="s">
        <v>632</v>
      </c>
      <c r="D151" s="185"/>
      <c r="E151" s="185"/>
      <c r="F151" s="185"/>
      <c r="G151" s="185"/>
      <c r="H151" s="185"/>
      <c r="I151" s="185"/>
      <c r="J151" s="186">
        <v>4000020210005</v>
      </c>
      <c r="K151" s="187"/>
      <c r="L151" s="187"/>
      <c r="M151" s="187"/>
      <c r="N151" s="187"/>
      <c r="O151" s="187"/>
      <c r="P151" s="208" t="s">
        <v>620</v>
      </c>
      <c r="Q151" s="209"/>
      <c r="R151" s="209"/>
      <c r="S151" s="209"/>
      <c r="T151" s="209"/>
      <c r="U151" s="209"/>
      <c r="V151" s="209"/>
      <c r="W151" s="209"/>
      <c r="X151" s="209"/>
      <c r="Y151" s="188">
        <v>35</v>
      </c>
      <c r="Z151" s="189"/>
      <c r="AA151" s="189"/>
      <c r="AB151" s="190"/>
      <c r="AC151" s="108" t="s">
        <v>621</v>
      </c>
      <c r="AD151" s="611"/>
      <c r="AE151" s="611"/>
      <c r="AF151" s="611"/>
      <c r="AG151" s="612"/>
      <c r="AH151" s="202" t="s">
        <v>259</v>
      </c>
      <c r="AI151" s="203"/>
      <c r="AJ151" s="203"/>
      <c r="AK151" s="203"/>
      <c r="AL151" s="191" t="s">
        <v>259</v>
      </c>
      <c r="AM151" s="192"/>
      <c r="AN151" s="192"/>
      <c r="AO151" s="193"/>
      <c r="AP151" s="194" t="s">
        <v>259</v>
      </c>
      <c r="AQ151" s="194"/>
      <c r="AR151" s="194"/>
      <c r="AS151" s="194"/>
      <c r="AT151" s="194"/>
      <c r="AU151" s="194"/>
      <c r="AV151" s="194"/>
      <c r="AW151" s="194"/>
      <c r="AX151" s="194"/>
      <c r="AY151">
        <f>COUNTA($C$151)</f>
        <v>1</v>
      </c>
    </row>
    <row r="152" spans="1:51" ht="30" customHeight="1" x14ac:dyDescent="0.15">
      <c r="A152" s="204">
        <v>5</v>
      </c>
      <c r="B152" s="204">
        <v>1</v>
      </c>
      <c r="C152" s="195" t="s">
        <v>625</v>
      </c>
      <c r="D152" s="185"/>
      <c r="E152" s="185"/>
      <c r="F152" s="185"/>
      <c r="G152" s="185"/>
      <c r="H152" s="185"/>
      <c r="I152" s="185"/>
      <c r="J152" s="186">
        <v>4000020420000</v>
      </c>
      <c r="K152" s="187"/>
      <c r="L152" s="187"/>
      <c r="M152" s="187"/>
      <c r="N152" s="187"/>
      <c r="O152" s="187"/>
      <c r="P152" s="208" t="s">
        <v>620</v>
      </c>
      <c r="Q152" s="209"/>
      <c r="R152" s="209"/>
      <c r="S152" s="209"/>
      <c r="T152" s="209"/>
      <c r="U152" s="209"/>
      <c r="V152" s="209"/>
      <c r="W152" s="209"/>
      <c r="X152" s="209"/>
      <c r="Y152" s="188">
        <v>34</v>
      </c>
      <c r="Z152" s="189"/>
      <c r="AA152" s="189"/>
      <c r="AB152" s="190"/>
      <c r="AC152" s="210" t="s">
        <v>621</v>
      </c>
      <c r="AD152" s="211"/>
      <c r="AE152" s="211"/>
      <c r="AF152" s="211"/>
      <c r="AG152" s="212"/>
      <c r="AH152" s="202" t="s">
        <v>259</v>
      </c>
      <c r="AI152" s="203"/>
      <c r="AJ152" s="203"/>
      <c r="AK152" s="203"/>
      <c r="AL152" s="191" t="s">
        <v>259</v>
      </c>
      <c r="AM152" s="192"/>
      <c r="AN152" s="192"/>
      <c r="AO152" s="193"/>
      <c r="AP152" s="194" t="s">
        <v>259</v>
      </c>
      <c r="AQ152" s="194"/>
      <c r="AR152" s="194"/>
      <c r="AS152" s="194"/>
      <c r="AT152" s="194"/>
      <c r="AU152" s="194"/>
      <c r="AV152" s="194"/>
      <c r="AW152" s="194"/>
      <c r="AX152" s="194"/>
      <c r="AY152">
        <f>COUNTA($C$152)</f>
        <v>1</v>
      </c>
    </row>
    <row r="153" spans="1:51" ht="30" customHeight="1" x14ac:dyDescent="0.15">
      <c r="A153" s="204">
        <v>6</v>
      </c>
      <c r="B153" s="204">
        <v>1</v>
      </c>
      <c r="C153" s="195" t="s">
        <v>628</v>
      </c>
      <c r="D153" s="185"/>
      <c r="E153" s="185"/>
      <c r="F153" s="185"/>
      <c r="G153" s="185"/>
      <c r="H153" s="185"/>
      <c r="I153" s="185"/>
      <c r="J153" s="186">
        <v>1000020440001</v>
      </c>
      <c r="K153" s="187"/>
      <c r="L153" s="187"/>
      <c r="M153" s="187"/>
      <c r="N153" s="187"/>
      <c r="O153" s="187"/>
      <c r="P153" s="208" t="s">
        <v>620</v>
      </c>
      <c r="Q153" s="209"/>
      <c r="R153" s="209"/>
      <c r="S153" s="209"/>
      <c r="T153" s="209"/>
      <c r="U153" s="209"/>
      <c r="V153" s="209"/>
      <c r="W153" s="209"/>
      <c r="X153" s="209"/>
      <c r="Y153" s="188">
        <v>31</v>
      </c>
      <c r="Z153" s="189"/>
      <c r="AA153" s="189"/>
      <c r="AB153" s="190"/>
      <c r="AC153" s="210" t="s">
        <v>621</v>
      </c>
      <c r="AD153" s="211"/>
      <c r="AE153" s="211"/>
      <c r="AF153" s="211"/>
      <c r="AG153" s="212"/>
      <c r="AH153" s="202" t="s">
        <v>259</v>
      </c>
      <c r="AI153" s="203"/>
      <c r="AJ153" s="203"/>
      <c r="AK153" s="203"/>
      <c r="AL153" s="191" t="s">
        <v>259</v>
      </c>
      <c r="AM153" s="192"/>
      <c r="AN153" s="192"/>
      <c r="AO153" s="193"/>
      <c r="AP153" s="194" t="s">
        <v>259</v>
      </c>
      <c r="AQ153" s="194"/>
      <c r="AR153" s="194"/>
      <c r="AS153" s="194"/>
      <c r="AT153" s="194"/>
      <c r="AU153" s="194"/>
      <c r="AV153" s="194"/>
      <c r="AW153" s="194"/>
      <c r="AX153" s="194"/>
      <c r="AY153">
        <f>COUNTA($C$153)</f>
        <v>1</v>
      </c>
    </row>
    <row r="154" spans="1:51" ht="30" customHeight="1" x14ac:dyDescent="0.15">
      <c r="A154" s="204">
        <v>7</v>
      </c>
      <c r="B154" s="204">
        <v>1</v>
      </c>
      <c r="C154" s="205" t="s">
        <v>633</v>
      </c>
      <c r="D154" s="206"/>
      <c r="E154" s="206"/>
      <c r="F154" s="206"/>
      <c r="G154" s="206"/>
      <c r="H154" s="206"/>
      <c r="I154" s="207"/>
      <c r="J154" s="186">
        <v>4000020270008</v>
      </c>
      <c r="K154" s="187"/>
      <c r="L154" s="187"/>
      <c r="M154" s="187"/>
      <c r="N154" s="187"/>
      <c r="O154" s="187"/>
      <c r="P154" s="642" t="s">
        <v>620</v>
      </c>
      <c r="Q154" s="643"/>
      <c r="R154" s="643"/>
      <c r="S154" s="643"/>
      <c r="T154" s="643"/>
      <c r="U154" s="643"/>
      <c r="V154" s="643"/>
      <c r="W154" s="643"/>
      <c r="X154" s="644"/>
      <c r="Y154" s="188">
        <v>31</v>
      </c>
      <c r="Z154" s="189"/>
      <c r="AA154" s="189"/>
      <c r="AB154" s="190"/>
      <c r="AC154" s="210" t="s">
        <v>621</v>
      </c>
      <c r="AD154" s="211"/>
      <c r="AE154" s="211"/>
      <c r="AF154" s="211"/>
      <c r="AG154" s="212"/>
      <c r="AH154" s="639" t="s">
        <v>259</v>
      </c>
      <c r="AI154" s="640"/>
      <c r="AJ154" s="640"/>
      <c r="AK154" s="641"/>
      <c r="AL154" s="191" t="s">
        <v>259</v>
      </c>
      <c r="AM154" s="192"/>
      <c r="AN154" s="192"/>
      <c r="AO154" s="193"/>
      <c r="AP154" s="636" t="s">
        <v>259</v>
      </c>
      <c r="AQ154" s="637"/>
      <c r="AR154" s="637"/>
      <c r="AS154" s="637"/>
      <c r="AT154" s="637"/>
      <c r="AU154" s="637"/>
      <c r="AV154" s="637"/>
      <c r="AW154" s="637"/>
      <c r="AX154" s="638"/>
      <c r="AY154">
        <f>COUNTA($C$154)</f>
        <v>1</v>
      </c>
    </row>
    <row r="155" spans="1:51" ht="30" customHeight="1" x14ac:dyDescent="0.15">
      <c r="A155" s="204">
        <v>8</v>
      </c>
      <c r="B155" s="204">
        <v>1</v>
      </c>
      <c r="C155" s="195" t="s">
        <v>629</v>
      </c>
      <c r="D155" s="185"/>
      <c r="E155" s="185"/>
      <c r="F155" s="185"/>
      <c r="G155" s="185"/>
      <c r="H155" s="185"/>
      <c r="I155" s="185"/>
      <c r="J155" s="186">
        <v>2000020170003</v>
      </c>
      <c r="K155" s="187"/>
      <c r="L155" s="187"/>
      <c r="M155" s="187"/>
      <c r="N155" s="187"/>
      <c r="O155" s="187"/>
      <c r="P155" s="208" t="s">
        <v>620</v>
      </c>
      <c r="Q155" s="209"/>
      <c r="R155" s="209"/>
      <c r="S155" s="209"/>
      <c r="T155" s="209"/>
      <c r="U155" s="209"/>
      <c r="V155" s="209"/>
      <c r="W155" s="209"/>
      <c r="X155" s="209"/>
      <c r="Y155" s="188">
        <v>31</v>
      </c>
      <c r="Z155" s="189"/>
      <c r="AA155" s="189"/>
      <c r="AB155" s="190"/>
      <c r="AC155" s="210" t="s">
        <v>621</v>
      </c>
      <c r="AD155" s="211"/>
      <c r="AE155" s="211"/>
      <c r="AF155" s="211"/>
      <c r="AG155" s="212"/>
      <c r="AH155" s="202" t="s">
        <v>259</v>
      </c>
      <c r="AI155" s="203"/>
      <c r="AJ155" s="203"/>
      <c r="AK155" s="203"/>
      <c r="AL155" s="191" t="s">
        <v>259</v>
      </c>
      <c r="AM155" s="192"/>
      <c r="AN155" s="192"/>
      <c r="AO155" s="193"/>
      <c r="AP155" s="194" t="s">
        <v>259</v>
      </c>
      <c r="AQ155" s="194"/>
      <c r="AR155" s="194"/>
      <c r="AS155" s="194"/>
      <c r="AT155" s="194"/>
      <c r="AU155" s="194"/>
      <c r="AV155" s="194"/>
      <c r="AW155" s="194"/>
      <c r="AX155" s="194"/>
      <c r="AY155">
        <f>COUNTA($C$155)</f>
        <v>1</v>
      </c>
    </row>
    <row r="156" spans="1:51" ht="30" customHeight="1" x14ac:dyDescent="0.15">
      <c r="A156" s="204">
        <v>9</v>
      </c>
      <c r="B156" s="204">
        <v>1</v>
      </c>
      <c r="C156" s="195" t="s">
        <v>626</v>
      </c>
      <c r="D156" s="185"/>
      <c r="E156" s="185"/>
      <c r="F156" s="185"/>
      <c r="G156" s="185"/>
      <c r="H156" s="185"/>
      <c r="I156" s="185"/>
      <c r="J156" s="186">
        <v>5000020390003</v>
      </c>
      <c r="K156" s="187"/>
      <c r="L156" s="187"/>
      <c r="M156" s="187"/>
      <c r="N156" s="187"/>
      <c r="O156" s="187"/>
      <c r="P156" s="208" t="s">
        <v>620</v>
      </c>
      <c r="Q156" s="209"/>
      <c r="R156" s="209"/>
      <c r="S156" s="209"/>
      <c r="T156" s="209"/>
      <c r="U156" s="209"/>
      <c r="V156" s="209"/>
      <c r="W156" s="209"/>
      <c r="X156" s="209"/>
      <c r="Y156" s="188">
        <v>28</v>
      </c>
      <c r="Z156" s="189"/>
      <c r="AA156" s="189"/>
      <c r="AB156" s="190"/>
      <c r="AC156" s="210" t="s">
        <v>621</v>
      </c>
      <c r="AD156" s="211"/>
      <c r="AE156" s="211"/>
      <c r="AF156" s="211"/>
      <c r="AG156" s="212"/>
      <c r="AH156" s="202" t="s">
        <v>259</v>
      </c>
      <c r="AI156" s="203"/>
      <c r="AJ156" s="203"/>
      <c r="AK156" s="203"/>
      <c r="AL156" s="191" t="s">
        <v>259</v>
      </c>
      <c r="AM156" s="192"/>
      <c r="AN156" s="192"/>
      <c r="AO156" s="193"/>
      <c r="AP156" s="194" t="s">
        <v>259</v>
      </c>
      <c r="AQ156" s="194"/>
      <c r="AR156" s="194"/>
      <c r="AS156" s="194"/>
      <c r="AT156" s="194"/>
      <c r="AU156" s="194"/>
      <c r="AV156" s="194"/>
      <c r="AW156" s="194"/>
      <c r="AX156" s="194"/>
      <c r="AY156">
        <f>COUNTA($C$156)</f>
        <v>1</v>
      </c>
    </row>
    <row r="157" spans="1:51" ht="30" customHeight="1" x14ac:dyDescent="0.15">
      <c r="A157" s="204">
        <v>10</v>
      </c>
      <c r="B157" s="204">
        <v>1</v>
      </c>
      <c r="C157" s="195" t="s">
        <v>627</v>
      </c>
      <c r="D157" s="185"/>
      <c r="E157" s="185"/>
      <c r="F157" s="185"/>
      <c r="G157" s="185"/>
      <c r="H157" s="185"/>
      <c r="I157" s="185"/>
      <c r="J157" s="186">
        <v>4000020120006</v>
      </c>
      <c r="K157" s="187"/>
      <c r="L157" s="187"/>
      <c r="M157" s="187"/>
      <c r="N157" s="187"/>
      <c r="O157" s="187"/>
      <c r="P157" s="208" t="s">
        <v>620</v>
      </c>
      <c r="Q157" s="209"/>
      <c r="R157" s="209"/>
      <c r="S157" s="209"/>
      <c r="T157" s="209"/>
      <c r="U157" s="209"/>
      <c r="V157" s="209"/>
      <c r="W157" s="209"/>
      <c r="X157" s="209"/>
      <c r="Y157" s="188">
        <v>26</v>
      </c>
      <c r="Z157" s="189"/>
      <c r="AA157" s="189"/>
      <c r="AB157" s="190"/>
      <c r="AC157" s="210" t="s">
        <v>621</v>
      </c>
      <c r="AD157" s="211"/>
      <c r="AE157" s="211"/>
      <c r="AF157" s="211"/>
      <c r="AG157" s="212"/>
      <c r="AH157" s="202" t="s">
        <v>259</v>
      </c>
      <c r="AI157" s="203"/>
      <c r="AJ157" s="203"/>
      <c r="AK157" s="203"/>
      <c r="AL157" s="191" t="s">
        <v>259</v>
      </c>
      <c r="AM157" s="192"/>
      <c r="AN157" s="192"/>
      <c r="AO157" s="193"/>
      <c r="AP157" s="194" t="s">
        <v>259</v>
      </c>
      <c r="AQ157" s="194"/>
      <c r="AR157" s="194"/>
      <c r="AS157" s="194"/>
      <c r="AT157" s="194"/>
      <c r="AU157" s="194"/>
      <c r="AV157" s="194"/>
      <c r="AW157" s="194"/>
      <c r="AX157" s="194"/>
      <c r="AY157">
        <f>COUNTA($C$157)</f>
        <v>1</v>
      </c>
    </row>
    <row r="158" spans="1:51" ht="24.75" customHeight="1" x14ac:dyDescent="0.15">
      <c r="A158" s="48"/>
      <c r="B158" s="48"/>
      <c r="C158" s="48"/>
      <c r="D158" s="48"/>
      <c r="E158" s="48"/>
      <c r="F158" s="48"/>
      <c r="G158" s="48"/>
      <c r="H158" s="48"/>
      <c r="I158" s="48"/>
      <c r="J158" s="49"/>
      <c r="K158" s="49"/>
      <c r="L158" s="49"/>
      <c r="M158" s="49"/>
      <c r="N158" s="49"/>
      <c r="O158" s="49"/>
      <c r="P158" s="50"/>
      <c r="Q158" s="50"/>
      <c r="R158" s="50"/>
      <c r="S158" s="50"/>
      <c r="T158" s="50"/>
      <c r="U158" s="50"/>
      <c r="V158" s="50"/>
      <c r="W158" s="50"/>
      <c r="X158" s="50"/>
      <c r="Y158" s="51"/>
      <c r="Z158" s="51"/>
      <c r="AA158" s="51"/>
      <c r="AB158" s="51"/>
      <c r="AC158" s="51"/>
      <c r="AD158" s="51"/>
      <c r="AE158" s="51"/>
      <c r="AF158" s="51"/>
      <c r="AG158" s="51"/>
      <c r="AH158" s="51"/>
      <c r="AI158" s="51"/>
      <c r="AJ158" s="51"/>
      <c r="AK158" s="51"/>
      <c r="AL158" s="51"/>
      <c r="AM158" s="51"/>
      <c r="AN158" s="51"/>
      <c r="AO158" s="51"/>
      <c r="AP158" s="50"/>
      <c r="AQ158" s="50"/>
      <c r="AR158" s="50"/>
      <c r="AS158" s="50"/>
      <c r="AT158" s="50"/>
      <c r="AU158" s="50"/>
      <c r="AV158" s="50"/>
      <c r="AW158" s="50"/>
      <c r="AX158" s="50"/>
      <c r="AY158">
        <f>COUNTA($C$161)</f>
        <v>1</v>
      </c>
    </row>
    <row r="159" spans="1:51" ht="24.75" customHeight="1" x14ac:dyDescent="0.15">
      <c r="A159" s="48"/>
      <c r="B159" s="52" t="s">
        <v>170</v>
      </c>
      <c r="C159" s="48"/>
      <c r="D159" s="48"/>
      <c r="E159" s="48"/>
      <c r="F159" s="48"/>
      <c r="G159" s="48"/>
      <c r="H159" s="48"/>
      <c r="I159" s="48"/>
      <c r="J159" s="48"/>
      <c r="K159" s="48"/>
      <c r="L159" s="48"/>
      <c r="M159" s="48"/>
      <c r="N159" s="48"/>
      <c r="O159" s="48"/>
      <c r="P159" s="53"/>
      <c r="Q159" s="53"/>
      <c r="R159" s="53"/>
      <c r="S159" s="53"/>
      <c r="T159" s="53"/>
      <c r="U159" s="53"/>
      <c r="V159" s="53"/>
      <c r="W159" s="53"/>
      <c r="X159" s="53"/>
      <c r="Y159" s="54"/>
      <c r="Z159" s="54"/>
      <c r="AA159" s="54"/>
      <c r="AB159" s="54"/>
      <c r="AC159" s="54"/>
      <c r="AD159" s="54"/>
      <c r="AE159" s="54"/>
      <c r="AF159" s="54"/>
      <c r="AG159" s="54"/>
      <c r="AH159" s="54"/>
      <c r="AI159" s="54"/>
      <c r="AJ159" s="54"/>
      <c r="AK159" s="54"/>
      <c r="AL159" s="54"/>
      <c r="AM159" s="54"/>
      <c r="AN159" s="54"/>
      <c r="AO159" s="54"/>
      <c r="AP159" s="53"/>
      <c r="AQ159" s="53"/>
      <c r="AR159" s="53"/>
      <c r="AS159" s="53"/>
      <c r="AT159" s="53"/>
      <c r="AU159" s="53"/>
      <c r="AV159" s="53"/>
      <c r="AW159" s="53"/>
      <c r="AX159" s="53"/>
      <c r="AY159">
        <f>$AY$158</f>
        <v>1</v>
      </c>
    </row>
    <row r="160" spans="1:51" ht="59.25" customHeight="1" x14ac:dyDescent="0.15">
      <c r="A160" s="196"/>
      <c r="B160" s="196"/>
      <c r="C160" s="196" t="s">
        <v>26</v>
      </c>
      <c r="D160" s="196"/>
      <c r="E160" s="196"/>
      <c r="F160" s="196"/>
      <c r="G160" s="196"/>
      <c r="H160" s="196"/>
      <c r="I160" s="196"/>
      <c r="J160" s="98" t="s">
        <v>185</v>
      </c>
      <c r="K160" s="197"/>
      <c r="L160" s="197"/>
      <c r="M160" s="197"/>
      <c r="N160" s="197"/>
      <c r="O160" s="197"/>
      <c r="P160" s="132" t="s">
        <v>174</v>
      </c>
      <c r="Q160" s="132"/>
      <c r="R160" s="132"/>
      <c r="S160" s="132"/>
      <c r="T160" s="132"/>
      <c r="U160" s="132"/>
      <c r="V160" s="132"/>
      <c r="W160" s="132"/>
      <c r="X160" s="132"/>
      <c r="Y160" s="198" t="s">
        <v>184</v>
      </c>
      <c r="Z160" s="199"/>
      <c r="AA160" s="199"/>
      <c r="AB160" s="199"/>
      <c r="AC160" s="98" t="s">
        <v>210</v>
      </c>
      <c r="AD160" s="98"/>
      <c r="AE160" s="98"/>
      <c r="AF160" s="98"/>
      <c r="AG160" s="98"/>
      <c r="AH160" s="198" t="s">
        <v>229</v>
      </c>
      <c r="AI160" s="196"/>
      <c r="AJ160" s="196"/>
      <c r="AK160" s="196"/>
      <c r="AL160" s="196" t="s">
        <v>21</v>
      </c>
      <c r="AM160" s="196"/>
      <c r="AN160" s="196"/>
      <c r="AO160" s="200"/>
      <c r="AP160" s="201" t="s">
        <v>186</v>
      </c>
      <c r="AQ160" s="201"/>
      <c r="AR160" s="201"/>
      <c r="AS160" s="201"/>
      <c r="AT160" s="201"/>
      <c r="AU160" s="201"/>
      <c r="AV160" s="201"/>
      <c r="AW160" s="201"/>
      <c r="AX160" s="201"/>
      <c r="AY160">
        <f t="shared" ref="AY160:AY161" si="10">$AY$158</f>
        <v>1</v>
      </c>
    </row>
    <row r="161" spans="1:51" ht="30" customHeight="1" x14ac:dyDescent="0.15">
      <c r="A161" s="204">
        <v>1</v>
      </c>
      <c r="B161" s="204">
        <v>1</v>
      </c>
      <c r="C161" s="195" t="s">
        <v>634</v>
      </c>
      <c r="D161" s="185"/>
      <c r="E161" s="185"/>
      <c r="F161" s="185"/>
      <c r="G161" s="185"/>
      <c r="H161" s="185"/>
      <c r="I161" s="185"/>
      <c r="J161" s="186">
        <v>9000020281000</v>
      </c>
      <c r="K161" s="187"/>
      <c r="L161" s="187"/>
      <c r="M161" s="187"/>
      <c r="N161" s="187"/>
      <c r="O161" s="187"/>
      <c r="P161" s="208" t="s">
        <v>620</v>
      </c>
      <c r="Q161" s="209"/>
      <c r="R161" s="209"/>
      <c r="S161" s="209"/>
      <c r="T161" s="209"/>
      <c r="U161" s="209"/>
      <c r="V161" s="209"/>
      <c r="W161" s="209"/>
      <c r="X161" s="209"/>
      <c r="Y161" s="188">
        <v>34</v>
      </c>
      <c r="Z161" s="189"/>
      <c r="AA161" s="189"/>
      <c r="AB161" s="190"/>
      <c r="AC161" s="210" t="s">
        <v>621</v>
      </c>
      <c r="AD161" s="211"/>
      <c r="AE161" s="211"/>
      <c r="AF161" s="211"/>
      <c r="AG161" s="212"/>
      <c r="AH161" s="202" t="s">
        <v>259</v>
      </c>
      <c r="AI161" s="203"/>
      <c r="AJ161" s="203"/>
      <c r="AK161" s="203"/>
      <c r="AL161" s="191" t="s">
        <v>259</v>
      </c>
      <c r="AM161" s="192"/>
      <c r="AN161" s="192"/>
      <c r="AO161" s="193"/>
      <c r="AP161" s="194" t="s">
        <v>259</v>
      </c>
      <c r="AQ161" s="194"/>
      <c r="AR161" s="194"/>
      <c r="AS161" s="194"/>
      <c r="AT161" s="194"/>
      <c r="AU161" s="194"/>
      <c r="AV161" s="194"/>
      <c r="AW161" s="194"/>
      <c r="AX161" s="194"/>
      <c r="AY161">
        <f t="shared" si="10"/>
        <v>1</v>
      </c>
    </row>
    <row r="162" spans="1:51" ht="30" customHeight="1" x14ac:dyDescent="0.15">
      <c r="A162" s="204">
        <v>2</v>
      </c>
      <c r="B162" s="204">
        <v>1</v>
      </c>
      <c r="C162" s="195" t="s">
        <v>635</v>
      </c>
      <c r="D162" s="185"/>
      <c r="E162" s="185"/>
      <c r="F162" s="185"/>
      <c r="G162" s="185"/>
      <c r="H162" s="185"/>
      <c r="I162" s="185"/>
      <c r="J162" s="186">
        <v>6000020212016</v>
      </c>
      <c r="K162" s="187"/>
      <c r="L162" s="187"/>
      <c r="M162" s="187"/>
      <c r="N162" s="187"/>
      <c r="O162" s="187"/>
      <c r="P162" s="208" t="s">
        <v>620</v>
      </c>
      <c r="Q162" s="209"/>
      <c r="R162" s="209"/>
      <c r="S162" s="209"/>
      <c r="T162" s="209"/>
      <c r="U162" s="209"/>
      <c r="V162" s="209"/>
      <c r="W162" s="209"/>
      <c r="X162" s="209"/>
      <c r="Y162" s="188">
        <v>19</v>
      </c>
      <c r="Z162" s="189"/>
      <c r="AA162" s="189"/>
      <c r="AB162" s="190"/>
      <c r="AC162" s="210" t="s">
        <v>621</v>
      </c>
      <c r="AD162" s="211"/>
      <c r="AE162" s="211"/>
      <c r="AF162" s="211"/>
      <c r="AG162" s="212"/>
      <c r="AH162" s="202" t="s">
        <v>259</v>
      </c>
      <c r="AI162" s="203"/>
      <c r="AJ162" s="203"/>
      <c r="AK162" s="203"/>
      <c r="AL162" s="191" t="s">
        <v>259</v>
      </c>
      <c r="AM162" s="192"/>
      <c r="AN162" s="192"/>
      <c r="AO162" s="193"/>
      <c r="AP162" s="194" t="s">
        <v>259</v>
      </c>
      <c r="AQ162" s="194"/>
      <c r="AR162" s="194"/>
      <c r="AS162" s="194"/>
      <c r="AT162" s="194"/>
      <c r="AU162" s="194"/>
      <c r="AV162" s="194"/>
      <c r="AW162" s="194"/>
      <c r="AX162" s="194"/>
      <c r="AY162">
        <f>COUNTA($C$162)</f>
        <v>1</v>
      </c>
    </row>
    <row r="163" spans="1:51" ht="30" customHeight="1" x14ac:dyDescent="0.15">
      <c r="A163" s="204">
        <v>3</v>
      </c>
      <c r="B163" s="204">
        <v>1</v>
      </c>
      <c r="C163" s="195" t="s">
        <v>636</v>
      </c>
      <c r="D163" s="185"/>
      <c r="E163" s="185"/>
      <c r="F163" s="185"/>
      <c r="G163" s="185"/>
      <c r="H163" s="185"/>
      <c r="I163" s="185"/>
      <c r="J163" s="186">
        <v>8000020272108</v>
      </c>
      <c r="K163" s="187"/>
      <c r="L163" s="187"/>
      <c r="M163" s="187"/>
      <c r="N163" s="187"/>
      <c r="O163" s="187"/>
      <c r="P163" s="208" t="s">
        <v>620</v>
      </c>
      <c r="Q163" s="209"/>
      <c r="R163" s="209"/>
      <c r="S163" s="209"/>
      <c r="T163" s="209"/>
      <c r="U163" s="209"/>
      <c r="V163" s="209"/>
      <c r="W163" s="209"/>
      <c r="X163" s="209"/>
      <c r="Y163" s="188">
        <v>18</v>
      </c>
      <c r="Z163" s="189"/>
      <c r="AA163" s="189"/>
      <c r="AB163" s="190"/>
      <c r="AC163" s="210" t="s">
        <v>621</v>
      </c>
      <c r="AD163" s="211"/>
      <c r="AE163" s="211"/>
      <c r="AF163" s="211"/>
      <c r="AG163" s="212"/>
      <c r="AH163" s="202" t="s">
        <v>259</v>
      </c>
      <c r="AI163" s="203"/>
      <c r="AJ163" s="203"/>
      <c r="AK163" s="203"/>
      <c r="AL163" s="191" t="s">
        <v>259</v>
      </c>
      <c r="AM163" s="192"/>
      <c r="AN163" s="192"/>
      <c r="AO163" s="193"/>
      <c r="AP163" s="194" t="s">
        <v>259</v>
      </c>
      <c r="AQ163" s="194"/>
      <c r="AR163" s="194"/>
      <c r="AS163" s="194"/>
      <c r="AT163" s="194"/>
      <c r="AU163" s="194"/>
      <c r="AV163" s="194"/>
      <c r="AW163" s="194"/>
      <c r="AX163" s="194"/>
      <c r="AY163">
        <f>COUNTA($C$163)</f>
        <v>1</v>
      </c>
    </row>
    <row r="164" spans="1:51" ht="30" customHeight="1" x14ac:dyDescent="0.15">
      <c r="A164" s="204">
        <v>4</v>
      </c>
      <c r="B164" s="204">
        <v>1</v>
      </c>
      <c r="C164" s="195" t="s">
        <v>637</v>
      </c>
      <c r="D164" s="185"/>
      <c r="E164" s="185"/>
      <c r="F164" s="185"/>
      <c r="G164" s="185"/>
      <c r="H164" s="185"/>
      <c r="I164" s="185"/>
      <c r="J164" s="186">
        <v>3000020085464</v>
      </c>
      <c r="K164" s="187"/>
      <c r="L164" s="187"/>
      <c r="M164" s="187"/>
      <c r="N164" s="187"/>
      <c r="O164" s="187"/>
      <c r="P164" s="208" t="s">
        <v>620</v>
      </c>
      <c r="Q164" s="209"/>
      <c r="R164" s="209"/>
      <c r="S164" s="209"/>
      <c r="T164" s="209"/>
      <c r="U164" s="209"/>
      <c r="V164" s="209"/>
      <c r="W164" s="209"/>
      <c r="X164" s="209"/>
      <c r="Y164" s="188">
        <v>10</v>
      </c>
      <c r="Z164" s="189"/>
      <c r="AA164" s="189"/>
      <c r="AB164" s="190"/>
      <c r="AC164" s="210" t="s">
        <v>621</v>
      </c>
      <c r="AD164" s="211"/>
      <c r="AE164" s="211"/>
      <c r="AF164" s="211"/>
      <c r="AG164" s="212"/>
      <c r="AH164" s="202" t="s">
        <v>259</v>
      </c>
      <c r="AI164" s="203"/>
      <c r="AJ164" s="203"/>
      <c r="AK164" s="203"/>
      <c r="AL164" s="191" t="s">
        <v>259</v>
      </c>
      <c r="AM164" s="192"/>
      <c r="AN164" s="192"/>
      <c r="AO164" s="193"/>
      <c r="AP164" s="194" t="s">
        <v>259</v>
      </c>
      <c r="AQ164" s="194"/>
      <c r="AR164" s="194"/>
      <c r="AS164" s="194"/>
      <c r="AT164" s="194"/>
      <c r="AU164" s="194"/>
      <c r="AV164" s="194"/>
      <c r="AW164" s="194"/>
      <c r="AX164" s="194"/>
      <c r="AY164">
        <f>COUNTA($C$164)</f>
        <v>1</v>
      </c>
    </row>
    <row r="165" spans="1:51" ht="30" customHeight="1" x14ac:dyDescent="0.15">
      <c r="A165" s="204">
        <v>5</v>
      </c>
      <c r="B165" s="204">
        <v>1</v>
      </c>
      <c r="C165" s="195" t="s">
        <v>638</v>
      </c>
      <c r="D165" s="185"/>
      <c r="E165" s="185"/>
      <c r="F165" s="185"/>
      <c r="G165" s="185"/>
      <c r="H165" s="185"/>
      <c r="I165" s="185"/>
      <c r="J165" s="186">
        <v>5000020151009</v>
      </c>
      <c r="K165" s="187"/>
      <c r="L165" s="187"/>
      <c r="M165" s="187"/>
      <c r="N165" s="187"/>
      <c r="O165" s="187"/>
      <c r="P165" s="208" t="s">
        <v>620</v>
      </c>
      <c r="Q165" s="209"/>
      <c r="R165" s="209"/>
      <c r="S165" s="209"/>
      <c r="T165" s="209"/>
      <c r="U165" s="209"/>
      <c r="V165" s="209"/>
      <c r="W165" s="209"/>
      <c r="X165" s="209"/>
      <c r="Y165" s="188">
        <v>6</v>
      </c>
      <c r="Z165" s="189"/>
      <c r="AA165" s="189"/>
      <c r="AB165" s="190"/>
      <c r="AC165" s="210" t="s">
        <v>621</v>
      </c>
      <c r="AD165" s="211"/>
      <c r="AE165" s="211"/>
      <c r="AF165" s="211"/>
      <c r="AG165" s="212"/>
      <c r="AH165" s="202" t="s">
        <v>259</v>
      </c>
      <c r="AI165" s="203"/>
      <c r="AJ165" s="203"/>
      <c r="AK165" s="203"/>
      <c r="AL165" s="191" t="s">
        <v>259</v>
      </c>
      <c r="AM165" s="192"/>
      <c r="AN165" s="192"/>
      <c r="AO165" s="193"/>
      <c r="AP165" s="194" t="s">
        <v>259</v>
      </c>
      <c r="AQ165" s="194"/>
      <c r="AR165" s="194"/>
      <c r="AS165" s="194"/>
      <c r="AT165" s="194"/>
      <c r="AU165" s="194"/>
      <c r="AV165" s="194"/>
      <c r="AW165" s="194"/>
      <c r="AX165" s="194"/>
      <c r="AY165">
        <f>COUNTA($C$165)</f>
        <v>1</v>
      </c>
    </row>
    <row r="166" spans="1:51" ht="30" customHeight="1" x14ac:dyDescent="0.15">
      <c r="A166" s="204">
        <v>6</v>
      </c>
      <c r="B166" s="204">
        <v>1</v>
      </c>
      <c r="C166" s="195" t="s">
        <v>639</v>
      </c>
      <c r="D166" s="185"/>
      <c r="E166" s="185"/>
      <c r="F166" s="185"/>
      <c r="G166" s="185"/>
      <c r="H166" s="185"/>
      <c r="I166" s="185"/>
      <c r="J166" s="186">
        <v>4000020082015</v>
      </c>
      <c r="K166" s="187"/>
      <c r="L166" s="187"/>
      <c r="M166" s="187"/>
      <c r="N166" s="187"/>
      <c r="O166" s="187"/>
      <c r="P166" s="208" t="s">
        <v>620</v>
      </c>
      <c r="Q166" s="209"/>
      <c r="R166" s="209"/>
      <c r="S166" s="209"/>
      <c r="T166" s="209"/>
      <c r="U166" s="209"/>
      <c r="V166" s="209"/>
      <c r="W166" s="209"/>
      <c r="X166" s="209"/>
      <c r="Y166" s="188">
        <v>6</v>
      </c>
      <c r="Z166" s="189"/>
      <c r="AA166" s="189"/>
      <c r="AB166" s="190"/>
      <c r="AC166" s="210" t="s">
        <v>621</v>
      </c>
      <c r="AD166" s="211"/>
      <c r="AE166" s="211"/>
      <c r="AF166" s="211"/>
      <c r="AG166" s="212"/>
      <c r="AH166" s="202" t="s">
        <v>259</v>
      </c>
      <c r="AI166" s="203"/>
      <c r="AJ166" s="203"/>
      <c r="AK166" s="203"/>
      <c r="AL166" s="191" t="s">
        <v>259</v>
      </c>
      <c r="AM166" s="192"/>
      <c r="AN166" s="192"/>
      <c r="AO166" s="193"/>
      <c r="AP166" s="194" t="s">
        <v>259</v>
      </c>
      <c r="AQ166" s="194"/>
      <c r="AR166" s="194"/>
      <c r="AS166" s="194"/>
      <c r="AT166" s="194"/>
      <c r="AU166" s="194"/>
      <c r="AV166" s="194"/>
      <c r="AW166" s="194"/>
      <c r="AX166" s="194"/>
      <c r="AY166">
        <f>COUNTA($C$166)</f>
        <v>1</v>
      </c>
    </row>
    <row r="167" spans="1:51" ht="30" customHeight="1" x14ac:dyDescent="0.15">
      <c r="A167" s="204">
        <v>7</v>
      </c>
      <c r="B167" s="204">
        <v>1</v>
      </c>
      <c r="C167" s="195" t="s">
        <v>640</v>
      </c>
      <c r="D167" s="185"/>
      <c r="E167" s="185"/>
      <c r="F167" s="185"/>
      <c r="G167" s="185"/>
      <c r="H167" s="185"/>
      <c r="I167" s="185"/>
      <c r="J167" s="186">
        <v>8000020221007</v>
      </c>
      <c r="K167" s="187"/>
      <c r="L167" s="187"/>
      <c r="M167" s="187"/>
      <c r="N167" s="187"/>
      <c r="O167" s="187"/>
      <c r="P167" s="208" t="s">
        <v>620</v>
      </c>
      <c r="Q167" s="209"/>
      <c r="R167" s="209"/>
      <c r="S167" s="209"/>
      <c r="T167" s="209"/>
      <c r="U167" s="209"/>
      <c r="V167" s="209"/>
      <c r="W167" s="209"/>
      <c r="X167" s="209"/>
      <c r="Y167" s="188">
        <v>6</v>
      </c>
      <c r="Z167" s="189"/>
      <c r="AA167" s="189"/>
      <c r="AB167" s="190"/>
      <c r="AC167" s="210" t="s">
        <v>621</v>
      </c>
      <c r="AD167" s="211"/>
      <c r="AE167" s="211"/>
      <c r="AF167" s="211"/>
      <c r="AG167" s="212"/>
      <c r="AH167" s="202" t="s">
        <v>259</v>
      </c>
      <c r="AI167" s="203"/>
      <c r="AJ167" s="203"/>
      <c r="AK167" s="203"/>
      <c r="AL167" s="191" t="s">
        <v>259</v>
      </c>
      <c r="AM167" s="192"/>
      <c r="AN167" s="192"/>
      <c r="AO167" s="193"/>
      <c r="AP167" s="194" t="s">
        <v>259</v>
      </c>
      <c r="AQ167" s="194"/>
      <c r="AR167" s="194"/>
      <c r="AS167" s="194"/>
      <c r="AT167" s="194"/>
      <c r="AU167" s="194"/>
      <c r="AV167" s="194"/>
      <c r="AW167" s="194"/>
      <c r="AX167" s="194"/>
      <c r="AY167">
        <f>COUNTA($C$167)</f>
        <v>1</v>
      </c>
    </row>
    <row r="168" spans="1:51" ht="30" customHeight="1" x14ac:dyDescent="0.15">
      <c r="A168" s="204">
        <v>8</v>
      </c>
      <c r="B168" s="204">
        <v>1</v>
      </c>
      <c r="C168" s="195" t="s">
        <v>641</v>
      </c>
      <c r="D168" s="185"/>
      <c r="E168" s="185"/>
      <c r="F168" s="185"/>
      <c r="G168" s="185"/>
      <c r="H168" s="185"/>
      <c r="I168" s="185"/>
      <c r="J168" s="186">
        <v>3000020052019</v>
      </c>
      <c r="K168" s="187"/>
      <c r="L168" s="187"/>
      <c r="M168" s="187"/>
      <c r="N168" s="187"/>
      <c r="O168" s="187"/>
      <c r="P168" s="208" t="s">
        <v>620</v>
      </c>
      <c r="Q168" s="209"/>
      <c r="R168" s="209"/>
      <c r="S168" s="209"/>
      <c r="T168" s="209"/>
      <c r="U168" s="209"/>
      <c r="V168" s="209"/>
      <c r="W168" s="209"/>
      <c r="X168" s="209"/>
      <c r="Y168" s="188">
        <v>5</v>
      </c>
      <c r="Z168" s="189"/>
      <c r="AA168" s="189"/>
      <c r="AB168" s="190"/>
      <c r="AC168" s="210" t="s">
        <v>621</v>
      </c>
      <c r="AD168" s="211"/>
      <c r="AE168" s="211"/>
      <c r="AF168" s="211"/>
      <c r="AG168" s="212"/>
      <c r="AH168" s="202" t="s">
        <v>259</v>
      </c>
      <c r="AI168" s="203"/>
      <c r="AJ168" s="203"/>
      <c r="AK168" s="203"/>
      <c r="AL168" s="191" t="s">
        <v>259</v>
      </c>
      <c r="AM168" s="192"/>
      <c r="AN168" s="192"/>
      <c r="AO168" s="193"/>
      <c r="AP168" s="194" t="s">
        <v>259</v>
      </c>
      <c r="AQ168" s="194"/>
      <c r="AR168" s="194"/>
      <c r="AS168" s="194"/>
      <c r="AT168" s="194"/>
      <c r="AU168" s="194"/>
      <c r="AV168" s="194"/>
      <c r="AW168" s="194"/>
      <c r="AX168" s="194"/>
      <c r="AY168">
        <f>COUNTA($C$168)</f>
        <v>1</v>
      </c>
    </row>
    <row r="169" spans="1:51" ht="30" customHeight="1" x14ac:dyDescent="0.15">
      <c r="A169" s="204">
        <v>9</v>
      </c>
      <c r="B169" s="204">
        <v>1</v>
      </c>
      <c r="C169" s="195" t="s">
        <v>642</v>
      </c>
      <c r="D169" s="185"/>
      <c r="E169" s="185"/>
      <c r="F169" s="185"/>
      <c r="G169" s="185"/>
      <c r="H169" s="185"/>
      <c r="I169" s="185"/>
      <c r="J169" s="186">
        <v>6000020272191</v>
      </c>
      <c r="K169" s="187"/>
      <c r="L169" s="187"/>
      <c r="M169" s="187"/>
      <c r="N169" s="187"/>
      <c r="O169" s="187"/>
      <c r="P169" s="208" t="s">
        <v>620</v>
      </c>
      <c r="Q169" s="209"/>
      <c r="R169" s="209"/>
      <c r="S169" s="209"/>
      <c r="T169" s="209"/>
      <c r="U169" s="209"/>
      <c r="V169" s="209"/>
      <c r="W169" s="209"/>
      <c r="X169" s="209"/>
      <c r="Y169" s="188">
        <v>5</v>
      </c>
      <c r="Z169" s="189"/>
      <c r="AA169" s="189"/>
      <c r="AB169" s="190"/>
      <c r="AC169" s="210" t="s">
        <v>621</v>
      </c>
      <c r="AD169" s="211"/>
      <c r="AE169" s="211"/>
      <c r="AF169" s="211"/>
      <c r="AG169" s="212"/>
      <c r="AH169" s="202" t="s">
        <v>259</v>
      </c>
      <c r="AI169" s="203"/>
      <c r="AJ169" s="203"/>
      <c r="AK169" s="203"/>
      <c r="AL169" s="191" t="s">
        <v>259</v>
      </c>
      <c r="AM169" s="192"/>
      <c r="AN169" s="192"/>
      <c r="AO169" s="193"/>
      <c r="AP169" s="194" t="s">
        <v>259</v>
      </c>
      <c r="AQ169" s="194"/>
      <c r="AR169" s="194"/>
      <c r="AS169" s="194"/>
      <c r="AT169" s="194"/>
      <c r="AU169" s="194"/>
      <c r="AV169" s="194"/>
      <c r="AW169" s="194"/>
      <c r="AX169" s="194"/>
      <c r="AY169">
        <f>COUNTA($C$169)</f>
        <v>1</v>
      </c>
    </row>
    <row r="170" spans="1:51" ht="30" customHeight="1" x14ac:dyDescent="0.15">
      <c r="A170" s="204">
        <v>10</v>
      </c>
      <c r="B170" s="204">
        <v>1</v>
      </c>
      <c r="C170" s="195" t="s">
        <v>643</v>
      </c>
      <c r="D170" s="185"/>
      <c r="E170" s="185"/>
      <c r="F170" s="185"/>
      <c r="G170" s="185"/>
      <c r="H170" s="185"/>
      <c r="I170" s="185"/>
      <c r="J170" s="186">
        <v>6000020121002</v>
      </c>
      <c r="K170" s="187"/>
      <c r="L170" s="187"/>
      <c r="M170" s="187"/>
      <c r="N170" s="187"/>
      <c r="O170" s="187"/>
      <c r="P170" s="208" t="s">
        <v>620</v>
      </c>
      <c r="Q170" s="209"/>
      <c r="R170" s="209"/>
      <c r="S170" s="209"/>
      <c r="T170" s="209"/>
      <c r="U170" s="209"/>
      <c r="V170" s="209"/>
      <c r="W170" s="209"/>
      <c r="X170" s="209"/>
      <c r="Y170" s="188">
        <v>4</v>
      </c>
      <c r="Z170" s="189"/>
      <c r="AA170" s="189"/>
      <c r="AB170" s="190"/>
      <c r="AC170" s="210" t="s">
        <v>621</v>
      </c>
      <c r="AD170" s="211"/>
      <c r="AE170" s="211"/>
      <c r="AF170" s="211"/>
      <c r="AG170" s="212"/>
      <c r="AH170" s="202" t="s">
        <v>259</v>
      </c>
      <c r="AI170" s="203"/>
      <c r="AJ170" s="203"/>
      <c r="AK170" s="203"/>
      <c r="AL170" s="191" t="s">
        <v>259</v>
      </c>
      <c r="AM170" s="192"/>
      <c r="AN170" s="192"/>
      <c r="AO170" s="193"/>
      <c r="AP170" s="194" t="s">
        <v>259</v>
      </c>
      <c r="AQ170" s="194"/>
      <c r="AR170" s="194"/>
      <c r="AS170" s="194"/>
      <c r="AT170" s="194"/>
      <c r="AU170" s="194"/>
      <c r="AV170" s="194"/>
      <c r="AW170" s="194"/>
      <c r="AX170" s="194"/>
      <c r="AY170">
        <f>COUNTA($C$170)</f>
        <v>1</v>
      </c>
    </row>
  </sheetData>
  <sheetProtection formatRows="0"/>
  <dataConsolidate/>
  <mergeCells count="760">
    <mergeCell ref="AU116:AV116"/>
    <mergeCell ref="E112:P112"/>
    <mergeCell ref="Q112:AB112"/>
    <mergeCell ref="AC112:AN112"/>
    <mergeCell ref="AO112:AX112"/>
    <mergeCell ref="E113:P113"/>
    <mergeCell ref="Q113:AB113"/>
    <mergeCell ref="AC113:AN113"/>
    <mergeCell ref="AO113:AX113"/>
    <mergeCell ref="A113:D113"/>
    <mergeCell ref="O117:P117"/>
    <mergeCell ref="AA117:AB117"/>
    <mergeCell ref="AM117:AN117"/>
    <mergeCell ref="AO117:AP117"/>
    <mergeCell ref="AR117:AS117"/>
    <mergeCell ref="AU117:AV117"/>
    <mergeCell ref="A114:D114"/>
    <mergeCell ref="E114:P114"/>
    <mergeCell ref="Q114:AB114"/>
    <mergeCell ref="AC114:AN114"/>
    <mergeCell ref="AO114:AX114"/>
    <mergeCell ref="A115:D115"/>
    <mergeCell ref="E115:P115"/>
    <mergeCell ref="Q115:AB115"/>
    <mergeCell ref="AC115:AN115"/>
    <mergeCell ref="AO115:AX115"/>
    <mergeCell ref="A116:D116"/>
    <mergeCell ref="E116:G116"/>
    <mergeCell ref="I116:J116"/>
    <mergeCell ref="L116:M116"/>
    <mergeCell ref="O116:P116"/>
    <mergeCell ref="Q116:S116"/>
    <mergeCell ref="U116:V116"/>
    <mergeCell ref="X116:Y116"/>
    <mergeCell ref="AA116:AB116"/>
    <mergeCell ref="AC116:AE116"/>
    <mergeCell ref="AG116:AH116"/>
    <mergeCell ref="AJ116:AK116"/>
    <mergeCell ref="AM116:AN116"/>
    <mergeCell ref="AO116:AP116"/>
    <mergeCell ref="AR116:AS116"/>
    <mergeCell ref="A12:F21"/>
    <mergeCell ref="AS63:AX63"/>
    <mergeCell ref="G22:O22"/>
    <mergeCell ref="G23:O23"/>
    <mergeCell ref="G24:O24"/>
    <mergeCell ref="G25:O25"/>
    <mergeCell ref="A22:F27"/>
    <mergeCell ref="AD22:AX22"/>
    <mergeCell ref="AD23:AX27"/>
    <mergeCell ref="W22:AC22"/>
    <mergeCell ref="A110:D110"/>
    <mergeCell ref="E110:P110"/>
    <mergeCell ref="Q110:AB110"/>
    <mergeCell ref="AC110:AN110"/>
    <mergeCell ref="AO110:AX110"/>
    <mergeCell ref="E111:P111"/>
    <mergeCell ref="Q111:AB111"/>
    <mergeCell ref="AC111:AN111"/>
    <mergeCell ref="AO111:AX111"/>
    <mergeCell ref="A107:D107"/>
    <mergeCell ref="E107:P107"/>
    <mergeCell ref="Q107:AB107"/>
    <mergeCell ref="AC107:AN107"/>
    <mergeCell ref="AO107:AX107"/>
    <mergeCell ref="A108:D108"/>
    <mergeCell ref="E108:P108"/>
    <mergeCell ref="Q108:AB108"/>
    <mergeCell ref="AC108:AN108"/>
    <mergeCell ref="AO108:AX108"/>
    <mergeCell ref="A109:D109"/>
    <mergeCell ref="E109:P109"/>
    <mergeCell ref="Q109:AB109"/>
    <mergeCell ref="AC109:AN109"/>
    <mergeCell ref="AO109:AX109"/>
    <mergeCell ref="W23:AC23"/>
    <mergeCell ref="W24:AC24"/>
    <mergeCell ref="AG117:AH117"/>
    <mergeCell ref="AJ117:AK117"/>
    <mergeCell ref="A112:D112"/>
    <mergeCell ref="A111:D111"/>
    <mergeCell ref="A117:D117"/>
    <mergeCell ref="E117:G117"/>
    <mergeCell ref="I117:J117"/>
    <mergeCell ref="L117:M117"/>
    <mergeCell ref="Q117:S117"/>
    <mergeCell ref="U117:V117"/>
    <mergeCell ref="X117:Y117"/>
    <mergeCell ref="AC117:AE117"/>
    <mergeCell ref="C83:AC83"/>
    <mergeCell ref="AD83:AF83"/>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P154:X154"/>
    <mergeCell ref="P155:X155"/>
    <mergeCell ref="P156:X156"/>
    <mergeCell ref="P157:X157"/>
    <mergeCell ref="Y153:AB153"/>
    <mergeCell ref="AP155:AX155"/>
    <mergeCell ref="AP156:AX156"/>
    <mergeCell ref="AP157:AX157"/>
    <mergeCell ref="AC155:AG155"/>
    <mergeCell ref="AC156:AG156"/>
    <mergeCell ref="AC157:AG157"/>
    <mergeCell ref="Y149:AB149"/>
    <mergeCell ref="Y150:AB150"/>
    <mergeCell ref="Y151:AB151"/>
    <mergeCell ref="Y155:AB155"/>
    <mergeCell ref="Y156:AB156"/>
    <mergeCell ref="Y157:AB157"/>
    <mergeCell ref="AH157:AK157"/>
    <mergeCell ref="AL157:AO157"/>
    <mergeCell ref="AP154:AX154"/>
    <mergeCell ref="Y154:AB154"/>
    <mergeCell ref="AH156:AK156"/>
    <mergeCell ref="AL156:AO156"/>
    <mergeCell ref="AC152:AG152"/>
    <mergeCell ref="Y152:AB152"/>
    <mergeCell ref="AC149:AG149"/>
    <mergeCell ref="AC150:AG150"/>
    <mergeCell ref="AC151:AG151"/>
    <mergeCell ref="AL151:AO151"/>
    <mergeCell ref="AH153:AK153"/>
    <mergeCell ref="AL153:AO153"/>
    <mergeCell ref="AH154:AK154"/>
    <mergeCell ref="Y147:AB147"/>
    <mergeCell ref="C147:I147"/>
    <mergeCell ref="P147:X147"/>
    <mergeCell ref="AQ68:AX68"/>
    <mergeCell ref="AE67:AH67"/>
    <mergeCell ref="AQ56:AT56"/>
    <mergeCell ref="AU56:AX56"/>
    <mergeCell ref="AQ57:AR57"/>
    <mergeCell ref="AS57:AT57"/>
    <mergeCell ref="AQ51:AT51"/>
    <mergeCell ref="AU51:AX51"/>
    <mergeCell ref="AE52:AH52"/>
    <mergeCell ref="AI52:AL52"/>
    <mergeCell ref="AE49:AH50"/>
    <mergeCell ref="AI49:AL50"/>
    <mergeCell ref="AM49:AP50"/>
    <mergeCell ref="AE51:AH51"/>
    <mergeCell ref="AI51:AL51"/>
    <mergeCell ref="AM51:AP51"/>
    <mergeCell ref="AM52:AP52"/>
    <mergeCell ref="AQ46:AT46"/>
    <mergeCell ref="AE46:AH46"/>
    <mergeCell ref="AE56:AH57"/>
    <mergeCell ref="AI56:AL57"/>
    <mergeCell ref="AM56:AP57"/>
    <mergeCell ref="AW29:AX29"/>
    <mergeCell ref="AU29:AV29"/>
    <mergeCell ref="AU36:AV36"/>
    <mergeCell ref="AW36:AX36"/>
    <mergeCell ref="AU46:AX46"/>
    <mergeCell ref="AQ49:AT49"/>
    <mergeCell ref="AU49:AX49"/>
    <mergeCell ref="AQ50:AR50"/>
    <mergeCell ref="AS50:AT50"/>
    <mergeCell ref="AQ52:AT52"/>
    <mergeCell ref="AU52:AX52"/>
    <mergeCell ref="AE53:AH53"/>
    <mergeCell ref="AI53:AL53"/>
    <mergeCell ref="AM53:AP53"/>
    <mergeCell ref="AQ53:AT53"/>
    <mergeCell ref="AU53:AX53"/>
    <mergeCell ref="AE35:AH36"/>
    <mergeCell ref="AI35:AL36"/>
    <mergeCell ref="AM35:AP36"/>
    <mergeCell ref="AQ35:AT35"/>
    <mergeCell ref="AU35:AX35"/>
    <mergeCell ref="AQ36:AR36"/>
    <mergeCell ref="AS36:AT36"/>
    <mergeCell ref="AE37:AH37"/>
    <mergeCell ref="AI37:AL37"/>
    <mergeCell ref="AM37:AP37"/>
    <mergeCell ref="AQ37:AT37"/>
    <mergeCell ref="AU37:AX37"/>
    <mergeCell ref="AE38:AH38"/>
    <mergeCell ref="AI38:AL38"/>
    <mergeCell ref="AQ38:AT38"/>
    <mergeCell ref="AQ43:AR43"/>
    <mergeCell ref="AS43:AT43"/>
    <mergeCell ref="AE44:AH44"/>
    <mergeCell ref="AI44:AL44"/>
    <mergeCell ref="AM44:AP44"/>
    <mergeCell ref="AQ44:AT44"/>
    <mergeCell ref="AU44:AX44"/>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R17:AX17"/>
    <mergeCell ref="AK13:AQ13"/>
    <mergeCell ref="AR13:AX13"/>
    <mergeCell ref="Y7:AD7"/>
    <mergeCell ref="Y32:AA32"/>
    <mergeCell ref="AE30:AH30"/>
    <mergeCell ref="AQ29:AR29"/>
    <mergeCell ref="AE31:AH31"/>
    <mergeCell ref="AS29:AT29"/>
    <mergeCell ref="AW43:AX43"/>
    <mergeCell ref="AU50:AV50"/>
    <mergeCell ref="AW50:AX50"/>
    <mergeCell ref="AU57:AV57"/>
    <mergeCell ref="AW57:AX57"/>
    <mergeCell ref="AW2:AX2"/>
    <mergeCell ref="AE58:AH58"/>
    <mergeCell ref="AI58:AL58"/>
    <mergeCell ref="AM58:AP58"/>
    <mergeCell ref="AQ58:AT58"/>
    <mergeCell ref="AU58:AX58"/>
    <mergeCell ref="AE59:AH59"/>
    <mergeCell ref="AU30:AX30"/>
    <mergeCell ref="AU31:AX31"/>
    <mergeCell ref="AU32:AX32"/>
    <mergeCell ref="AE39:AH39"/>
    <mergeCell ref="AI39:AL39"/>
    <mergeCell ref="AM39:AP39"/>
    <mergeCell ref="AQ39:AT39"/>
    <mergeCell ref="AU39:AX39"/>
    <mergeCell ref="AM38:AP38"/>
    <mergeCell ref="AU38:AX38"/>
    <mergeCell ref="AU42:AX42"/>
    <mergeCell ref="AE45:AH45"/>
    <mergeCell ref="AI45:AL45"/>
    <mergeCell ref="AM45:AP45"/>
    <mergeCell ref="AQ45:AT45"/>
    <mergeCell ref="AU45:AX45"/>
    <mergeCell ref="A166:B166"/>
    <mergeCell ref="A167:B167"/>
    <mergeCell ref="A164:B164"/>
    <mergeCell ref="A165:B165"/>
    <mergeCell ref="C164:I164"/>
    <mergeCell ref="J164:O164"/>
    <mergeCell ref="P164:X164"/>
    <mergeCell ref="Y164:AB164"/>
    <mergeCell ref="AC164:AG164"/>
    <mergeCell ref="AH164:AK164"/>
    <mergeCell ref="AL164:AO164"/>
    <mergeCell ref="AP164:AX164"/>
    <mergeCell ref="A170:B170"/>
    <mergeCell ref="A168:B168"/>
    <mergeCell ref="A169:B169"/>
    <mergeCell ref="C168:I168"/>
    <mergeCell ref="J168:O168"/>
    <mergeCell ref="P168:X168"/>
    <mergeCell ref="Y168:AB168"/>
    <mergeCell ref="AC168:AG168"/>
    <mergeCell ref="AH168:AK168"/>
    <mergeCell ref="AL168:AO168"/>
    <mergeCell ref="AP168:AX168"/>
    <mergeCell ref="C165:I165"/>
    <mergeCell ref="J165:O165"/>
    <mergeCell ref="P165:X165"/>
    <mergeCell ref="Y165:AB165"/>
    <mergeCell ref="AC165:AG165"/>
    <mergeCell ref="AH165:AK165"/>
    <mergeCell ref="AL165:AO165"/>
    <mergeCell ref="AP165:AX165"/>
    <mergeCell ref="A163:B163"/>
    <mergeCell ref="A160:B160"/>
    <mergeCell ref="A161:B161"/>
    <mergeCell ref="C160:I160"/>
    <mergeCell ref="J160:O160"/>
    <mergeCell ref="P160:X160"/>
    <mergeCell ref="Y160:AB160"/>
    <mergeCell ref="AC160:AG160"/>
    <mergeCell ref="AH160:AK160"/>
    <mergeCell ref="AL160:AO160"/>
    <mergeCell ref="AP160:AX160"/>
    <mergeCell ref="C161:I161"/>
    <mergeCell ref="J161:O161"/>
    <mergeCell ref="P161:X161"/>
    <mergeCell ref="Y161:AB161"/>
    <mergeCell ref="AC161:AG161"/>
    <mergeCell ref="AH161:AK161"/>
    <mergeCell ref="AP161:AX161"/>
    <mergeCell ref="AC162:AG162"/>
    <mergeCell ref="AH162:AK162"/>
    <mergeCell ref="AL162:AO162"/>
    <mergeCell ref="AP162:AX162"/>
    <mergeCell ref="C163:I163"/>
    <mergeCell ref="J163:O163"/>
    <mergeCell ref="P163:X163"/>
    <mergeCell ref="Y163:AB163"/>
    <mergeCell ref="AC163:AG163"/>
    <mergeCell ref="AH163:AK163"/>
    <mergeCell ref="AL163:AO163"/>
    <mergeCell ref="AP163:AX163"/>
    <mergeCell ref="A162:B162"/>
    <mergeCell ref="AL161:AO161"/>
    <mergeCell ref="C162:I162"/>
    <mergeCell ref="J162:O162"/>
    <mergeCell ref="P162:X162"/>
    <mergeCell ref="Y162:AB162"/>
    <mergeCell ref="AH150:AK150"/>
    <mergeCell ref="AL150:AO150"/>
    <mergeCell ref="AP147:AX147"/>
    <mergeCell ref="AP148:AX148"/>
    <mergeCell ref="AP149:AX149"/>
    <mergeCell ref="AP150:AX150"/>
    <mergeCell ref="AP151:AX151"/>
    <mergeCell ref="J157:O157"/>
    <mergeCell ref="P148:X148"/>
    <mergeCell ref="P149:X149"/>
    <mergeCell ref="P150:X150"/>
    <mergeCell ref="P151:X151"/>
    <mergeCell ref="P152:X152"/>
    <mergeCell ref="P153:X153"/>
    <mergeCell ref="AP152:AX152"/>
    <mergeCell ref="A70:AX70"/>
    <mergeCell ref="AH151:AK151"/>
    <mergeCell ref="AC147:AG147"/>
    <mergeCell ref="AC148:AG148"/>
    <mergeCell ref="A142:AK142"/>
    <mergeCell ref="J155:O155"/>
    <mergeCell ref="J156:O156"/>
    <mergeCell ref="A149:B149"/>
    <mergeCell ref="A150:B150"/>
    <mergeCell ref="AH148:AK148"/>
    <mergeCell ref="AL148:AO148"/>
    <mergeCell ref="J147:O147"/>
    <mergeCell ref="J149:O149"/>
    <mergeCell ref="J148:O148"/>
    <mergeCell ref="Y148:AB148"/>
    <mergeCell ref="A157:B157"/>
    <mergeCell ref="AL154:AO154"/>
    <mergeCell ref="J150:O150"/>
    <mergeCell ref="J151:O151"/>
    <mergeCell ref="J152:O152"/>
    <mergeCell ref="J153:O153"/>
    <mergeCell ref="J154:O154"/>
    <mergeCell ref="AH147:AK147"/>
    <mergeCell ref="AL147:AO147"/>
    <mergeCell ref="AE69:AH69"/>
    <mergeCell ref="AI67:AL67"/>
    <mergeCell ref="AM69:AP69"/>
    <mergeCell ref="A153:B153"/>
    <mergeCell ref="A148:B148"/>
    <mergeCell ref="A147:B147"/>
    <mergeCell ref="Y64:AA64"/>
    <mergeCell ref="AK20:AQ20"/>
    <mergeCell ref="AB60:AD60"/>
    <mergeCell ref="AE66:AH66"/>
    <mergeCell ref="AI66:AL66"/>
    <mergeCell ref="AM66:AP66"/>
    <mergeCell ref="A28:F32"/>
    <mergeCell ref="AB31:AD31"/>
    <mergeCell ref="A3:AH3"/>
    <mergeCell ref="AJ3:AW3"/>
    <mergeCell ref="AG78:AX78"/>
    <mergeCell ref="A72:B7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7:O39"/>
    <mergeCell ref="P37:X39"/>
    <mergeCell ref="Y37:AA37"/>
    <mergeCell ref="AB37:AD37"/>
    <mergeCell ref="Y38:AA38"/>
    <mergeCell ref="A155:B155"/>
    <mergeCell ref="A154:B154"/>
    <mergeCell ref="G5:L5"/>
    <mergeCell ref="M5:R5"/>
    <mergeCell ref="S5:X5"/>
    <mergeCell ref="A56:F60"/>
    <mergeCell ref="G56:O57"/>
    <mergeCell ref="Y8:AD8"/>
    <mergeCell ref="Y46:AA46"/>
    <mergeCell ref="A9:F9"/>
    <mergeCell ref="G9:AX9"/>
    <mergeCell ref="I15:O15"/>
    <mergeCell ref="P15:V15"/>
    <mergeCell ref="W15:AC15"/>
    <mergeCell ref="Y28:AA29"/>
    <mergeCell ref="Y30:AA30"/>
    <mergeCell ref="Y31:AA31"/>
    <mergeCell ref="P28:X29"/>
    <mergeCell ref="AB28:AD29"/>
    <mergeCell ref="AB30:AD30"/>
    <mergeCell ref="A156:B156"/>
    <mergeCell ref="AH149:AK149"/>
    <mergeCell ref="AL149:AO149"/>
    <mergeCell ref="AC153:AG153"/>
    <mergeCell ref="AC154:AG154"/>
    <mergeCell ref="AP153:AX153"/>
    <mergeCell ref="A152:B152"/>
    <mergeCell ref="AH152:AK152"/>
    <mergeCell ref="AL152:AO152"/>
    <mergeCell ref="AH155:AK155"/>
    <mergeCell ref="AL155:AO155"/>
    <mergeCell ref="A151:B151"/>
    <mergeCell ref="C96:F96"/>
    <mergeCell ref="AD77:AF77"/>
    <mergeCell ref="AD74:AF74"/>
    <mergeCell ref="AC140:AG140"/>
    <mergeCell ref="L140:X140"/>
    <mergeCell ref="AC139:AG139"/>
    <mergeCell ref="G141:K141"/>
    <mergeCell ref="L141:X141"/>
    <mergeCell ref="Y141:AB141"/>
    <mergeCell ref="AC141:AG141"/>
    <mergeCell ref="AH141:AT141"/>
    <mergeCell ref="AU141:AX141"/>
    <mergeCell ref="C81:AC81"/>
    <mergeCell ref="AD84:AF84"/>
    <mergeCell ref="AG82:AX82"/>
    <mergeCell ref="C78:AC78"/>
    <mergeCell ref="G139:K139"/>
    <mergeCell ref="L139:X139"/>
    <mergeCell ref="C73:AC73"/>
    <mergeCell ref="C74:AC74"/>
    <mergeCell ref="C75:AC75"/>
    <mergeCell ref="AG71:AX71"/>
    <mergeCell ref="AD15:AJ15"/>
    <mergeCell ref="AE42:AH43"/>
    <mergeCell ref="P19:V19"/>
    <mergeCell ref="A105:AX105"/>
    <mergeCell ref="AC138:AX138"/>
    <mergeCell ref="C76:D77"/>
    <mergeCell ref="Y139:AB139"/>
    <mergeCell ref="A101:E101"/>
    <mergeCell ref="A96:B97"/>
    <mergeCell ref="Y140:AB140"/>
    <mergeCell ref="A102:AX102"/>
    <mergeCell ref="AR15:AX15"/>
    <mergeCell ref="I14:O14"/>
    <mergeCell ref="P35:X36"/>
    <mergeCell ref="Y35:AA36"/>
    <mergeCell ref="AB35:AD36"/>
    <mergeCell ref="I17:O17"/>
    <mergeCell ref="I13:O13"/>
    <mergeCell ref="AQ28:AT28"/>
    <mergeCell ref="A35:F39"/>
    <mergeCell ref="A42:F46"/>
    <mergeCell ref="G28:O29"/>
    <mergeCell ref="AU43:AV43"/>
    <mergeCell ref="AD13:AJ13"/>
    <mergeCell ref="A89:B95"/>
    <mergeCell ref="AD82:AF82"/>
    <mergeCell ref="AB58:AD58"/>
    <mergeCell ref="Y59:AA59"/>
    <mergeCell ref="Y67:AA67"/>
    <mergeCell ref="AB67:AD67"/>
    <mergeCell ref="G68:X69"/>
    <mergeCell ref="Y68:AA68"/>
    <mergeCell ref="A85:B88"/>
    <mergeCell ref="C85:AC85"/>
    <mergeCell ref="AM42:AP43"/>
    <mergeCell ref="AQ42:AT42"/>
    <mergeCell ref="AM46:AP46"/>
    <mergeCell ref="AR14:AX14"/>
    <mergeCell ref="AI46:AL46"/>
    <mergeCell ref="AB42:AD43"/>
    <mergeCell ref="AK15:AQ15"/>
    <mergeCell ref="AG87:AX87"/>
    <mergeCell ref="AD78:AF78"/>
    <mergeCell ref="W12:AC12"/>
    <mergeCell ref="AR20:AX20"/>
    <mergeCell ref="A104:AX104"/>
    <mergeCell ref="AD80:AF80"/>
    <mergeCell ref="C88:AC88"/>
    <mergeCell ref="G10:AX10"/>
    <mergeCell ref="AD14:AJ14"/>
    <mergeCell ref="AK14:AQ14"/>
    <mergeCell ref="P13:V13"/>
    <mergeCell ref="P17:V17"/>
    <mergeCell ref="W17:AC17"/>
    <mergeCell ref="AD16:AJ16"/>
    <mergeCell ref="AR16:AX16"/>
    <mergeCell ref="Y53:AA53"/>
    <mergeCell ref="AB53:AD53"/>
    <mergeCell ref="AK16:AQ16"/>
    <mergeCell ref="P30:X32"/>
    <mergeCell ref="Y45:AA45"/>
    <mergeCell ref="P42:X43"/>
    <mergeCell ref="AI42:AL43"/>
    <mergeCell ref="G12:O12"/>
    <mergeCell ref="P14:V14"/>
    <mergeCell ref="P44:X46"/>
    <mergeCell ref="Y44:AA44"/>
    <mergeCell ref="AB38:AD38"/>
    <mergeCell ref="F101:AX101"/>
    <mergeCell ref="E76:AC76"/>
    <mergeCell ref="E77:AC77"/>
    <mergeCell ref="AG84:AX84"/>
    <mergeCell ref="A100:AX100"/>
    <mergeCell ref="AG85:AX85"/>
    <mergeCell ref="AD73:AF73"/>
    <mergeCell ref="AG81:AX81"/>
    <mergeCell ref="A98:AX98"/>
    <mergeCell ref="C97:F97"/>
    <mergeCell ref="G4:X4"/>
    <mergeCell ref="Y4:AD4"/>
    <mergeCell ref="AE4:AP4"/>
    <mergeCell ref="AQ4:AX4"/>
    <mergeCell ref="A5:F5"/>
    <mergeCell ref="C79:AC79"/>
    <mergeCell ref="G11:AX11"/>
    <mergeCell ref="Y5:AD5"/>
    <mergeCell ref="AE5:AP5"/>
    <mergeCell ref="AQ5:AX5"/>
    <mergeCell ref="A4:F4"/>
    <mergeCell ref="A6:F6"/>
    <mergeCell ref="AK12:AQ12"/>
    <mergeCell ref="W14:AC14"/>
    <mergeCell ref="AG74:AX74"/>
    <mergeCell ref="AG79:AX79"/>
    <mergeCell ref="C72:AC72"/>
    <mergeCell ref="I16:O16"/>
    <mergeCell ref="P16:V16"/>
    <mergeCell ref="AD75:AF75"/>
    <mergeCell ref="I18:O18"/>
    <mergeCell ref="AD12:AJ12"/>
    <mergeCell ref="AE8:AX8"/>
    <mergeCell ref="W16:AC16"/>
    <mergeCell ref="A10:F10"/>
    <mergeCell ref="AB45:AD45"/>
    <mergeCell ref="AR12:AX12"/>
    <mergeCell ref="G13:H18"/>
    <mergeCell ref="W13:AC13"/>
    <mergeCell ref="G30:O32"/>
    <mergeCell ref="A11:F11"/>
    <mergeCell ref="AD76:AF76"/>
    <mergeCell ref="AH140:AT140"/>
    <mergeCell ref="AH139:AT139"/>
    <mergeCell ref="G140:K140"/>
    <mergeCell ref="A103:E103"/>
    <mergeCell ref="AU59:AX59"/>
    <mergeCell ref="AQ60:AT60"/>
    <mergeCell ref="AU60:AX60"/>
    <mergeCell ref="G35:O36"/>
    <mergeCell ref="P49:X50"/>
    <mergeCell ref="Y49:AA50"/>
    <mergeCell ref="P12:V12"/>
    <mergeCell ref="AB32:AD32"/>
    <mergeCell ref="AD86:AF86"/>
    <mergeCell ref="A138:F141"/>
    <mergeCell ref="AB44:AD44"/>
    <mergeCell ref="A99:AX99"/>
    <mergeCell ref="F103:AX103"/>
    <mergeCell ref="A75:B84"/>
    <mergeCell ref="C84:AC84"/>
    <mergeCell ref="A106:AX106"/>
    <mergeCell ref="AD88:AF88"/>
    <mergeCell ref="AG75:AX77"/>
    <mergeCell ref="C80:AC80"/>
    <mergeCell ref="AU139:AX139"/>
    <mergeCell ref="AD85:AF85"/>
    <mergeCell ref="G138:AB138"/>
    <mergeCell ref="G51:O53"/>
    <mergeCell ref="AD89:AF89"/>
    <mergeCell ref="AG88:AX88"/>
    <mergeCell ref="C82:AC82"/>
    <mergeCell ref="A118:F137"/>
    <mergeCell ref="AG89:AX95"/>
    <mergeCell ref="C86:AC86"/>
    <mergeCell ref="AG86:AX86"/>
    <mergeCell ref="C89:AC89"/>
    <mergeCell ref="AD87:AF87"/>
    <mergeCell ref="AD79:AF79"/>
    <mergeCell ref="AB66:AD66"/>
    <mergeCell ref="AI69:AL69"/>
    <mergeCell ref="AQ69:AX69"/>
    <mergeCell ref="AQ67:AX67"/>
    <mergeCell ref="AE68:AH68"/>
    <mergeCell ref="AI68:AL68"/>
    <mergeCell ref="G97:AX97"/>
    <mergeCell ref="G96:AX96"/>
    <mergeCell ref="Y39:AA39"/>
    <mergeCell ref="AB39:AD39"/>
    <mergeCell ref="Y42:AA43"/>
    <mergeCell ref="G58:O60"/>
    <mergeCell ref="P58:X60"/>
    <mergeCell ref="Y58:AA58"/>
    <mergeCell ref="AM60:AP60"/>
    <mergeCell ref="AI59:AL59"/>
    <mergeCell ref="AM59:AP59"/>
    <mergeCell ref="AB46:AD46"/>
    <mergeCell ref="G65:X66"/>
    <mergeCell ref="G44:O46"/>
    <mergeCell ref="A63:AN63"/>
    <mergeCell ref="AM68:AP68"/>
    <mergeCell ref="Y65:AA65"/>
    <mergeCell ref="AM67:AP67"/>
    <mergeCell ref="AB68:AD68"/>
    <mergeCell ref="AE65:AH65"/>
    <mergeCell ref="AI65:AL65"/>
    <mergeCell ref="AM65:AP65"/>
    <mergeCell ref="AE64:AH64"/>
    <mergeCell ref="AI64:AL64"/>
    <mergeCell ref="AM64:AP64"/>
    <mergeCell ref="AE60:AH60"/>
    <mergeCell ref="A7:F7"/>
    <mergeCell ref="G7:X7"/>
    <mergeCell ref="A8:F8"/>
    <mergeCell ref="A64:F66"/>
    <mergeCell ref="G64:X64"/>
    <mergeCell ref="AI60:AL60"/>
    <mergeCell ref="AB49:AD50"/>
    <mergeCell ref="AB51:AD51"/>
    <mergeCell ref="AB59:AD59"/>
    <mergeCell ref="P51:X53"/>
    <mergeCell ref="Y51:AA51"/>
    <mergeCell ref="Y52:AA52"/>
    <mergeCell ref="AB52:AD52"/>
    <mergeCell ref="Y60:AA60"/>
    <mergeCell ref="G49:O50"/>
    <mergeCell ref="P56:X57"/>
    <mergeCell ref="Y56:AA57"/>
    <mergeCell ref="AB65:AD65"/>
    <mergeCell ref="Y69:AA69"/>
    <mergeCell ref="AB69:AD69"/>
    <mergeCell ref="AB64:AD64"/>
    <mergeCell ref="C87:AC87"/>
    <mergeCell ref="G6:AX6"/>
    <mergeCell ref="A49:F53"/>
    <mergeCell ref="AB56:AD57"/>
    <mergeCell ref="G42:O43"/>
    <mergeCell ref="AQ59:AT59"/>
    <mergeCell ref="A67:F69"/>
    <mergeCell ref="G67:X67"/>
    <mergeCell ref="Y66:AA66"/>
    <mergeCell ref="J170:O170"/>
    <mergeCell ref="P170:X170"/>
    <mergeCell ref="Y170:AB170"/>
    <mergeCell ref="AC170:AG170"/>
    <mergeCell ref="AH170:AK170"/>
    <mergeCell ref="AL170:AO170"/>
    <mergeCell ref="AP170:AX170"/>
    <mergeCell ref="C167:I167"/>
    <mergeCell ref="AD71:AF71"/>
    <mergeCell ref="C71:AC71"/>
    <mergeCell ref="AG72:AX72"/>
    <mergeCell ref="C166:I166"/>
    <mergeCell ref="J166:O166"/>
    <mergeCell ref="P166:X166"/>
    <mergeCell ref="Y166:AB166"/>
    <mergeCell ref="AC166:AG166"/>
    <mergeCell ref="AH166:AK166"/>
    <mergeCell ref="AL166:AO166"/>
    <mergeCell ref="AP166:AX166"/>
    <mergeCell ref="J167:O167"/>
    <mergeCell ref="AU140:AX140"/>
    <mergeCell ref="AC169:AG169"/>
    <mergeCell ref="P167:X167"/>
    <mergeCell ref="Y167:AB167"/>
    <mergeCell ref="AC167:AG167"/>
    <mergeCell ref="AH167:AK167"/>
    <mergeCell ref="AL167:AO167"/>
    <mergeCell ref="AP167:AX167"/>
    <mergeCell ref="C170:I170"/>
    <mergeCell ref="C169:I169"/>
    <mergeCell ref="J169:O169"/>
    <mergeCell ref="P169:X169"/>
    <mergeCell ref="Y169:AB169"/>
    <mergeCell ref="AH169:AK169"/>
    <mergeCell ref="AL169:AO169"/>
    <mergeCell ref="AP169:AX169"/>
    <mergeCell ref="C148:I148"/>
    <mergeCell ref="C149:I149"/>
    <mergeCell ref="C150:I150"/>
    <mergeCell ref="C151:I151"/>
    <mergeCell ref="C152:I152"/>
    <mergeCell ref="C153:I153"/>
    <mergeCell ref="C154:I154"/>
    <mergeCell ref="C155:I155"/>
    <mergeCell ref="C156:I156"/>
    <mergeCell ref="C157:I157"/>
    <mergeCell ref="AG73:AX73"/>
    <mergeCell ref="AD72:AF72"/>
    <mergeCell ref="AK21:AQ21"/>
    <mergeCell ref="AR21:AX21"/>
    <mergeCell ref="A33:F34"/>
    <mergeCell ref="G33:AX34"/>
    <mergeCell ref="N91:AF91"/>
    <mergeCell ref="J91:K91"/>
    <mergeCell ref="C92:F92"/>
    <mergeCell ref="C93:F93"/>
    <mergeCell ref="C94:F94"/>
    <mergeCell ref="C95:F95"/>
    <mergeCell ref="AD81:AF81"/>
    <mergeCell ref="AG80:AX80"/>
    <mergeCell ref="G21:O21"/>
    <mergeCell ref="P21:V21"/>
    <mergeCell ref="W21:AC21"/>
    <mergeCell ref="AD21:AJ21"/>
    <mergeCell ref="AQ64:AT64"/>
    <mergeCell ref="AU64:AX64"/>
    <mergeCell ref="AQ65:AT65"/>
    <mergeCell ref="AQ66:AT66"/>
    <mergeCell ref="AU65:AX65"/>
    <mergeCell ref="AU66:AX66"/>
    <mergeCell ref="C91:F91"/>
    <mergeCell ref="G90:M90"/>
    <mergeCell ref="N90:AF90"/>
    <mergeCell ref="C90:F90"/>
    <mergeCell ref="G91:H91"/>
    <mergeCell ref="N92:AF92"/>
    <mergeCell ref="N93:AF93"/>
    <mergeCell ref="N94:AF94"/>
    <mergeCell ref="N95:AF95"/>
    <mergeCell ref="AO63:AQ63"/>
    <mergeCell ref="AL142:AN142"/>
    <mergeCell ref="G92:H92"/>
    <mergeCell ref="G93:H93"/>
    <mergeCell ref="G94:H94"/>
    <mergeCell ref="G95:H95"/>
    <mergeCell ref="J92:K92"/>
    <mergeCell ref="J93:K93"/>
    <mergeCell ref="J94:K94"/>
    <mergeCell ref="J95:K95"/>
    <mergeCell ref="A40:F41"/>
    <mergeCell ref="G40:AX41"/>
    <mergeCell ref="A47:F48"/>
    <mergeCell ref="G47:AX48"/>
    <mergeCell ref="A54:F55"/>
    <mergeCell ref="G54:AX55"/>
    <mergeCell ref="A61:F62"/>
    <mergeCell ref="G61:AX62"/>
    <mergeCell ref="AG83:AX83"/>
  </mergeCells>
  <phoneticPr fontId="5"/>
  <conditionalFormatting sqref="P14:AQ14">
    <cfRule type="expression" dxfId="303" priority="14215">
      <formula>IF(RIGHT(TEXT(P14,"0.#"),1)=".",FALSE,TRUE)</formula>
    </cfRule>
    <cfRule type="expression" dxfId="302" priority="14216">
      <formula>IF(RIGHT(TEXT(P14,"0.#"),1)=".",TRUE,FALSE)</formula>
    </cfRule>
  </conditionalFormatting>
  <conditionalFormatting sqref="AE30">
    <cfRule type="expression" dxfId="301" priority="14205">
      <formula>IF(RIGHT(TEXT(AE30,"0.#"),1)=".",FALSE,TRUE)</formula>
    </cfRule>
    <cfRule type="expression" dxfId="300" priority="14206">
      <formula>IF(RIGHT(TEXT(AE30,"0.#"),1)=".",TRUE,FALSE)</formula>
    </cfRule>
  </conditionalFormatting>
  <conditionalFormatting sqref="P18:AX18">
    <cfRule type="expression" dxfId="299" priority="14091">
      <formula>IF(RIGHT(TEXT(P18,"0.#"),1)=".",FALSE,TRUE)</formula>
    </cfRule>
    <cfRule type="expression" dxfId="298" priority="14092">
      <formula>IF(RIGHT(TEXT(P18,"0.#"),1)=".",TRUE,FALSE)</formula>
    </cfRule>
  </conditionalFormatting>
  <conditionalFormatting sqref="Y141">
    <cfRule type="expression" dxfId="297" priority="14083">
      <formula>IF(RIGHT(TEXT(Y141,"0.#"),1)=".",FALSE,TRUE)</formula>
    </cfRule>
    <cfRule type="expression" dxfId="296" priority="14084">
      <formula>IF(RIGHT(TEXT(Y141,"0.#"),1)=".",TRUE,FALSE)</formula>
    </cfRule>
  </conditionalFormatting>
  <conditionalFormatting sqref="P16:AQ17 P15:AX15 P13:AQ13">
    <cfRule type="expression" dxfId="295" priority="13913">
      <formula>IF(RIGHT(TEXT(P13,"0.#"),1)=".",FALSE,TRUE)</formula>
    </cfRule>
    <cfRule type="expression" dxfId="294" priority="13914">
      <formula>IF(RIGHT(TEXT(P13,"0.#"),1)=".",TRUE,FALSE)</formula>
    </cfRule>
  </conditionalFormatting>
  <conditionalFormatting sqref="P19:AJ19">
    <cfRule type="expression" dxfId="293" priority="13911">
      <formula>IF(RIGHT(TEXT(P19,"0.#"),1)=".",FALSE,TRUE)</formula>
    </cfRule>
    <cfRule type="expression" dxfId="292" priority="13912">
      <formula>IF(RIGHT(TEXT(P19,"0.#"),1)=".",TRUE,FALSE)</formula>
    </cfRule>
  </conditionalFormatting>
  <conditionalFormatting sqref="Y140">
    <cfRule type="expression" dxfId="291" priority="13889">
      <formula>IF(RIGHT(TEXT(Y140,"0.#"),1)=".",FALSE,TRUE)</formula>
    </cfRule>
    <cfRule type="expression" dxfId="290" priority="13890">
      <formula>IF(RIGHT(TEXT(Y140,"0.#"),1)=".",TRUE,FALSE)</formula>
    </cfRule>
  </conditionalFormatting>
  <conditionalFormatting sqref="AU141">
    <cfRule type="expression" dxfId="289" priority="13885">
      <formula>IF(RIGHT(TEXT(AU141,"0.#"),1)=".",FALSE,TRUE)</formula>
    </cfRule>
    <cfRule type="expression" dxfId="288" priority="13886">
      <formula>IF(RIGHT(TEXT(AU141,"0.#"),1)=".",TRUE,FALSE)</formula>
    </cfRule>
  </conditionalFormatting>
  <conditionalFormatting sqref="AU140">
    <cfRule type="expression" dxfId="287" priority="13883">
      <formula>IF(RIGHT(TEXT(AU140,"0.#"),1)=".",FALSE,TRUE)</formula>
    </cfRule>
    <cfRule type="expression" dxfId="286" priority="13884">
      <formula>IF(RIGHT(TEXT(AU140,"0.#"),1)=".",TRUE,FALSE)</formula>
    </cfRule>
  </conditionalFormatting>
  <conditionalFormatting sqref="AM32">
    <cfRule type="expression" dxfId="285" priority="13659">
      <formula>IF(RIGHT(TEXT(AM32,"0.#"),1)=".",FALSE,TRUE)</formula>
    </cfRule>
    <cfRule type="expression" dxfId="284" priority="13660">
      <formula>IF(RIGHT(TEXT(AM32,"0.#"),1)=".",TRUE,FALSE)</formula>
    </cfRule>
  </conditionalFormatting>
  <conditionalFormatting sqref="AE31">
    <cfRule type="expression" dxfId="283" priority="13673">
      <formula>IF(RIGHT(TEXT(AE31,"0.#"),1)=".",FALSE,TRUE)</formula>
    </cfRule>
    <cfRule type="expression" dxfId="282" priority="13674">
      <formula>IF(RIGHT(TEXT(AE31,"0.#"),1)=".",TRUE,FALSE)</formula>
    </cfRule>
  </conditionalFormatting>
  <conditionalFormatting sqref="AE32">
    <cfRule type="expression" dxfId="281" priority="13671">
      <formula>IF(RIGHT(TEXT(AE32,"0.#"),1)=".",FALSE,TRUE)</formula>
    </cfRule>
    <cfRule type="expression" dxfId="280" priority="13672">
      <formula>IF(RIGHT(TEXT(AE32,"0.#"),1)=".",TRUE,FALSE)</formula>
    </cfRule>
  </conditionalFormatting>
  <conditionalFormatting sqref="AI32">
    <cfRule type="expression" dxfId="279" priority="13669">
      <formula>IF(RIGHT(TEXT(AI32,"0.#"),1)=".",FALSE,TRUE)</formula>
    </cfRule>
    <cfRule type="expression" dxfId="278" priority="13670">
      <formula>IF(RIGHT(TEXT(AI32,"0.#"),1)=".",TRUE,FALSE)</formula>
    </cfRule>
  </conditionalFormatting>
  <conditionalFormatting sqref="AI31">
    <cfRule type="expression" dxfId="277" priority="13667">
      <formula>IF(RIGHT(TEXT(AI31,"0.#"),1)=".",FALSE,TRUE)</formula>
    </cfRule>
    <cfRule type="expression" dxfId="276" priority="13668">
      <formula>IF(RIGHT(TEXT(AI31,"0.#"),1)=".",TRUE,FALSE)</formula>
    </cfRule>
  </conditionalFormatting>
  <conditionalFormatting sqref="AI30">
    <cfRule type="expression" dxfId="275" priority="13665">
      <formula>IF(RIGHT(TEXT(AI30,"0.#"),1)=".",FALSE,TRUE)</formula>
    </cfRule>
    <cfRule type="expression" dxfId="274" priority="13666">
      <formula>IF(RIGHT(TEXT(AI30,"0.#"),1)=".",TRUE,FALSE)</formula>
    </cfRule>
  </conditionalFormatting>
  <conditionalFormatting sqref="AM31">
    <cfRule type="expression" dxfId="273" priority="13661">
      <formula>IF(RIGHT(TEXT(AM31,"0.#"),1)=".",FALSE,TRUE)</formula>
    </cfRule>
    <cfRule type="expression" dxfId="272" priority="13662">
      <formula>IF(RIGHT(TEXT(AM31,"0.#"),1)=".",TRUE,FALSE)</formula>
    </cfRule>
  </conditionalFormatting>
  <conditionalFormatting sqref="AQ30:AQ32">
    <cfRule type="expression" dxfId="271" priority="13653">
      <formula>IF(RIGHT(TEXT(AQ30,"0.#"),1)=".",FALSE,TRUE)</formula>
    </cfRule>
    <cfRule type="expression" dxfId="270" priority="13654">
      <formula>IF(RIGHT(TEXT(AQ30,"0.#"),1)=".",TRUE,FALSE)</formula>
    </cfRule>
  </conditionalFormatting>
  <conditionalFormatting sqref="AU30:AU32">
    <cfRule type="expression" dxfId="269" priority="13651">
      <formula>IF(RIGHT(TEXT(AU30,"0.#"),1)=".",FALSE,TRUE)</formula>
    </cfRule>
    <cfRule type="expression" dxfId="268" priority="13652">
      <formula>IF(RIGHT(TEXT(AU30,"0.#"),1)=".",TRUE,FALSE)</formula>
    </cfRule>
  </conditionalFormatting>
  <conditionalFormatting sqref="AI52">
    <cfRule type="expression" dxfId="267" priority="13577">
      <formula>IF(RIGHT(TEXT(AI52,"0.#"),1)=".",FALSE,TRUE)</formula>
    </cfRule>
    <cfRule type="expression" dxfId="266" priority="13578">
      <formula>IF(RIGHT(TEXT(AI52,"0.#"),1)=".",TRUE,FALSE)</formula>
    </cfRule>
  </conditionalFormatting>
  <conditionalFormatting sqref="AI51">
    <cfRule type="expression" dxfId="265" priority="13575">
      <formula>IF(RIGHT(TEXT(AI51,"0.#"),1)=".",FALSE,TRUE)</formula>
    </cfRule>
    <cfRule type="expression" dxfId="264" priority="13576">
      <formula>IF(RIGHT(TEXT(AI51,"0.#"),1)=".",TRUE,FALSE)</formula>
    </cfRule>
  </conditionalFormatting>
  <conditionalFormatting sqref="AM51">
    <cfRule type="expression" dxfId="263" priority="13573">
      <formula>IF(RIGHT(TEXT(AM51,"0.#"),1)=".",FALSE,TRUE)</formula>
    </cfRule>
    <cfRule type="expression" dxfId="262" priority="13574">
      <formula>IF(RIGHT(TEXT(AM51,"0.#"),1)=".",TRUE,FALSE)</formula>
    </cfRule>
  </conditionalFormatting>
  <conditionalFormatting sqref="AM52">
    <cfRule type="expression" dxfId="261" priority="13571">
      <formula>IF(RIGHT(TEXT(AM52,"0.#"),1)=".",FALSE,TRUE)</formula>
    </cfRule>
    <cfRule type="expression" dxfId="260" priority="13572">
      <formula>IF(RIGHT(TEXT(AM52,"0.#"),1)=".",TRUE,FALSE)</formula>
    </cfRule>
  </conditionalFormatting>
  <conditionalFormatting sqref="AI59">
    <cfRule type="expression" dxfId="259" priority="13547">
      <formula>IF(RIGHT(TEXT(AI59,"0.#"),1)=".",FALSE,TRUE)</formula>
    </cfRule>
    <cfRule type="expression" dxfId="258" priority="13548">
      <formula>IF(RIGHT(TEXT(AI59,"0.#"),1)=".",TRUE,FALSE)</formula>
    </cfRule>
  </conditionalFormatting>
  <conditionalFormatting sqref="AI58">
    <cfRule type="expression" dxfId="257" priority="13545">
      <formula>IF(RIGHT(TEXT(AI58,"0.#"),1)=".",FALSE,TRUE)</formula>
    </cfRule>
    <cfRule type="expression" dxfId="256" priority="13546">
      <formula>IF(RIGHT(TEXT(AI58,"0.#"),1)=".",TRUE,FALSE)</formula>
    </cfRule>
  </conditionalFormatting>
  <conditionalFormatting sqref="AM58">
    <cfRule type="expression" dxfId="255" priority="13543">
      <formula>IF(RIGHT(TEXT(AM58,"0.#"),1)=".",FALSE,TRUE)</formula>
    </cfRule>
    <cfRule type="expression" dxfId="254" priority="13544">
      <formula>IF(RIGHT(TEXT(AM58,"0.#"),1)=".",TRUE,FALSE)</formula>
    </cfRule>
  </conditionalFormatting>
  <conditionalFormatting sqref="AM59">
    <cfRule type="expression" dxfId="253" priority="13541">
      <formula>IF(RIGHT(TEXT(AM59,"0.#"),1)=".",FALSE,TRUE)</formula>
    </cfRule>
    <cfRule type="expression" dxfId="252" priority="13542">
      <formula>IF(RIGHT(TEXT(AM59,"0.#"),1)=".",TRUE,FALSE)</formula>
    </cfRule>
  </conditionalFormatting>
  <conditionalFormatting sqref="AQ51:AQ53">
    <cfRule type="expression" dxfId="251" priority="4859">
      <formula>IF(RIGHT(TEXT(AQ51,"0.#"),1)=".",FALSE,TRUE)</formula>
    </cfRule>
    <cfRule type="expression" dxfId="250" priority="4860">
      <formula>IF(RIGHT(TEXT(AQ51,"0.#"),1)=".",TRUE,FALSE)</formula>
    </cfRule>
  </conditionalFormatting>
  <conditionalFormatting sqref="AU51:AU53">
    <cfRule type="expression" dxfId="249" priority="4857">
      <formula>IF(RIGHT(TEXT(AU51,"0.#"),1)=".",FALSE,TRUE)</formula>
    </cfRule>
    <cfRule type="expression" dxfId="248" priority="4858">
      <formula>IF(RIGHT(TEXT(AU51,"0.#"),1)=".",TRUE,FALSE)</formula>
    </cfRule>
  </conditionalFormatting>
  <conditionalFormatting sqref="AQ58:AQ60">
    <cfRule type="expression" dxfId="247" priority="4855">
      <formula>IF(RIGHT(TEXT(AQ58,"0.#"),1)=".",FALSE,TRUE)</formula>
    </cfRule>
    <cfRule type="expression" dxfId="246" priority="4856">
      <formula>IF(RIGHT(TEXT(AQ58,"0.#"),1)=".",TRUE,FALSE)</formula>
    </cfRule>
  </conditionalFormatting>
  <conditionalFormatting sqref="AU58:AU60">
    <cfRule type="expression" dxfId="245" priority="4853">
      <formula>IF(RIGHT(TEXT(AU58,"0.#"),1)=".",FALSE,TRUE)</formula>
    </cfRule>
    <cfRule type="expression" dxfId="244" priority="4854">
      <formula>IF(RIGHT(TEXT(AU58,"0.#"),1)=".",TRUE,FALSE)</formula>
    </cfRule>
  </conditionalFormatting>
  <conditionalFormatting sqref="AM45">
    <cfRule type="expression" dxfId="243" priority="2165">
      <formula>IF(RIGHT(TEXT(AM45,"0.#"),1)=".",FALSE,TRUE)</formula>
    </cfRule>
    <cfRule type="expression" dxfId="242" priority="2166">
      <formula>IF(RIGHT(TEXT(AM45,"0.#"),1)=".",TRUE,FALSE)</formula>
    </cfRule>
  </conditionalFormatting>
  <conditionalFormatting sqref="AI44">
    <cfRule type="expression" dxfId="241" priority="2169">
      <formula>IF(RIGHT(TEXT(AI44,"0.#"),1)=".",FALSE,TRUE)</formula>
    </cfRule>
    <cfRule type="expression" dxfId="240" priority="2170">
      <formula>IF(RIGHT(TEXT(AI44,"0.#"),1)=".",TRUE,FALSE)</formula>
    </cfRule>
  </conditionalFormatting>
  <conditionalFormatting sqref="AU44:AU46">
    <cfRule type="expression" dxfId="239" priority="2159">
      <formula>IF(RIGHT(TEXT(AU44,"0.#"),1)=".",FALSE,TRUE)</formula>
    </cfRule>
    <cfRule type="expression" dxfId="238" priority="2160">
      <formula>IF(RIGHT(TEXT(AU44,"0.#"),1)=".",TRUE,FALSE)</formula>
    </cfRule>
  </conditionalFormatting>
  <conditionalFormatting sqref="AQ44:AQ46">
    <cfRule type="expression" dxfId="237" priority="2161">
      <formula>IF(RIGHT(TEXT(AQ44,"0.#"),1)=".",FALSE,TRUE)</formula>
    </cfRule>
    <cfRule type="expression" dxfId="236" priority="2162">
      <formula>IF(RIGHT(TEXT(AQ44,"0.#"),1)=".",TRUE,FALSE)</formula>
    </cfRule>
  </conditionalFormatting>
  <conditionalFormatting sqref="P23">
    <cfRule type="expression" dxfId="235" priority="2505">
      <formula>IF(RIGHT(TEXT(P23,"0.#"),1)=".",FALSE,TRUE)</formula>
    </cfRule>
    <cfRule type="expression" dxfId="234" priority="2506">
      <formula>IF(RIGHT(TEXT(P23,"0.#"),1)=".",TRUE,FALSE)</formula>
    </cfRule>
  </conditionalFormatting>
  <conditionalFormatting sqref="P24:P26">
    <cfRule type="expression" dxfId="233" priority="2503">
      <formula>IF(RIGHT(TEXT(P24,"0.#"),1)=".",FALSE,TRUE)</formula>
    </cfRule>
    <cfRule type="expression" dxfId="232" priority="2504">
      <formula>IF(RIGHT(TEXT(P24,"0.#"),1)=".",TRUE,FALSE)</formula>
    </cfRule>
  </conditionalFormatting>
  <conditionalFormatting sqref="AM39">
    <cfRule type="expression" dxfId="231" priority="2185">
      <formula>IF(RIGHT(TEXT(AM39,"0.#"),1)=".",FALSE,TRUE)</formula>
    </cfRule>
    <cfRule type="expression" dxfId="230" priority="2186">
      <formula>IF(RIGHT(TEXT(AM39,"0.#"),1)=".",TRUE,FALSE)</formula>
    </cfRule>
  </conditionalFormatting>
  <conditionalFormatting sqref="AI39">
    <cfRule type="expression" dxfId="229" priority="2195">
      <formula>IF(RIGHT(TEXT(AI39,"0.#"),1)=".",FALSE,TRUE)</formula>
    </cfRule>
    <cfRule type="expression" dxfId="228" priority="2196">
      <formula>IF(RIGHT(TEXT(AI39,"0.#"),1)=".",TRUE,FALSE)</formula>
    </cfRule>
  </conditionalFormatting>
  <conditionalFormatting sqref="AI38">
    <cfRule type="expression" dxfId="227" priority="2193">
      <formula>IF(RIGHT(TEXT(AI38,"0.#"),1)=".",FALSE,TRUE)</formula>
    </cfRule>
    <cfRule type="expression" dxfId="226" priority="2194">
      <formula>IF(RIGHT(TEXT(AI38,"0.#"),1)=".",TRUE,FALSE)</formula>
    </cfRule>
  </conditionalFormatting>
  <conditionalFormatting sqref="AI37">
    <cfRule type="expression" dxfId="225" priority="2191">
      <formula>IF(RIGHT(TEXT(AI37,"0.#"),1)=".",FALSE,TRUE)</formula>
    </cfRule>
    <cfRule type="expression" dxfId="224" priority="2192">
      <formula>IF(RIGHT(TEXT(AI37,"0.#"),1)=".",TRUE,FALSE)</formula>
    </cfRule>
  </conditionalFormatting>
  <conditionalFormatting sqref="AM38">
    <cfRule type="expression" dxfId="223" priority="2187">
      <formula>IF(RIGHT(TEXT(AM38,"0.#"),1)=".",FALSE,TRUE)</formula>
    </cfRule>
    <cfRule type="expression" dxfId="222" priority="2188">
      <formula>IF(RIGHT(TEXT(AM38,"0.#"),1)=".",TRUE,FALSE)</formula>
    </cfRule>
  </conditionalFormatting>
  <conditionalFormatting sqref="AQ37:AQ39">
    <cfRule type="expression" dxfId="221" priority="2183">
      <formula>IF(RIGHT(TEXT(AQ37,"0.#"),1)=".",FALSE,TRUE)</formula>
    </cfRule>
    <cfRule type="expression" dxfId="220" priority="2184">
      <formula>IF(RIGHT(TEXT(AQ37,"0.#"),1)=".",TRUE,FALSE)</formula>
    </cfRule>
  </conditionalFormatting>
  <conditionalFormatting sqref="AU37:AU38">
    <cfRule type="expression" dxfId="219" priority="2181">
      <formula>IF(RIGHT(TEXT(AU37,"0.#"),1)=".",FALSE,TRUE)</formula>
    </cfRule>
    <cfRule type="expression" dxfId="218" priority="2182">
      <formula>IF(RIGHT(TEXT(AU37,"0.#"),1)=".",TRUE,FALSE)</formula>
    </cfRule>
  </conditionalFormatting>
  <conditionalFormatting sqref="AI45">
    <cfRule type="expression" dxfId="217" priority="2171">
      <formula>IF(RIGHT(TEXT(AI45,"0.#"),1)=".",FALSE,TRUE)</formula>
    </cfRule>
    <cfRule type="expression" dxfId="216" priority="2172">
      <formula>IF(RIGHT(TEXT(AI45,"0.#"),1)=".",TRUE,FALSE)</formula>
    </cfRule>
  </conditionalFormatting>
  <conditionalFormatting sqref="AU65">
    <cfRule type="expression" dxfId="215" priority="669">
      <formula>IF(RIGHT(TEXT(AU65,"0.#"),1)=".",FALSE,TRUE)</formula>
    </cfRule>
    <cfRule type="expression" dxfId="214" priority="670">
      <formula>IF(RIGHT(TEXT(AU65,"0.#"),1)=".",TRUE,FALSE)</formula>
    </cfRule>
  </conditionalFormatting>
  <conditionalFormatting sqref="P27:AC27">
    <cfRule type="expression" dxfId="213" priority="213">
      <formula>IF(RIGHT(TEXT(P27,"0.#"),1)=".",FALSE,TRUE)</formula>
    </cfRule>
    <cfRule type="expression" dxfId="212" priority="214">
      <formula>IF(RIGHT(TEXT(P27,"0.#"),1)=".",TRUE,FALSE)</formula>
    </cfRule>
  </conditionalFormatting>
  <conditionalFormatting sqref="AE58">
    <cfRule type="expression" dxfId="211" priority="207">
      <formula>IF(RIGHT(TEXT(AE58,"0.#"),1)=".",FALSE,TRUE)</formula>
    </cfRule>
    <cfRule type="expression" dxfId="210" priority="208">
      <formula>IF(RIGHT(TEXT(AE58,"0.#"),1)=".",TRUE,FALSE)</formula>
    </cfRule>
  </conditionalFormatting>
  <conditionalFormatting sqref="AE59">
    <cfRule type="expression" dxfId="209" priority="209">
      <formula>IF(RIGHT(TEXT(AE59,"0.#"),1)=".",FALSE,TRUE)</formula>
    </cfRule>
    <cfRule type="expression" dxfId="208" priority="210">
      <formula>IF(RIGHT(TEXT(AE59,"0.#"),1)=".",TRUE,FALSE)</formula>
    </cfRule>
  </conditionalFormatting>
  <conditionalFormatting sqref="AE51">
    <cfRule type="expression" dxfId="207" priority="201">
      <formula>IF(RIGHT(TEXT(AE51,"0.#"),1)=".",FALSE,TRUE)</formula>
    </cfRule>
    <cfRule type="expression" dxfId="206" priority="202">
      <formula>IF(RIGHT(TEXT(AE51,"0.#"),1)=".",TRUE,FALSE)</formula>
    </cfRule>
  </conditionalFormatting>
  <conditionalFormatting sqref="AE52">
    <cfRule type="expression" dxfId="205" priority="203">
      <formula>IF(RIGHT(TEXT(AE52,"0.#"),1)=".",FALSE,TRUE)</formula>
    </cfRule>
    <cfRule type="expression" dxfId="204" priority="204">
      <formula>IF(RIGHT(TEXT(AE52,"0.#"),1)=".",TRUE,FALSE)</formula>
    </cfRule>
  </conditionalFormatting>
  <conditionalFormatting sqref="AE44">
    <cfRule type="expression" dxfId="203" priority="195">
      <formula>IF(RIGHT(TEXT(AE44,"0.#"),1)=".",FALSE,TRUE)</formula>
    </cfRule>
    <cfRule type="expression" dxfId="202" priority="196">
      <formula>IF(RIGHT(TEXT(AE44,"0.#"),1)=".",TRUE,FALSE)</formula>
    </cfRule>
  </conditionalFormatting>
  <conditionalFormatting sqref="AE46">
    <cfRule type="expression" dxfId="201" priority="199">
      <formula>IF(RIGHT(TEXT(AE46,"0.#"),1)=".",FALSE,TRUE)</formula>
    </cfRule>
    <cfRule type="expression" dxfId="200" priority="200">
      <formula>IF(RIGHT(TEXT(AE46,"0.#"),1)=".",TRUE,FALSE)</formula>
    </cfRule>
  </conditionalFormatting>
  <conditionalFormatting sqref="AE45">
    <cfRule type="expression" dxfId="199" priority="197">
      <formula>IF(RIGHT(TEXT(AE45,"0.#"),1)=".",FALSE,TRUE)</formula>
    </cfRule>
    <cfRule type="expression" dxfId="198" priority="198">
      <formula>IF(RIGHT(TEXT(AE45,"0.#"),1)=".",TRUE,FALSE)</formula>
    </cfRule>
  </conditionalFormatting>
  <conditionalFormatting sqref="AE37">
    <cfRule type="expression" dxfId="197" priority="189">
      <formula>IF(RIGHT(TEXT(AE37,"0.#"),1)=".",FALSE,TRUE)</formula>
    </cfRule>
    <cfRule type="expression" dxfId="196" priority="190">
      <formula>IF(RIGHT(TEXT(AE37,"0.#"),1)=".",TRUE,FALSE)</formula>
    </cfRule>
  </conditionalFormatting>
  <conditionalFormatting sqref="AE39">
    <cfRule type="expression" dxfId="195" priority="193">
      <formula>IF(RIGHT(TEXT(AE39,"0.#"),1)=".",FALSE,TRUE)</formula>
    </cfRule>
    <cfRule type="expression" dxfId="194" priority="194">
      <formula>IF(RIGHT(TEXT(AE39,"0.#"),1)=".",TRUE,FALSE)</formula>
    </cfRule>
  </conditionalFormatting>
  <conditionalFormatting sqref="AE38">
    <cfRule type="expression" dxfId="193" priority="191">
      <formula>IF(RIGHT(TEXT(AE38,"0.#"),1)=".",FALSE,TRUE)</formula>
    </cfRule>
    <cfRule type="expression" dxfId="192" priority="192">
      <formula>IF(RIGHT(TEXT(AE38,"0.#"),1)=".",TRUE,FALSE)</formula>
    </cfRule>
  </conditionalFormatting>
  <conditionalFormatting sqref="AM65">
    <cfRule type="expression" dxfId="191" priority="187">
      <formula>IF(RIGHT(TEXT(AM65,"0.#"),1)=".",FALSE,TRUE)</formula>
    </cfRule>
    <cfRule type="expression" dxfId="190" priority="188">
      <formula>IF(RIGHT(TEXT(AM65,"0.#"),1)=".",TRUE,FALSE)</formula>
    </cfRule>
  </conditionalFormatting>
  <conditionalFormatting sqref="AI65">
    <cfRule type="expression" dxfId="189" priority="185">
      <formula>IF(RIGHT(TEXT(AI65,"0.#"),1)=".",FALSE,TRUE)</formula>
    </cfRule>
    <cfRule type="expression" dxfId="188" priority="186">
      <formula>IF(RIGHT(TEXT(AI65,"0.#"),1)=".",TRUE,FALSE)</formula>
    </cfRule>
  </conditionalFormatting>
  <conditionalFormatting sqref="AQ65">
    <cfRule type="expression" dxfId="187" priority="183">
      <formula>IF(RIGHT(TEXT(AQ65,"0.#"),1)=".",FALSE,TRUE)</formula>
    </cfRule>
    <cfRule type="expression" dxfId="186" priority="184">
      <formula>IF(RIGHT(TEXT(AQ65,"0.#"),1)=".",TRUE,FALSE)</formula>
    </cfRule>
  </conditionalFormatting>
  <conditionalFormatting sqref="AE65">
    <cfRule type="expression" dxfId="185" priority="181">
      <formula>IF(RIGHT(TEXT(AE65,"0.#"),1)=".",FALSE,TRUE)</formula>
    </cfRule>
    <cfRule type="expression" dxfId="184" priority="182">
      <formula>IF(RIGHT(TEXT(AE65,"0.#"),1)=".",TRUE,FALSE)</formula>
    </cfRule>
  </conditionalFormatting>
  <conditionalFormatting sqref="AI66 AQ66">
    <cfRule type="expression" dxfId="183" priority="179">
      <formula>IF(RIGHT(TEXT(AI66,"0.#"),1)=".",FALSE,TRUE)</formula>
    </cfRule>
    <cfRule type="expression" dxfId="182" priority="180">
      <formula>IF(RIGHT(TEXT(AI66,"0.#"),1)=".",TRUE,FALSE)</formula>
    </cfRule>
  </conditionalFormatting>
  <conditionalFormatting sqref="AE66 AM66">
    <cfRule type="expression" dxfId="181" priority="177">
      <formula>IF(RIGHT(TEXT(AE66,"0.#"),1)=".",FALSE,TRUE)</formula>
    </cfRule>
    <cfRule type="expression" dxfId="180" priority="178">
      <formula>IF(RIGHT(TEXT(AE66,"0.#"),1)=".",TRUE,FALSE)</formula>
    </cfRule>
  </conditionalFormatting>
  <conditionalFormatting sqref="AM46">
    <cfRule type="expression" dxfId="179" priority="159">
      <formula>IF(RIGHT(TEXT(AM46,"0.#"),1)=".",FALSE,TRUE)</formula>
    </cfRule>
    <cfRule type="expression" dxfId="178" priority="160">
      <formula>IF(RIGHT(TEXT(AM46,"0.#"),1)=".",TRUE,FALSE)</formula>
    </cfRule>
  </conditionalFormatting>
  <conditionalFormatting sqref="AI46">
    <cfRule type="expression" dxfId="177" priority="161">
      <formula>IF(RIGHT(TEXT(AI46,"0.#"),1)=".",FALSE,TRUE)</formula>
    </cfRule>
    <cfRule type="expression" dxfId="176" priority="162">
      <formula>IF(RIGHT(TEXT(AI46,"0.#"),1)=".",TRUE,FALSE)</formula>
    </cfRule>
  </conditionalFormatting>
  <conditionalFormatting sqref="AM37">
    <cfRule type="expression" dxfId="175" priority="153">
      <formula>IF(RIGHT(TEXT(AM37,"0.#"),1)=".",FALSE,TRUE)</formula>
    </cfRule>
    <cfRule type="expression" dxfId="174" priority="154">
      <formula>IF(RIGHT(TEXT(AM37,"0.#"),1)=".",TRUE,FALSE)</formula>
    </cfRule>
  </conditionalFormatting>
  <conditionalFormatting sqref="AM44">
    <cfRule type="expression" dxfId="173" priority="151">
      <formula>IF(RIGHT(TEXT(AM44,"0.#"),1)=".",FALSE,TRUE)</formula>
    </cfRule>
    <cfRule type="expression" dxfId="172" priority="152">
      <formula>IF(RIGHT(TEXT(AM44,"0.#"),1)=".",TRUE,FALSE)</formula>
    </cfRule>
  </conditionalFormatting>
  <conditionalFormatting sqref="AE53">
    <cfRule type="expression" dxfId="171" priority="149">
      <formula>IF(RIGHT(TEXT(AE53,"0.#"),1)=".",FALSE,TRUE)</formula>
    </cfRule>
    <cfRule type="expression" dxfId="170" priority="150">
      <formula>IF(RIGHT(TEXT(AE53,"0.#"),1)=".",TRUE,FALSE)</formula>
    </cfRule>
  </conditionalFormatting>
  <conditionalFormatting sqref="AM53">
    <cfRule type="expression" dxfId="169" priority="145">
      <formula>IF(RIGHT(TEXT(AM53,"0.#"),1)=".",FALSE,TRUE)</formula>
    </cfRule>
    <cfRule type="expression" dxfId="168" priority="146">
      <formula>IF(RIGHT(TEXT(AM53,"0.#"),1)=".",TRUE,FALSE)</formula>
    </cfRule>
  </conditionalFormatting>
  <conditionalFormatting sqref="AI53">
    <cfRule type="expression" dxfId="167" priority="147">
      <formula>IF(RIGHT(TEXT(AI53,"0.#"),1)=".",FALSE,TRUE)</formula>
    </cfRule>
    <cfRule type="expression" dxfId="166" priority="148">
      <formula>IF(RIGHT(TEXT(AI53,"0.#"),1)=".",TRUE,FALSE)</formula>
    </cfRule>
  </conditionalFormatting>
  <conditionalFormatting sqref="AE60">
    <cfRule type="expression" dxfId="165" priority="139">
      <formula>IF(RIGHT(TEXT(AE60,"0.#"),1)=".",FALSE,TRUE)</formula>
    </cfRule>
    <cfRule type="expression" dxfId="164" priority="140">
      <formula>IF(RIGHT(TEXT(AE60,"0.#"),1)=".",TRUE,FALSE)</formula>
    </cfRule>
  </conditionalFormatting>
  <conditionalFormatting sqref="AM60">
    <cfRule type="expression" dxfId="163" priority="135">
      <formula>IF(RIGHT(TEXT(AM60,"0.#"),1)=".",FALSE,TRUE)</formula>
    </cfRule>
    <cfRule type="expression" dxfId="162" priority="136">
      <formula>IF(RIGHT(TEXT(AM60,"0.#"),1)=".",TRUE,FALSE)</formula>
    </cfRule>
  </conditionalFormatting>
  <conditionalFormatting sqref="AI60">
    <cfRule type="expression" dxfId="161" priority="137">
      <formula>IF(RIGHT(TEXT(AI60,"0.#"),1)=".",FALSE,TRUE)</formula>
    </cfRule>
    <cfRule type="expression" dxfId="160" priority="138">
      <formula>IF(RIGHT(TEXT(AI60,"0.#"),1)=".",TRUE,FALSE)</formula>
    </cfRule>
  </conditionalFormatting>
  <conditionalFormatting sqref="AM68">
    <cfRule type="expression" dxfId="159" priority="129">
      <formula>IF(RIGHT(TEXT(AM68,"0.#"),1)=".",FALSE,TRUE)</formula>
    </cfRule>
    <cfRule type="expression" dxfId="158" priority="130">
      <formula>IF(RIGHT(TEXT(AM68,"0.#"),1)=".",TRUE,FALSE)</formula>
    </cfRule>
  </conditionalFormatting>
  <conditionalFormatting sqref="AM69">
    <cfRule type="expression" dxfId="157" priority="127">
      <formula>IF(RIGHT(TEXT(AM69,"0.#"),1)=".",FALSE,TRUE)</formula>
    </cfRule>
    <cfRule type="expression" dxfId="156" priority="128">
      <formula>IF(RIGHT(TEXT(AM69,"0.#"),1)=".",TRUE,FALSE)</formula>
    </cfRule>
  </conditionalFormatting>
  <conditionalFormatting sqref="AI68">
    <cfRule type="expression" dxfId="155" priority="117">
      <formula>IF(RIGHT(TEXT(AI68,"0.#"),1)=".",FALSE,TRUE)</formula>
    </cfRule>
    <cfRule type="expression" dxfId="154" priority="118">
      <formula>IF(RIGHT(TEXT(AI68,"0.#"),1)=".",TRUE,FALSE)</formula>
    </cfRule>
  </conditionalFormatting>
  <conditionalFormatting sqref="AI69">
    <cfRule type="expression" dxfId="153" priority="115">
      <formula>IF(RIGHT(TEXT(AI69,"0.#"),1)=".",FALSE,TRUE)</formula>
    </cfRule>
    <cfRule type="expression" dxfId="152" priority="116">
      <formula>IF(RIGHT(TEXT(AI69,"0.#"),1)=".",TRUE,FALSE)</formula>
    </cfRule>
  </conditionalFormatting>
  <conditionalFormatting sqref="AE68">
    <cfRule type="expression" dxfId="151" priority="113">
      <formula>IF(RIGHT(TEXT(AE68,"0.#"),1)=".",FALSE,TRUE)</formula>
    </cfRule>
    <cfRule type="expression" dxfId="150" priority="114">
      <formula>IF(RIGHT(TEXT(AE68,"0.#"),1)=".",TRUE,FALSE)</formula>
    </cfRule>
  </conditionalFormatting>
  <conditionalFormatting sqref="AE69">
    <cfRule type="expression" dxfId="149" priority="111">
      <formula>IF(RIGHT(TEXT(AE69,"0.#"),1)=".",FALSE,TRUE)</formula>
    </cfRule>
    <cfRule type="expression" dxfId="148" priority="112">
      <formula>IF(RIGHT(TEXT(AE69,"0.#"),1)=".",TRUE,FALSE)</formula>
    </cfRule>
  </conditionalFormatting>
  <conditionalFormatting sqref="AQ68">
    <cfRule type="expression" dxfId="147" priority="109">
      <formula>IF(RIGHT(TEXT(AQ68,"0.#"),1)=".",FALSE,TRUE)</formula>
    </cfRule>
    <cfRule type="expression" dxfId="146" priority="110">
      <formula>IF(RIGHT(TEXT(AQ68,"0.#"),1)=".",TRUE,FALSE)</formula>
    </cfRule>
  </conditionalFormatting>
  <conditionalFormatting sqref="AQ69">
    <cfRule type="expression" dxfId="145" priority="107">
      <formula>IF(RIGHT(TEXT(AQ69,"0.#"),1)=".",FALSE,TRUE)</formula>
    </cfRule>
    <cfRule type="expression" dxfId="144" priority="108">
      <formula>IF(RIGHT(TEXT(AQ69,"0.#"),1)=".",TRUE,FALSE)</formula>
    </cfRule>
  </conditionalFormatting>
  <conditionalFormatting sqref="Y150:Y153 Y156:Y157">
    <cfRule type="expression" dxfId="143" priority="105">
      <formula>IF(RIGHT(TEXT(Y150,"0.#"),1)=".",FALSE,TRUE)</formula>
    </cfRule>
    <cfRule type="expression" dxfId="142" priority="106">
      <formula>IF(RIGHT(TEXT(Y150,"0.#"),1)=".",TRUE,FALSE)</formula>
    </cfRule>
  </conditionalFormatting>
  <conditionalFormatting sqref="AL148:AO148">
    <cfRule type="expression" dxfId="141" priority="101">
      <formula>IF(AND(AL148&gt;=0, RIGHT(TEXT(AL148,"0.#"),1)&lt;&gt;"."),TRUE,FALSE)</formula>
    </cfRule>
    <cfRule type="expression" dxfId="140" priority="102">
      <formula>IF(AND(AL148&gt;=0, RIGHT(TEXT(AL148,"0.#"),1)="."),TRUE,FALSE)</formula>
    </cfRule>
    <cfRule type="expression" dxfId="139" priority="103">
      <formula>IF(AND(AL148&lt;0, RIGHT(TEXT(AL148,"0.#"),1)&lt;&gt;"."),TRUE,FALSE)</formula>
    </cfRule>
    <cfRule type="expression" dxfId="138" priority="104">
      <formula>IF(AND(AL148&lt;0, RIGHT(TEXT(AL148,"0.#"),1)="."),TRUE,FALSE)</formula>
    </cfRule>
  </conditionalFormatting>
  <conditionalFormatting sqref="Y148:Y149">
    <cfRule type="expression" dxfId="137" priority="99">
      <formula>IF(RIGHT(TEXT(Y148,"0.#"),1)=".",FALSE,TRUE)</formula>
    </cfRule>
    <cfRule type="expression" dxfId="136" priority="100">
      <formula>IF(RIGHT(TEXT(Y148,"0.#"),1)=".",TRUE,FALSE)</formula>
    </cfRule>
  </conditionalFormatting>
  <conditionalFormatting sqref="AL149:AO153 AL156:AO157">
    <cfRule type="expression" dxfId="135" priority="95">
      <formula>IF(AND(AL149&gt;=0, RIGHT(TEXT(AL149,"0.#"),1)&lt;&gt;"."),TRUE,FALSE)</formula>
    </cfRule>
    <cfRule type="expression" dxfId="134" priority="96">
      <formula>IF(AND(AL149&gt;=0, RIGHT(TEXT(AL149,"0.#"),1)="."),TRUE,FALSE)</formula>
    </cfRule>
    <cfRule type="expression" dxfId="133" priority="97">
      <formula>IF(AND(AL149&lt;0, RIGHT(TEXT(AL149,"0.#"),1)&lt;&gt;"."),TRUE,FALSE)</formula>
    </cfRule>
    <cfRule type="expression" dxfId="132" priority="98">
      <formula>IF(AND(AL149&lt;0, RIGHT(TEXT(AL149,"0.#"),1)="."),TRUE,FALSE)</formula>
    </cfRule>
  </conditionalFormatting>
  <conditionalFormatting sqref="Y154">
    <cfRule type="expression" dxfId="131" priority="93">
      <formula>IF(RIGHT(TEXT(Y154,"0.#"),1)=".",FALSE,TRUE)</formula>
    </cfRule>
    <cfRule type="expression" dxfId="130" priority="94">
      <formula>IF(RIGHT(TEXT(Y154,"0.#"),1)=".",TRUE,FALSE)</formula>
    </cfRule>
  </conditionalFormatting>
  <conditionalFormatting sqref="AL154:AO154">
    <cfRule type="expression" dxfId="129" priority="89">
      <formula>IF(AND(AL154&gt;=0, RIGHT(TEXT(AL154,"0.#"),1)&lt;&gt;"."),TRUE,FALSE)</formula>
    </cfRule>
    <cfRule type="expression" dxfId="128" priority="90">
      <formula>IF(AND(AL154&gt;=0, RIGHT(TEXT(AL154,"0.#"),1)="."),TRUE,FALSE)</formula>
    </cfRule>
    <cfRule type="expression" dxfId="127" priority="91">
      <formula>IF(AND(AL154&lt;0, RIGHT(TEXT(AL154,"0.#"),1)&lt;&gt;"."),TRUE,FALSE)</formula>
    </cfRule>
    <cfRule type="expression" dxfId="126" priority="92">
      <formula>IF(AND(AL154&lt;0, RIGHT(TEXT(AL154,"0.#"),1)="."),TRUE,FALSE)</formula>
    </cfRule>
  </conditionalFormatting>
  <conditionalFormatting sqref="Y155">
    <cfRule type="expression" dxfId="125" priority="87">
      <formula>IF(RIGHT(TEXT(Y155,"0.#"),1)=".",FALSE,TRUE)</formula>
    </cfRule>
    <cfRule type="expression" dxfId="124" priority="88">
      <formula>IF(RIGHT(TEXT(Y155,"0.#"),1)=".",TRUE,FALSE)</formula>
    </cfRule>
  </conditionalFormatting>
  <conditionalFormatting sqref="AL155:AO155">
    <cfRule type="expression" dxfId="123" priority="83">
      <formula>IF(AND(AL155&gt;=0, RIGHT(TEXT(AL155,"0.#"),1)&lt;&gt;"."),TRUE,FALSE)</formula>
    </cfRule>
    <cfRule type="expression" dxfId="122" priority="84">
      <formula>IF(AND(AL155&gt;=0, RIGHT(TEXT(AL155,"0.#"),1)="."),TRUE,FALSE)</formula>
    </cfRule>
    <cfRule type="expression" dxfId="121" priority="85">
      <formula>IF(AND(AL155&lt;0, RIGHT(TEXT(AL155,"0.#"),1)&lt;&gt;"."),TRUE,FALSE)</formula>
    </cfRule>
    <cfRule type="expression" dxfId="120" priority="86">
      <formula>IF(AND(AL155&lt;0, RIGHT(TEXT(AL155,"0.#"),1)="."),TRUE,FALSE)</formula>
    </cfRule>
  </conditionalFormatting>
  <conditionalFormatting sqref="Y161">
    <cfRule type="expression" dxfId="119" priority="81">
      <formula>IF(RIGHT(TEXT(Y161,"0.#"),1)=".",FALSE,TRUE)</formula>
    </cfRule>
    <cfRule type="expression" dxfId="118" priority="82">
      <formula>IF(RIGHT(TEXT(Y161,"0.#"),1)=".",TRUE,FALSE)</formula>
    </cfRule>
  </conditionalFormatting>
  <conditionalFormatting sqref="AL161:AO161">
    <cfRule type="expression" dxfId="117" priority="77">
      <formula>IF(AND(AL161&gt;=0, RIGHT(TEXT(AL161,"0.#"),1)&lt;&gt;"."),TRUE,FALSE)</formula>
    </cfRule>
    <cfRule type="expression" dxfId="116" priority="78">
      <formula>IF(AND(AL161&gt;=0, RIGHT(TEXT(AL161,"0.#"),1)="."),TRUE,FALSE)</formula>
    </cfRule>
    <cfRule type="expression" dxfId="115" priority="79">
      <formula>IF(AND(AL161&lt;0, RIGHT(TEXT(AL161,"0.#"),1)&lt;&gt;"."),TRUE,FALSE)</formula>
    </cfRule>
    <cfRule type="expression" dxfId="114" priority="80">
      <formula>IF(AND(AL161&lt;0, RIGHT(TEXT(AL161,"0.#"),1)="."),TRUE,FALSE)</formula>
    </cfRule>
  </conditionalFormatting>
  <conditionalFormatting sqref="Y162">
    <cfRule type="expression" dxfId="113" priority="75">
      <formula>IF(RIGHT(TEXT(Y162,"0.#"),1)=".",FALSE,TRUE)</formula>
    </cfRule>
    <cfRule type="expression" dxfId="112" priority="76">
      <formula>IF(RIGHT(TEXT(Y162,"0.#"),1)=".",TRUE,FALSE)</formula>
    </cfRule>
  </conditionalFormatting>
  <conditionalFormatting sqref="AL162:AO162">
    <cfRule type="expression" dxfId="111" priority="71">
      <formula>IF(AND(AL162&gt;=0, RIGHT(TEXT(AL162,"0.#"),1)&lt;&gt;"."),TRUE,FALSE)</formula>
    </cfRule>
    <cfRule type="expression" dxfId="110" priority="72">
      <formula>IF(AND(AL162&gt;=0, RIGHT(TEXT(AL162,"0.#"),1)="."),TRUE,FALSE)</formula>
    </cfRule>
    <cfRule type="expression" dxfId="109" priority="73">
      <formula>IF(AND(AL162&lt;0, RIGHT(TEXT(AL162,"0.#"),1)&lt;&gt;"."),TRUE,FALSE)</formula>
    </cfRule>
    <cfRule type="expression" dxfId="108" priority="74">
      <formula>IF(AND(AL162&lt;0, RIGHT(TEXT(AL162,"0.#"),1)="."),TRUE,FALSE)</formula>
    </cfRule>
  </conditionalFormatting>
  <conditionalFormatting sqref="Y163">
    <cfRule type="expression" dxfId="107" priority="69">
      <formula>IF(RIGHT(TEXT(Y163,"0.#"),1)=".",FALSE,TRUE)</formula>
    </cfRule>
    <cfRule type="expression" dxfId="106" priority="70">
      <formula>IF(RIGHT(TEXT(Y163,"0.#"),1)=".",TRUE,FALSE)</formula>
    </cfRule>
  </conditionalFormatting>
  <conditionalFormatting sqref="AL163:AO163">
    <cfRule type="expression" dxfId="105" priority="65">
      <formula>IF(AND(AL163&gt;=0, RIGHT(TEXT(AL163,"0.#"),1)&lt;&gt;"."),TRUE,FALSE)</formula>
    </cfRule>
    <cfRule type="expression" dxfId="104" priority="66">
      <formula>IF(AND(AL163&gt;=0, RIGHT(TEXT(AL163,"0.#"),1)="."),TRUE,FALSE)</formula>
    </cfRule>
    <cfRule type="expression" dxfId="103" priority="67">
      <formula>IF(AND(AL163&lt;0, RIGHT(TEXT(AL163,"0.#"),1)&lt;&gt;"."),TRUE,FALSE)</formula>
    </cfRule>
    <cfRule type="expression" dxfId="102" priority="68">
      <formula>IF(AND(AL163&lt;0, RIGHT(TEXT(AL163,"0.#"),1)="."),TRUE,FALSE)</formula>
    </cfRule>
  </conditionalFormatting>
  <conditionalFormatting sqref="Y164">
    <cfRule type="expression" dxfId="101" priority="63">
      <formula>IF(RIGHT(TEXT(Y164,"0.#"),1)=".",FALSE,TRUE)</formula>
    </cfRule>
    <cfRule type="expression" dxfId="100" priority="64">
      <formula>IF(RIGHT(TEXT(Y164,"0.#"),1)=".",TRUE,FALSE)</formula>
    </cfRule>
  </conditionalFormatting>
  <conditionalFormatting sqref="AL164:AO164">
    <cfRule type="expression" dxfId="99" priority="59">
      <formula>IF(AND(AL164&gt;=0, RIGHT(TEXT(AL164,"0.#"),1)&lt;&gt;"."),TRUE,FALSE)</formula>
    </cfRule>
    <cfRule type="expression" dxfId="98" priority="60">
      <formula>IF(AND(AL164&gt;=0, RIGHT(TEXT(AL164,"0.#"),1)="."),TRUE,FALSE)</formula>
    </cfRule>
    <cfRule type="expression" dxfId="97" priority="61">
      <formula>IF(AND(AL164&lt;0, RIGHT(TEXT(AL164,"0.#"),1)&lt;&gt;"."),TRUE,FALSE)</formula>
    </cfRule>
    <cfRule type="expression" dxfId="96" priority="62">
      <formula>IF(AND(AL164&lt;0, RIGHT(TEXT(AL164,"0.#"),1)="."),TRUE,FALSE)</formula>
    </cfRule>
  </conditionalFormatting>
  <conditionalFormatting sqref="Y165">
    <cfRule type="expression" dxfId="95" priority="57">
      <formula>IF(RIGHT(TEXT(Y165,"0.#"),1)=".",FALSE,TRUE)</formula>
    </cfRule>
    <cfRule type="expression" dxfId="94" priority="58">
      <formula>IF(RIGHT(TEXT(Y165,"0.#"),1)=".",TRUE,FALSE)</formula>
    </cfRule>
  </conditionalFormatting>
  <conditionalFormatting sqref="AL165:AO165">
    <cfRule type="expression" dxfId="93" priority="53">
      <formula>IF(AND(AL165&gt;=0, RIGHT(TEXT(AL165,"0.#"),1)&lt;&gt;"."),TRUE,FALSE)</formula>
    </cfRule>
    <cfRule type="expression" dxfId="92" priority="54">
      <formula>IF(AND(AL165&gt;=0, RIGHT(TEXT(AL165,"0.#"),1)="."),TRUE,FALSE)</formula>
    </cfRule>
    <cfRule type="expression" dxfId="91" priority="55">
      <formula>IF(AND(AL165&lt;0, RIGHT(TEXT(AL165,"0.#"),1)&lt;&gt;"."),TRUE,FALSE)</formula>
    </cfRule>
    <cfRule type="expression" dxfId="90" priority="56">
      <formula>IF(AND(AL165&lt;0, RIGHT(TEXT(AL165,"0.#"),1)="."),TRUE,FALSE)</formula>
    </cfRule>
  </conditionalFormatting>
  <conditionalFormatting sqref="Y166">
    <cfRule type="expression" dxfId="89" priority="51">
      <formula>IF(RIGHT(TEXT(Y166,"0.#"),1)=".",FALSE,TRUE)</formula>
    </cfRule>
    <cfRule type="expression" dxfId="88" priority="52">
      <formula>IF(RIGHT(TEXT(Y166,"0.#"),1)=".",TRUE,FALSE)</formula>
    </cfRule>
  </conditionalFormatting>
  <conditionalFormatting sqref="AL166:AO166">
    <cfRule type="expression" dxfId="87" priority="47">
      <formula>IF(AND(AL166&gt;=0, RIGHT(TEXT(AL166,"0.#"),1)&lt;&gt;"."),TRUE,FALSE)</formula>
    </cfRule>
    <cfRule type="expression" dxfId="86" priority="48">
      <formula>IF(AND(AL166&gt;=0, RIGHT(TEXT(AL166,"0.#"),1)="."),TRUE,FALSE)</formula>
    </cfRule>
    <cfRule type="expression" dxfId="85" priority="49">
      <formula>IF(AND(AL166&lt;0, RIGHT(TEXT(AL166,"0.#"),1)&lt;&gt;"."),TRUE,FALSE)</formula>
    </cfRule>
    <cfRule type="expression" dxfId="84" priority="50">
      <formula>IF(AND(AL166&lt;0, RIGHT(TEXT(AL166,"0.#"),1)="."),TRUE,FALSE)</formula>
    </cfRule>
  </conditionalFormatting>
  <conditionalFormatting sqref="Y167">
    <cfRule type="expression" dxfId="83" priority="45">
      <formula>IF(RIGHT(TEXT(Y167,"0.#"),1)=".",FALSE,TRUE)</formula>
    </cfRule>
    <cfRule type="expression" dxfId="82" priority="46">
      <formula>IF(RIGHT(TEXT(Y167,"0.#"),1)=".",TRUE,FALSE)</formula>
    </cfRule>
  </conditionalFormatting>
  <conditionalFormatting sqref="AL167:AO167">
    <cfRule type="expression" dxfId="81" priority="41">
      <formula>IF(AND(AL167&gt;=0, RIGHT(TEXT(AL167,"0.#"),1)&lt;&gt;"."),TRUE,FALSE)</formula>
    </cfRule>
    <cfRule type="expression" dxfId="80" priority="42">
      <formula>IF(AND(AL167&gt;=0, RIGHT(TEXT(AL167,"0.#"),1)="."),TRUE,FALSE)</formula>
    </cfRule>
    <cfRule type="expression" dxfId="79" priority="43">
      <formula>IF(AND(AL167&lt;0, RIGHT(TEXT(AL167,"0.#"),1)&lt;&gt;"."),TRUE,FALSE)</formula>
    </cfRule>
    <cfRule type="expression" dxfId="78" priority="44">
      <formula>IF(AND(AL167&lt;0, RIGHT(TEXT(AL167,"0.#"),1)="."),TRUE,FALSE)</formula>
    </cfRule>
  </conditionalFormatting>
  <conditionalFormatting sqref="Y168">
    <cfRule type="expression" dxfId="77" priority="39">
      <formula>IF(RIGHT(TEXT(Y168,"0.#"),1)=".",FALSE,TRUE)</formula>
    </cfRule>
    <cfRule type="expression" dxfId="76" priority="40">
      <formula>IF(RIGHT(TEXT(Y168,"0.#"),1)=".",TRUE,FALSE)</formula>
    </cfRule>
  </conditionalFormatting>
  <conditionalFormatting sqref="AL168:AO168">
    <cfRule type="expression" dxfId="75" priority="35">
      <formula>IF(AND(AL168&gt;=0, RIGHT(TEXT(AL168,"0.#"),1)&lt;&gt;"."),TRUE,FALSE)</formula>
    </cfRule>
    <cfRule type="expression" dxfId="74" priority="36">
      <formula>IF(AND(AL168&gt;=0, RIGHT(TEXT(AL168,"0.#"),1)="."),TRUE,FALSE)</formula>
    </cfRule>
    <cfRule type="expression" dxfId="73" priority="37">
      <formula>IF(AND(AL168&lt;0, RIGHT(TEXT(AL168,"0.#"),1)&lt;&gt;"."),TRUE,FALSE)</formula>
    </cfRule>
    <cfRule type="expression" dxfId="72" priority="38">
      <formula>IF(AND(AL168&lt;0, RIGHT(TEXT(AL168,"0.#"),1)="."),TRUE,FALSE)</formula>
    </cfRule>
  </conditionalFormatting>
  <conditionalFormatting sqref="Y169">
    <cfRule type="expression" dxfId="71" priority="33">
      <formula>IF(RIGHT(TEXT(Y169,"0.#"),1)=".",FALSE,TRUE)</formula>
    </cfRule>
    <cfRule type="expression" dxfId="70" priority="34">
      <formula>IF(RIGHT(TEXT(Y169,"0.#"),1)=".",TRUE,FALSE)</formula>
    </cfRule>
  </conditionalFormatting>
  <conditionalFormatting sqref="AL169:AO169">
    <cfRule type="expression" dxfId="69" priority="29">
      <formula>IF(AND(AL169&gt;=0, RIGHT(TEXT(AL169,"0.#"),1)&lt;&gt;"."),TRUE,FALSE)</formula>
    </cfRule>
    <cfRule type="expression" dxfId="68" priority="30">
      <formula>IF(AND(AL169&gt;=0, RIGHT(TEXT(AL169,"0.#"),1)="."),TRUE,FALSE)</formula>
    </cfRule>
    <cfRule type="expression" dxfId="67" priority="31">
      <formula>IF(AND(AL169&lt;0, RIGHT(TEXT(AL169,"0.#"),1)&lt;&gt;"."),TRUE,FALSE)</formula>
    </cfRule>
    <cfRule type="expression" dxfId="66" priority="32">
      <formula>IF(AND(AL169&lt;0, RIGHT(TEXT(AL169,"0.#"),1)="."),TRUE,FALSE)</formula>
    </cfRule>
  </conditionalFormatting>
  <conditionalFormatting sqref="Y170">
    <cfRule type="expression" dxfId="65" priority="27">
      <formula>IF(RIGHT(TEXT(Y170,"0.#"),1)=".",FALSE,TRUE)</formula>
    </cfRule>
    <cfRule type="expression" dxfId="64" priority="28">
      <formula>IF(RIGHT(TEXT(Y170,"0.#"),1)=".",TRUE,FALSE)</formula>
    </cfRule>
  </conditionalFormatting>
  <conditionalFormatting sqref="AL170:AO170">
    <cfRule type="expression" dxfId="63" priority="23">
      <formula>IF(AND(AL170&gt;=0, RIGHT(TEXT(AL170,"0.#"),1)&lt;&gt;"."),TRUE,FALSE)</formula>
    </cfRule>
    <cfRule type="expression" dxfId="62" priority="24">
      <formula>IF(AND(AL170&gt;=0, RIGHT(TEXT(AL170,"0.#"),1)="."),TRUE,FALSE)</formula>
    </cfRule>
    <cfRule type="expression" dxfId="61" priority="25">
      <formula>IF(AND(AL170&lt;0, RIGHT(TEXT(AL170,"0.#"),1)&lt;&gt;"."),TRUE,FALSE)</formula>
    </cfRule>
    <cfRule type="expression" dxfId="60" priority="26">
      <formula>IF(AND(AL170&lt;0, RIGHT(TEXT(AL170,"0.#"),1)="."),TRUE,FALSE)</formula>
    </cfRule>
  </conditionalFormatting>
  <conditionalFormatting sqref="AU39">
    <cfRule type="expression" dxfId="59" priority="13">
      <formula>IF(RIGHT(TEXT(AU39,"0.#"),1)=".",FALSE,TRUE)</formula>
    </cfRule>
    <cfRule type="expression" dxfId="58" priority="14">
      <formula>IF(RIGHT(TEXT(AU39,"0.#"),1)=".",TRUE,FALSE)</formula>
    </cfRule>
  </conditionalFormatting>
  <conditionalFormatting sqref="AR13:AX13">
    <cfRule type="expression" dxfId="57" priority="9">
      <formula>IF(RIGHT(TEXT(AR13,"0.#"),1)=".",FALSE,TRUE)</formula>
    </cfRule>
    <cfRule type="expression" dxfId="56" priority="10">
      <formula>IF(RIGHT(TEXT(AR13,"0.#"),1)=".",TRUE,FALSE)</formula>
    </cfRule>
  </conditionalFormatting>
  <conditionalFormatting sqref="W23">
    <cfRule type="expression" dxfId="55" priority="7">
      <formula>IF(RIGHT(TEXT(W23,"0.#"),1)=".",FALSE,TRUE)</formula>
    </cfRule>
    <cfRule type="expression" dxfId="54" priority="8">
      <formula>IF(RIGHT(TEXT(W23,"0.#"),1)=".",TRUE,FALSE)</formula>
    </cfRule>
  </conditionalFormatting>
  <conditionalFormatting sqref="W24:W26">
    <cfRule type="expression" dxfId="53" priority="5">
      <formula>IF(RIGHT(TEXT(W24,"0.#"),1)=".",FALSE,TRUE)</formula>
    </cfRule>
    <cfRule type="expression" dxfId="52" priority="6">
      <formula>IF(RIGHT(TEXT(W24,"0.#"),1)=".",TRUE,FALSE)</formula>
    </cfRule>
  </conditionalFormatting>
  <conditionalFormatting sqref="AM30">
    <cfRule type="expression" dxfId="51" priority="3">
      <formula>IF(RIGHT(TEXT(AM30,"0.#"),1)=".",FALSE,TRUE)</formula>
    </cfRule>
    <cfRule type="expression" dxfId="50" priority="4">
      <formula>IF(RIGHT(TEXT(AM30,"0.#"),1)=".",TRUE,FALSE)</formula>
    </cfRule>
  </conditionalFormatting>
  <conditionalFormatting sqref="AU66">
    <cfRule type="expression" dxfId="49" priority="1">
      <formula>IF(RIGHT(TEXT(AU66,"0.#"),1)=".",FALSE,TRUE)</formula>
    </cfRule>
    <cfRule type="expression" dxfId="48" priority="2">
      <formula>IF(RIGHT(TEXT(AU66,"0.#"),1)=".",TRUE,FALSE)</formula>
    </cfRule>
  </conditionalFormatting>
  <dataValidations count="18">
    <dataValidation type="custom" imeMode="disabled" allowBlank="1" showInputMessage="1" showErrorMessage="1" sqref="AY23 J91:K95 P13:AX13 AR15:AX15 P14:AQ18 AR18:AX18 P19:AJ19 AQ29:AR29 AU29:AX29 AE30:AX32 AQ36:AR36 AU36:AX36 AE37:AX39 AQ43:AR43 AU43:AX43 AE44:AX46 AQ50:AR50 AU50:AX50 AE51:AX53 AQ57:AR57 AU57:AX57 AE58:AX60 AE65:AX66 AE68:AX68 Y140:AB140 AU140:AX140 Y148:AB157 AL148:AO157 Y161:AB170 AL161:AO170 P23:AC27">
      <formula1>OR(ISNUMBER(J13), J13="-")</formula1>
    </dataValidation>
    <dataValidation type="list" allowBlank="1" showInputMessage="1" showErrorMessage="1" sqref="G91:H95">
      <formula1>T事業番号</formula1>
    </dataValidation>
    <dataValidation type="list" allowBlank="1" showInputMessage="1" showErrorMessage="1" sqref="S5:X5">
      <formula1>T終了年度</formula1>
    </dataValidation>
    <dataValidation type="list" allowBlank="1" showInputMessage="1" showErrorMessage="1" sqref="AR63 AO142">
      <formula1>"　, ☑"</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error="プルダウンリストから選択してください。" sqref="AD76:AF77">
      <formula1>"有,無"</formula1>
    </dataValidation>
    <dataValidation type="list" allowBlank="1" showInputMessage="1" showErrorMessage="1" sqref="A103:E103">
      <formula1>T所見を踏まえた改善点</formula1>
    </dataValidation>
    <dataValidation imeMode="disabled" allowBlank="1" showInputMessage="1" showErrorMessage="1" sqref="L91:L95"/>
    <dataValidation type="whole" imeMode="disabled" allowBlank="1" showInputMessage="1" showErrorMessage="1" sqref="M91:M95 AW2:AX2">
      <formula1>0</formula1>
      <formula2>99</formula2>
    </dataValidation>
    <dataValidation type="custom" imeMode="off" allowBlank="1" showInputMessage="1" showErrorMessage="1" sqref="J148:O157 J161:O170">
      <formula1>OR(ISNUMBER(J148), J148="-")</formula1>
    </dataValidation>
    <dataValidation type="custom" imeMode="disabled" allowBlank="1" showInputMessage="1" showErrorMessage="1" sqref="AH148:AK157 AH161:AK170">
      <formula1>OR(AND(MOD(IF(ISNUMBER(AH148), AH148, 0.5),1)=0, 0&lt;=AH148), AH148="-")</formula1>
    </dataValidation>
    <dataValidation type="list" allowBlank="1" showInputMessage="1" showErrorMessage="1" sqref="A101:E10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1:F95">
      <formula1>T省庁</formula1>
    </dataValidation>
    <dataValidation type="whole" imeMode="disabled" allowBlank="1" showInputMessage="1" showErrorMessage="1" sqref="AS2:AU2">
      <formula1>0</formula1>
      <formula2>9999</formula2>
    </dataValidation>
    <dataValidation type="whole" allowBlank="1" showInputMessage="1" showErrorMessage="1" sqref="L116:M117 X116:Y117 AJ116:AK117 AU116:AV117">
      <formula1>0</formula1>
      <formula2>9999</formula2>
    </dataValidation>
    <dataValidation type="whole" allowBlank="1" showInputMessage="1" showErrorMessage="1" sqref="O116:P117 AA116:AB117 AM116:AN117 AX116:AX11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6" manualBreakCount="6">
    <brk id="39" max="50" man="1"/>
    <brk id="69" max="50" man="1"/>
    <brk id="81" max="50" man="1"/>
    <brk id="95" max="50" man="1"/>
    <brk id="105" max="50" man="1"/>
    <brk id="143" max="50"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AO117 E116:G117 Q116:S117 AC116:AE117 AO116:AP116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AC148:AG157 AC161:AG170</xm:sqref>
        </x14:dataValidation>
        <x14:dataValidation type="list" allowBlank="1" showInputMessage="1" showErrorMessage="1">
          <x14:formula1>
            <xm:f>入力規則等!$U$37:$U$39</xm:f>
          </x14:formula1>
          <xm:sqref>I116:J116 U116:V116 AG116:AH116 AR116:AS116</xm:sqref>
        </x14:dataValidation>
        <x14:dataValidation type="list" allowBlank="1" showInputMessage="1" showErrorMessage="1">
          <x14:formula1>
            <xm:f>入力規則等!$U$7:$U$9</xm:f>
          </x14:formula1>
          <xm:sqref>I117:J117 U117:V117 AG117:AH117 AR117:AS117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162</v>
      </c>
      <c r="W1" s="29" t="s">
        <v>161</v>
      </c>
      <c r="Y1" s="29" t="s">
        <v>76</v>
      </c>
      <c r="Z1" s="29" t="s">
        <v>395</v>
      </c>
      <c r="AA1" s="29" t="s">
        <v>77</v>
      </c>
      <c r="AB1" s="29" t="s">
        <v>396</v>
      </c>
      <c r="AC1" s="29" t="s">
        <v>32</v>
      </c>
      <c r="AD1" s="28"/>
      <c r="AE1" s="29" t="s">
        <v>44</v>
      </c>
      <c r="AF1" s="30"/>
      <c r="AG1" s="45" t="s">
        <v>175</v>
      </c>
      <c r="AI1" s="45" t="s">
        <v>177</v>
      </c>
      <c r="AK1" s="45" t="s">
        <v>181</v>
      </c>
      <c r="AM1" s="62"/>
      <c r="AN1" s="62"/>
      <c r="AP1" s="28" t="s">
        <v>222</v>
      </c>
    </row>
    <row r="2" spans="1:42" ht="13.5" customHeight="1" x14ac:dyDescent="0.15">
      <c r="A2" s="14" t="s">
        <v>80</v>
      </c>
      <c r="B2" s="15"/>
      <c r="C2" s="13" t="str">
        <f>IF(B2="","",A2)</f>
        <v/>
      </c>
      <c r="D2" s="13" t="str">
        <f>IF(C2="","",IF(D1&lt;&gt;"",CONCATENATE(D1,"、",C2),C2))</f>
        <v/>
      </c>
      <c r="F2" s="12" t="s">
        <v>67</v>
      </c>
      <c r="G2" s="17" t="s">
        <v>563</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8">
        <v>20</v>
      </c>
      <c r="W2" s="32" t="s">
        <v>167</v>
      </c>
      <c r="Y2" s="32" t="s">
        <v>63</v>
      </c>
      <c r="Z2" s="32" t="s">
        <v>63</v>
      </c>
      <c r="AA2" s="71" t="s">
        <v>262</v>
      </c>
      <c r="AB2" s="71" t="s">
        <v>490</v>
      </c>
      <c r="AC2" s="72" t="s">
        <v>130</v>
      </c>
      <c r="AD2" s="28"/>
      <c r="AE2" s="37" t="s">
        <v>163</v>
      </c>
      <c r="AF2" s="30"/>
      <c r="AG2" s="46" t="s">
        <v>230</v>
      </c>
      <c r="AI2" s="45" t="s">
        <v>259</v>
      </c>
      <c r="AK2" s="45" t="s">
        <v>182</v>
      </c>
      <c r="AM2" s="62"/>
      <c r="AN2" s="62"/>
      <c r="AP2" s="46" t="s">
        <v>230</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c r="R3" s="13" t="str">
        <f t="shared" ref="R3:R8" si="3">IF(Q3="","",P3)</f>
        <v/>
      </c>
      <c r="S3" s="13" t="str">
        <f t="shared" ref="S3:S8" si="4">IF(R3="",S2,IF(S2&lt;&gt;"",CONCATENATE(S2,"、",R3),R3))</f>
        <v/>
      </c>
      <c r="T3" s="13"/>
      <c r="U3" s="32" t="s">
        <v>521</v>
      </c>
      <c r="W3" s="32" t="s">
        <v>142</v>
      </c>
      <c r="Y3" s="32" t="s">
        <v>64</v>
      </c>
      <c r="Z3" s="32" t="s">
        <v>397</v>
      </c>
      <c r="AA3" s="71" t="s">
        <v>362</v>
      </c>
      <c r="AB3" s="71" t="s">
        <v>491</v>
      </c>
      <c r="AC3" s="72" t="s">
        <v>131</v>
      </c>
      <c r="AD3" s="28"/>
      <c r="AE3" s="37" t="s">
        <v>164</v>
      </c>
      <c r="AF3" s="30"/>
      <c r="AG3" s="46" t="s">
        <v>231</v>
      </c>
      <c r="AI3" s="45" t="s">
        <v>176</v>
      </c>
      <c r="AK3" s="45" t="str">
        <f>CHAR(CODE(AK2)+1)</f>
        <v>B</v>
      </c>
      <c r="AM3" s="62"/>
      <c r="AN3" s="62"/>
      <c r="AP3" s="46" t="s">
        <v>231</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
      </c>
      <c r="T4" s="13"/>
      <c r="U4" s="32" t="s">
        <v>522</v>
      </c>
      <c r="W4" s="32" t="s">
        <v>143</v>
      </c>
      <c r="Y4" s="32" t="s">
        <v>269</v>
      </c>
      <c r="Z4" s="32" t="s">
        <v>398</v>
      </c>
      <c r="AA4" s="71" t="s">
        <v>363</v>
      </c>
      <c r="AB4" s="71" t="s">
        <v>492</v>
      </c>
      <c r="AC4" s="71" t="s">
        <v>132</v>
      </c>
      <c r="AD4" s="28"/>
      <c r="AE4" s="37" t="s">
        <v>165</v>
      </c>
      <c r="AF4" s="30"/>
      <c r="AG4" s="46" t="s">
        <v>232</v>
      </c>
      <c r="AI4" s="45" t="s">
        <v>178</v>
      </c>
      <c r="AK4" s="45" t="str">
        <f t="shared" ref="AK4:AK49" si="7">CHAR(CODE(AK3)+1)</f>
        <v>C</v>
      </c>
      <c r="AM4" s="62"/>
      <c r="AN4" s="62"/>
      <c r="AP4" s="46" t="s">
        <v>232</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
      </c>
      <c r="T5" s="13"/>
      <c r="W5" s="32" t="s">
        <v>546</v>
      </c>
      <c r="Y5" s="32" t="s">
        <v>270</v>
      </c>
      <c r="Z5" s="32" t="s">
        <v>399</v>
      </c>
      <c r="AA5" s="71" t="s">
        <v>364</v>
      </c>
      <c r="AB5" s="71" t="s">
        <v>493</v>
      </c>
      <c r="AC5" s="71" t="s">
        <v>166</v>
      </c>
      <c r="AD5" s="31"/>
      <c r="AE5" s="37" t="s">
        <v>242</v>
      </c>
      <c r="AF5" s="30"/>
      <c r="AG5" s="46" t="s">
        <v>233</v>
      </c>
      <c r="AI5" s="45" t="s">
        <v>266</v>
      </c>
      <c r="AK5" s="45" t="str">
        <f t="shared" si="7"/>
        <v>D</v>
      </c>
      <c r="AP5" s="46" t="s">
        <v>233</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t="s">
        <v>563</v>
      </c>
      <c r="R6" s="13" t="str">
        <f t="shared" si="3"/>
        <v>交付</v>
      </c>
      <c r="S6" s="13" t="str">
        <f t="shared" si="4"/>
        <v>交付</v>
      </c>
      <c r="T6" s="13"/>
      <c r="U6" s="32" t="s">
        <v>244</v>
      </c>
      <c r="W6" s="32" t="s">
        <v>144</v>
      </c>
      <c r="Y6" s="32" t="s">
        <v>271</v>
      </c>
      <c r="Z6" s="32" t="s">
        <v>400</v>
      </c>
      <c r="AA6" s="71" t="s">
        <v>365</v>
      </c>
      <c r="AB6" s="71" t="s">
        <v>494</v>
      </c>
      <c r="AC6" s="71" t="s">
        <v>133</v>
      </c>
      <c r="AD6" s="31"/>
      <c r="AE6" s="37" t="s">
        <v>240</v>
      </c>
      <c r="AF6" s="30"/>
      <c r="AG6" s="46" t="s">
        <v>234</v>
      </c>
      <c r="AI6" s="45" t="s">
        <v>267</v>
      </c>
      <c r="AK6" s="45" t="str">
        <f>CHAR(CODE(AK5)+1)</f>
        <v>E</v>
      </c>
      <c r="AP6" s="46" t="s">
        <v>234</v>
      </c>
    </row>
    <row r="7" spans="1:42" ht="13.5" customHeight="1" x14ac:dyDescent="0.15">
      <c r="A7" s="14" t="s">
        <v>85</v>
      </c>
      <c r="B7" s="15"/>
      <c r="C7" s="13" t="str">
        <f t="shared" si="0"/>
        <v/>
      </c>
      <c r="D7" s="13" t="str">
        <f t="shared" si="8"/>
        <v/>
      </c>
      <c r="F7" s="18" t="s">
        <v>187</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交付</v>
      </c>
      <c r="T7" s="13"/>
      <c r="U7" s="32"/>
      <c r="W7" s="32" t="s">
        <v>145</v>
      </c>
      <c r="Y7" s="32" t="s">
        <v>272</v>
      </c>
      <c r="Z7" s="32" t="s">
        <v>401</v>
      </c>
      <c r="AA7" s="71" t="s">
        <v>366</v>
      </c>
      <c r="AB7" s="71" t="s">
        <v>495</v>
      </c>
      <c r="AC7" s="31"/>
      <c r="AD7" s="31"/>
      <c r="AE7" s="32" t="s">
        <v>133</v>
      </c>
      <c r="AF7" s="30"/>
      <c r="AG7" s="46" t="s">
        <v>235</v>
      </c>
      <c r="AH7" s="65"/>
      <c r="AI7" s="46" t="s">
        <v>256</v>
      </c>
      <c r="AK7" s="45" t="str">
        <f>CHAR(CODE(AK6)+1)</f>
        <v>F</v>
      </c>
      <c r="AP7" s="46" t="s">
        <v>235</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交付</v>
      </c>
      <c r="T8" s="13"/>
      <c r="U8" s="32" t="s">
        <v>264</v>
      </c>
      <c r="W8" s="32" t="s">
        <v>146</v>
      </c>
      <c r="Y8" s="32" t="s">
        <v>273</v>
      </c>
      <c r="Z8" s="32" t="s">
        <v>402</v>
      </c>
      <c r="AA8" s="71" t="s">
        <v>367</v>
      </c>
      <c r="AB8" s="71" t="s">
        <v>496</v>
      </c>
      <c r="AC8" s="31"/>
      <c r="AD8" s="31"/>
      <c r="AE8" s="31"/>
      <c r="AF8" s="30"/>
      <c r="AG8" s="46" t="s">
        <v>236</v>
      </c>
      <c r="AI8" s="45" t="s">
        <v>257</v>
      </c>
      <c r="AK8" s="45" t="str">
        <f t="shared" si="7"/>
        <v>G</v>
      </c>
      <c r="AP8" s="46" t="s">
        <v>236</v>
      </c>
    </row>
    <row r="9" spans="1:42" ht="13.5" customHeight="1" x14ac:dyDescent="0.15">
      <c r="A9" s="14" t="s">
        <v>87</v>
      </c>
      <c r="B9" s="15"/>
      <c r="C9" s="13" t="str">
        <f t="shared" si="0"/>
        <v/>
      </c>
      <c r="D9" s="13" t="str">
        <f t="shared" si="8"/>
        <v/>
      </c>
      <c r="F9" s="18" t="s">
        <v>188</v>
      </c>
      <c r="G9" s="17"/>
      <c r="H9" s="13" t="str">
        <f t="shared" si="1"/>
        <v/>
      </c>
      <c r="I9" s="13" t="str">
        <f t="shared" si="5"/>
        <v>一般会計</v>
      </c>
      <c r="K9" s="14" t="s">
        <v>105</v>
      </c>
      <c r="L9" s="15"/>
      <c r="M9" s="13" t="str">
        <f t="shared" si="2"/>
        <v/>
      </c>
      <c r="N9" s="13" t="str">
        <f t="shared" si="6"/>
        <v/>
      </c>
      <c r="O9" s="13"/>
      <c r="P9" s="13"/>
      <c r="Q9" s="19"/>
      <c r="T9" s="13"/>
      <c r="U9" s="32" t="s">
        <v>265</v>
      </c>
      <c r="W9" s="32" t="s">
        <v>147</v>
      </c>
      <c r="Y9" s="32" t="s">
        <v>274</v>
      </c>
      <c r="Z9" s="32" t="s">
        <v>403</v>
      </c>
      <c r="AA9" s="71" t="s">
        <v>368</v>
      </c>
      <c r="AB9" s="71" t="s">
        <v>497</v>
      </c>
      <c r="AC9" s="31"/>
      <c r="AD9" s="31"/>
      <c r="AE9" s="31"/>
      <c r="AF9" s="30"/>
      <c r="AG9" s="46" t="s">
        <v>237</v>
      </c>
      <c r="AI9" s="61"/>
      <c r="AK9" s="45" t="str">
        <f t="shared" si="7"/>
        <v>H</v>
      </c>
      <c r="AP9" s="46" t="s">
        <v>237</v>
      </c>
    </row>
    <row r="10" spans="1:42" ht="13.5" customHeight="1" x14ac:dyDescent="0.15">
      <c r="A10" s="14" t="s">
        <v>205</v>
      </c>
      <c r="B10" s="15"/>
      <c r="C10" s="13" t="str">
        <f t="shared" si="0"/>
        <v/>
      </c>
      <c r="D10" s="13" t="str">
        <f t="shared" si="8"/>
        <v/>
      </c>
      <c r="F10" s="18" t="s">
        <v>112</v>
      </c>
      <c r="G10" s="17"/>
      <c r="H10" s="13" t="str">
        <f t="shared" si="1"/>
        <v/>
      </c>
      <c r="I10" s="13" t="str">
        <f t="shared" si="5"/>
        <v>一般会計</v>
      </c>
      <c r="K10" s="14" t="s">
        <v>206</v>
      </c>
      <c r="L10" s="15"/>
      <c r="M10" s="13" t="str">
        <f t="shared" si="2"/>
        <v/>
      </c>
      <c r="N10" s="13" t="str">
        <f t="shared" si="6"/>
        <v/>
      </c>
      <c r="O10" s="13"/>
      <c r="P10" s="13" t="str">
        <f>S8</f>
        <v>交付</v>
      </c>
      <c r="Q10" s="19"/>
      <c r="T10" s="13"/>
      <c r="W10" s="32" t="s">
        <v>148</v>
      </c>
      <c r="Y10" s="32" t="s">
        <v>275</v>
      </c>
      <c r="Z10" s="32" t="s">
        <v>404</v>
      </c>
      <c r="AA10" s="71" t="s">
        <v>369</v>
      </c>
      <c r="AB10" s="71" t="s">
        <v>498</v>
      </c>
      <c r="AC10" s="31"/>
      <c r="AD10" s="31"/>
      <c r="AE10" s="31"/>
      <c r="AF10" s="30"/>
      <c r="AG10" s="46" t="s">
        <v>225</v>
      </c>
      <c r="AK10" s="45" t="str">
        <f t="shared" si="7"/>
        <v>I</v>
      </c>
      <c r="AP10" s="45" t="s">
        <v>223</v>
      </c>
    </row>
    <row r="11" spans="1:42" ht="13.5" customHeight="1" x14ac:dyDescent="0.15">
      <c r="A11" s="14" t="s">
        <v>88</v>
      </c>
      <c r="B11" s="15"/>
      <c r="C11" s="13" t="str">
        <f t="shared" si="0"/>
        <v/>
      </c>
      <c r="D11" s="13" t="str">
        <f t="shared" si="8"/>
        <v/>
      </c>
      <c r="F11" s="18" t="s">
        <v>113</v>
      </c>
      <c r="G11" s="17"/>
      <c r="H11" s="13" t="str">
        <f t="shared" si="1"/>
        <v/>
      </c>
      <c r="I11" s="13" t="str">
        <f t="shared" si="5"/>
        <v>一般会計</v>
      </c>
      <c r="K11" s="14" t="s">
        <v>106</v>
      </c>
      <c r="L11" s="15" t="s">
        <v>563</v>
      </c>
      <c r="M11" s="13" t="str">
        <f t="shared" si="2"/>
        <v>その他の事項経費</v>
      </c>
      <c r="N11" s="13" t="str">
        <f t="shared" si="6"/>
        <v>その他の事項経費</v>
      </c>
      <c r="O11" s="13"/>
      <c r="P11" s="13"/>
      <c r="Q11" s="19"/>
      <c r="T11" s="13"/>
      <c r="W11" s="32" t="s">
        <v>149</v>
      </c>
      <c r="Y11" s="32" t="s">
        <v>276</v>
      </c>
      <c r="Z11" s="32" t="s">
        <v>405</v>
      </c>
      <c r="AA11" s="71" t="s">
        <v>370</v>
      </c>
      <c r="AB11" s="71" t="s">
        <v>499</v>
      </c>
      <c r="AC11" s="31"/>
      <c r="AD11" s="31"/>
      <c r="AE11" s="31"/>
      <c r="AF11" s="30"/>
      <c r="AG11" s="45" t="s">
        <v>228</v>
      </c>
      <c r="AK11" s="45" t="str">
        <f t="shared" si="7"/>
        <v>J</v>
      </c>
    </row>
    <row r="12" spans="1:42" ht="13.5" customHeight="1" x14ac:dyDescent="0.15">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9" t="s">
        <v>523</v>
      </c>
      <c r="W12" s="32" t="s">
        <v>150</v>
      </c>
      <c r="Y12" s="32" t="s">
        <v>277</v>
      </c>
      <c r="Z12" s="32" t="s">
        <v>406</v>
      </c>
      <c r="AA12" s="71" t="s">
        <v>371</v>
      </c>
      <c r="AB12" s="71" t="s">
        <v>500</v>
      </c>
      <c r="AC12" s="31"/>
      <c r="AD12" s="31"/>
      <c r="AE12" s="31"/>
      <c r="AF12" s="30"/>
      <c r="AG12" s="45" t="s">
        <v>226</v>
      </c>
      <c r="AK12" s="45" t="str">
        <f t="shared" si="7"/>
        <v>K</v>
      </c>
    </row>
    <row r="13" spans="1:42" ht="13.5" customHeight="1" x14ac:dyDescent="0.15">
      <c r="A13" s="14" t="s">
        <v>90</v>
      </c>
      <c r="B13" s="15" t="s">
        <v>563</v>
      </c>
      <c r="C13" s="13" t="str">
        <f t="shared" si="9"/>
        <v>少子化社会対策</v>
      </c>
      <c r="D13" s="13" t="str">
        <f t="shared" si="8"/>
        <v>少子化社会対策</v>
      </c>
      <c r="F13" s="18" t="s">
        <v>115</v>
      </c>
      <c r="G13" s="17"/>
      <c r="H13" s="13" t="str">
        <f t="shared" si="1"/>
        <v/>
      </c>
      <c r="I13" s="13" t="str">
        <f t="shared" si="5"/>
        <v>一般会計</v>
      </c>
      <c r="K13" s="13" t="str">
        <f>N11</f>
        <v>その他の事項経費</v>
      </c>
      <c r="L13" s="13"/>
      <c r="O13" s="13"/>
      <c r="P13" s="13"/>
      <c r="Q13" s="19"/>
      <c r="T13" s="13"/>
      <c r="U13" s="32" t="s">
        <v>167</v>
      </c>
      <c r="W13" s="32" t="s">
        <v>151</v>
      </c>
      <c r="Y13" s="32" t="s">
        <v>278</v>
      </c>
      <c r="Z13" s="32" t="s">
        <v>407</v>
      </c>
      <c r="AA13" s="71" t="s">
        <v>372</v>
      </c>
      <c r="AB13" s="71" t="s">
        <v>501</v>
      </c>
      <c r="AC13" s="31"/>
      <c r="AD13" s="31"/>
      <c r="AE13" s="31"/>
      <c r="AF13" s="30"/>
      <c r="AG13" s="45" t="s">
        <v>227</v>
      </c>
      <c r="AK13" s="45" t="str">
        <f t="shared" si="7"/>
        <v>L</v>
      </c>
    </row>
    <row r="14" spans="1:42" ht="13.5" customHeight="1" x14ac:dyDescent="0.15">
      <c r="A14" s="14" t="s">
        <v>91</v>
      </c>
      <c r="B14" s="15"/>
      <c r="C14" s="13" t="str">
        <f t="shared" si="9"/>
        <v/>
      </c>
      <c r="D14" s="13" t="str">
        <f t="shared" si="8"/>
        <v>少子化社会対策</v>
      </c>
      <c r="F14" s="18" t="s">
        <v>116</v>
      </c>
      <c r="G14" s="17"/>
      <c r="H14" s="13" t="str">
        <f t="shared" si="1"/>
        <v/>
      </c>
      <c r="I14" s="13" t="str">
        <f t="shared" si="5"/>
        <v>一般会計</v>
      </c>
      <c r="K14" s="13"/>
      <c r="L14" s="13"/>
      <c r="O14" s="13"/>
      <c r="P14" s="13"/>
      <c r="Q14" s="19"/>
      <c r="T14" s="13"/>
      <c r="U14" s="32" t="s">
        <v>524</v>
      </c>
      <c r="W14" s="32" t="s">
        <v>152</v>
      </c>
      <c r="Y14" s="32" t="s">
        <v>279</v>
      </c>
      <c r="Z14" s="32" t="s">
        <v>408</v>
      </c>
      <c r="AA14" s="71" t="s">
        <v>373</v>
      </c>
      <c r="AB14" s="71" t="s">
        <v>502</v>
      </c>
      <c r="AC14" s="31"/>
      <c r="AD14" s="31"/>
      <c r="AE14" s="31"/>
      <c r="AF14" s="30"/>
      <c r="AG14" s="61"/>
      <c r="AK14" s="45" t="str">
        <f t="shared" si="7"/>
        <v>M</v>
      </c>
    </row>
    <row r="15" spans="1:42" ht="13.5" customHeight="1" x14ac:dyDescent="0.15">
      <c r="A15" s="14" t="s">
        <v>92</v>
      </c>
      <c r="B15" s="15"/>
      <c r="C15" s="13" t="str">
        <f t="shared" si="9"/>
        <v/>
      </c>
      <c r="D15" s="13" t="str">
        <f t="shared" si="8"/>
        <v>少子化社会対策</v>
      </c>
      <c r="F15" s="18" t="s">
        <v>117</v>
      </c>
      <c r="G15" s="17"/>
      <c r="H15" s="13" t="str">
        <f t="shared" si="1"/>
        <v/>
      </c>
      <c r="I15" s="13" t="str">
        <f t="shared" si="5"/>
        <v>一般会計</v>
      </c>
      <c r="K15" s="13"/>
      <c r="L15" s="13"/>
      <c r="O15" s="13"/>
      <c r="P15" s="13"/>
      <c r="Q15" s="19"/>
      <c r="T15" s="13"/>
      <c r="U15" s="32" t="s">
        <v>525</v>
      </c>
      <c r="W15" s="32" t="s">
        <v>153</v>
      </c>
      <c r="Y15" s="32" t="s">
        <v>280</v>
      </c>
      <c r="Z15" s="32" t="s">
        <v>409</v>
      </c>
      <c r="AA15" s="71" t="s">
        <v>374</v>
      </c>
      <c r="AB15" s="71" t="s">
        <v>503</v>
      </c>
      <c r="AC15" s="31"/>
      <c r="AD15" s="31"/>
      <c r="AE15" s="31"/>
      <c r="AF15" s="30"/>
      <c r="AG15" s="62"/>
      <c r="AK15" s="45" t="str">
        <f t="shared" si="7"/>
        <v>N</v>
      </c>
    </row>
    <row r="16" spans="1:42" ht="13.5" customHeight="1" x14ac:dyDescent="0.15">
      <c r="A16" s="14" t="s">
        <v>93</v>
      </c>
      <c r="B16" s="15"/>
      <c r="C16" s="13" t="str">
        <f t="shared" si="9"/>
        <v/>
      </c>
      <c r="D16" s="13" t="str">
        <f t="shared" si="8"/>
        <v>少子化社会対策</v>
      </c>
      <c r="F16" s="18" t="s">
        <v>118</v>
      </c>
      <c r="G16" s="17"/>
      <c r="H16" s="13" t="str">
        <f t="shared" si="1"/>
        <v/>
      </c>
      <c r="I16" s="13" t="str">
        <f t="shared" si="5"/>
        <v>一般会計</v>
      </c>
      <c r="K16" s="13"/>
      <c r="L16" s="13"/>
      <c r="O16" s="13"/>
      <c r="P16" s="13"/>
      <c r="Q16" s="19"/>
      <c r="T16" s="13"/>
      <c r="U16" s="32" t="s">
        <v>526</v>
      </c>
      <c r="W16" s="32" t="s">
        <v>154</v>
      </c>
      <c r="Y16" s="32" t="s">
        <v>281</v>
      </c>
      <c r="Z16" s="32" t="s">
        <v>410</v>
      </c>
      <c r="AA16" s="71" t="s">
        <v>375</v>
      </c>
      <c r="AB16" s="71" t="s">
        <v>504</v>
      </c>
      <c r="AC16" s="31"/>
      <c r="AD16" s="31"/>
      <c r="AE16" s="31"/>
      <c r="AF16" s="30"/>
      <c r="AG16" s="62"/>
      <c r="AK16" s="45" t="str">
        <f t="shared" si="7"/>
        <v>O</v>
      </c>
    </row>
    <row r="17" spans="1:37" ht="13.5" customHeight="1" x14ac:dyDescent="0.15">
      <c r="A17" s="14" t="s">
        <v>94</v>
      </c>
      <c r="B17" s="15"/>
      <c r="C17" s="13" t="str">
        <f t="shared" si="9"/>
        <v/>
      </c>
      <c r="D17" s="13" t="str">
        <f t="shared" si="8"/>
        <v>少子化社会対策</v>
      </c>
      <c r="F17" s="18" t="s">
        <v>119</v>
      </c>
      <c r="G17" s="17"/>
      <c r="H17" s="13" t="str">
        <f t="shared" si="1"/>
        <v/>
      </c>
      <c r="I17" s="13" t="str">
        <f t="shared" si="5"/>
        <v>一般会計</v>
      </c>
      <c r="K17" s="13"/>
      <c r="L17" s="13"/>
      <c r="O17" s="13"/>
      <c r="P17" s="13"/>
      <c r="Q17" s="19"/>
      <c r="T17" s="13"/>
      <c r="U17" s="32" t="s">
        <v>527</v>
      </c>
      <c r="W17" s="32" t="s">
        <v>155</v>
      </c>
      <c r="Y17" s="32" t="s">
        <v>282</v>
      </c>
      <c r="Z17" s="32" t="s">
        <v>411</v>
      </c>
      <c r="AA17" s="71" t="s">
        <v>376</v>
      </c>
      <c r="AB17" s="71" t="s">
        <v>505</v>
      </c>
      <c r="AC17" s="31"/>
      <c r="AD17" s="31"/>
      <c r="AE17" s="31"/>
      <c r="AF17" s="30"/>
      <c r="AG17" s="62"/>
      <c r="AK17" s="45" t="str">
        <f t="shared" si="7"/>
        <v>P</v>
      </c>
    </row>
    <row r="18" spans="1:37" ht="13.5" customHeight="1" x14ac:dyDescent="0.15">
      <c r="A18" s="14" t="s">
        <v>95</v>
      </c>
      <c r="B18" s="15"/>
      <c r="C18" s="13" t="str">
        <f t="shared" si="9"/>
        <v/>
      </c>
      <c r="D18" s="13" t="str">
        <f t="shared" si="8"/>
        <v>少子化社会対策</v>
      </c>
      <c r="F18" s="18" t="s">
        <v>120</v>
      </c>
      <c r="G18" s="17"/>
      <c r="H18" s="13" t="str">
        <f t="shared" si="1"/>
        <v/>
      </c>
      <c r="I18" s="13" t="str">
        <f t="shared" si="5"/>
        <v>一般会計</v>
      </c>
      <c r="K18" s="13"/>
      <c r="L18" s="13"/>
      <c r="O18" s="13"/>
      <c r="P18" s="13"/>
      <c r="Q18" s="19"/>
      <c r="T18" s="13"/>
      <c r="U18" s="32" t="s">
        <v>528</v>
      </c>
      <c r="W18" s="32" t="s">
        <v>156</v>
      </c>
      <c r="Y18" s="32" t="s">
        <v>283</v>
      </c>
      <c r="Z18" s="32" t="s">
        <v>412</v>
      </c>
      <c r="AA18" s="71" t="s">
        <v>377</v>
      </c>
      <c r="AB18" s="71" t="s">
        <v>506</v>
      </c>
      <c r="AC18" s="31"/>
      <c r="AD18" s="31"/>
      <c r="AE18" s="31"/>
      <c r="AF18" s="30"/>
      <c r="AK18" s="45" t="str">
        <f t="shared" si="7"/>
        <v>Q</v>
      </c>
    </row>
    <row r="19" spans="1:37" ht="13.5" customHeight="1" x14ac:dyDescent="0.15">
      <c r="A19" s="14" t="s">
        <v>96</v>
      </c>
      <c r="B19" s="15"/>
      <c r="C19" s="13" t="str">
        <f t="shared" si="9"/>
        <v/>
      </c>
      <c r="D19" s="13" t="str">
        <f t="shared" si="8"/>
        <v>少子化社会対策</v>
      </c>
      <c r="F19" s="18" t="s">
        <v>121</v>
      </c>
      <c r="G19" s="17"/>
      <c r="H19" s="13" t="str">
        <f t="shared" si="1"/>
        <v/>
      </c>
      <c r="I19" s="13" t="str">
        <f t="shared" si="5"/>
        <v>一般会計</v>
      </c>
      <c r="K19" s="13"/>
      <c r="L19" s="13"/>
      <c r="O19" s="13"/>
      <c r="P19" s="13"/>
      <c r="Q19" s="19"/>
      <c r="T19" s="13"/>
      <c r="U19" s="32" t="s">
        <v>529</v>
      </c>
      <c r="W19" s="32" t="s">
        <v>157</v>
      </c>
      <c r="Y19" s="32" t="s">
        <v>284</v>
      </c>
      <c r="Z19" s="32" t="s">
        <v>413</v>
      </c>
      <c r="AA19" s="71" t="s">
        <v>378</v>
      </c>
      <c r="AB19" s="71" t="s">
        <v>507</v>
      </c>
      <c r="AC19" s="31"/>
      <c r="AD19" s="31"/>
      <c r="AE19" s="31"/>
      <c r="AF19" s="30"/>
      <c r="AK19" s="45" t="str">
        <f t="shared" si="7"/>
        <v>R</v>
      </c>
    </row>
    <row r="20" spans="1:37" ht="13.5" customHeight="1" x14ac:dyDescent="0.15">
      <c r="A20" s="14" t="s">
        <v>198</v>
      </c>
      <c r="B20" s="15"/>
      <c r="C20" s="13" t="str">
        <f t="shared" si="9"/>
        <v/>
      </c>
      <c r="D20" s="13" t="str">
        <f t="shared" si="8"/>
        <v>少子化社会対策</v>
      </c>
      <c r="F20" s="18" t="s">
        <v>197</v>
      </c>
      <c r="G20" s="17"/>
      <c r="H20" s="13" t="str">
        <f t="shared" si="1"/>
        <v/>
      </c>
      <c r="I20" s="13" t="str">
        <f t="shared" si="5"/>
        <v>一般会計</v>
      </c>
      <c r="K20" s="13"/>
      <c r="L20" s="13"/>
      <c r="O20" s="13"/>
      <c r="P20" s="13"/>
      <c r="Q20" s="19"/>
      <c r="T20" s="13"/>
      <c r="U20" s="32" t="s">
        <v>530</v>
      </c>
      <c r="W20" s="32" t="s">
        <v>158</v>
      </c>
      <c r="Y20" s="32" t="s">
        <v>285</v>
      </c>
      <c r="Z20" s="32" t="s">
        <v>414</v>
      </c>
      <c r="AA20" s="71" t="s">
        <v>379</v>
      </c>
      <c r="AB20" s="71" t="s">
        <v>508</v>
      </c>
      <c r="AC20" s="31"/>
      <c r="AD20" s="31"/>
      <c r="AE20" s="31"/>
      <c r="AF20" s="30"/>
      <c r="AK20" s="45" t="str">
        <f t="shared" si="7"/>
        <v>S</v>
      </c>
    </row>
    <row r="21" spans="1:37" ht="13.5" customHeight="1" x14ac:dyDescent="0.15">
      <c r="A21" s="14" t="s">
        <v>199</v>
      </c>
      <c r="B21" s="15"/>
      <c r="C21" s="13" t="str">
        <f t="shared" si="9"/>
        <v/>
      </c>
      <c r="D21" s="13" t="str">
        <f t="shared" si="8"/>
        <v>少子化社会対策</v>
      </c>
      <c r="F21" s="18" t="s">
        <v>122</v>
      </c>
      <c r="G21" s="17"/>
      <c r="H21" s="13" t="str">
        <f t="shared" si="1"/>
        <v/>
      </c>
      <c r="I21" s="13" t="str">
        <f t="shared" si="5"/>
        <v>一般会計</v>
      </c>
      <c r="K21" s="13"/>
      <c r="L21" s="13"/>
      <c r="O21" s="13"/>
      <c r="P21" s="13"/>
      <c r="Q21" s="19"/>
      <c r="T21" s="13"/>
      <c r="U21" s="32" t="s">
        <v>531</v>
      </c>
      <c r="W21" s="32" t="s">
        <v>159</v>
      </c>
      <c r="Y21" s="32" t="s">
        <v>286</v>
      </c>
      <c r="Z21" s="32" t="s">
        <v>415</v>
      </c>
      <c r="AA21" s="71" t="s">
        <v>380</v>
      </c>
      <c r="AB21" s="71" t="s">
        <v>509</v>
      </c>
      <c r="AC21" s="31"/>
      <c r="AD21" s="31"/>
      <c r="AE21" s="31"/>
      <c r="AF21" s="30"/>
      <c r="AK21" s="45" t="str">
        <f t="shared" si="7"/>
        <v>T</v>
      </c>
    </row>
    <row r="22" spans="1:37" ht="13.5" customHeight="1" x14ac:dyDescent="0.15">
      <c r="A22" s="14" t="s">
        <v>200</v>
      </c>
      <c r="B22" s="15"/>
      <c r="C22" s="13" t="str">
        <f t="shared" si="9"/>
        <v/>
      </c>
      <c r="D22" s="13" t="str">
        <f>IF(C22="",D21,IF(D21&lt;&gt;"",CONCATENATE(D21,"、",C22),C22))</f>
        <v>少子化社会対策</v>
      </c>
      <c r="F22" s="18" t="s">
        <v>123</v>
      </c>
      <c r="G22" s="17"/>
      <c r="H22" s="13" t="str">
        <f t="shared" si="1"/>
        <v/>
      </c>
      <c r="I22" s="13" t="str">
        <f t="shared" si="5"/>
        <v>一般会計</v>
      </c>
      <c r="K22" s="13"/>
      <c r="L22" s="13"/>
      <c r="O22" s="13"/>
      <c r="P22" s="13"/>
      <c r="Q22" s="19"/>
      <c r="T22" s="13"/>
      <c r="U22" s="32" t="s">
        <v>532</v>
      </c>
      <c r="W22" s="32" t="s">
        <v>160</v>
      </c>
      <c r="Y22" s="32" t="s">
        <v>287</v>
      </c>
      <c r="Z22" s="32" t="s">
        <v>416</v>
      </c>
      <c r="AA22" s="71" t="s">
        <v>381</v>
      </c>
      <c r="AB22" s="71" t="s">
        <v>510</v>
      </c>
      <c r="AC22" s="31"/>
      <c r="AD22" s="31"/>
      <c r="AE22" s="31"/>
      <c r="AF22" s="30"/>
      <c r="AK22" s="45" t="str">
        <f t="shared" si="7"/>
        <v>U</v>
      </c>
    </row>
    <row r="23" spans="1:37" ht="13.5" customHeight="1" x14ac:dyDescent="0.15">
      <c r="A23" s="14" t="s">
        <v>201</v>
      </c>
      <c r="B23" s="15"/>
      <c r="C23" s="13" t="str">
        <f t="shared" si="9"/>
        <v/>
      </c>
      <c r="D23" s="13" t="str">
        <f>IF(C23="",D22,IF(D22&lt;&gt;"",CONCATENATE(D22,"、",C23),C23))</f>
        <v>少子化社会対策</v>
      </c>
      <c r="F23" s="18" t="s">
        <v>124</v>
      </c>
      <c r="G23" s="17"/>
      <c r="H23" s="13" t="str">
        <f t="shared" si="1"/>
        <v/>
      </c>
      <c r="I23" s="13" t="str">
        <f t="shared" si="5"/>
        <v>一般会計</v>
      </c>
      <c r="K23" s="13"/>
      <c r="L23" s="13"/>
      <c r="O23" s="13"/>
      <c r="P23" s="13"/>
      <c r="Q23" s="19"/>
      <c r="T23" s="13"/>
      <c r="U23" s="32" t="s">
        <v>533</v>
      </c>
      <c r="W23" s="32" t="s">
        <v>548</v>
      </c>
      <c r="Y23" s="32" t="s">
        <v>288</v>
      </c>
      <c r="Z23" s="32" t="s">
        <v>417</v>
      </c>
      <c r="AA23" s="71" t="s">
        <v>382</v>
      </c>
      <c r="AB23" s="71" t="s">
        <v>511</v>
      </c>
      <c r="AC23" s="31"/>
      <c r="AD23" s="31"/>
      <c r="AE23" s="31"/>
      <c r="AF23" s="30"/>
      <c r="AK23" s="45" t="str">
        <f t="shared" si="7"/>
        <v>V</v>
      </c>
    </row>
    <row r="24" spans="1:37" ht="13.5" customHeight="1" x14ac:dyDescent="0.15">
      <c r="A24" s="68" t="s">
        <v>258</v>
      </c>
      <c r="B24" s="15"/>
      <c r="C24" s="13" t="str">
        <f t="shared" si="9"/>
        <v/>
      </c>
      <c r="D24" s="13" t="str">
        <f>IF(C24="",D23,IF(D23&lt;&gt;"",CONCATENATE(D23,"、",C24),C24))</f>
        <v>少子化社会対策</v>
      </c>
      <c r="F24" s="18" t="s">
        <v>260</v>
      </c>
      <c r="G24" s="17"/>
      <c r="H24" s="13" t="str">
        <f t="shared" si="1"/>
        <v/>
      </c>
      <c r="I24" s="13" t="str">
        <f t="shared" si="5"/>
        <v>一般会計</v>
      </c>
      <c r="K24" s="13"/>
      <c r="L24" s="13"/>
      <c r="O24" s="13"/>
      <c r="P24" s="13"/>
      <c r="Q24" s="19"/>
      <c r="T24" s="13"/>
      <c r="U24" s="32" t="s">
        <v>534</v>
      </c>
      <c r="Y24" s="32" t="s">
        <v>289</v>
      </c>
      <c r="Z24" s="32" t="s">
        <v>418</v>
      </c>
      <c r="AA24" s="71" t="s">
        <v>383</v>
      </c>
      <c r="AB24" s="71" t="s">
        <v>512</v>
      </c>
      <c r="AC24" s="31"/>
      <c r="AD24" s="31"/>
      <c r="AE24" s="31"/>
      <c r="AF24" s="30"/>
      <c r="AK24" s="45" t="str">
        <f>CHAR(CODE(AK23)+1)</f>
        <v>W</v>
      </c>
    </row>
    <row r="25" spans="1:37" ht="13.5" customHeight="1" x14ac:dyDescent="0.15">
      <c r="A25" s="70"/>
      <c r="B25" s="69"/>
      <c r="F25" s="18" t="s">
        <v>125</v>
      </c>
      <c r="G25" s="17"/>
      <c r="H25" s="13" t="str">
        <f t="shared" si="1"/>
        <v/>
      </c>
      <c r="I25" s="13" t="str">
        <f t="shared" si="5"/>
        <v>一般会計</v>
      </c>
      <c r="K25" s="13"/>
      <c r="L25" s="13"/>
      <c r="O25" s="13"/>
      <c r="P25" s="13"/>
      <c r="Q25" s="19"/>
      <c r="T25" s="13"/>
      <c r="U25" s="32" t="s">
        <v>535</v>
      </c>
      <c r="Y25" s="32" t="s">
        <v>290</v>
      </c>
      <c r="Z25" s="32" t="s">
        <v>419</v>
      </c>
      <c r="AA25" s="71" t="s">
        <v>384</v>
      </c>
      <c r="AB25" s="71" t="s">
        <v>513</v>
      </c>
      <c r="AC25" s="31"/>
      <c r="AD25" s="31"/>
      <c r="AE25" s="31"/>
      <c r="AF25" s="30"/>
      <c r="AK25" s="45" t="str">
        <f t="shared" si="7"/>
        <v>X</v>
      </c>
    </row>
    <row r="26" spans="1:37" ht="13.5" customHeight="1" x14ac:dyDescent="0.15">
      <c r="A26" s="67"/>
      <c r="B26" s="66"/>
      <c r="F26" s="18" t="s">
        <v>126</v>
      </c>
      <c r="G26" s="17"/>
      <c r="H26" s="13" t="str">
        <f t="shared" si="1"/>
        <v/>
      </c>
      <c r="I26" s="13" t="str">
        <f t="shared" si="5"/>
        <v>一般会計</v>
      </c>
      <c r="K26" s="13"/>
      <c r="L26" s="13"/>
      <c r="O26" s="13"/>
      <c r="P26" s="13"/>
      <c r="Q26" s="19"/>
      <c r="T26" s="13"/>
      <c r="U26" s="32" t="s">
        <v>536</v>
      </c>
      <c r="Y26" s="32" t="s">
        <v>291</v>
      </c>
      <c r="Z26" s="32" t="s">
        <v>420</v>
      </c>
      <c r="AA26" s="71" t="s">
        <v>385</v>
      </c>
      <c r="AB26" s="71" t="s">
        <v>514</v>
      </c>
      <c r="AC26" s="31"/>
      <c r="AD26" s="31"/>
      <c r="AE26" s="31"/>
      <c r="AF26" s="30"/>
      <c r="AK26" s="45" t="str">
        <f t="shared" si="7"/>
        <v>Y</v>
      </c>
    </row>
    <row r="27" spans="1:37" ht="13.5" customHeight="1" x14ac:dyDescent="0.15">
      <c r="A27" s="13" t="str">
        <f>IF(D24="", "-", D24)</f>
        <v>少子化社会対策</v>
      </c>
      <c r="B27" s="13"/>
      <c r="F27" s="18" t="s">
        <v>127</v>
      </c>
      <c r="G27" s="17"/>
      <c r="H27" s="13" t="str">
        <f t="shared" si="1"/>
        <v/>
      </c>
      <c r="I27" s="13" t="str">
        <f t="shared" si="5"/>
        <v>一般会計</v>
      </c>
      <c r="K27" s="13"/>
      <c r="L27" s="13"/>
      <c r="O27" s="13"/>
      <c r="P27" s="13"/>
      <c r="Q27" s="19"/>
      <c r="T27" s="13"/>
      <c r="U27" s="32" t="s">
        <v>537</v>
      </c>
      <c r="Y27" s="32" t="s">
        <v>292</v>
      </c>
      <c r="Z27" s="32" t="s">
        <v>421</v>
      </c>
      <c r="AA27" s="71" t="s">
        <v>386</v>
      </c>
      <c r="AB27" s="71" t="s">
        <v>515</v>
      </c>
      <c r="AC27" s="31"/>
      <c r="AD27" s="31"/>
      <c r="AE27" s="31"/>
      <c r="AF27" s="30"/>
      <c r="AK27" s="45"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538</v>
      </c>
      <c r="Y28" s="32" t="s">
        <v>293</v>
      </c>
      <c r="Z28" s="32" t="s">
        <v>422</v>
      </c>
      <c r="AA28" s="71" t="s">
        <v>387</v>
      </c>
      <c r="AB28" s="71" t="s">
        <v>516</v>
      </c>
      <c r="AC28" s="31"/>
      <c r="AD28" s="31"/>
      <c r="AE28" s="31"/>
      <c r="AF28" s="30"/>
      <c r="AK28" s="45" t="s">
        <v>183</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539</v>
      </c>
      <c r="Y29" s="32" t="s">
        <v>294</v>
      </c>
      <c r="Z29" s="32" t="s">
        <v>423</v>
      </c>
      <c r="AA29" s="71" t="s">
        <v>388</v>
      </c>
      <c r="AB29" s="71" t="s">
        <v>517</v>
      </c>
      <c r="AC29" s="31"/>
      <c r="AD29" s="31"/>
      <c r="AE29" s="31"/>
      <c r="AF29" s="30"/>
      <c r="AK29" s="45"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540</v>
      </c>
      <c r="Y30" s="32" t="s">
        <v>295</v>
      </c>
      <c r="Z30" s="32" t="s">
        <v>424</v>
      </c>
      <c r="AA30" s="71" t="s">
        <v>389</v>
      </c>
      <c r="AB30" s="71" t="s">
        <v>518</v>
      </c>
      <c r="AC30" s="31"/>
      <c r="AD30" s="31"/>
      <c r="AE30" s="31"/>
      <c r="AF30" s="30"/>
      <c r="AK30" s="45"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541</v>
      </c>
      <c r="Y31" s="32" t="s">
        <v>296</v>
      </c>
      <c r="Z31" s="32" t="s">
        <v>425</v>
      </c>
      <c r="AA31" s="71" t="s">
        <v>390</v>
      </c>
      <c r="AB31" s="71" t="s">
        <v>519</v>
      </c>
      <c r="AC31" s="31"/>
      <c r="AD31" s="31"/>
      <c r="AE31" s="31"/>
      <c r="AF31" s="30"/>
      <c r="AK31" s="45"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542</v>
      </c>
      <c r="Y32" s="32" t="s">
        <v>297</v>
      </c>
      <c r="Z32" s="32" t="s">
        <v>426</v>
      </c>
      <c r="AA32" s="71" t="s">
        <v>65</v>
      </c>
      <c r="AB32" s="71" t="s">
        <v>65</v>
      </c>
      <c r="AC32" s="31"/>
      <c r="AD32" s="31"/>
      <c r="AE32" s="31"/>
      <c r="AF32" s="30"/>
      <c r="AK32" s="45"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543</v>
      </c>
      <c r="Y33" s="32" t="s">
        <v>298</v>
      </c>
      <c r="Z33" s="32" t="s">
        <v>427</v>
      </c>
      <c r="AA33" s="55"/>
      <c r="AB33" s="31"/>
      <c r="AC33" s="31"/>
      <c r="AD33" s="31"/>
      <c r="AE33" s="31"/>
      <c r="AF33" s="30"/>
      <c r="AK33" s="45"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544</v>
      </c>
      <c r="Y34" s="32" t="s">
        <v>299</v>
      </c>
      <c r="Z34" s="32" t="s">
        <v>428</v>
      </c>
      <c r="AB34" s="31"/>
      <c r="AC34" s="31"/>
      <c r="AD34" s="31"/>
      <c r="AE34" s="31"/>
      <c r="AF34" s="30"/>
      <c r="AK34" s="45"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Y35" s="32" t="s">
        <v>300</v>
      </c>
      <c r="Z35" s="32" t="s">
        <v>429</v>
      </c>
      <c r="AC35" s="31"/>
      <c r="AF35" s="30"/>
      <c r="AK35" s="45"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U36" s="32" t="s">
        <v>545</v>
      </c>
      <c r="Y36" s="32" t="s">
        <v>301</v>
      </c>
      <c r="Z36" s="32" t="s">
        <v>430</v>
      </c>
      <c r="AF36" s="30"/>
      <c r="AK36" s="45"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302</v>
      </c>
      <c r="Z37" s="32" t="s">
        <v>431</v>
      </c>
      <c r="AF37" s="30"/>
      <c r="AK37" s="45" t="str">
        <f t="shared" si="7"/>
        <v>j</v>
      </c>
    </row>
    <row r="38" spans="1:37" x14ac:dyDescent="0.15">
      <c r="A38" s="13"/>
      <c r="B38" s="13"/>
      <c r="F38" s="13"/>
      <c r="G38" s="19"/>
      <c r="K38" s="13"/>
      <c r="L38" s="13"/>
      <c r="O38" s="13"/>
      <c r="P38" s="13"/>
      <c r="Q38" s="19"/>
      <c r="T38" s="13"/>
      <c r="U38" s="32" t="s">
        <v>245</v>
      </c>
      <c r="Y38" s="32" t="s">
        <v>303</v>
      </c>
      <c r="Z38" s="32" t="s">
        <v>432</v>
      </c>
      <c r="AF38" s="30"/>
      <c r="AK38" s="45" t="str">
        <f t="shared" si="7"/>
        <v>k</v>
      </c>
    </row>
    <row r="39" spans="1:37" x14ac:dyDescent="0.15">
      <c r="A39" s="13"/>
      <c r="B39" s="13"/>
      <c r="F39" s="13" t="str">
        <f>I37</f>
        <v>一般会計</v>
      </c>
      <c r="G39" s="19"/>
      <c r="K39" s="13"/>
      <c r="L39" s="13"/>
      <c r="O39" s="13"/>
      <c r="P39" s="13"/>
      <c r="Q39" s="19"/>
      <c r="T39" s="13"/>
      <c r="U39" s="32" t="s">
        <v>255</v>
      </c>
      <c r="Y39" s="32" t="s">
        <v>304</v>
      </c>
      <c r="Z39" s="32" t="s">
        <v>433</v>
      </c>
      <c r="AF39" s="30"/>
      <c r="AK39" s="45" t="str">
        <f t="shared" si="7"/>
        <v>l</v>
      </c>
    </row>
    <row r="40" spans="1:37" x14ac:dyDescent="0.15">
      <c r="A40" s="13"/>
      <c r="B40" s="13"/>
      <c r="F40" s="13"/>
      <c r="G40" s="19"/>
      <c r="K40" s="13"/>
      <c r="L40" s="13"/>
      <c r="O40" s="13"/>
      <c r="P40" s="13"/>
      <c r="Q40" s="19"/>
      <c r="T40" s="13"/>
      <c r="Y40" s="32" t="s">
        <v>305</v>
      </c>
      <c r="Z40" s="32" t="s">
        <v>434</v>
      </c>
      <c r="AF40" s="30"/>
      <c r="AK40" s="45" t="str">
        <f t="shared" si="7"/>
        <v>m</v>
      </c>
    </row>
    <row r="41" spans="1:37" x14ac:dyDescent="0.15">
      <c r="A41" s="13"/>
      <c r="B41" s="13"/>
      <c r="F41" s="13"/>
      <c r="G41" s="19"/>
      <c r="K41" s="13"/>
      <c r="L41" s="13"/>
      <c r="O41" s="13"/>
      <c r="P41" s="13"/>
      <c r="Q41" s="19"/>
      <c r="T41" s="13"/>
      <c r="Y41" s="32" t="s">
        <v>306</v>
      </c>
      <c r="Z41" s="32" t="s">
        <v>435</v>
      </c>
      <c r="AF41" s="30"/>
      <c r="AK41" s="45" t="str">
        <f t="shared" si="7"/>
        <v>n</v>
      </c>
    </row>
    <row r="42" spans="1:37" x14ac:dyDescent="0.15">
      <c r="A42" s="13"/>
      <c r="B42" s="13"/>
      <c r="F42" s="13"/>
      <c r="G42" s="19"/>
      <c r="K42" s="13"/>
      <c r="L42" s="13"/>
      <c r="O42" s="13"/>
      <c r="P42" s="13"/>
      <c r="Q42" s="19"/>
      <c r="T42" s="13"/>
      <c r="Y42" s="32" t="s">
        <v>307</v>
      </c>
      <c r="Z42" s="32" t="s">
        <v>436</v>
      </c>
      <c r="AF42" s="30"/>
      <c r="AK42" s="45" t="str">
        <f t="shared" si="7"/>
        <v>o</v>
      </c>
    </row>
    <row r="43" spans="1:37" x14ac:dyDescent="0.15">
      <c r="A43" s="13"/>
      <c r="B43" s="13"/>
      <c r="F43" s="13"/>
      <c r="G43" s="19"/>
      <c r="K43" s="13"/>
      <c r="L43" s="13"/>
      <c r="O43" s="13"/>
      <c r="P43" s="13"/>
      <c r="Q43" s="19"/>
      <c r="T43" s="13"/>
      <c r="Y43" s="32" t="s">
        <v>308</v>
      </c>
      <c r="Z43" s="32" t="s">
        <v>437</v>
      </c>
      <c r="AF43" s="30"/>
      <c r="AK43" s="45" t="str">
        <f t="shared" si="7"/>
        <v>p</v>
      </c>
    </row>
    <row r="44" spans="1:37" x14ac:dyDescent="0.15">
      <c r="A44" s="13"/>
      <c r="B44" s="13"/>
      <c r="F44" s="13"/>
      <c r="G44" s="19"/>
      <c r="K44" s="13"/>
      <c r="L44" s="13"/>
      <c r="O44" s="13"/>
      <c r="P44" s="13"/>
      <c r="Q44" s="19"/>
      <c r="T44" s="13"/>
      <c r="Y44" s="32" t="s">
        <v>309</v>
      </c>
      <c r="Z44" s="32" t="s">
        <v>438</v>
      </c>
      <c r="AF44" s="30"/>
      <c r="AK44" s="45" t="str">
        <f t="shared" si="7"/>
        <v>q</v>
      </c>
    </row>
    <row r="45" spans="1:37" x14ac:dyDescent="0.15">
      <c r="A45" s="13"/>
      <c r="B45" s="13"/>
      <c r="F45" s="13"/>
      <c r="G45" s="19"/>
      <c r="K45" s="13"/>
      <c r="L45" s="13"/>
      <c r="O45" s="13"/>
      <c r="P45" s="13"/>
      <c r="Q45" s="19"/>
      <c r="T45" s="13"/>
      <c r="Y45" s="32" t="s">
        <v>310</v>
      </c>
      <c r="Z45" s="32" t="s">
        <v>439</v>
      </c>
      <c r="AF45" s="30"/>
      <c r="AK45" s="45" t="str">
        <f t="shared" si="7"/>
        <v>r</v>
      </c>
    </row>
    <row r="46" spans="1:37" x14ac:dyDescent="0.15">
      <c r="A46" s="13"/>
      <c r="B46" s="13"/>
      <c r="F46" s="13"/>
      <c r="G46" s="19"/>
      <c r="K46" s="13"/>
      <c r="L46" s="13"/>
      <c r="O46" s="13"/>
      <c r="P46" s="13"/>
      <c r="Q46" s="19"/>
      <c r="T46" s="13"/>
      <c r="Y46" s="32" t="s">
        <v>311</v>
      </c>
      <c r="Z46" s="32" t="s">
        <v>440</v>
      </c>
      <c r="AF46" s="30"/>
      <c r="AK46" s="45" t="str">
        <f t="shared" si="7"/>
        <v>s</v>
      </c>
    </row>
    <row r="47" spans="1:37" x14ac:dyDescent="0.15">
      <c r="A47" s="13"/>
      <c r="B47" s="13"/>
      <c r="F47" s="13"/>
      <c r="G47" s="19"/>
      <c r="K47" s="13"/>
      <c r="L47" s="13"/>
      <c r="O47" s="13"/>
      <c r="P47" s="13"/>
      <c r="Q47" s="19"/>
      <c r="T47" s="13"/>
      <c r="Y47" s="32" t="s">
        <v>312</v>
      </c>
      <c r="Z47" s="32" t="s">
        <v>441</v>
      </c>
      <c r="AF47" s="30"/>
      <c r="AK47" s="45" t="str">
        <f t="shared" si="7"/>
        <v>t</v>
      </c>
    </row>
    <row r="48" spans="1:37" x14ac:dyDescent="0.15">
      <c r="A48" s="13"/>
      <c r="B48" s="13"/>
      <c r="F48" s="13"/>
      <c r="G48" s="19"/>
      <c r="K48" s="13"/>
      <c r="L48" s="13"/>
      <c r="O48" s="13"/>
      <c r="P48" s="13"/>
      <c r="Q48" s="19"/>
      <c r="T48" s="13"/>
      <c r="Y48" s="32" t="s">
        <v>313</v>
      </c>
      <c r="Z48" s="32" t="s">
        <v>442</v>
      </c>
      <c r="AF48" s="30"/>
      <c r="AK48" s="45" t="str">
        <f t="shared" si="7"/>
        <v>u</v>
      </c>
    </row>
    <row r="49" spans="1:37" x14ac:dyDescent="0.15">
      <c r="A49" s="13"/>
      <c r="B49" s="13"/>
      <c r="F49" s="13"/>
      <c r="G49" s="19"/>
      <c r="K49" s="13"/>
      <c r="L49" s="13"/>
      <c r="O49" s="13"/>
      <c r="P49" s="13"/>
      <c r="Q49" s="19"/>
      <c r="T49" s="13"/>
      <c r="Y49" s="32" t="s">
        <v>314</v>
      </c>
      <c r="Z49" s="32" t="s">
        <v>443</v>
      </c>
      <c r="AF49" s="30"/>
      <c r="AK49" s="45" t="str">
        <f t="shared" si="7"/>
        <v>v</v>
      </c>
    </row>
    <row r="50" spans="1:37" x14ac:dyDescent="0.15">
      <c r="A50" s="13"/>
      <c r="B50" s="13"/>
      <c r="F50" s="13"/>
      <c r="G50" s="19"/>
      <c r="K50" s="13"/>
      <c r="L50" s="13"/>
      <c r="O50" s="13"/>
      <c r="P50" s="13"/>
      <c r="Q50" s="19"/>
      <c r="T50" s="13"/>
      <c r="Y50" s="32" t="s">
        <v>315</v>
      </c>
      <c r="Z50" s="32" t="s">
        <v>444</v>
      </c>
      <c r="AF50" s="30"/>
    </row>
    <row r="51" spans="1:37" x14ac:dyDescent="0.15">
      <c r="A51" s="13"/>
      <c r="B51" s="13"/>
      <c r="F51" s="13"/>
      <c r="G51" s="19"/>
      <c r="K51" s="13"/>
      <c r="L51" s="13"/>
      <c r="O51" s="13"/>
      <c r="P51" s="13"/>
      <c r="Q51" s="19"/>
      <c r="T51" s="13"/>
      <c r="Y51" s="32" t="s">
        <v>316</v>
      </c>
      <c r="Z51" s="32" t="s">
        <v>445</v>
      </c>
      <c r="AF51" s="30"/>
    </row>
    <row r="52" spans="1:37" x14ac:dyDescent="0.15">
      <c r="A52" s="13"/>
      <c r="B52" s="13"/>
      <c r="F52" s="13"/>
      <c r="G52" s="19"/>
      <c r="K52" s="13"/>
      <c r="L52" s="13"/>
      <c r="O52" s="13"/>
      <c r="P52" s="13"/>
      <c r="Q52" s="19"/>
      <c r="T52" s="13"/>
      <c r="Y52" s="32" t="s">
        <v>317</v>
      </c>
      <c r="Z52" s="32" t="s">
        <v>446</v>
      </c>
      <c r="AF52" s="30"/>
    </row>
    <row r="53" spans="1:37" x14ac:dyDescent="0.15">
      <c r="A53" s="13"/>
      <c r="B53" s="13"/>
      <c r="F53" s="13"/>
      <c r="G53" s="19"/>
      <c r="K53" s="13"/>
      <c r="L53" s="13"/>
      <c r="O53" s="13"/>
      <c r="P53" s="13"/>
      <c r="Q53" s="19"/>
      <c r="T53" s="13"/>
      <c r="Y53" s="32" t="s">
        <v>318</v>
      </c>
      <c r="Z53" s="32" t="s">
        <v>447</v>
      </c>
      <c r="AF53" s="30"/>
    </row>
    <row r="54" spans="1:37" x14ac:dyDescent="0.15">
      <c r="A54" s="13"/>
      <c r="B54" s="13"/>
      <c r="F54" s="13"/>
      <c r="G54" s="19"/>
      <c r="K54" s="13"/>
      <c r="L54" s="13"/>
      <c r="O54" s="13"/>
      <c r="P54" s="20"/>
      <c r="Q54" s="19"/>
      <c r="T54" s="13"/>
      <c r="Y54" s="32" t="s">
        <v>319</v>
      </c>
      <c r="Z54" s="32" t="s">
        <v>448</v>
      </c>
      <c r="AF54" s="30"/>
    </row>
    <row r="55" spans="1:37" x14ac:dyDescent="0.15">
      <c r="A55" s="13"/>
      <c r="B55" s="13"/>
      <c r="F55" s="13"/>
      <c r="G55" s="19"/>
      <c r="K55" s="13"/>
      <c r="L55" s="13"/>
      <c r="O55" s="13"/>
      <c r="P55" s="13"/>
      <c r="Q55" s="19"/>
      <c r="T55" s="13"/>
      <c r="Y55" s="32" t="s">
        <v>320</v>
      </c>
      <c r="Z55" s="32" t="s">
        <v>449</v>
      </c>
      <c r="AF55" s="30"/>
    </row>
    <row r="56" spans="1:37" x14ac:dyDescent="0.15">
      <c r="A56" s="13"/>
      <c r="B56" s="13"/>
      <c r="F56" s="13"/>
      <c r="G56" s="19"/>
      <c r="K56" s="13"/>
      <c r="L56" s="13"/>
      <c r="O56" s="13"/>
      <c r="P56" s="13"/>
      <c r="Q56" s="19"/>
      <c r="T56" s="13"/>
      <c r="Y56" s="32" t="s">
        <v>321</v>
      </c>
      <c r="Z56" s="32" t="s">
        <v>450</v>
      </c>
      <c r="AF56" s="30"/>
    </row>
    <row r="57" spans="1:37" x14ac:dyDescent="0.15">
      <c r="A57" s="13"/>
      <c r="B57" s="13"/>
      <c r="F57" s="13"/>
      <c r="G57" s="19"/>
      <c r="K57" s="13"/>
      <c r="L57" s="13"/>
      <c r="O57" s="13"/>
      <c r="P57" s="13"/>
      <c r="Q57" s="19"/>
      <c r="T57" s="13"/>
      <c r="Y57" s="32" t="s">
        <v>322</v>
      </c>
      <c r="Z57" s="32" t="s">
        <v>451</v>
      </c>
      <c r="AF57" s="30"/>
    </row>
    <row r="58" spans="1:37" x14ac:dyDescent="0.15">
      <c r="A58" s="13"/>
      <c r="B58" s="13"/>
      <c r="F58" s="13"/>
      <c r="G58" s="19"/>
      <c r="K58" s="13"/>
      <c r="L58" s="13"/>
      <c r="O58" s="13"/>
      <c r="P58" s="13"/>
      <c r="Q58" s="19"/>
      <c r="T58" s="13"/>
      <c r="Y58" s="32" t="s">
        <v>323</v>
      </c>
      <c r="Z58" s="32" t="s">
        <v>452</v>
      </c>
      <c r="AF58" s="30"/>
    </row>
    <row r="59" spans="1:37" x14ac:dyDescent="0.15">
      <c r="A59" s="13"/>
      <c r="B59" s="13"/>
      <c r="F59" s="13"/>
      <c r="G59" s="19"/>
      <c r="K59" s="13"/>
      <c r="L59" s="13"/>
      <c r="O59" s="13"/>
      <c r="P59" s="13"/>
      <c r="Q59" s="19"/>
      <c r="T59" s="13"/>
      <c r="Y59" s="32" t="s">
        <v>324</v>
      </c>
      <c r="Z59" s="32" t="s">
        <v>453</v>
      </c>
      <c r="AF59" s="30"/>
    </row>
    <row r="60" spans="1:37" x14ac:dyDescent="0.15">
      <c r="A60" s="13"/>
      <c r="B60" s="13"/>
      <c r="F60" s="13"/>
      <c r="G60" s="19"/>
      <c r="K60" s="13"/>
      <c r="L60" s="13"/>
      <c r="O60" s="13"/>
      <c r="P60" s="13"/>
      <c r="Q60" s="19"/>
      <c r="T60" s="13"/>
      <c r="Y60" s="32" t="s">
        <v>325</v>
      </c>
      <c r="Z60" s="32" t="s">
        <v>454</v>
      </c>
      <c r="AF60" s="30"/>
    </row>
    <row r="61" spans="1:37" x14ac:dyDescent="0.15">
      <c r="A61" s="13"/>
      <c r="B61" s="13"/>
      <c r="F61" s="13"/>
      <c r="G61" s="19"/>
      <c r="K61" s="13"/>
      <c r="L61" s="13"/>
      <c r="O61" s="13"/>
      <c r="P61" s="13"/>
      <c r="Q61" s="19"/>
      <c r="T61" s="13"/>
      <c r="Y61" s="32" t="s">
        <v>326</v>
      </c>
      <c r="Z61" s="32" t="s">
        <v>455</v>
      </c>
      <c r="AF61" s="30"/>
    </row>
    <row r="62" spans="1:37" x14ac:dyDescent="0.15">
      <c r="A62" s="13"/>
      <c r="B62" s="13"/>
      <c r="F62" s="13"/>
      <c r="G62" s="19"/>
      <c r="K62" s="13"/>
      <c r="L62" s="13"/>
      <c r="O62" s="13"/>
      <c r="P62" s="13"/>
      <c r="Q62" s="19"/>
      <c r="T62" s="13"/>
      <c r="Y62" s="32" t="s">
        <v>327</v>
      </c>
      <c r="Z62" s="32" t="s">
        <v>456</v>
      </c>
      <c r="AF62" s="30"/>
    </row>
    <row r="63" spans="1:37" x14ac:dyDescent="0.15">
      <c r="A63" s="13"/>
      <c r="B63" s="13"/>
      <c r="F63" s="13"/>
      <c r="G63" s="19"/>
      <c r="K63" s="13"/>
      <c r="L63" s="13"/>
      <c r="O63" s="13"/>
      <c r="P63" s="13"/>
      <c r="Q63" s="19"/>
      <c r="T63" s="13"/>
      <c r="Y63" s="32" t="s">
        <v>328</v>
      </c>
      <c r="Z63" s="32" t="s">
        <v>457</v>
      </c>
      <c r="AF63" s="30"/>
    </row>
    <row r="64" spans="1:37" x14ac:dyDescent="0.15">
      <c r="A64" s="13"/>
      <c r="B64" s="13"/>
      <c r="F64" s="13"/>
      <c r="G64" s="19"/>
      <c r="K64" s="13"/>
      <c r="L64" s="13"/>
      <c r="O64" s="13"/>
      <c r="P64" s="13"/>
      <c r="Q64" s="19"/>
      <c r="T64" s="13"/>
      <c r="Y64" s="32" t="s">
        <v>329</v>
      </c>
      <c r="Z64" s="32" t="s">
        <v>458</v>
      </c>
      <c r="AF64" s="30"/>
    </row>
    <row r="65" spans="1:32" x14ac:dyDescent="0.15">
      <c r="A65" s="13"/>
      <c r="B65" s="13"/>
      <c r="F65" s="13"/>
      <c r="G65" s="19"/>
      <c r="K65" s="13"/>
      <c r="L65" s="13"/>
      <c r="O65" s="13"/>
      <c r="P65" s="13"/>
      <c r="Q65" s="19"/>
      <c r="T65" s="13"/>
      <c r="Y65" s="32" t="s">
        <v>330</v>
      </c>
      <c r="Z65" s="32" t="s">
        <v>459</v>
      </c>
      <c r="AF65" s="30"/>
    </row>
    <row r="66" spans="1:32" x14ac:dyDescent="0.15">
      <c r="A66" s="13"/>
      <c r="B66" s="13"/>
      <c r="F66" s="13"/>
      <c r="G66" s="19"/>
      <c r="K66" s="13"/>
      <c r="L66" s="13"/>
      <c r="O66" s="13"/>
      <c r="P66" s="13"/>
      <c r="Q66" s="19"/>
      <c r="T66" s="13"/>
      <c r="Y66" s="32" t="s">
        <v>66</v>
      </c>
      <c r="Z66" s="32" t="s">
        <v>460</v>
      </c>
      <c r="AF66" s="30"/>
    </row>
    <row r="67" spans="1:32" x14ac:dyDescent="0.15">
      <c r="A67" s="13"/>
      <c r="B67" s="13"/>
      <c r="F67" s="13"/>
      <c r="G67" s="19"/>
      <c r="K67" s="13"/>
      <c r="L67" s="13"/>
      <c r="O67" s="13"/>
      <c r="P67" s="13"/>
      <c r="Q67" s="19"/>
      <c r="T67" s="13"/>
      <c r="Y67" s="32" t="s">
        <v>331</v>
      </c>
      <c r="Z67" s="32" t="s">
        <v>461</v>
      </c>
      <c r="AF67" s="30"/>
    </row>
    <row r="68" spans="1:32" x14ac:dyDescent="0.15">
      <c r="A68" s="13"/>
      <c r="B68" s="13"/>
      <c r="F68" s="13"/>
      <c r="G68" s="19"/>
      <c r="K68" s="13"/>
      <c r="L68" s="13"/>
      <c r="O68" s="13"/>
      <c r="P68" s="13"/>
      <c r="Q68" s="19"/>
      <c r="T68" s="13"/>
      <c r="Y68" s="32" t="s">
        <v>332</v>
      </c>
      <c r="Z68" s="32" t="s">
        <v>462</v>
      </c>
      <c r="AF68" s="30"/>
    </row>
    <row r="69" spans="1:32" x14ac:dyDescent="0.15">
      <c r="A69" s="13"/>
      <c r="B69" s="13"/>
      <c r="F69" s="13"/>
      <c r="G69" s="19"/>
      <c r="K69" s="13"/>
      <c r="L69" s="13"/>
      <c r="O69" s="13"/>
      <c r="P69" s="13"/>
      <c r="Q69" s="19"/>
      <c r="T69" s="13"/>
      <c r="Y69" s="32" t="s">
        <v>333</v>
      </c>
      <c r="Z69" s="32" t="s">
        <v>463</v>
      </c>
      <c r="AF69" s="30"/>
    </row>
    <row r="70" spans="1:32" x14ac:dyDescent="0.15">
      <c r="A70" s="13"/>
      <c r="B70" s="13"/>
      <c r="Y70" s="32" t="s">
        <v>334</v>
      </c>
      <c r="Z70" s="32" t="s">
        <v>464</v>
      </c>
    </row>
    <row r="71" spans="1:32" x14ac:dyDescent="0.15">
      <c r="Y71" s="32" t="s">
        <v>335</v>
      </c>
      <c r="Z71" s="32" t="s">
        <v>465</v>
      </c>
    </row>
    <row r="72" spans="1:32" x14ac:dyDescent="0.15">
      <c r="Y72" s="32" t="s">
        <v>336</v>
      </c>
      <c r="Z72" s="32" t="s">
        <v>466</v>
      </c>
    </row>
    <row r="73" spans="1:32" x14ac:dyDescent="0.15">
      <c r="Y73" s="32" t="s">
        <v>337</v>
      </c>
      <c r="Z73" s="32" t="s">
        <v>467</v>
      </c>
    </row>
    <row r="74" spans="1:32" x14ac:dyDescent="0.15">
      <c r="Y74" s="32" t="s">
        <v>338</v>
      </c>
      <c r="Z74" s="32" t="s">
        <v>468</v>
      </c>
    </row>
    <row r="75" spans="1:32" x14ac:dyDescent="0.15">
      <c r="Y75" s="32" t="s">
        <v>339</v>
      </c>
      <c r="Z75" s="32" t="s">
        <v>469</v>
      </c>
    </row>
    <row r="76" spans="1:32" x14ac:dyDescent="0.15">
      <c r="Y76" s="32" t="s">
        <v>340</v>
      </c>
      <c r="Z76" s="32" t="s">
        <v>470</v>
      </c>
    </row>
    <row r="77" spans="1:32" x14ac:dyDescent="0.15">
      <c r="Y77" s="32" t="s">
        <v>341</v>
      </c>
      <c r="Z77" s="32" t="s">
        <v>471</v>
      </c>
    </row>
    <row r="78" spans="1:32" x14ac:dyDescent="0.15">
      <c r="Y78" s="32" t="s">
        <v>342</v>
      </c>
      <c r="Z78" s="32" t="s">
        <v>472</v>
      </c>
    </row>
    <row r="79" spans="1:32" x14ac:dyDescent="0.15">
      <c r="Y79" s="32" t="s">
        <v>343</v>
      </c>
      <c r="Z79" s="32" t="s">
        <v>473</v>
      </c>
    </row>
    <row r="80" spans="1:32" x14ac:dyDescent="0.15">
      <c r="Y80" s="32" t="s">
        <v>344</v>
      </c>
      <c r="Z80" s="32" t="s">
        <v>474</v>
      </c>
    </row>
    <row r="81" spans="25:26" x14ac:dyDescent="0.15">
      <c r="Y81" s="32" t="s">
        <v>345</v>
      </c>
      <c r="Z81" s="32" t="s">
        <v>475</v>
      </c>
    </row>
    <row r="82" spans="25:26" x14ac:dyDescent="0.15">
      <c r="Y82" s="32" t="s">
        <v>346</v>
      </c>
      <c r="Z82" s="32" t="s">
        <v>476</v>
      </c>
    </row>
    <row r="83" spans="25:26" x14ac:dyDescent="0.15">
      <c r="Y83" s="32" t="s">
        <v>347</v>
      </c>
      <c r="Z83" s="32" t="s">
        <v>477</v>
      </c>
    </row>
    <row r="84" spans="25:26" x14ac:dyDescent="0.15">
      <c r="Y84" s="32" t="s">
        <v>348</v>
      </c>
      <c r="Z84" s="32" t="s">
        <v>478</v>
      </c>
    </row>
    <row r="85" spans="25:26" x14ac:dyDescent="0.15">
      <c r="Y85" s="32" t="s">
        <v>349</v>
      </c>
      <c r="Z85" s="32" t="s">
        <v>479</v>
      </c>
    </row>
    <row r="86" spans="25:26" x14ac:dyDescent="0.15">
      <c r="Y86" s="32" t="s">
        <v>350</v>
      </c>
      <c r="Z86" s="32" t="s">
        <v>480</v>
      </c>
    </row>
    <row r="87" spans="25:26" x14ac:dyDescent="0.15">
      <c r="Y87" s="32" t="s">
        <v>351</v>
      </c>
      <c r="Z87" s="32" t="s">
        <v>481</v>
      </c>
    </row>
    <row r="88" spans="25:26" x14ac:dyDescent="0.15">
      <c r="Y88" s="32" t="s">
        <v>352</v>
      </c>
      <c r="Z88" s="32" t="s">
        <v>482</v>
      </c>
    </row>
    <row r="89" spans="25:26" x14ac:dyDescent="0.15">
      <c r="Y89" s="32" t="s">
        <v>353</v>
      </c>
      <c r="Z89" s="32" t="s">
        <v>483</v>
      </c>
    </row>
    <row r="90" spans="25:26" x14ac:dyDescent="0.15">
      <c r="Y90" s="32" t="s">
        <v>354</v>
      </c>
      <c r="Z90" s="32" t="s">
        <v>484</v>
      </c>
    </row>
    <row r="91" spans="25:26" x14ac:dyDescent="0.15">
      <c r="Y91" s="32" t="s">
        <v>355</v>
      </c>
      <c r="Z91" s="32" t="s">
        <v>485</v>
      </c>
    </row>
    <row r="92" spans="25:26" x14ac:dyDescent="0.15">
      <c r="Y92" s="32" t="s">
        <v>356</v>
      </c>
      <c r="Z92" s="32" t="s">
        <v>486</v>
      </c>
    </row>
    <row r="93" spans="25:26" x14ac:dyDescent="0.15">
      <c r="Y93" s="32" t="s">
        <v>357</v>
      </c>
      <c r="Z93" s="32" t="s">
        <v>487</v>
      </c>
    </row>
    <row r="94" spans="25:26" x14ac:dyDescent="0.15">
      <c r="Y94" s="32" t="s">
        <v>358</v>
      </c>
      <c r="Z94" s="32" t="s">
        <v>488</v>
      </c>
    </row>
    <row r="95" spans="25:26" x14ac:dyDescent="0.15">
      <c r="Y95" s="32" t="s">
        <v>359</v>
      </c>
      <c r="Z95" s="32" t="s">
        <v>489</v>
      </c>
    </row>
    <row r="96" spans="25:26" x14ac:dyDescent="0.15">
      <c r="Y96" s="32" t="s">
        <v>261</v>
      </c>
      <c r="Z96" s="32" t="s">
        <v>490</v>
      </c>
    </row>
    <row r="97" spans="25:26" x14ac:dyDescent="0.15">
      <c r="Y97" s="32" t="s">
        <v>360</v>
      </c>
      <c r="Z97" s="32" t="s">
        <v>491</v>
      </c>
    </row>
    <row r="98" spans="25:26" x14ac:dyDescent="0.15">
      <c r="Y98" s="32" t="s">
        <v>361</v>
      </c>
      <c r="Z98" s="32" t="s">
        <v>492</v>
      </c>
    </row>
    <row r="99" spans="25:26" x14ac:dyDescent="0.15">
      <c r="Y99" s="32" t="s">
        <v>391</v>
      </c>
      <c r="Z99" s="32" t="s">
        <v>493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Y29"/>
  <sheetViews>
    <sheetView view="pageBreakPreview" zoomScale="70" zoomScaleNormal="75" zoomScaleSheetLayoutView="70" zoomScalePageLayoutView="70" workbookViewId="0"/>
  </sheetViews>
  <sheetFormatPr defaultColWidth="9" defaultRowHeight="13.5" x14ac:dyDescent="0.15"/>
  <cols>
    <col min="1" max="49" width="2.625" style="34" customWidth="1"/>
    <col min="50" max="50" width="6.25" style="34" customWidth="1"/>
    <col min="51" max="51" width="16.125" style="34" hidden="1" customWidth="1"/>
    <col min="52" max="57" width="2.25" style="34" customWidth="1"/>
    <col min="58" max="60" width="9" style="34"/>
    <col min="61" max="61" width="27.875" style="34" customWidth="1"/>
    <col min="62" max="62" width="12.25" style="34" customWidth="1"/>
    <col min="63" max="16384" width="9" style="34"/>
  </cols>
  <sheetData>
    <row r="1" spans="1:51" ht="23.25" customHeight="1" x14ac:dyDescent="0.15">
      <c r="AP1" s="35"/>
      <c r="AQ1" s="35"/>
      <c r="AR1" s="35"/>
      <c r="AS1" s="35"/>
      <c r="AT1" s="35"/>
      <c r="AU1" s="35"/>
      <c r="AV1" s="35"/>
      <c r="AW1" s="36"/>
    </row>
    <row r="2" spans="1:51" ht="18.75" customHeight="1" x14ac:dyDescent="0.15">
      <c r="A2" s="231" t="s">
        <v>218</v>
      </c>
      <c r="B2" s="232"/>
      <c r="C2" s="232"/>
      <c r="D2" s="232"/>
      <c r="E2" s="232"/>
      <c r="F2" s="233"/>
      <c r="G2" s="303" t="s">
        <v>139</v>
      </c>
      <c r="H2" s="259"/>
      <c r="I2" s="259"/>
      <c r="J2" s="259"/>
      <c r="K2" s="259"/>
      <c r="L2" s="259"/>
      <c r="M2" s="259"/>
      <c r="N2" s="259"/>
      <c r="O2" s="304"/>
      <c r="P2" s="258" t="s">
        <v>57</v>
      </c>
      <c r="Q2" s="259"/>
      <c r="R2" s="259"/>
      <c r="S2" s="259"/>
      <c r="T2" s="259"/>
      <c r="U2" s="259"/>
      <c r="V2" s="259"/>
      <c r="W2" s="259"/>
      <c r="X2" s="304"/>
      <c r="Y2" s="728"/>
      <c r="Z2" s="560"/>
      <c r="AA2" s="561"/>
      <c r="AB2" s="732" t="s">
        <v>11</v>
      </c>
      <c r="AC2" s="733"/>
      <c r="AD2" s="734"/>
      <c r="AE2" s="738" t="s">
        <v>247</v>
      </c>
      <c r="AF2" s="738"/>
      <c r="AG2" s="738"/>
      <c r="AH2" s="738"/>
      <c r="AI2" s="738" t="s">
        <v>263</v>
      </c>
      <c r="AJ2" s="738"/>
      <c r="AK2" s="738"/>
      <c r="AL2" s="326"/>
      <c r="AM2" s="738" t="s">
        <v>360</v>
      </c>
      <c r="AN2" s="738"/>
      <c r="AO2" s="738"/>
      <c r="AP2" s="326"/>
      <c r="AQ2" s="102" t="s">
        <v>171</v>
      </c>
      <c r="AR2" s="94"/>
      <c r="AS2" s="94"/>
      <c r="AT2" s="95"/>
      <c r="AU2" s="310" t="s">
        <v>129</v>
      </c>
      <c r="AV2" s="310"/>
      <c r="AW2" s="310"/>
      <c r="AX2" s="311"/>
      <c r="AY2" s="34">
        <f>COUNTA($G$4)</f>
        <v>1</v>
      </c>
    </row>
    <row r="3" spans="1:51" ht="18.75" customHeight="1" x14ac:dyDescent="0.15">
      <c r="A3" s="231"/>
      <c r="B3" s="232"/>
      <c r="C3" s="232"/>
      <c r="D3" s="232"/>
      <c r="E3" s="232"/>
      <c r="F3" s="233"/>
      <c r="G3" s="250"/>
      <c r="H3" s="229"/>
      <c r="I3" s="229"/>
      <c r="J3" s="229"/>
      <c r="K3" s="229"/>
      <c r="L3" s="229"/>
      <c r="M3" s="229"/>
      <c r="N3" s="229"/>
      <c r="O3" s="251"/>
      <c r="P3" s="260"/>
      <c r="Q3" s="229"/>
      <c r="R3" s="229"/>
      <c r="S3" s="229"/>
      <c r="T3" s="229"/>
      <c r="U3" s="229"/>
      <c r="V3" s="229"/>
      <c r="W3" s="229"/>
      <c r="X3" s="251"/>
      <c r="Y3" s="729"/>
      <c r="Z3" s="730"/>
      <c r="AA3" s="731"/>
      <c r="AB3" s="735"/>
      <c r="AC3" s="736"/>
      <c r="AD3" s="737"/>
      <c r="AE3" s="625"/>
      <c r="AF3" s="625"/>
      <c r="AG3" s="625"/>
      <c r="AH3" s="625"/>
      <c r="AI3" s="625"/>
      <c r="AJ3" s="625"/>
      <c r="AK3" s="625"/>
      <c r="AL3" s="244"/>
      <c r="AM3" s="625"/>
      <c r="AN3" s="625"/>
      <c r="AO3" s="625"/>
      <c r="AP3" s="244"/>
      <c r="AQ3" s="105">
        <v>6</v>
      </c>
      <c r="AR3" s="106"/>
      <c r="AS3" s="96" t="s">
        <v>172</v>
      </c>
      <c r="AT3" s="97"/>
      <c r="AU3" s="106"/>
      <c r="AV3" s="106"/>
      <c r="AW3" s="229" t="s">
        <v>168</v>
      </c>
      <c r="AX3" s="230"/>
      <c r="AY3" s="34">
        <f>$AY$2</f>
        <v>1</v>
      </c>
    </row>
    <row r="4" spans="1:51" ht="22.5" customHeight="1" x14ac:dyDescent="0.15">
      <c r="A4" s="234"/>
      <c r="B4" s="232"/>
      <c r="C4" s="232"/>
      <c r="D4" s="232"/>
      <c r="E4" s="232"/>
      <c r="F4" s="233"/>
      <c r="G4" s="126" t="s">
        <v>655</v>
      </c>
      <c r="H4" s="705"/>
      <c r="I4" s="705"/>
      <c r="J4" s="705"/>
      <c r="K4" s="705"/>
      <c r="L4" s="705"/>
      <c r="M4" s="705"/>
      <c r="N4" s="705"/>
      <c r="O4" s="706"/>
      <c r="P4" s="84" t="s">
        <v>648</v>
      </c>
      <c r="Q4" s="713"/>
      <c r="R4" s="713"/>
      <c r="S4" s="713"/>
      <c r="T4" s="713"/>
      <c r="U4" s="713"/>
      <c r="V4" s="713"/>
      <c r="W4" s="713"/>
      <c r="X4" s="714"/>
      <c r="Y4" s="723" t="s">
        <v>12</v>
      </c>
      <c r="Z4" s="724"/>
      <c r="AA4" s="725"/>
      <c r="AB4" s="286" t="s">
        <v>650</v>
      </c>
      <c r="AC4" s="727"/>
      <c r="AD4" s="727"/>
      <c r="AE4" s="112" t="s">
        <v>651</v>
      </c>
      <c r="AF4" s="113"/>
      <c r="AG4" s="113"/>
      <c r="AH4" s="114"/>
      <c r="AI4" s="112" t="s">
        <v>651</v>
      </c>
      <c r="AJ4" s="113"/>
      <c r="AK4" s="113"/>
      <c r="AL4" s="114"/>
      <c r="AM4" s="112" t="s">
        <v>651</v>
      </c>
      <c r="AN4" s="113"/>
      <c r="AO4" s="113"/>
      <c r="AP4" s="114"/>
      <c r="AQ4" s="181"/>
      <c r="AR4" s="109"/>
      <c r="AS4" s="109"/>
      <c r="AT4" s="182"/>
      <c r="AU4" s="113"/>
      <c r="AV4" s="113"/>
      <c r="AW4" s="113"/>
      <c r="AX4" s="115"/>
      <c r="AY4" s="34">
        <f t="shared" ref="AY4:AY8" si="0">$AY$2</f>
        <v>1</v>
      </c>
    </row>
    <row r="5" spans="1:51" ht="22.5" customHeight="1" x14ac:dyDescent="0.15">
      <c r="A5" s="235"/>
      <c r="B5" s="236"/>
      <c r="C5" s="236"/>
      <c r="D5" s="236"/>
      <c r="E5" s="236"/>
      <c r="F5" s="237"/>
      <c r="G5" s="707"/>
      <c r="H5" s="708"/>
      <c r="I5" s="708"/>
      <c r="J5" s="708"/>
      <c r="K5" s="708"/>
      <c r="L5" s="708"/>
      <c r="M5" s="708"/>
      <c r="N5" s="708"/>
      <c r="O5" s="709"/>
      <c r="P5" s="715"/>
      <c r="Q5" s="715"/>
      <c r="R5" s="715"/>
      <c r="S5" s="715"/>
      <c r="T5" s="715"/>
      <c r="U5" s="715"/>
      <c r="V5" s="715"/>
      <c r="W5" s="715"/>
      <c r="X5" s="716"/>
      <c r="Y5" s="275" t="s">
        <v>52</v>
      </c>
      <c r="Z5" s="720"/>
      <c r="AA5" s="721"/>
      <c r="AB5" s="327" t="s">
        <v>650</v>
      </c>
      <c r="AC5" s="726"/>
      <c r="AD5" s="726"/>
      <c r="AE5" s="112" t="s">
        <v>651</v>
      </c>
      <c r="AF5" s="113"/>
      <c r="AG5" s="113"/>
      <c r="AH5" s="114"/>
      <c r="AI5" s="112" t="s">
        <v>651</v>
      </c>
      <c r="AJ5" s="113"/>
      <c r="AK5" s="113"/>
      <c r="AL5" s="114"/>
      <c r="AM5" s="112" t="s">
        <v>651</v>
      </c>
      <c r="AN5" s="113"/>
      <c r="AO5" s="113"/>
      <c r="AP5" s="114"/>
      <c r="AQ5" s="181">
        <v>47</v>
      </c>
      <c r="AR5" s="109"/>
      <c r="AS5" s="109"/>
      <c r="AT5" s="182"/>
      <c r="AU5" s="113"/>
      <c r="AV5" s="113"/>
      <c r="AW5" s="113"/>
      <c r="AX5" s="115"/>
      <c r="AY5" s="34">
        <f t="shared" si="0"/>
        <v>1</v>
      </c>
    </row>
    <row r="6" spans="1:51" ht="22.5" customHeight="1" x14ac:dyDescent="0.15">
      <c r="A6" s="235"/>
      <c r="B6" s="236"/>
      <c r="C6" s="236"/>
      <c r="D6" s="236"/>
      <c r="E6" s="236"/>
      <c r="F6" s="237"/>
      <c r="G6" s="710"/>
      <c r="H6" s="711"/>
      <c r="I6" s="711"/>
      <c r="J6" s="711"/>
      <c r="K6" s="711"/>
      <c r="L6" s="711"/>
      <c r="M6" s="711"/>
      <c r="N6" s="711"/>
      <c r="O6" s="712"/>
      <c r="P6" s="717"/>
      <c r="Q6" s="717"/>
      <c r="R6" s="717"/>
      <c r="S6" s="717"/>
      <c r="T6" s="717"/>
      <c r="U6" s="717"/>
      <c r="V6" s="717"/>
      <c r="W6" s="717"/>
      <c r="X6" s="718"/>
      <c r="Y6" s="719" t="s">
        <v>13</v>
      </c>
      <c r="Z6" s="720"/>
      <c r="AA6" s="721"/>
      <c r="AB6" s="342" t="s">
        <v>169</v>
      </c>
      <c r="AC6" s="722"/>
      <c r="AD6" s="722"/>
      <c r="AE6" s="112" t="s">
        <v>651</v>
      </c>
      <c r="AF6" s="113"/>
      <c r="AG6" s="113"/>
      <c r="AH6" s="114"/>
      <c r="AI6" s="112" t="s">
        <v>651</v>
      </c>
      <c r="AJ6" s="113"/>
      <c r="AK6" s="113"/>
      <c r="AL6" s="114"/>
      <c r="AM6" s="112" t="s">
        <v>651</v>
      </c>
      <c r="AN6" s="113"/>
      <c r="AO6" s="113"/>
      <c r="AP6" s="114"/>
      <c r="AQ6" s="181"/>
      <c r="AR6" s="109"/>
      <c r="AS6" s="109"/>
      <c r="AT6" s="182"/>
      <c r="AU6" s="113"/>
      <c r="AV6" s="113"/>
      <c r="AW6" s="113"/>
      <c r="AX6" s="115"/>
      <c r="AY6" s="34">
        <f t="shared" si="0"/>
        <v>1</v>
      </c>
    </row>
    <row r="7" spans="1:51" customFormat="1" ht="23.25" customHeight="1" x14ac:dyDescent="0.15">
      <c r="A7" s="120" t="s">
        <v>238</v>
      </c>
      <c r="B7" s="121"/>
      <c r="C7" s="121"/>
      <c r="D7" s="121"/>
      <c r="E7" s="121"/>
      <c r="F7" s="122"/>
      <c r="G7" s="174" t="s">
        <v>659</v>
      </c>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6"/>
      <c r="AY7" s="34">
        <f>$AY$2</f>
        <v>1</v>
      </c>
    </row>
    <row r="8" spans="1:51" customFormat="1" ht="23.25" customHeight="1" x14ac:dyDescent="0.15">
      <c r="A8" s="123"/>
      <c r="B8" s="124"/>
      <c r="C8" s="124"/>
      <c r="D8" s="124"/>
      <c r="E8" s="124"/>
      <c r="F8" s="125"/>
      <c r="G8" s="177"/>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80"/>
      <c r="AY8" s="34">
        <f t="shared" si="0"/>
        <v>1</v>
      </c>
    </row>
    <row r="9" spans="1:51" ht="18.75" customHeight="1" x14ac:dyDescent="0.15">
      <c r="A9" s="231" t="s">
        <v>218</v>
      </c>
      <c r="B9" s="232"/>
      <c r="C9" s="232"/>
      <c r="D9" s="232"/>
      <c r="E9" s="232"/>
      <c r="F9" s="233"/>
      <c r="G9" s="303" t="s">
        <v>139</v>
      </c>
      <c r="H9" s="259"/>
      <c r="I9" s="259"/>
      <c r="J9" s="259"/>
      <c r="K9" s="259"/>
      <c r="L9" s="259"/>
      <c r="M9" s="259"/>
      <c r="N9" s="259"/>
      <c r="O9" s="304"/>
      <c r="P9" s="258" t="s">
        <v>57</v>
      </c>
      <c r="Q9" s="259"/>
      <c r="R9" s="259"/>
      <c r="S9" s="259"/>
      <c r="T9" s="259"/>
      <c r="U9" s="259"/>
      <c r="V9" s="259"/>
      <c r="W9" s="259"/>
      <c r="X9" s="304"/>
      <c r="Y9" s="728"/>
      <c r="Z9" s="560"/>
      <c r="AA9" s="561"/>
      <c r="AB9" s="732" t="s">
        <v>11</v>
      </c>
      <c r="AC9" s="733"/>
      <c r="AD9" s="734"/>
      <c r="AE9" s="738" t="s">
        <v>247</v>
      </c>
      <c r="AF9" s="738"/>
      <c r="AG9" s="738"/>
      <c r="AH9" s="738"/>
      <c r="AI9" s="738" t="s">
        <v>263</v>
      </c>
      <c r="AJ9" s="738"/>
      <c r="AK9" s="738"/>
      <c r="AL9" s="326"/>
      <c r="AM9" s="738" t="s">
        <v>360</v>
      </c>
      <c r="AN9" s="738"/>
      <c r="AO9" s="738"/>
      <c r="AP9" s="326"/>
      <c r="AQ9" s="102" t="s">
        <v>171</v>
      </c>
      <c r="AR9" s="94"/>
      <c r="AS9" s="94"/>
      <c r="AT9" s="95"/>
      <c r="AU9" s="310" t="s">
        <v>129</v>
      </c>
      <c r="AV9" s="310"/>
      <c r="AW9" s="310"/>
      <c r="AX9" s="311"/>
      <c r="AY9" s="34">
        <f>COUNTA($G$11)</f>
        <v>1</v>
      </c>
    </row>
    <row r="10" spans="1:51" ht="18.75" customHeight="1" x14ac:dyDescent="0.15">
      <c r="A10" s="231"/>
      <c r="B10" s="232"/>
      <c r="C10" s="232"/>
      <c r="D10" s="232"/>
      <c r="E10" s="232"/>
      <c r="F10" s="233"/>
      <c r="G10" s="250"/>
      <c r="H10" s="229"/>
      <c r="I10" s="229"/>
      <c r="J10" s="229"/>
      <c r="K10" s="229"/>
      <c r="L10" s="229"/>
      <c r="M10" s="229"/>
      <c r="N10" s="229"/>
      <c r="O10" s="251"/>
      <c r="P10" s="260"/>
      <c r="Q10" s="229"/>
      <c r="R10" s="229"/>
      <c r="S10" s="229"/>
      <c r="T10" s="229"/>
      <c r="U10" s="229"/>
      <c r="V10" s="229"/>
      <c r="W10" s="229"/>
      <c r="X10" s="251"/>
      <c r="Y10" s="729"/>
      <c r="Z10" s="730"/>
      <c r="AA10" s="731"/>
      <c r="AB10" s="735"/>
      <c r="AC10" s="736"/>
      <c r="AD10" s="737"/>
      <c r="AE10" s="625"/>
      <c r="AF10" s="625"/>
      <c r="AG10" s="625"/>
      <c r="AH10" s="625"/>
      <c r="AI10" s="625"/>
      <c r="AJ10" s="625"/>
      <c r="AK10" s="625"/>
      <c r="AL10" s="244"/>
      <c r="AM10" s="625"/>
      <c r="AN10" s="625"/>
      <c r="AO10" s="625"/>
      <c r="AP10" s="244"/>
      <c r="AQ10" s="105">
        <v>6</v>
      </c>
      <c r="AR10" s="106"/>
      <c r="AS10" s="96" t="s">
        <v>172</v>
      </c>
      <c r="AT10" s="97"/>
      <c r="AU10" s="106"/>
      <c r="AV10" s="106"/>
      <c r="AW10" s="229" t="s">
        <v>168</v>
      </c>
      <c r="AX10" s="230"/>
      <c r="AY10" s="34">
        <f>$AY$9</f>
        <v>1</v>
      </c>
    </row>
    <row r="11" spans="1:51" ht="22.5" customHeight="1" x14ac:dyDescent="0.15">
      <c r="A11" s="234"/>
      <c r="B11" s="232"/>
      <c r="C11" s="232"/>
      <c r="D11" s="232"/>
      <c r="E11" s="232"/>
      <c r="F11" s="233"/>
      <c r="G11" s="126" t="s">
        <v>656</v>
      </c>
      <c r="H11" s="705"/>
      <c r="I11" s="705"/>
      <c r="J11" s="705"/>
      <c r="K11" s="705"/>
      <c r="L11" s="705"/>
      <c r="M11" s="705"/>
      <c r="N11" s="705"/>
      <c r="O11" s="706"/>
      <c r="P11" s="84" t="s">
        <v>649</v>
      </c>
      <c r="Q11" s="713"/>
      <c r="R11" s="713"/>
      <c r="S11" s="713"/>
      <c r="T11" s="713"/>
      <c r="U11" s="713"/>
      <c r="V11" s="713"/>
      <c r="W11" s="713"/>
      <c r="X11" s="714"/>
      <c r="Y11" s="723" t="s">
        <v>12</v>
      </c>
      <c r="Z11" s="724"/>
      <c r="AA11" s="725"/>
      <c r="AB11" s="286" t="s">
        <v>14</v>
      </c>
      <c r="AC11" s="727"/>
      <c r="AD11" s="727"/>
      <c r="AE11" s="112" t="s">
        <v>651</v>
      </c>
      <c r="AF11" s="113"/>
      <c r="AG11" s="113"/>
      <c r="AH11" s="114"/>
      <c r="AI11" s="112" t="s">
        <v>651</v>
      </c>
      <c r="AJ11" s="113"/>
      <c r="AK11" s="113"/>
      <c r="AL11" s="114"/>
      <c r="AM11" s="112" t="s">
        <v>651</v>
      </c>
      <c r="AN11" s="113"/>
      <c r="AO11" s="113"/>
      <c r="AP11" s="114"/>
      <c r="AQ11" s="181"/>
      <c r="AR11" s="109"/>
      <c r="AS11" s="109"/>
      <c r="AT11" s="182"/>
      <c r="AU11" s="113"/>
      <c r="AV11" s="113"/>
      <c r="AW11" s="113"/>
      <c r="AX11" s="115"/>
      <c r="AY11" s="34">
        <f t="shared" ref="AY11:AY15" si="1">$AY$9</f>
        <v>1</v>
      </c>
    </row>
    <row r="12" spans="1:51" ht="22.5" customHeight="1" x14ac:dyDescent="0.15">
      <c r="A12" s="235"/>
      <c r="B12" s="236"/>
      <c r="C12" s="236"/>
      <c r="D12" s="236"/>
      <c r="E12" s="236"/>
      <c r="F12" s="237"/>
      <c r="G12" s="707"/>
      <c r="H12" s="708"/>
      <c r="I12" s="708"/>
      <c r="J12" s="708"/>
      <c r="K12" s="708"/>
      <c r="L12" s="708"/>
      <c r="M12" s="708"/>
      <c r="N12" s="708"/>
      <c r="O12" s="709"/>
      <c r="P12" s="715"/>
      <c r="Q12" s="715"/>
      <c r="R12" s="715"/>
      <c r="S12" s="715"/>
      <c r="T12" s="715"/>
      <c r="U12" s="715"/>
      <c r="V12" s="715"/>
      <c r="W12" s="715"/>
      <c r="X12" s="716"/>
      <c r="Y12" s="275" t="s">
        <v>52</v>
      </c>
      <c r="Z12" s="720"/>
      <c r="AA12" s="721"/>
      <c r="AB12" s="327" t="s">
        <v>14</v>
      </c>
      <c r="AC12" s="726"/>
      <c r="AD12" s="726"/>
      <c r="AE12" s="112" t="s">
        <v>651</v>
      </c>
      <c r="AF12" s="113"/>
      <c r="AG12" s="113"/>
      <c r="AH12" s="114"/>
      <c r="AI12" s="112" t="s">
        <v>651</v>
      </c>
      <c r="AJ12" s="113"/>
      <c r="AK12" s="113"/>
      <c r="AL12" s="114"/>
      <c r="AM12" s="112" t="s">
        <v>651</v>
      </c>
      <c r="AN12" s="113"/>
      <c r="AO12" s="113"/>
      <c r="AP12" s="114"/>
      <c r="AQ12" s="181">
        <v>80</v>
      </c>
      <c r="AR12" s="109"/>
      <c r="AS12" s="109"/>
      <c r="AT12" s="182"/>
      <c r="AU12" s="113"/>
      <c r="AV12" s="113"/>
      <c r="AW12" s="113"/>
      <c r="AX12" s="115"/>
      <c r="AY12" s="34">
        <f t="shared" si="1"/>
        <v>1</v>
      </c>
    </row>
    <row r="13" spans="1:51" ht="22.5" customHeight="1" x14ac:dyDescent="0.15">
      <c r="A13" s="238"/>
      <c r="B13" s="239"/>
      <c r="C13" s="239"/>
      <c r="D13" s="239"/>
      <c r="E13" s="239"/>
      <c r="F13" s="240"/>
      <c r="G13" s="710"/>
      <c r="H13" s="711"/>
      <c r="I13" s="711"/>
      <c r="J13" s="711"/>
      <c r="K13" s="711"/>
      <c r="L13" s="711"/>
      <c r="M13" s="711"/>
      <c r="N13" s="711"/>
      <c r="O13" s="712"/>
      <c r="P13" s="717"/>
      <c r="Q13" s="717"/>
      <c r="R13" s="717"/>
      <c r="S13" s="717"/>
      <c r="T13" s="717"/>
      <c r="U13" s="717"/>
      <c r="V13" s="717"/>
      <c r="W13" s="717"/>
      <c r="X13" s="718"/>
      <c r="Y13" s="719" t="s">
        <v>13</v>
      </c>
      <c r="Z13" s="720"/>
      <c r="AA13" s="721"/>
      <c r="AB13" s="342" t="s">
        <v>169</v>
      </c>
      <c r="AC13" s="722"/>
      <c r="AD13" s="722"/>
      <c r="AE13" s="112" t="s">
        <v>651</v>
      </c>
      <c r="AF13" s="113"/>
      <c r="AG13" s="113"/>
      <c r="AH13" s="114"/>
      <c r="AI13" s="112" t="s">
        <v>651</v>
      </c>
      <c r="AJ13" s="113"/>
      <c r="AK13" s="113"/>
      <c r="AL13" s="114"/>
      <c r="AM13" s="112" t="s">
        <v>651</v>
      </c>
      <c r="AN13" s="113"/>
      <c r="AO13" s="113"/>
      <c r="AP13" s="114"/>
      <c r="AQ13" s="181"/>
      <c r="AR13" s="109"/>
      <c r="AS13" s="109"/>
      <c r="AT13" s="182"/>
      <c r="AU13" s="113"/>
      <c r="AV13" s="113"/>
      <c r="AW13" s="113"/>
      <c r="AX13" s="115"/>
      <c r="AY13" s="34">
        <f t="shared" si="1"/>
        <v>1</v>
      </c>
    </row>
    <row r="14" spans="1:51" customFormat="1" ht="23.25" customHeight="1" x14ac:dyDescent="0.15">
      <c r="A14" s="120" t="s">
        <v>238</v>
      </c>
      <c r="B14" s="121"/>
      <c r="C14" s="121"/>
      <c r="D14" s="121"/>
      <c r="E14" s="121"/>
      <c r="F14" s="122"/>
      <c r="G14" s="174" t="s">
        <v>659</v>
      </c>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6"/>
      <c r="AY14" s="34">
        <f t="shared" si="1"/>
        <v>1</v>
      </c>
    </row>
    <row r="15" spans="1:51" customFormat="1" ht="23.25" customHeight="1" x14ac:dyDescent="0.15">
      <c r="A15" s="123"/>
      <c r="B15" s="124"/>
      <c r="C15" s="124"/>
      <c r="D15" s="124"/>
      <c r="E15" s="124"/>
      <c r="F15" s="125"/>
      <c r="G15" s="177"/>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80"/>
      <c r="AY15" s="34">
        <f t="shared" si="1"/>
        <v>1</v>
      </c>
    </row>
    <row r="16" spans="1:51" ht="18.75" customHeight="1" x14ac:dyDescent="0.15">
      <c r="A16" s="231" t="s">
        <v>218</v>
      </c>
      <c r="B16" s="232"/>
      <c r="C16" s="232"/>
      <c r="D16" s="232"/>
      <c r="E16" s="232"/>
      <c r="F16" s="233"/>
      <c r="G16" s="303" t="s">
        <v>139</v>
      </c>
      <c r="H16" s="259"/>
      <c r="I16" s="259"/>
      <c r="J16" s="259"/>
      <c r="K16" s="259"/>
      <c r="L16" s="259"/>
      <c r="M16" s="259"/>
      <c r="N16" s="259"/>
      <c r="O16" s="304"/>
      <c r="P16" s="258" t="s">
        <v>57</v>
      </c>
      <c r="Q16" s="259"/>
      <c r="R16" s="259"/>
      <c r="S16" s="259"/>
      <c r="T16" s="259"/>
      <c r="U16" s="259"/>
      <c r="V16" s="259"/>
      <c r="W16" s="259"/>
      <c r="X16" s="304"/>
      <c r="Y16" s="728"/>
      <c r="Z16" s="560"/>
      <c r="AA16" s="561"/>
      <c r="AB16" s="732" t="s">
        <v>11</v>
      </c>
      <c r="AC16" s="733"/>
      <c r="AD16" s="734"/>
      <c r="AE16" s="738" t="s">
        <v>247</v>
      </c>
      <c r="AF16" s="738"/>
      <c r="AG16" s="738"/>
      <c r="AH16" s="738"/>
      <c r="AI16" s="738" t="s">
        <v>263</v>
      </c>
      <c r="AJ16" s="738"/>
      <c r="AK16" s="738"/>
      <c r="AL16" s="326"/>
      <c r="AM16" s="738" t="s">
        <v>360</v>
      </c>
      <c r="AN16" s="738"/>
      <c r="AO16" s="738"/>
      <c r="AP16" s="326"/>
      <c r="AQ16" s="102" t="s">
        <v>171</v>
      </c>
      <c r="AR16" s="94"/>
      <c r="AS16" s="94"/>
      <c r="AT16" s="95"/>
      <c r="AU16" s="310" t="s">
        <v>129</v>
      </c>
      <c r="AV16" s="310"/>
      <c r="AW16" s="310"/>
      <c r="AX16" s="311"/>
      <c r="AY16" s="34">
        <f>COUNTA($G$18)</f>
        <v>1</v>
      </c>
    </row>
    <row r="17" spans="1:51" ht="18.75" customHeight="1" x14ac:dyDescent="0.15">
      <c r="A17" s="231"/>
      <c r="B17" s="232"/>
      <c r="C17" s="232"/>
      <c r="D17" s="232"/>
      <c r="E17" s="232"/>
      <c r="F17" s="233"/>
      <c r="G17" s="250"/>
      <c r="H17" s="229"/>
      <c r="I17" s="229"/>
      <c r="J17" s="229"/>
      <c r="K17" s="229"/>
      <c r="L17" s="229"/>
      <c r="M17" s="229"/>
      <c r="N17" s="229"/>
      <c r="O17" s="251"/>
      <c r="P17" s="260"/>
      <c r="Q17" s="229"/>
      <c r="R17" s="229"/>
      <c r="S17" s="229"/>
      <c r="T17" s="229"/>
      <c r="U17" s="229"/>
      <c r="V17" s="229"/>
      <c r="W17" s="229"/>
      <c r="X17" s="251"/>
      <c r="Y17" s="729"/>
      <c r="Z17" s="730"/>
      <c r="AA17" s="731"/>
      <c r="AB17" s="735"/>
      <c r="AC17" s="736"/>
      <c r="AD17" s="737"/>
      <c r="AE17" s="625"/>
      <c r="AF17" s="625"/>
      <c r="AG17" s="625"/>
      <c r="AH17" s="625"/>
      <c r="AI17" s="625"/>
      <c r="AJ17" s="625"/>
      <c r="AK17" s="625"/>
      <c r="AL17" s="244"/>
      <c r="AM17" s="625"/>
      <c r="AN17" s="625"/>
      <c r="AO17" s="625"/>
      <c r="AP17" s="244"/>
      <c r="AQ17" s="105">
        <v>6</v>
      </c>
      <c r="AR17" s="106"/>
      <c r="AS17" s="96" t="s">
        <v>172</v>
      </c>
      <c r="AT17" s="97"/>
      <c r="AU17" s="106"/>
      <c r="AV17" s="106"/>
      <c r="AW17" s="229" t="s">
        <v>168</v>
      </c>
      <c r="AX17" s="230"/>
      <c r="AY17" s="34">
        <f>$AY$16</f>
        <v>1</v>
      </c>
    </row>
    <row r="18" spans="1:51" ht="22.5" customHeight="1" x14ac:dyDescent="0.15">
      <c r="A18" s="234"/>
      <c r="B18" s="232"/>
      <c r="C18" s="232"/>
      <c r="D18" s="232"/>
      <c r="E18" s="232"/>
      <c r="F18" s="233"/>
      <c r="G18" s="126" t="s">
        <v>657</v>
      </c>
      <c r="H18" s="705"/>
      <c r="I18" s="705"/>
      <c r="J18" s="705"/>
      <c r="K18" s="705"/>
      <c r="L18" s="705"/>
      <c r="M18" s="705"/>
      <c r="N18" s="705"/>
      <c r="O18" s="706"/>
      <c r="P18" s="84" t="s">
        <v>652</v>
      </c>
      <c r="Q18" s="713"/>
      <c r="R18" s="713"/>
      <c r="S18" s="713"/>
      <c r="T18" s="713"/>
      <c r="U18" s="713"/>
      <c r="V18" s="713"/>
      <c r="W18" s="713"/>
      <c r="X18" s="714"/>
      <c r="Y18" s="723" t="s">
        <v>12</v>
      </c>
      <c r="Z18" s="724"/>
      <c r="AA18" s="725"/>
      <c r="AB18" s="286" t="s">
        <v>650</v>
      </c>
      <c r="AC18" s="727"/>
      <c r="AD18" s="727"/>
      <c r="AE18" s="112" t="s">
        <v>651</v>
      </c>
      <c r="AF18" s="113"/>
      <c r="AG18" s="113"/>
      <c r="AH18" s="114"/>
      <c r="AI18" s="112" t="s">
        <v>651</v>
      </c>
      <c r="AJ18" s="113"/>
      <c r="AK18" s="113"/>
      <c r="AL18" s="114"/>
      <c r="AM18" s="112" t="s">
        <v>651</v>
      </c>
      <c r="AN18" s="113"/>
      <c r="AO18" s="113"/>
      <c r="AP18" s="114"/>
      <c r="AQ18" s="181"/>
      <c r="AR18" s="109"/>
      <c r="AS18" s="109"/>
      <c r="AT18" s="182"/>
      <c r="AU18" s="113"/>
      <c r="AV18" s="113"/>
      <c r="AW18" s="113"/>
      <c r="AX18" s="115"/>
      <c r="AY18" s="34">
        <f t="shared" ref="AY18:AY22" si="2">$AY$16</f>
        <v>1</v>
      </c>
    </row>
    <row r="19" spans="1:51" ht="22.5" customHeight="1" x14ac:dyDescent="0.15">
      <c r="A19" s="235"/>
      <c r="B19" s="236"/>
      <c r="C19" s="236"/>
      <c r="D19" s="236"/>
      <c r="E19" s="236"/>
      <c r="F19" s="237"/>
      <c r="G19" s="707"/>
      <c r="H19" s="708"/>
      <c r="I19" s="708"/>
      <c r="J19" s="708"/>
      <c r="K19" s="708"/>
      <c r="L19" s="708"/>
      <c r="M19" s="708"/>
      <c r="N19" s="708"/>
      <c r="O19" s="709"/>
      <c r="P19" s="715"/>
      <c r="Q19" s="715"/>
      <c r="R19" s="715"/>
      <c r="S19" s="715"/>
      <c r="T19" s="715"/>
      <c r="U19" s="715"/>
      <c r="V19" s="715"/>
      <c r="W19" s="715"/>
      <c r="X19" s="716"/>
      <c r="Y19" s="275" t="s">
        <v>52</v>
      </c>
      <c r="Z19" s="720"/>
      <c r="AA19" s="721"/>
      <c r="AB19" s="327" t="s">
        <v>650</v>
      </c>
      <c r="AC19" s="726"/>
      <c r="AD19" s="726"/>
      <c r="AE19" s="112" t="s">
        <v>651</v>
      </c>
      <c r="AF19" s="113"/>
      <c r="AG19" s="113"/>
      <c r="AH19" s="114"/>
      <c r="AI19" s="112" t="s">
        <v>651</v>
      </c>
      <c r="AJ19" s="113"/>
      <c r="AK19" s="113"/>
      <c r="AL19" s="114"/>
      <c r="AM19" s="112" t="s">
        <v>651</v>
      </c>
      <c r="AN19" s="113"/>
      <c r="AO19" s="113"/>
      <c r="AP19" s="114"/>
      <c r="AQ19" s="181">
        <v>47</v>
      </c>
      <c r="AR19" s="109"/>
      <c r="AS19" s="109"/>
      <c r="AT19" s="182"/>
      <c r="AU19" s="113"/>
      <c r="AV19" s="113"/>
      <c r="AW19" s="113"/>
      <c r="AX19" s="115"/>
      <c r="AY19" s="34">
        <f t="shared" si="2"/>
        <v>1</v>
      </c>
    </row>
    <row r="20" spans="1:51" ht="22.5" customHeight="1" x14ac:dyDescent="0.15">
      <c r="A20" s="238"/>
      <c r="B20" s="239"/>
      <c r="C20" s="239"/>
      <c r="D20" s="239"/>
      <c r="E20" s="239"/>
      <c r="F20" s="240"/>
      <c r="G20" s="710"/>
      <c r="H20" s="711"/>
      <c r="I20" s="711"/>
      <c r="J20" s="711"/>
      <c r="K20" s="711"/>
      <c r="L20" s="711"/>
      <c r="M20" s="711"/>
      <c r="N20" s="711"/>
      <c r="O20" s="712"/>
      <c r="P20" s="717"/>
      <c r="Q20" s="717"/>
      <c r="R20" s="717"/>
      <c r="S20" s="717"/>
      <c r="T20" s="717"/>
      <c r="U20" s="717"/>
      <c r="V20" s="717"/>
      <c r="W20" s="717"/>
      <c r="X20" s="718"/>
      <c r="Y20" s="719" t="s">
        <v>13</v>
      </c>
      <c r="Z20" s="720"/>
      <c r="AA20" s="721"/>
      <c r="AB20" s="342" t="s">
        <v>169</v>
      </c>
      <c r="AC20" s="722"/>
      <c r="AD20" s="722"/>
      <c r="AE20" s="112" t="s">
        <v>651</v>
      </c>
      <c r="AF20" s="113"/>
      <c r="AG20" s="113"/>
      <c r="AH20" s="114"/>
      <c r="AI20" s="112" t="s">
        <v>651</v>
      </c>
      <c r="AJ20" s="113"/>
      <c r="AK20" s="113"/>
      <c r="AL20" s="114"/>
      <c r="AM20" s="112" t="s">
        <v>651</v>
      </c>
      <c r="AN20" s="113"/>
      <c r="AO20" s="113"/>
      <c r="AP20" s="114"/>
      <c r="AQ20" s="181"/>
      <c r="AR20" s="109"/>
      <c r="AS20" s="109"/>
      <c r="AT20" s="182"/>
      <c r="AU20" s="113"/>
      <c r="AV20" s="113"/>
      <c r="AW20" s="113"/>
      <c r="AX20" s="115"/>
      <c r="AY20" s="34">
        <f t="shared" si="2"/>
        <v>1</v>
      </c>
    </row>
    <row r="21" spans="1:51" customFormat="1" ht="23.25" customHeight="1" x14ac:dyDescent="0.15">
      <c r="A21" s="120" t="s">
        <v>238</v>
      </c>
      <c r="B21" s="121"/>
      <c r="C21" s="121"/>
      <c r="D21" s="121"/>
      <c r="E21" s="121"/>
      <c r="F21" s="122"/>
      <c r="G21" s="174" t="s">
        <v>659</v>
      </c>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6"/>
      <c r="AY21" s="34">
        <f t="shared" si="2"/>
        <v>1</v>
      </c>
    </row>
    <row r="22" spans="1:51" customFormat="1" ht="23.25" customHeight="1" x14ac:dyDescent="0.15">
      <c r="A22" s="123"/>
      <c r="B22" s="124"/>
      <c r="C22" s="124"/>
      <c r="D22" s="124"/>
      <c r="E22" s="124"/>
      <c r="F22" s="125"/>
      <c r="G22" s="177"/>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80"/>
      <c r="AY22" s="34">
        <f t="shared" si="2"/>
        <v>1</v>
      </c>
    </row>
    <row r="23" spans="1:51" ht="18.75" customHeight="1" x14ac:dyDescent="0.15">
      <c r="A23" s="231" t="s">
        <v>218</v>
      </c>
      <c r="B23" s="232"/>
      <c r="C23" s="232"/>
      <c r="D23" s="232"/>
      <c r="E23" s="232"/>
      <c r="F23" s="233"/>
      <c r="G23" s="303" t="s">
        <v>139</v>
      </c>
      <c r="H23" s="259"/>
      <c r="I23" s="259"/>
      <c r="J23" s="259"/>
      <c r="K23" s="259"/>
      <c r="L23" s="259"/>
      <c r="M23" s="259"/>
      <c r="N23" s="259"/>
      <c r="O23" s="304"/>
      <c r="P23" s="258" t="s">
        <v>57</v>
      </c>
      <c r="Q23" s="259"/>
      <c r="R23" s="259"/>
      <c r="S23" s="259"/>
      <c r="T23" s="259"/>
      <c r="U23" s="259"/>
      <c r="V23" s="259"/>
      <c r="W23" s="259"/>
      <c r="X23" s="304"/>
      <c r="Y23" s="728"/>
      <c r="Z23" s="560"/>
      <c r="AA23" s="561"/>
      <c r="AB23" s="732" t="s">
        <v>11</v>
      </c>
      <c r="AC23" s="733"/>
      <c r="AD23" s="734"/>
      <c r="AE23" s="738" t="s">
        <v>247</v>
      </c>
      <c r="AF23" s="738"/>
      <c r="AG23" s="738"/>
      <c r="AH23" s="738"/>
      <c r="AI23" s="738" t="s">
        <v>263</v>
      </c>
      <c r="AJ23" s="738"/>
      <c r="AK23" s="738"/>
      <c r="AL23" s="326"/>
      <c r="AM23" s="738" t="s">
        <v>360</v>
      </c>
      <c r="AN23" s="738"/>
      <c r="AO23" s="738"/>
      <c r="AP23" s="326"/>
      <c r="AQ23" s="102" t="s">
        <v>171</v>
      </c>
      <c r="AR23" s="94"/>
      <c r="AS23" s="94"/>
      <c r="AT23" s="95"/>
      <c r="AU23" s="310" t="s">
        <v>129</v>
      </c>
      <c r="AV23" s="310"/>
      <c r="AW23" s="310"/>
      <c r="AX23" s="311"/>
      <c r="AY23" s="34">
        <f>COUNTA($G$25)</f>
        <v>1</v>
      </c>
    </row>
    <row r="24" spans="1:51" ht="18.75" customHeight="1" x14ac:dyDescent="0.15">
      <c r="A24" s="231"/>
      <c r="B24" s="232"/>
      <c r="C24" s="232"/>
      <c r="D24" s="232"/>
      <c r="E24" s="232"/>
      <c r="F24" s="233"/>
      <c r="G24" s="250"/>
      <c r="H24" s="229"/>
      <c r="I24" s="229"/>
      <c r="J24" s="229"/>
      <c r="K24" s="229"/>
      <c r="L24" s="229"/>
      <c r="M24" s="229"/>
      <c r="N24" s="229"/>
      <c r="O24" s="251"/>
      <c r="P24" s="260"/>
      <c r="Q24" s="229"/>
      <c r="R24" s="229"/>
      <c r="S24" s="229"/>
      <c r="T24" s="229"/>
      <c r="U24" s="229"/>
      <c r="V24" s="229"/>
      <c r="W24" s="229"/>
      <c r="X24" s="251"/>
      <c r="Y24" s="729"/>
      <c r="Z24" s="730"/>
      <c r="AA24" s="731"/>
      <c r="AB24" s="735"/>
      <c r="AC24" s="736"/>
      <c r="AD24" s="737"/>
      <c r="AE24" s="625"/>
      <c r="AF24" s="625"/>
      <c r="AG24" s="625"/>
      <c r="AH24" s="625"/>
      <c r="AI24" s="625"/>
      <c r="AJ24" s="625"/>
      <c r="AK24" s="625"/>
      <c r="AL24" s="244"/>
      <c r="AM24" s="625"/>
      <c r="AN24" s="625"/>
      <c r="AO24" s="625"/>
      <c r="AP24" s="244"/>
      <c r="AQ24" s="105">
        <v>6</v>
      </c>
      <c r="AR24" s="106"/>
      <c r="AS24" s="96" t="s">
        <v>172</v>
      </c>
      <c r="AT24" s="97"/>
      <c r="AU24" s="106"/>
      <c r="AV24" s="106"/>
      <c r="AW24" s="229" t="s">
        <v>168</v>
      </c>
      <c r="AX24" s="230"/>
      <c r="AY24" s="34">
        <f>$AY$23</f>
        <v>1</v>
      </c>
    </row>
    <row r="25" spans="1:51" ht="22.5" customHeight="1" x14ac:dyDescent="0.15">
      <c r="A25" s="234"/>
      <c r="B25" s="232"/>
      <c r="C25" s="232"/>
      <c r="D25" s="232"/>
      <c r="E25" s="232"/>
      <c r="F25" s="233"/>
      <c r="G25" s="126" t="s">
        <v>658</v>
      </c>
      <c r="H25" s="705"/>
      <c r="I25" s="705"/>
      <c r="J25" s="705"/>
      <c r="K25" s="705"/>
      <c r="L25" s="705"/>
      <c r="M25" s="705"/>
      <c r="N25" s="705"/>
      <c r="O25" s="706"/>
      <c r="P25" s="84" t="s">
        <v>653</v>
      </c>
      <c r="Q25" s="713"/>
      <c r="R25" s="713"/>
      <c r="S25" s="713"/>
      <c r="T25" s="713"/>
      <c r="U25" s="713"/>
      <c r="V25" s="713"/>
      <c r="W25" s="713"/>
      <c r="X25" s="714"/>
      <c r="Y25" s="723" t="s">
        <v>12</v>
      </c>
      <c r="Z25" s="724"/>
      <c r="AA25" s="725"/>
      <c r="AB25" s="286" t="s">
        <v>14</v>
      </c>
      <c r="AC25" s="727"/>
      <c r="AD25" s="727"/>
      <c r="AE25" s="112" t="s">
        <v>651</v>
      </c>
      <c r="AF25" s="113"/>
      <c r="AG25" s="113"/>
      <c r="AH25" s="114"/>
      <c r="AI25" s="112" t="s">
        <v>651</v>
      </c>
      <c r="AJ25" s="113"/>
      <c r="AK25" s="113"/>
      <c r="AL25" s="114"/>
      <c r="AM25" s="112" t="s">
        <v>651</v>
      </c>
      <c r="AN25" s="113"/>
      <c r="AO25" s="113"/>
      <c r="AP25" s="114"/>
      <c r="AQ25" s="181"/>
      <c r="AR25" s="109"/>
      <c r="AS25" s="109"/>
      <c r="AT25" s="182"/>
      <c r="AU25" s="113"/>
      <c r="AV25" s="113"/>
      <c r="AW25" s="113"/>
      <c r="AX25" s="115"/>
      <c r="AY25" s="34">
        <f t="shared" ref="AY25:AY29" si="3">$AY$23</f>
        <v>1</v>
      </c>
    </row>
    <row r="26" spans="1:51" ht="22.5" customHeight="1" x14ac:dyDescent="0.15">
      <c r="A26" s="235"/>
      <c r="B26" s="236"/>
      <c r="C26" s="236"/>
      <c r="D26" s="236"/>
      <c r="E26" s="236"/>
      <c r="F26" s="237"/>
      <c r="G26" s="707"/>
      <c r="H26" s="708"/>
      <c r="I26" s="708"/>
      <c r="J26" s="708"/>
      <c r="K26" s="708"/>
      <c r="L26" s="708"/>
      <c r="M26" s="708"/>
      <c r="N26" s="708"/>
      <c r="O26" s="709"/>
      <c r="P26" s="715"/>
      <c r="Q26" s="715"/>
      <c r="R26" s="715"/>
      <c r="S26" s="715"/>
      <c r="T26" s="715"/>
      <c r="U26" s="715"/>
      <c r="V26" s="715"/>
      <c r="W26" s="715"/>
      <c r="X26" s="716"/>
      <c r="Y26" s="275" t="s">
        <v>52</v>
      </c>
      <c r="Z26" s="720"/>
      <c r="AA26" s="721"/>
      <c r="AB26" s="327" t="s">
        <v>14</v>
      </c>
      <c r="AC26" s="726"/>
      <c r="AD26" s="726"/>
      <c r="AE26" s="112" t="s">
        <v>651</v>
      </c>
      <c r="AF26" s="113"/>
      <c r="AG26" s="113"/>
      <c r="AH26" s="114"/>
      <c r="AI26" s="112" t="s">
        <v>651</v>
      </c>
      <c r="AJ26" s="113"/>
      <c r="AK26" s="113"/>
      <c r="AL26" s="114"/>
      <c r="AM26" s="112" t="s">
        <v>651</v>
      </c>
      <c r="AN26" s="113"/>
      <c r="AO26" s="113"/>
      <c r="AP26" s="114"/>
      <c r="AQ26" s="181">
        <v>80</v>
      </c>
      <c r="AR26" s="109"/>
      <c r="AS26" s="109"/>
      <c r="AT26" s="182"/>
      <c r="AU26" s="113"/>
      <c r="AV26" s="113"/>
      <c r="AW26" s="113"/>
      <c r="AX26" s="115"/>
      <c r="AY26" s="34">
        <f t="shared" si="3"/>
        <v>1</v>
      </c>
    </row>
    <row r="27" spans="1:51" ht="22.5" customHeight="1" x14ac:dyDescent="0.15">
      <c r="A27" s="238"/>
      <c r="B27" s="239"/>
      <c r="C27" s="239"/>
      <c r="D27" s="239"/>
      <c r="E27" s="239"/>
      <c r="F27" s="240"/>
      <c r="G27" s="710"/>
      <c r="H27" s="711"/>
      <c r="I27" s="711"/>
      <c r="J27" s="711"/>
      <c r="K27" s="711"/>
      <c r="L27" s="711"/>
      <c r="M27" s="711"/>
      <c r="N27" s="711"/>
      <c r="O27" s="712"/>
      <c r="P27" s="717"/>
      <c r="Q27" s="717"/>
      <c r="R27" s="717"/>
      <c r="S27" s="717"/>
      <c r="T27" s="717"/>
      <c r="U27" s="717"/>
      <c r="V27" s="717"/>
      <c r="W27" s="717"/>
      <c r="X27" s="718"/>
      <c r="Y27" s="719" t="s">
        <v>13</v>
      </c>
      <c r="Z27" s="720"/>
      <c r="AA27" s="721"/>
      <c r="AB27" s="342" t="s">
        <v>169</v>
      </c>
      <c r="AC27" s="722"/>
      <c r="AD27" s="722"/>
      <c r="AE27" s="112" t="s">
        <v>651</v>
      </c>
      <c r="AF27" s="113"/>
      <c r="AG27" s="113"/>
      <c r="AH27" s="114"/>
      <c r="AI27" s="112" t="s">
        <v>651</v>
      </c>
      <c r="AJ27" s="113"/>
      <c r="AK27" s="113"/>
      <c r="AL27" s="114"/>
      <c r="AM27" s="112" t="s">
        <v>651</v>
      </c>
      <c r="AN27" s="113"/>
      <c r="AO27" s="113"/>
      <c r="AP27" s="114"/>
      <c r="AQ27" s="181"/>
      <c r="AR27" s="109"/>
      <c r="AS27" s="109"/>
      <c r="AT27" s="182"/>
      <c r="AU27" s="113"/>
      <c r="AV27" s="113"/>
      <c r="AW27" s="113"/>
      <c r="AX27" s="115"/>
      <c r="AY27" s="34">
        <f t="shared" si="3"/>
        <v>1</v>
      </c>
    </row>
    <row r="28" spans="1:51" customFormat="1" ht="23.25" customHeight="1" x14ac:dyDescent="0.15">
      <c r="A28" s="120" t="s">
        <v>238</v>
      </c>
      <c r="B28" s="121"/>
      <c r="C28" s="121"/>
      <c r="D28" s="121"/>
      <c r="E28" s="121"/>
      <c r="F28" s="122"/>
      <c r="G28" s="174" t="s">
        <v>659</v>
      </c>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6"/>
      <c r="AY28" s="34">
        <f t="shared" si="3"/>
        <v>1</v>
      </c>
    </row>
    <row r="29" spans="1:51" customFormat="1" ht="23.25" customHeight="1" x14ac:dyDescent="0.15">
      <c r="A29" s="123"/>
      <c r="B29" s="124"/>
      <c r="C29" s="124"/>
      <c r="D29" s="124"/>
      <c r="E29" s="124"/>
      <c r="F29" s="125"/>
      <c r="G29" s="177"/>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80"/>
      <c r="AY29" s="34">
        <f t="shared" si="3"/>
        <v>1</v>
      </c>
    </row>
  </sheetData>
  <sheetProtection formatRows="0"/>
  <mergeCells count="156">
    <mergeCell ref="AM27:AP27"/>
    <mergeCell ref="AQ27:AT27"/>
    <mergeCell ref="AU27:AX27"/>
    <mergeCell ref="AQ19:AT19"/>
    <mergeCell ref="AU19:AX19"/>
    <mergeCell ref="AE20:AH20"/>
    <mergeCell ref="AI20:AL20"/>
    <mergeCell ref="AM20:AP20"/>
    <mergeCell ref="AQ20:AT20"/>
    <mergeCell ref="AU20:AX20"/>
    <mergeCell ref="AE23:AH24"/>
    <mergeCell ref="AI23:AL24"/>
    <mergeCell ref="AM23:AP24"/>
    <mergeCell ref="AQ23:AT23"/>
    <mergeCell ref="AU23:AX23"/>
    <mergeCell ref="AQ24:AR24"/>
    <mergeCell ref="AS24:AT24"/>
    <mergeCell ref="AU24:AV24"/>
    <mergeCell ref="AW24:AX24"/>
    <mergeCell ref="AI13:AL13"/>
    <mergeCell ref="AM13:AP13"/>
    <mergeCell ref="AQ13:AT13"/>
    <mergeCell ref="AU13:AX13"/>
    <mergeCell ref="AE16:AH17"/>
    <mergeCell ref="AI16:AL17"/>
    <mergeCell ref="AM16:AP17"/>
    <mergeCell ref="AQ16:AT16"/>
    <mergeCell ref="AU16:AX16"/>
    <mergeCell ref="AQ17:AR17"/>
    <mergeCell ref="AS17:AT17"/>
    <mergeCell ref="AU17:AV17"/>
    <mergeCell ref="AW17:AX17"/>
    <mergeCell ref="AE13:AH13"/>
    <mergeCell ref="AE6:AH6"/>
    <mergeCell ref="AI6:AL6"/>
    <mergeCell ref="AM6:AP6"/>
    <mergeCell ref="AQ6:AT6"/>
    <mergeCell ref="AU6:AX6"/>
    <mergeCell ref="AE9:AH10"/>
    <mergeCell ref="AI9:AL10"/>
    <mergeCell ref="AM9:AP10"/>
    <mergeCell ref="AQ9:AT9"/>
    <mergeCell ref="AU9:AX9"/>
    <mergeCell ref="AQ10:AR10"/>
    <mergeCell ref="AS10:AT10"/>
    <mergeCell ref="AU10:AV10"/>
    <mergeCell ref="AW10:AX10"/>
    <mergeCell ref="AI4:AL4"/>
    <mergeCell ref="AM4:AP4"/>
    <mergeCell ref="AQ4:AT4"/>
    <mergeCell ref="AU4:AX4"/>
    <mergeCell ref="AE5:AH5"/>
    <mergeCell ref="AI5:AL5"/>
    <mergeCell ref="AM5:AP5"/>
    <mergeCell ref="AQ5:AT5"/>
    <mergeCell ref="AU5:AX5"/>
    <mergeCell ref="AQ12:AT12"/>
    <mergeCell ref="AU12:AX12"/>
    <mergeCell ref="Y5:AA5"/>
    <mergeCell ref="AB5:AD5"/>
    <mergeCell ref="Y4:AA4"/>
    <mergeCell ref="AB4:AD4"/>
    <mergeCell ref="Y2:AA3"/>
    <mergeCell ref="AB2:AD3"/>
    <mergeCell ref="AU3:AV3"/>
    <mergeCell ref="AW3:AX3"/>
    <mergeCell ref="AE2:AH3"/>
    <mergeCell ref="AI2:AL3"/>
    <mergeCell ref="AM2:AP3"/>
    <mergeCell ref="AQ2:AT2"/>
    <mergeCell ref="AE11:AH11"/>
    <mergeCell ref="AI11:AL11"/>
    <mergeCell ref="AM11:AP11"/>
    <mergeCell ref="AE12:AH12"/>
    <mergeCell ref="AI12:AL12"/>
    <mergeCell ref="AM12:AP12"/>
    <mergeCell ref="AU2:AX2"/>
    <mergeCell ref="AQ3:AR3"/>
    <mergeCell ref="AS3:AT3"/>
    <mergeCell ref="AE4:AH4"/>
    <mergeCell ref="A9:F13"/>
    <mergeCell ref="G9:O10"/>
    <mergeCell ref="P9:X10"/>
    <mergeCell ref="Y9:AA10"/>
    <mergeCell ref="AB9:AD10"/>
    <mergeCell ref="G4:O6"/>
    <mergeCell ref="P4:X6"/>
    <mergeCell ref="A2:F6"/>
    <mergeCell ref="G2:O3"/>
    <mergeCell ref="P2:X3"/>
    <mergeCell ref="Y6:AA6"/>
    <mergeCell ref="AB6:AD6"/>
    <mergeCell ref="G11:O13"/>
    <mergeCell ref="P11:X13"/>
    <mergeCell ref="Y11:AA11"/>
    <mergeCell ref="Y12:AA12"/>
    <mergeCell ref="AB12:AD12"/>
    <mergeCell ref="AB11:AD11"/>
    <mergeCell ref="Y13:AA13"/>
    <mergeCell ref="AB13:AD13"/>
    <mergeCell ref="A7:F8"/>
    <mergeCell ref="G7:AX8"/>
    <mergeCell ref="AQ11:AT11"/>
    <mergeCell ref="AU11:AX11"/>
    <mergeCell ref="Y19:AA19"/>
    <mergeCell ref="AB19:AD19"/>
    <mergeCell ref="Y18:AA18"/>
    <mergeCell ref="AB18:AD18"/>
    <mergeCell ref="Y16:AA17"/>
    <mergeCell ref="AB16:AD17"/>
    <mergeCell ref="AE18:AH18"/>
    <mergeCell ref="AI18:AL18"/>
    <mergeCell ref="AM18:AP18"/>
    <mergeCell ref="AQ18:AT18"/>
    <mergeCell ref="AU18:AX18"/>
    <mergeCell ref="AE19:AH19"/>
    <mergeCell ref="AI19:AL19"/>
    <mergeCell ref="AM19:AP19"/>
    <mergeCell ref="A23:F27"/>
    <mergeCell ref="G23:O24"/>
    <mergeCell ref="P23:X24"/>
    <mergeCell ref="Y23:AA24"/>
    <mergeCell ref="AB23:AD24"/>
    <mergeCell ref="G18:O20"/>
    <mergeCell ref="P18:X20"/>
    <mergeCell ref="A16:F20"/>
    <mergeCell ref="G16:O17"/>
    <mergeCell ref="P16:X17"/>
    <mergeCell ref="Y20:AA20"/>
    <mergeCell ref="AB20:AD20"/>
    <mergeCell ref="G25:O27"/>
    <mergeCell ref="P25:X27"/>
    <mergeCell ref="Y25:AA25"/>
    <mergeCell ref="Y26:AA26"/>
    <mergeCell ref="AB26:AD26"/>
    <mergeCell ref="AB25:AD25"/>
    <mergeCell ref="Y27:AA27"/>
    <mergeCell ref="AB27:AD27"/>
    <mergeCell ref="AE25:AH25"/>
    <mergeCell ref="AI25:AL25"/>
    <mergeCell ref="AM25:AP25"/>
    <mergeCell ref="AQ25:AT25"/>
    <mergeCell ref="AU25:AX25"/>
    <mergeCell ref="AE26:AH26"/>
    <mergeCell ref="AI26:AL26"/>
    <mergeCell ref="AM26:AP26"/>
    <mergeCell ref="AQ26:AT26"/>
    <mergeCell ref="AU26:AX26"/>
    <mergeCell ref="AE27:AH27"/>
    <mergeCell ref="AI27:AL27"/>
    <mergeCell ref="A14:F15"/>
    <mergeCell ref="G14:AX15"/>
    <mergeCell ref="A21:F22"/>
    <mergeCell ref="G21:AX22"/>
    <mergeCell ref="A28:F29"/>
    <mergeCell ref="G28:AX29"/>
  </mergeCells>
  <phoneticPr fontId="5"/>
  <conditionalFormatting sqref="AE4">
    <cfRule type="expression" dxfId="47" priority="357">
      <formula>IF(RIGHT(TEXT(AE4,"0.#"),1)=".",FALSE,TRUE)</formula>
    </cfRule>
    <cfRule type="expression" dxfId="46" priority="358">
      <formula>IF(RIGHT(TEXT(AE4,"0.#"),1)=".",TRUE,FALSE)</formula>
    </cfRule>
  </conditionalFormatting>
  <conditionalFormatting sqref="AQ4:AQ6">
    <cfRule type="expression" dxfId="45" priority="339">
      <formula>IF(RIGHT(TEXT(AQ4,"0.#"),1)=".",FALSE,TRUE)</formula>
    </cfRule>
    <cfRule type="expression" dxfId="44" priority="340">
      <formula>IF(RIGHT(TEXT(AQ4,"0.#"),1)=".",TRUE,FALSE)</formula>
    </cfRule>
  </conditionalFormatting>
  <conditionalFormatting sqref="AU4:AU6">
    <cfRule type="expression" dxfId="43" priority="337">
      <formula>IF(RIGHT(TEXT(AU4,"0.#"),1)=".",FALSE,TRUE)</formula>
    </cfRule>
    <cfRule type="expression" dxfId="42" priority="338">
      <formula>IF(RIGHT(TEXT(AU4,"0.#"),1)=".",TRUE,FALSE)</formula>
    </cfRule>
  </conditionalFormatting>
  <conditionalFormatting sqref="AQ11:AQ13">
    <cfRule type="expression" dxfId="41" priority="317">
      <formula>IF(RIGHT(TEXT(AQ11,"0.#"),1)=".",FALSE,TRUE)</formula>
    </cfRule>
    <cfRule type="expression" dxfId="40" priority="318">
      <formula>IF(RIGHT(TEXT(AQ11,"0.#"),1)=".",TRUE,FALSE)</formula>
    </cfRule>
  </conditionalFormatting>
  <conditionalFormatting sqref="AU11:AU13">
    <cfRule type="expression" dxfId="39" priority="315">
      <formula>IF(RIGHT(TEXT(AU11,"0.#"),1)=".",FALSE,TRUE)</formula>
    </cfRule>
    <cfRule type="expression" dxfId="38" priority="316">
      <formula>IF(RIGHT(TEXT(AU11,"0.#"),1)=".",TRUE,FALSE)</formula>
    </cfRule>
  </conditionalFormatting>
  <conditionalFormatting sqref="AQ18:AQ20">
    <cfRule type="expression" dxfId="37" priority="295">
      <formula>IF(RIGHT(TEXT(AQ18,"0.#"),1)=".",FALSE,TRUE)</formula>
    </cfRule>
    <cfRule type="expression" dxfId="36" priority="296">
      <formula>IF(RIGHT(TEXT(AQ18,"0.#"),1)=".",TRUE,FALSE)</formula>
    </cfRule>
  </conditionalFormatting>
  <conditionalFormatting sqref="AU18:AU20">
    <cfRule type="expression" dxfId="35" priority="293">
      <formula>IF(RIGHT(TEXT(AU18,"0.#"),1)=".",FALSE,TRUE)</formula>
    </cfRule>
    <cfRule type="expression" dxfId="34" priority="294">
      <formula>IF(RIGHT(TEXT(AU18,"0.#"),1)=".",TRUE,FALSE)</formula>
    </cfRule>
  </conditionalFormatting>
  <conditionalFormatting sqref="AQ25:AQ27">
    <cfRule type="expression" dxfId="33" priority="273">
      <formula>IF(RIGHT(TEXT(AQ25,"0.#"),1)=".",FALSE,TRUE)</formula>
    </cfRule>
    <cfRule type="expression" dxfId="32" priority="274">
      <formula>IF(RIGHT(TEXT(AQ25,"0.#"),1)=".",TRUE,FALSE)</formula>
    </cfRule>
  </conditionalFormatting>
  <conditionalFormatting sqref="AU25:AU27">
    <cfRule type="expression" dxfId="31" priority="271">
      <formula>IF(RIGHT(TEXT(AU25,"0.#"),1)=".",FALSE,TRUE)</formula>
    </cfRule>
    <cfRule type="expression" dxfId="30" priority="272">
      <formula>IF(RIGHT(TEXT(AU25,"0.#"),1)=".",TRUE,FALSE)</formula>
    </cfRule>
  </conditionalFormatting>
  <conditionalFormatting sqref="AI4 AM4">
    <cfRule type="expression" dxfId="29" priority="29">
      <formula>IF(RIGHT(TEXT(AI4,"0.#"),1)=".",FALSE,TRUE)</formula>
    </cfRule>
    <cfRule type="expression" dxfId="28" priority="30">
      <formula>IF(RIGHT(TEXT(AI4,"0.#"),1)=".",TRUE,FALSE)</formula>
    </cfRule>
  </conditionalFormatting>
  <conditionalFormatting sqref="AE5 AI5 AM5">
    <cfRule type="expression" dxfId="27" priority="27">
      <formula>IF(RIGHT(TEXT(AE5,"0.#"),1)=".",FALSE,TRUE)</formula>
    </cfRule>
    <cfRule type="expression" dxfId="26" priority="28">
      <formula>IF(RIGHT(TEXT(AE5,"0.#"),1)=".",TRUE,FALSE)</formula>
    </cfRule>
  </conditionalFormatting>
  <conditionalFormatting sqref="AE6 AI6 AM6">
    <cfRule type="expression" dxfId="25" priority="25">
      <formula>IF(RIGHT(TEXT(AE6,"0.#"),1)=".",FALSE,TRUE)</formula>
    </cfRule>
    <cfRule type="expression" dxfId="24" priority="26">
      <formula>IF(RIGHT(TEXT(AE6,"0.#"),1)=".",TRUE,FALSE)</formula>
    </cfRule>
  </conditionalFormatting>
  <conditionalFormatting sqref="AE11">
    <cfRule type="expression" dxfId="23" priority="23">
      <formula>IF(RIGHT(TEXT(AE11,"0.#"),1)=".",FALSE,TRUE)</formula>
    </cfRule>
    <cfRule type="expression" dxfId="22" priority="24">
      <formula>IF(RIGHT(TEXT(AE11,"0.#"),1)=".",TRUE,FALSE)</formula>
    </cfRule>
  </conditionalFormatting>
  <conditionalFormatting sqref="AI11 AM11">
    <cfRule type="expression" dxfId="21" priority="21">
      <formula>IF(RIGHT(TEXT(AI11,"0.#"),1)=".",FALSE,TRUE)</formula>
    </cfRule>
    <cfRule type="expression" dxfId="20" priority="22">
      <formula>IF(RIGHT(TEXT(AI11,"0.#"),1)=".",TRUE,FALSE)</formula>
    </cfRule>
  </conditionalFormatting>
  <conditionalFormatting sqref="AE12 AI12 AM12">
    <cfRule type="expression" dxfId="19" priority="19">
      <formula>IF(RIGHT(TEXT(AE12,"0.#"),1)=".",FALSE,TRUE)</formula>
    </cfRule>
    <cfRule type="expression" dxfId="18" priority="20">
      <formula>IF(RIGHT(TEXT(AE12,"0.#"),1)=".",TRUE,FALSE)</formula>
    </cfRule>
  </conditionalFormatting>
  <conditionalFormatting sqref="AE13 AI13 AM13">
    <cfRule type="expression" dxfId="17" priority="17">
      <formula>IF(RIGHT(TEXT(AE13,"0.#"),1)=".",FALSE,TRUE)</formula>
    </cfRule>
    <cfRule type="expression" dxfId="16" priority="18">
      <formula>IF(RIGHT(TEXT(AE13,"0.#"),1)=".",TRUE,FALSE)</formula>
    </cfRule>
  </conditionalFormatting>
  <conditionalFormatting sqref="AE18">
    <cfRule type="expression" dxfId="15" priority="15">
      <formula>IF(RIGHT(TEXT(AE18,"0.#"),1)=".",FALSE,TRUE)</formula>
    </cfRule>
    <cfRule type="expression" dxfId="14" priority="16">
      <formula>IF(RIGHT(TEXT(AE18,"0.#"),1)=".",TRUE,FALSE)</formula>
    </cfRule>
  </conditionalFormatting>
  <conditionalFormatting sqref="AI18 AM18">
    <cfRule type="expression" dxfId="13" priority="13">
      <formula>IF(RIGHT(TEXT(AI18,"0.#"),1)=".",FALSE,TRUE)</formula>
    </cfRule>
    <cfRule type="expression" dxfId="12" priority="14">
      <formula>IF(RIGHT(TEXT(AI18,"0.#"),1)=".",TRUE,FALSE)</formula>
    </cfRule>
  </conditionalFormatting>
  <conditionalFormatting sqref="AE19 AI19 AM19">
    <cfRule type="expression" dxfId="11" priority="11">
      <formula>IF(RIGHT(TEXT(AE19,"0.#"),1)=".",FALSE,TRUE)</formula>
    </cfRule>
    <cfRule type="expression" dxfId="10" priority="12">
      <formula>IF(RIGHT(TEXT(AE19,"0.#"),1)=".",TRUE,FALSE)</formula>
    </cfRule>
  </conditionalFormatting>
  <conditionalFormatting sqref="AE20 AI20 AM20">
    <cfRule type="expression" dxfId="9" priority="9">
      <formula>IF(RIGHT(TEXT(AE20,"0.#"),1)=".",FALSE,TRUE)</formula>
    </cfRule>
    <cfRule type="expression" dxfId="8" priority="10">
      <formula>IF(RIGHT(TEXT(AE20,"0.#"),1)=".",TRUE,FALSE)</formula>
    </cfRule>
  </conditionalFormatting>
  <conditionalFormatting sqref="AE25">
    <cfRule type="expression" dxfId="7" priority="7">
      <formula>IF(RIGHT(TEXT(AE25,"0.#"),1)=".",FALSE,TRUE)</formula>
    </cfRule>
    <cfRule type="expression" dxfId="6" priority="8">
      <formula>IF(RIGHT(TEXT(AE25,"0.#"),1)=".",TRUE,FALSE)</formula>
    </cfRule>
  </conditionalFormatting>
  <conditionalFormatting sqref="AI25 AM25">
    <cfRule type="expression" dxfId="5" priority="5">
      <formula>IF(RIGHT(TEXT(AI25,"0.#"),1)=".",FALSE,TRUE)</formula>
    </cfRule>
    <cfRule type="expression" dxfId="4" priority="6">
      <formula>IF(RIGHT(TEXT(AI25,"0.#"),1)=".",TRUE,FALSE)</formula>
    </cfRule>
  </conditionalFormatting>
  <conditionalFormatting sqref="AE26 AI26 AM26">
    <cfRule type="expression" dxfId="3" priority="3">
      <formula>IF(RIGHT(TEXT(AE26,"0.#"),1)=".",FALSE,TRUE)</formula>
    </cfRule>
    <cfRule type="expression" dxfId="2" priority="4">
      <formula>IF(RIGHT(TEXT(AE26,"0.#"),1)=".",TRUE,FALSE)</formula>
    </cfRule>
  </conditionalFormatting>
  <conditionalFormatting sqref="AE27 AI27 AM27">
    <cfRule type="expression" dxfId="1" priority="1">
      <formula>IF(RIGHT(TEXT(AE27,"0.#"),1)=".",FALSE,TRUE)</formula>
    </cfRule>
    <cfRule type="expression" dxfId="0" priority="2">
      <formula>IF(RIGHT(TEXT(AE27,"0.#"),1)=".",TRUE,FALSE)</formula>
    </cfRule>
  </conditionalFormatting>
  <dataValidations count="1">
    <dataValidation type="custom" imeMode="disabled" allowBlank="1" showInputMessage="1" showErrorMessage="1" sqref="AW3 AQ3:AQ6 AW10 AW17 AW24 AE4:AE6 AU10:AU13 AU17:AU20 AU24:AU27 AE11:AE13 AE18:AE20 AE25:AE27 AM25:AM27 AM4:AM6 AM11:AM13 AM18:AM20 AI25:AI27 AQ17:AQ20 AQ24:AQ27 AI4:AI6 AI11:AI13 AU3:AU6 AI18:AI20 AQ10:AQ13">
      <formula1>OR(ISNUMBER(AE3), AE3="-")</formula1>
    </dataValidation>
  </dataValidations>
  <pageMargins left="0.62992125984251968" right="0.39370078740157483" top="0.59055118110236227" bottom="0.39370078740157483" header="0.51181102362204722" footer="0.51181102362204722"/>
  <pageSetup paperSize="9" scale="53" fitToHeight="4"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別紙1</vt:lpstr>
      <vt:lpstr>行政事業レビューシート!Print_Area</vt:lpstr>
      <vt:lpstr>別紙1!Print_Area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2021-08-31T14:16:46Z</dcterms:created>
  <dcterms:modified xsi:type="dcterms:W3CDTF">2021-08-31T14:20:25Z</dcterms:modified>
</cp:coreProperties>
</file>