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行政事業レビューシート!$A$1:$AX$134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L74" i="3" l="1"/>
  <c r="I74" i="3"/>
  <c r="AY134" i="3" l="1"/>
  <c r="AY133" i="3"/>
  <c r="AY132" i="3"/>
  <c r="AY131" i="3"/>
  <c r="AY130" i="3"/>
  <c r="AY129" i="3"/>
  <c r="AY128" i="3"/>
  <c r="AY127" i="3"/>
  <c r="AY126" i="3"/>
  <c r="AY125" i="3"/>
  <c r="AY51" i="3"/>
  <c r="AY52" i="3" s="1"/>
  <c r="AY48" i="3"/>
  <c r="AY49" i="3" s="1"/>
  <c r="AY42" i="3"/>
  <c r="AY43" i="3" s="1"/>
  <c r="AY32" i="3"/>
  <c r="AY34" i="3" s="1"/>
  <c r="AY50" i="3" l="1"/>
  <c r="AY37" i="3"/>
  <c r="AY38" i="3"/>
  <c r="AY33" i="3"/>
  <c r="AY44" i="3"/>
  <c r="AY35" i="3"/>
  <c r="AY36" i="3"/>
  <c r="AW96" i="3"/>
  <c r="AT96" i="3"/>
  <c r="AQ96" i="3"/>
  <c r="AL96" i="3"/>
  <c r="AI96" i="3"/>
  <c r="AF96" i="3"/>
  <c r="Z96" i="3"/>
  <c r="W96" i="3"/>
  <c r="T96" i="3"/>
  <c r="N96" i="3"/>
  <c r="K96" i="3"/>
  <c r="H96" i="3"/>
  <c r="AW95" i="3"/>
  <c r="AT95" i="3"/>
  <c r="AQ95" i="3"/>
  <c r="AL95" i="3"/>
  <c r="AI95" i="3"/>
  <c r="AF95" i="3"/>
  <c r="Z95" i="3"/>
  <c r="W95" i="3"/>
  <c r="T95" i="3"/>
  <c r="N95" i="3"/>
  <c r="K95" i="3"/>
  <c r="H95" i="3"/>
  <c r="AV2" i="3" l="1"/>
  <c r="C12" i="4" l="1"/>
  <c r="W24" i="3" l="1"/>
  <c r="C23" i="4" l="1"/>
  <c r="C24" i="4"/>
  <c r="W21" i="3" l="1"/>
  <c r="AD21" i="3"/>
  <c r="P21" i="3"/>
  <c r="P18" i="3" l="1"/>
  <c r="P20" i="3" s="1"/>
  <c r="W18" i="3"/>
  <c r="W20" i="3" s="1"/>
  <c r="AU118" i="3"/>
  <c r="Y118"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<sst xmlns="http://schemas.openxmlformats.org/spreadsheetml/2006/main" count="828" uniqueCount="634">
  <si>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</si>
  <si>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</si>
  <si>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</si>
  <si>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</si>
  <si>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</si>
  <si>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</si>
  <si>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</si>
  <si>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</si>
  <si>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</si>
  <si>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</si>
  <si>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</si>
  <si>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</si>
  <si>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</si>
  <si>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</si>
  <si>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</si>
  <si>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</si>
  <si>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</si>
  <si>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</si>
  <si>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</si>
  <si>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</si>
  <si>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</si>
  <si>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</si>
  <si>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</si>
  <si>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</si>
  <si>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</si>
  <si>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</si>
  <si>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</si>
  <si>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</si>
  <si>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</si>
  <si>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</si>
  <si>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</si>
  <si>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</si>
  <si>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</si>
  <si>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</si>
  <si>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</si>
  <si>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</si>
  <si>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</si>
  <si>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</si>
  <si>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</si>
  <si>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</si>
  <si>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</si>
  <si>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</si>
  <si>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</si>
  <si>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</si>
  <si>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</si>
  <si>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</si>
  <si>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</si>
  <si>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</si>
  <si>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</si>
  <si>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</si>
  <si>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</si>
  <si>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</si>
  <si>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</si>
  <si>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</si>
  <si>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</si>
  <si>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</si>
  <si>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</si>
  <si>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</si>
  <si>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</si>
  <si>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</si>
  <si>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</si>
  <si>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</si>
  <si>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</si>
  <si>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</si>
  <si>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</si>
  <si>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</si>
  <si>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</si>
  <si>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</si>
  <si>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</si>
  <si>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</si>
  <si>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</si>
  <si>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</si>
  <si>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</si>
  <si>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</si>
  <si>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</si>
  <si>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</si>
  <si>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</si>
  <si>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</si>
  <si>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</si>
  <si>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</si>
  <si>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</si>
  <si>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</si>
  <si>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</si>
  <si>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</si>
  <si>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</si>
  <si>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</si>
  <si>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</si>
  <si>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</si>
  <si>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</si>
  <si>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</si>
  <si>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</si>
  <si>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</si>
  <si>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</si>
  <si>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</si>
  <si>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</si>
  <si>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</si>
  <si>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</si>
  <si>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</si>
  <si>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</si>
  <si>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</si>
  <si>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</si>
  <si>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</si>
  <si>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</si>
  <si>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</si>
  <si>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</si>
  <si>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</si>
  <si>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</si>
  <si>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</si>
  <si>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</si>
  <si>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</si>
  <si>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</si>
  <si>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</si>
  <si>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</si>
  <si>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</si>
  <si>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</si>
  <si>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</si>
  <si>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</si>
  <si>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</si>
  <si>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</si>
  <si>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</si>
  <si>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</si>
  <si>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</si>
  <si>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</si>
  <si>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</si>
  <si>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</si>
  <si>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</si>
  <si>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</si>
  <si>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</si>
  <si>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</si>
  <si>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</si>
  <si>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</si>
  <si>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</si>
  <si>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</si>
  <si>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</si>
  <si>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</si>
  <si>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</si>
  <si>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</si>
  <si>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</si>
  <si>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</si>
  <si>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</si>
  <si>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</si>
  <si>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</si>
  <si>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</si>
  <si>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</si>
  <si>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</si>
  <si>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</si>
  <si>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</si>
  <si>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</si>
  <si>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</si>
  <si>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</si>
  <si>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</si>
  <si>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</si>
  <si>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</si>
  <si>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</si>
  <si>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</si>
  <si>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</si>
  <si>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</si>
  <si>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</si>
  <si>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</si>
  <si>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</si>
  <si>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</si>
  <si>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</si>
  <si>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</si>
  <si>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</si>
  <si>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</si>
  <si>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</si>
  <si>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</si>
  <si>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</si>
  <si>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</si>
  <si>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</si>
  <si>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</si>
  <si>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</si>
  <si>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</si>
  <si>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</si>
  <si>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</si>
  <si>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</si>
  <si>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</si>
  <si>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</si>
  <si>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</si>
  <si>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</si>
  <si>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</si>
  <si>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</si>
  <si>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</si>
  <si>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</si>
  <si>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</si>
  <si>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</si>
  <si>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</si>
  <si>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</si>
  <si>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</si>
  <si>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</si>
  <si>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</si>
  <si>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</si>
  <si>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</si>
  <si>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</si>
  <si>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</si>
  <si>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</si>
  <si>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</si>
  <si>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</si>
  <si>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</si>
  <si>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</si>
  <si>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</si>
  <si>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</si>
  <si>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</si>
  <si>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</si>
  <si>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</si>
  <si>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</si>
  <si>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</si>
  <si>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</si>
  <si>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</si>
  <si>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</si>
  <si>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</si>
  <si>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</si>
  <si>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</si>
  <si>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</si>
  <si>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</si>
  <si>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</si>
  <si>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</si>
  <si>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</si>
  <si>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</si>
  <si>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</si>
  <si>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</si>
  <si>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</si>
  <si>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</si>
  <si>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</si>
  <si>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</si>
  <si>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</si>
  <si>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</si>
  <si>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</si>
  <si>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</si>
  <si>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</si>
  <si>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</si>
  <si>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</si>
  <si>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</si>
  <si>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</si>
  <si>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</si>
  <si>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</si>
  <si>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</si>
  <si>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</si>
  <si>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</si>
  <si>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</si>
  <si>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</si>
  <si>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</si>
  <si>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</si>
  <si>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</si>
  <si>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</si>
  <si>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</si>
  <si>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</si>
  <si>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</si>
  <si>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</si>
  <si>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</si>
  <si>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</si>
  <si>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</si>
  <si>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</si>
  <si>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</si>
  <si>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</si>
  <si>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</si>
  <si>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</si>
  <si>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</si>
  <si>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</si>
  <si>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</si>
  <si>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</si>
  <si>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</si>
  <si>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</si>
  <si>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</si>
  <si>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</si>
  <si>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</si>
  <si>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</si>
  <si>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</si>
  <si>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</si>
  <si>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</si>
  <si>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</si>
  <si>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</si>
  <si>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</si>
  <si>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</si>
  <si>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</si>
  <si>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</si>
  <si>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</si>
  <si>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</si>
  <si>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</si>
  <si>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</si>
  <si>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</si>
  <si>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</si>
  <si>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</si>
  <si>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</si>
  <si>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</si>
  <si>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</si>
  <si>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</si>
  <si>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</si>
  <si>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</si>
  <si>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</si>
  <si>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</si>
  <si>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</si>
  <si>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</si>
  <si>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</si>
  <si>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</si>
  <si>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</si>
  <si>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</si>
  <si>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</si>
  <si>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</si>
  <si>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</si>
  <si>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</si>
  <si>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</si>
  <si>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</si>
  <si>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</si>
  <si>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</si>
  <si>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</si>
  <si>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</si>
  <si>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</si>
  <si>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</si>
  <si>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</si>
  <si>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</si>
  <si>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</si>
  <si>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</si>
  <si>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</si>
  <si>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</si>
  <si>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</si>
  <si>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</si>
  <si>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</si>
  <si>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</si>
  <si>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</si>
  <si>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</si>
  <si>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</si>
  <si>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</si>
  <si>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</si>
  <si>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</si>
  <si>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</si>
  <si>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</si>
  <si>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</si>
  <si>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</si>
  <si>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</si>
  <si>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</si>
  <si>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</si>
  <si>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</si>
  <si>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</si>
  <si>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</si>
  <si>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</si>
  <si>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</si>
  <si>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</si>
  <si>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</si>
  <si>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</si>
  <si>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</si>
  <si>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</si>
  <si>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</si>
  <si>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</si>
  <si>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</si>
  <si>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</si>
  <si>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</si>
  <si>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</si>
  <si>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</si>
  <si>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</si>
  <si>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</si>
  <si>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</si>
  <si>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</si>
  <si>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</si>
  <si>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</si>
  <si>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</si>
  <si>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</si>
  <si>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</si>
  <si>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</si>
  <si>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</si>
  <si>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</si>
  <si>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</si>
  <si>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</si>
  <si>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</si>
  <si>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</si>
  <si>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</si>
  <si>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</si>
  <si>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</si>
  <si>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</si>
  <si>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</si>
  <si>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</si>
  <si>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</si>
  <si>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</si>
  <si>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</si>
  <si>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</si>
  <si>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</si>
  <si>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</si>
  <si>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</si>
  <si>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</si>
  <si>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</si>
  <si>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</si>
  <si>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</si>
  <si>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</si>
  <si>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</si>
  <si>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</si>
  <si>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</si>
  <si>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</si>
  <si>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</si>
  <si>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</si>
  <si>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</si>
  <si>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</si>
  <si>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</si>
  <si>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</si>
  <si>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</si>
  <si>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</si>
  <si>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</si>
  <si>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</si>
  <si>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</si>
  <si>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</si>
  <si>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</si>
  <si>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</si>
  <si>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</si>
  <si>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</si>
  <si>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</si>
  <si>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</si>
  <si>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</si>
  <si>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</si>
  <si>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</si>
  <si>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</si>
  <si>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</si>
  <si>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</si>
  <si>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</si>
  <si>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</si>
  <si>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</si>
  <si>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</si>
  <si>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</si>
  <si>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</si>
  <si>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</si>
  <si>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</si>
  <si>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</si>
  <si>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</si>
  <si>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</si>
  <si>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</si>
  <si>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</si>
  <si>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</si>
  <si>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</si>
  <si>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</si>
  <si>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</si>
  <si>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</si>
  <si>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</si>
  <si>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</si>
  <si>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</si>
  <si>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</si>
  <si>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</si>
  <si>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</si>
  <si>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</si>
  <si>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</si>
  <si>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</si>
  <si>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</si>
  <si>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</si>
  <si>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</si>
  <si>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</si>
  <si>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</si>
  <si>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</si>
  <si>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</si>
  <si>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</si>
  <si>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</si>
  <si>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</si>
  <si>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</si>
  <si>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</si>
  <si>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</si>
  <si>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</si>
  <si>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</si>
  <si>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</si>
  <si>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</si>
  <si>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</si>
  <si>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</si>
  <si>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</si>
  <si>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</si>
  <si>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</si>
  <si>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</si>
  <si>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</si>
  <si>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</si>
  <si>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</si>
  <si>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</si>
  <si>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</si>
  <si>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</si>
  <si>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</si>
  <si>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</si>
  <si>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</si>
  <si>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</si>
  <si>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</si>
  <si>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</si>
  <si>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</si>
  <si>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</si>
  <si>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</si>
  <si>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</si>
  <si>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</si>
  <si>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</si>
  <si>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</si>
  <si>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</si>
  <si>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</si>
  <si>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</si>
  <si>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</si>
  <si>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</si>
  <si>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</si>
  <si>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</si>
  <si>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</si>
  <si>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</si>
  <si>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</si>
  <si>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</si>
  <si>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</si>
  <si>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</si>
  <si>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</si>
  <si>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</si>
  <si>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</si>
  <si>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</si>
  <si>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</si>
  <si>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</si>
  <si>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</si>
  <si>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</si>
  <si>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</si>
  <si>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</si>
  <si>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</si>
  <si>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</si>
  <si>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</si>
  <si>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</si>
  <si>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</si>
  <si>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</si>
  <si>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</si>
  <si>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</si>
  <si>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</si>
  <si>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</si>
  <si>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</si>
  <si>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</si>
  <si>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</si>
  <si>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</si>
  <si>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</si>
  <si>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</si>
  <si>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</si>
  <si>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</si>
  <si>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</si>
  <si>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</si>
  <si>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</si>
  <si>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</si>
  <si>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</si>
  <si>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</si>
  <si>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</si>
  <si>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</si>
  <si>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</si>
  <si>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</si>
  <si>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</si>
  <si>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</si>
  <si>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</si>
  <si>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</si>
  <si>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</si>
  <si>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</si>
  <si>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</si>
  <si>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</si>
  <si>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</si>
  <si>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</si>
  <si>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</si>
  <si>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</si>
  <si>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</si>
  <si>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</si>
  <si>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</si>
  <si>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</si>
  <si>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</si>
  <si>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</si>
  <si>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</si>
  <si>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</si>
  <si>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</si>
  <si>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</si>
  <si>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</si>
  <si>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</si>
  <si>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</si>
  <si>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</si>
  <si>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</si>
  <si>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子供の未来応援地域ネットワーク形成支援事業
（地域子供の未来応援交付金）</t>
  </si>
  <si>
    <t>政策統括官（政策調整担当）</t>
  </si>
  <si>
    <t>参事官　飯田　剛</t>
  </si>
  <si>
    <t>平成27年度</t>
  </si>
  <si>
    <t>終了予定なし</t>
  </si>
  <si>
    <t>参事官（子どもの貧困対策担当）</t>
  </si>
  <si>
    <t>子どもの貧困対策の推進に関する法律
（平成25年法律第64号）</t>
  </si>
  <si>
    <t>-</t>
  </si>
  <si>
    <t>地域子供の未来応援交付金</t>
  </si>
  <si>
    <t>本交付金により実態調査・計画策定を行った自治体が、その成果等を基にした貧困の子供に直接つながる事業を実施したか。</t>
  </si>
  <si>
    <t>実態調査の結果もしくは策定した計画を基に貧困の子供に直接つながる事業を実施した自治体数</t>
  </si>
  <si>
    <t>自治体</t>
  </si>
  <si>
    <t>地方自治体からの実績報告</t>
  </si>
  <si>
    <t>本交付金を活用した事業(②子供支援事業・体制整備）の自治体設定目標が達成され、地域における子供貧困対策が推進されたか。</t>
  </si>
  <si>
    <t>目標を達成した申請自治体の割合（目標達成自治体数／本交付金を活用し左記事業を行った自治体数）</t>
  </si>
  <si>
    <t>百万円</t>
  </si>
  <si>
    <t>　Ｘ/Ｙ</t>
    <phoneticPr fontId="5"/>
  </si>
  <si>
    <t>248/130</t>
  </si>
  <si>
    <t>115/69</t>
  </si>
  <si>
    <t>0082</t>
  </si>
  <si>
    <t>0087</t>
  </si>
  <si>
    <t>0095</t>
  </si>
  <si>
    <t>○</t>
  </si>
  <si>
    <t>・子供の貧困対策に関する大綱（令和元年11月29日閣議決定）
・地域子供の未来応援交付金交付要綱（平成28年2月9日内閣総理大臣決定）
・子供の未来応援地域ネットワーク形成支援事業実施要領</t>
    <phoneticPr fontId="5"/>
  </si>
  <si>
    <t>本交付金は地域の実情を踏まえた子供の貧困対策を行う地方自治体を支援するものであり、国が行うことが適当である。</t>
    <rPh sb="0" eb="1">
      <t>ホン</t>
    </rPh>
    <rPh sb="1" eb="4">
      <t>コウフキン</t>
    </rPh>
    <rPh sb="5" eb="7">
      <t>チイキ</t>
    </rPh>
    <rPh sb="8" eb="10">
      <t>ジツジョウ</t>
    </rPh>
    <rPh sb="11" eb="12">
      <t>フ</t>
    </rPh>
    <rPh sb="15" eb="17">
      <t>コドモ</t>
    </rPh>
    <rPh sb="18" eb="20">
      <t>ヒンコン</t>
    </rPh>
    <rPh sb="20" eb="22">
      <t>タイサク</t>
    </rPh>
    <rPh sb="23" eb="24">
      <t>オコナ</t>
    </rPh>
    <rPh sb="25" eb="27">
      <t>チホウ</t>
    </rPh>
    <rPh sb="27" eb="30">
      <t>ジチタイ</t>
    </rPh>
    <rPh sb="31" eb="33">
      <t>シエン</t>
    </rPh>
    <rPh sb="41" eb="42">
      <t>クニ</t>
    </rPh>
    <rPh sb="43" eb="44">
      <t>オコナ</t>
    </rPh>
    <rPh sb="48" eb="50">
      <t>テキトウ</t>
    </rPh>
    <phoneticPr fontId="5"/>
  </si>
  <si>
    <t>‐</t>
  </si>
  <si>
    <t>無</t>
  </si>
  <si>
    <t>交付要綱により、交付金事業の特性に応じた事業区分を設けて使用できる費目を限定した上で、地方自治体が必要と考える事業の申請を受け、適切な審査を行っている。</t>
    <rPh sb="8" eb="11">
      <t>コウフキン</t>
    </rPh>
    <rPh sb="11" eb="13">
      <t>ジギョウ</t>
    </rPh>
    <rPh sb="14" eb="16">
      <t>トクセイ</t>
    </rPh>
    <rPh sb="17" eb="18">
      <t>オウ</t>
    </rPh>
    <rPh sb="40" eb="41">
      <t>ウエ</t>
    </rPh>
    <rPh sb="43" eb="45">
      <t>チホウ</t>
    </rPh>
    <rPh sb="45" eb="47">
      <t>ジチ</t>
    </rPh>
    <rPh sb="47" eb="48">
      <t>タイ</t>
    </rPh>
    <rPh sb="49" eb="51">
      <t>ヒツヨウ</t>
    </rPh>
    <rPh sb="52" eb="53">
      <t>カンガ</t>
    </rPh>
    <rPh sb="55" eb="57">
      <t>ジギョウ</t>
    </rPh>
    <rPh sb="58" eb="60">
      <t>シンセイ</t>
    </rPh>
    <rPh sb="61" eb="62">
      <t>ウ</t>
    </rPh>
    <rPh sb="64" eb="66">
      <t>テキセツ</t>
    </rPh>
    <rPh sb="67" eb="69">
      <t>シンサ</t>
    </rPh>
    <rPh sb="70" eb="71">
      <t>オコナ</t>
    </rPh>
    <phoneticPr fontId="5"/>
  </si>
  <si>
    <t>補助基準額を定め、実支出見込額とを精査して交付額を決定しているため、妥当である。</t>
    <rPh sb="0" eb="2">
      <t>ホジョ</t>
    </rPh>
    <rPh sb="2" eb="4">
      <t>キジュン</t>
    </rPh>
    <rPh sb="4" eb="5">
      <t>ガク</t>
    </rPh>
    <rPh sb="6" eb="7">
      <t>サダ</t>
    </rPh>
    <rPh sb="9" eb="10">
      <t>ジツ</t>
    </rPh>
    <rPh sb="10" eb="12">
      <t>シシュツ</t>
    </rPh>
    <rPh sb="12" eb="14">
      <t>ミコミ</t>
    </rPh>
    <rPh sb="14" eb="15">
      <t>ガク</t>
    </rPh>
    <rPh sb="17" eb="19">
      <t>セイサ</t>
    </rPh>
    <rPh sb="21" eb="23">
      <t>コウフ</t>
    </rPh>
    <rPh sb="23" eb="24">
      <t>ガク</t>
    </rPh>
    <rPh sb="25" eb="27">
      <t>ケッテイ</t>
    </rPh>
    <rPh sb="34" eb="36">
      <t>ダトウ</t>
    </rPh>
    <phoneticPr fontId="5"/>
  </si>
  <si>
    <t>平成29年度の公開プロセスを踏まえ、成果目標の見直しを行い、成果実績も成果目標に見合ったものとなっている。</t>
    <rPh sb="0" eb="2">
      <t>ヘイセイ</t>
    </rPh>
    <rPh sb="4" eb="6">
      <t>ネンド</t>
    </rPh>
    <rPh sb="7" eb="9">
      <t>コウカイ</t>
    </rPh>
    <rPh sb="14" eb="15">
      <t>フ</t>
    </rPh>
    <rPh sb="18" eb="20">
      <t>セイカ</t>
    </rPh>
    <rPh sb="20" eb="22">
      <t>モクヒョウ</t>
    </rPh>
    <rPh sb="23" eb="25">
      <t>ミナオ</t>
    </rPh>
    <rPh sb="27" eb="28">
      <t>オコナ</t>
    </rPh>
    <rPh sb="30" eb="32">
      <t>セイカ</t>
    </rPh>
    <rPh sb="32" eb="34">
      <t>ジッセキ</t>
    </rPh>
    <rPh sb="35" eb="37">
      <t>セイカ</t>
    </rPh>
    <rPh sb="37" eb="39">
      <t>モクヒョウ</t>
    </rPh>
    <rPh sb="40" eb="42">
      <t>ミア</t>
    </rPh>
    <phoneticPr fontId="5"/>
  </si>
  <si>
    <t>地方自治体の好事業例を掲載したパンフレットを作成し、各地方自治体に配布するととも、内閣府ＨＰにも掲載しており、十分に活用している。</t>
    <rPh sb="0" eb="2">
      <t>チホウ</t>
    </rPh>
    <rPh sb="2" eb="5">
      <t>ジチタイ</t>
    </rPh>
    <rPh sb="6" eb="7">
      <t>コウ</t>
    </rPh>
    <rPh sb="7" eb="9">
      <t>ジギョウ</t>
    </rPh>
    <rPh sb="9" eb="10">
      <t>レイ</t>
    </rPh>
    <rPh sb="11" eb="13">
      <t>ケイサイ</t>
    </rPh>
    <rPh sb="22" eb="24">
      <t>サクセイ</t>
    </rPh>
    <rPh sb="26" eb="29">
      <t>カクチホウ</t>
    </rPh>
    <rPh sb="29" eb="32">
      <t>ジチタイ</t>
    </rPh>
    <rPh sb="33" eb="35">
      <t>ハイフ</t>
    </rPh>
    <rPh sb="41" eb="43">
      <t>ナイカク</t>
    </rPh>
    <rPh sb="43" eb="44">
      <t>フ</t>
    </rPh>
    <rPh sb="48" eb="50">
      <t>ケイサイ</t>
    </rPh>
    <rPh sb="55" eb="57">
      <t>ジュウブン</t>
    </rPh>
    <rPh sb="58" eb="60">
      <t>カツヨウ</t>
    </rPh>
    <phoneticPr fontId="5"/>
  </si>
  <si>
    <t>平成29年度行政事業レビュー公開プロセス（0087）　子供の未来応援地域ネットワーク形成支援事業（地域子供の未来応援交付金）
【評価結果】事業全体の抜本的改善
【取りまとめコメント】　子どもの貧困が全国的な課題であるということをもって、国が全国一律に対策を進めようとしたことには、大いに疑問がある。
　　　　　　　　　　　　　  都市部と地方部との事情の違いや各地方公共団体の取組姿勢・体制等を勘案し、国が優先順位をつけて実施する必要がある。
　　　                      子どもの貧困対策の推進という目的を達成する手段として事業内容が有効であるかという点も含め、事業全体の抜本的な改善を求めたい。
【対応】行政事業レビュー外部有識者の所見を踏まえ、概算要求額において真に必要な経費について精査を行い、概算要求額に反映させた。
また、各事業については、以下のとおり改善を行った。
○実態調査・整備計画については、地域における子供の貧困対策の出発点として、地域の実状を把握し、実態に応じて取組を進めていくため、また、子供等の支援のために事業を行う上での必要性、有効性を把握するためにも、実態把握のための調査を実施することには意義がある。引き続き、子供の貧困対策の施策につなげる取組体制等を支援するとともに、調査項目や分析の事例を提供。
○連携体制整備、モデル事業については、地域における、支援が必要な子供に確実に支援を届けるという本来の目的につながる事業の実施に重点を置きつつ、子供や家庭のニーズに応じた支援を適切に行うため、居場所づくりや相談窓口の設置など子供や家族の支援に直接つながる事業と、関係行政機関と民間団体の連携体制の整備を一体的に実施するするなどの見直しを実施。</t>
    <phoneticPr fontId="5"/>
  </si>
  <si>
    <t>子供の貧困対策の出発点である地域の実態調査、実態を把握した上での計画策定、計画に基づく具体的な支援事業の実施、これらは真に必要なものとして基準額を設定した上で補助率を１/2としている。また、コロナ禍において子供たちが社会的な孤立や孤独に陥らないよう、子供の居場づくりなどを実施し、行政等の必要な支援につなげる事業（令和３年３月の関係閣僚会議で実施が決定）はその緊急性から補助率は3/4としている。一方、受益者（地方自治体）が事業費の一部を負担し予算を計上することで、議会において説明責任を果たすことになり、適切な事業の実施を担保しており妥当である。</t>
    <rPh sb="14" eb="16">
      <t>チイキ</t>
    </rPh>
    <rPh sb="17" eb="19">
      <t>ジッタイ</t>
    </rPh>
    <rPh sb="19" eb="21">
      <t>チョウサ</t>
    </rPh>
    <rPh sb="22" eb="24">
      <t>ジッタイ</t>
    </rPh>
    <rPh sb="25" eb="27">
      <t>ハアク</t>
    </rPh>
    <rPh sb="29" eb="30">
      <t>ウエ</t>
    </rPh>
    <rPh sb="32" eb="34">
      <t>ケイカク</t>
    </rPh>
    <rPh sb="34" eb="36">
      <t>サクテイ</t>
    </rPh>
    <rPh sb="37" eb="39">
      <t>ケイカク</t>
    </rPh>
    <rPh sb="40" eb="41">
      <t>モト</t>
    </rPh>
    <rPh sb="43" eb="46">
      <t>グタイテキ</t>
    </rPh>
    <rPh sb="47" eb="49">
      <t>シエン</t>
    </rPh>
    <rPh sb="49" eb="51">
      <t>ジギョウ</t>
    </rPh>
    <rPh sb="52" eb="54">
      <t>ジッシ</t>
    </rPh>
    <rPh sb="59" eb="60">
      <t>シン</t>
    </rPh>
    <rPh sb="61" eb="63">
      <t>ヒツヨウ</t>
    </rPh>
    <rPh sb="69" eb="71">
      <t>キジュン</t>
    </rPh>
    <rPh sb="71" eb="72">
      <t>ガク</t>
    </rPh>
    <rPh sb="73" eb="75">
      <t>セッテイ</t>
    </rPh>
    <rPh sb="77" eb="78">
      <t>ウエ</t>
    </rPh>
    <rPh sb="79" eb="82">
      <t>ホジョリツ</t>
    </rPh>
    <rPh sb="98" eb="99">
      <t>カ</t>
    </rPh>
    <rPh sb="103" eb="105">
      <t>コドモ</t>
    </rPh>
    <rPh sb="108" eb="111">
      <t>シャカイテキ</t>
    </rPh>
    <rPh sb="112" eb="114">
      <t>コリツ</t>
    </rPh>
    <rPh sb="115" eb="117">
      <t>コドク</t>
    </rPh>
    <rPh sb="118" eb="119">
      <t>オチイ</t>
    </rPh>
    <rPh sb="125" eb="127">
      <t>コドモ</t>
    </rPh>
    <rPh sb="198" eb="200">
      <t>イッポウ</t>
    </rPh>
    <rPh sb="201" eb="204">
      <t>ジュエキシャ</t>
    </rPh>
    <rPh sb="205" eb="207">
      <t>チホウ</t>
    </rPh>
    <rPh sb="207" eb="210">
      <t>ジチタイ</t>
    </rPh>
    <rPh sb="212" eb="215">
      <t>ジギョウヒ</t>
    </rPh>
    <rPh sb="216" eb="218">
      <t>イチブ</t>
    </rPh>
    <rPh sb="219" eb="221">
      <t>フタン</t>
    </rPh>
    <rPh sb="222" eb="224">
      <t>ヨサン</t>
    </rPh>
    <rPh sb="225" eb="227">
      <t>ケイジョウ</t>
    </rPh>
    <rPh sb="233" eb="235">
      <t>ギカイ</t>
    </rPh>
    <rPh sb="239" eb="241">
      <t>セツメイ</t>
    </rPh>
    <rPh sb="241" eb="243">
      <t>セキニン</t>
    </rPh>
    <rPh sb="244" eb="245">
      <t>ハ</t>
    </rPh>
    <rPh sb="253" eb="255">
      <t>テキセツ</t>
    </rPh>
    <rPh sb="256" eb="258">
      <t>ジギョウ</t>
    </rPh>
    <rPh sb="259" eb="261">
      <t>ジッシ</t>
    </rPh>
    <rPh sb="262" eb="264">
      <t>タンポ</t>
    </rPh>
    <rPh sb="268" eb="270">
      <t>ダトウ</t>
    </rPh>
    <phoneticPr fontId="5"/>
  </si>
  <si>
    <t>「子供の貧困対策に関する大綱」（令和元年11月29日閣議決定）において、地域を基盤とした支援ネットワークの整備・活用に資する地方自治体の取組を支援するとされており、本事業は大綱の推進に必要かつ適切な事業であり、優先度は高い。</t>
    <rPh sb="1" eb="3">
      <t>コドモ</t>
    </rPh>
    <rPh sb="4" eb="6">
      <t>ヒンコン</t>
    </rPh>
    <rPh sb="6" eb="8">
      <t>タイサク</t>
    </rPh>
    <rPh sb="9" eb="10">
      <t>カン</t>
    </rPh>
    <rPh sb="12" eb="14">
      <t>タイコウ</t>
    </rPh>
    <rPh sb="64" eb="67">
      <t>ジチタイ</t>
    </rPh>
    <rPh sb="82" eb="83">
      <t>ホン</t>
    </rPh>
    <rPh sb="83" eb="85">
      <t>ジギョウ</t>
    </rPh>
    <rPh sb="86" eb="88">
      <t>タイコウ</t>
    </rPh>
    <rPh sb="89" eb="91">
      <t>スイシン</t>
    </rPh>
    <rPh sb="92" eb="94">
      <t>ヒツヨウ</t>
    </rPh>
    <rPh sb="96" eb="98">
      <t>テキセツ</t>
    </rPh>
    <rPh sb="99" eb="101">
      <t>ジギョウ</t>
    </rPh>
    <rPh sb="105" eb="108">
      <t>ユウセンド</t>
    </rPh>
    <rPh sb="109" eb="110">
      <t>タカ</t>
    </rPh>
    <phoneticPr fontId="5"/>
  </si>
  <si>
    <t>事業区分を設けて補助基準額を定め、実支出見込額とを精査して交付額を決定、また、地方自治体の事業活動範囲に応じて補助基準額を定めており、コスト水準は妥当である。</t>
    <rPh sb="0" eb="2">
      <t>ジギョウ</t>
    </rPh>
    <rPh sb="8" eb="10">
      <t>ホジョ</t>
    </rPh>
    <rPh sb="10" eb="12">
      <t>キジュン</t>
    </rPh>
    <rPh sb="12" eb="13">
      <t>ガク</t>
    </rPh>
    <rPh sb="14" eb="15">
      <t>サダ</t>
    </rPh>
    <rPh sb="17" eb="18">
      <t>ジツ</t>
    </rPh>
    <rPh sb="18" eb="20">
      <t>シシュツ</t>
    </rPh>
    <rPh sb="20" eb="22">
      <t>ミコミ</t>
    </rPh>
    <rPh sb="22" eb="23">
      <t>ガク</t>
    </rPh>
    <rPh sb="25" eb="27">
      <t>セイサ</t>
    </rPh>
    <rPh sb="29" eb="31">
      <t>コウフ</t>
    </rPh>
    <rPh sb="31" eb="32">
      <t>ガク</t>
    </rPh>
    <rPh sb="33" eb="35">
      <t>ケッテイ</t>
    </rPh>
    <rPh sb="39" eb="41">
      <t>チホウ</t>
    </rPh>
    <rPh sb="41" eb="44">
      <t>ジチタイ</t>
    </rPh>
    <rPh sb="45" eb="47">
      <t>ジギョウ</t>
    </rPh>
    <rPh sb="47" eb="49">
      <t>カツドウ</t>
    </rPh>
    <rPh sb="49" eb="51">
      <t>ハンイ</t>
    </rPh>
    <rPh sb="52" eb="53">
      <t>オウ</t>
    </rPh>
    <rPh sb="55" eb="57">
      <t>ホジョ</t>
    </rPh>
    <rPh sb="57" eb="59">
      <t>キジュン</t>
    </rPh>
    <rPh sb="59" eb="60">
      <t>ガク</t>
    </rPh>
    <rPh sb="61" eb="62">
      <t>サダ</t>
    </rPh>
    <rPh sb="70" eb="72">
      <t>スイジュン</t>
    </rPh>
    <rPh sb="73" eb="75">
      <t>ダトウ</t>
    </rPh>
    <phoneticPr fontId="5"/>
  </si>
  <si>
    <t>147/78</t>
    <phoneticPr fontId="5"/>
  </si>
  <si>
    <t>A.千葉市</t>
    <rPh sb="2" eb="5">
      <t>チバシ</t>
    </rPh>
    <phoneticPr fontId="5"/>
  </si>
  <si>
    <t>交付金</t>
    <rPh sb="0" eb="3">
      <t>コウフキン</t>
    </rPh>
    <phoneticPr fontId="5"/>
  </si>
  <si>
    <t>地域子供の未来応援ネットワーク形成事業</t>
    <rPh sb="0" eb="2">
      <t>チイキ</t>
    </rPh>
    <rPh sb="2" eb="4">
      <t>コドモ</t>
    </rPh>
    <rPh sb="5" eb="7">
      <t>ミライ</t>
    </rPh>
    <rPh sb="7" eb="9">
      <t>オウエン</t>
    </rPh>
    <rPh sb="15" eb="17">
      <t>ケイセイ</t>
    </rPh>
    <rPh sb="17" eb="19">
      <t>ジギョウ</t>
    </rPh>
    <phoneticPr fontId="5"/>
  </si>
  <si>
    <t>地域子供の未来応援ネットワーク形成事業</t>
    <rPh sb="0" eb="4">
      <t>チイキコドモ</t>
    </rPh>
    <rPh sb="5" eb="9">
      <t>ミライオウエン</t>
    </rPh>
    <rPh sb="15" eb="17">
      <t>ケイセイ</t>
    </rPh>
    <rPh sb="17" eb="19">
      <t>ジギョウ</t>
    </rPh>
    <phoneticPr fontId="5"/>
  </si>
  <si>
    <t>補助金等交付</t>
  </si>
  <si>
    <t>千葉市</t>
    <rPh sb="0" eb="3">
      <t>チバシ</t>
    </rPh>
    <phoneticPr fontId="5"/>
  </si>
  <si>
    <t>徳島県</t>
    <rPh sb="0" eb="3">
      <t>トクシマケン</t>
    </rPh>
    <phoneticPr fontId="5"/>
  </si>
  <si>
    <t>京都市</t>
    <rPh sb="0" eb="3">
      <t>キョウトシ</t>
    </rPh>
    <phoneticPr fontId="5"/>
  </si>
  <si>
    <t>大阪市</t>
    <rPh sb="0" eb="3">
      <t>オオサカシ</t>
    </rPh>
    <phoneticPr fontId="5"/>
  </si>
  <si>
    <t>宮城県</t>
    <rPh sb="0" eb="3">
      <t>ミヤギケン</t>
    </rPh>
    <phoneticPr fontId="5"/>
  </si>
  <si>
    <t>札幌市</t>
    <rPh sb="0" eb="3">
      <t>サッポロシ</t>
    </rPh>
    <phoneticPr fontId="5"/>
  </si>
  <si>
    <t>静岡県</t>
    <rPh sb="0" eb="3">
      <t>シズオカケン</t>
    </rPh>
    <phoneticPr fontId="5"/>
  </si>
  <si>
    <t>長崎県</t>
    <rPh sb="0" eb="3">
      <t>ナガサキケン</t>
    </rPh>
    <phoneticPr fontId="5"/>
  </si>
  <si>
    <t>宇都宮市</t>
    <rPh sb="0" eb="4">
      <t>ウツノミヤシ</t>
    </rPh>
    <phoneticPr fontId="5"/>
  </si>
  <si>
    <t>足立区</t>
    <rPh sb="0" eb="3">
      <t>アダチク</t>
    </rPh>
    <phoneticPr fontId="5"/>
  </si>
  <si>
    <t>地方自治体において事業計画を策定し、内閣府に交付申請を行い、内閣府において審査、交付決定を行った上で事業を実施することとなっている。しかし、年度途中に予算計上された補正予算（令和３年１月28日成立）及び予備費（令和３年３月23日閣議決定）を使用する事業については、年度末まで時間がなく、各自治体において、事業実施に必要な計画策定が遅れ、年度内に交付決定及び事業実施を行うことが困難となったため繰り越したものであり、予算の適切な執行のためには妥当である。</t>
    <rPh sb="70" eb="72">
      <t>ネンド</t>
    </rPh>
    <rPh sb="72" eb="74">
      <t>トチュウ</t>
    </rPh>
    <rPh sb="75" eb="77">
      <t>ヨサン</t>
    </rPh>
    <rPh sb="77" eb="79">
      <t>ケイジョウ</t>
    </rPh>
    <rPh sb="82" eb="84">
      <t>ホセイ</t>
    </rPh>
    <rPh sb="84" eb="86">
      <t>ヨサン</t>
    </rPh>
    <rPh sb="96" eb="98">
      <t>セイリツ</t>
    </rPh>
    <rPh sb="99" eb="100">
      <t>オヨ</t>
    </rPh>
    <rPh sb="101" eb="104">
      <t>ヨビヒ</t>
    </rPh>
    <rPh sb="105" eb="107">
      <t>レイワ</t>
    </rPh>
    <rPh sb="108" eb="109">
      <t>ネン</t>
    </rPh>
    <rPh sb="110" eb="111">
      <t>ガツ</t>
    </rPh>
    <rPh sb="113" eb="114">
      <t>ヒ</t>
    </rPh>
    <rPh sb="114" eb="116">
      <t>カクギ</t>
    </rPh>
    <rPh sb="116" eb="118">
      <t>ケッテイ</t>
    </rPh>
    <rPh sb="120" eb="122">
      <t>シヨウ</t>
    </rPh>
    <rPh sb="124" eb="126">
      <t>ジギョウ</t>
    </rPh>
    <rPh sb="132" eb="135">
      <t>ネンドマツ</t>
    </rPh>
    <rPh sb="137" eb="139">
      <t>ジカン</t>
    </rPh>
    <rPh sb="196" eb="197">
      <t>ク</t>
    </rPh>
    <rPh sb="198" eb="199">
      <t>コ</t>
    </rPh>
    <rPh sb="207" eb="209">
      <t>ヨサン</t>
    </rPh>
    <rPh sb="210" eb="212">
      <t>テキセツ</t>
    </rPh>
    <rPh sb="213" eb="215">
      <t>シッコウ</t>
    </rPh>
    <rPh sb="220" eb="222">
      <t>ダトウ</t>
    </rPh>
    <phoneticPr fontId="5"/>
  </si>
  <si>
    <t>子供の貧困対策を効果的に推進するためには、地域における総合的な取組が必要であるが、地域によって状況が異なり、また、子供の貧困は見えにくく、捉えずらい。このため地域の実情を踏まえた多様な関係者の連携による事業の実施が必要と考えられ、本交付金はこうした地方自治体の取組を支援するものであり、毎年、自治体、全国知事会等から事業継続、拡充要望を受けている。</t>
    <rPh sb="8" eb="11">
      <t>コウカテキ</t>
    </rPh>
    <rPh sb="21" eb="23">
      <t>チイキ</t>
    </rPh>
    <rPh sb="27" eb="30">
      <t>ソウゴウテキ</t>
    </rPh>
    <rPh sb="31" eb="33">
      <t>トリクミ</t>
    </rPh>
    <rPh sb="89" eb="91">
      <t>タヨウ</t>
    </rPh>
    <rPh sb="92" eb="95">
      <t>カンケイシャ</t>
    </rPh>
    <rPh sb="96" eb="98">
      <t>レンケイ</t>
    </rPh>
    <rPh sb="101" eb="103">
      <t>ジギョウ</t>
    </rPh>
    <rPh sb="104" eb="106">
      <t>ジッシ</t>
    </rPh>
    <rPh sb="107" eb="109">
      <t>ヒツヨウ</t>
    </rPh>
    <rPh sb="110" eb="111">
      <t>カンガ</t>
    </rPh>
    <rPh sb="115" eb="116">
      <t>ホン</t>
    </rPh>
    <rPh sb="116" eb="119">
      <t>コウフキン</t>
    </rPh>
    <rPh sb="124" eb="126">
      <t>チホウ</t>
    </rPh>
    <rPh sb="126" eb="129">
      <t>ジチタイ</t>
    </rPh>
    <rPh sb="130" eb="132">
      <t>トリクミ</t>
    </rPh>
    <rPh sb="133" eb="135">
      <t>シエン</t>
    </rPh>
    <rPh sb="143" eb="145">
      <t>マイトシ</t>
    </rPh>
    <rPh sb="146" eb="149">
      <t>ジチタイ</t>
    </rPh>
    <rPh sb="150" eb="152">
      <t>ゼンコク</t>
    </rPh>
    <rPh sb="152" eb="155">
      <t>チジカイ</t>
    </rPh>
    <rPh sb="155" eb="156">
      <t>ナド</t>
    </rPh>
    <rPh sb="158" eb="160">
      <t>ジギョウ</t>
    </rPh>
    <rPh sb="160" eb="162">
      <t>ケイゾク</t>
    </rPh>
    <rPh sb="163" eb="165">
      <t>カクジュウ</t>
    </rPh>
    <rPh sb="165" eb="167">
      <t>ヨウボウ</t>
    </rPh>
    <rPh sb="168" eb="169">
      <t>ウ</t>
    </rPh>
    <phoneticPr fontId="5"/>
  </si>
  <si>
    <t>-</t>
    <phoneticPr fontId="5"/>
  </si>
  <si>
    <t>活動実績は前年度より増えているが、実施できなかった部分については、上記の「不用率が大きい場合、その理由は妥当か」と同様な理由によるものである。</t>
    <rPh sb="0" eb="2">
      <t>カツドウ</t>
    </rPh>
    <rPh sb="2" eb="4">
      <t>ジッセキ</t>
    </rPh>
    <rPh sb="5" eb="8">
      <t>ゼンネンド</t>
    </rPh>
    <rPh sb="10" eb="11">
      <t>フ</t>
    </rPh>
    <rPh sb="17" eb="19">
      <t>ジッシ</t>
    </rPh>
    <rPh sb="25" eb="27">
      <t>ブブン</t>
    </rPh>
    <rPh sb="33" eb="35">
      <t>ジョウキ</t>
    </rPh>
    <rPh sb="37" eb="39">
      <t>フヨウ</t>
    </rPh>
    <rPh sb="39" eb="40">
      <t>リツ</t>
    </rPh>
    <rPh sb="41" eb="42">
      <t>オオ</t>
    </rPh>
    <rPh sb="44" eb="46">
      <t>バアイ</t>
    </rPh>
    <rPh sb="49" eb="51">
      <t>リユウ</t>
    </rPh>
    <rPh sb="52" eb="54">
      <t>ダトウ</t>
    </rPh>
    <rPh sb="57" eb="59">
      <t>ドウヨウ</t>
    </rPh>
    <rPh sb="60" eb="62">
      <t>リユウ</t>
    </rPh>
    <phoneticPr fontId="5"/>
  </si>
  <si>
    <t>当交付金は、これまでも数回にわたって、地方自治体からの要望を踏まえ、より使い勝手がよく、柔軟に活用できるよう運用の見直しを行ってきた。さらに、令和元年６月に、「子どもの貧困対策の推進に関する法律」が改正され、市町村による計画策定が努力義務化されたことから（従来は都道府県のみ）、市町村による取組を促すため、今後も地方自治体からの要望を踏まえ、「実態調査」の調査項目の具体的事例、調査分析手法の具体的事例、子供支援事業や連携体制整備の好事例などを地方自治体に周知するとともに、地方での説明会（状況によってはＷＥＢでの説明会）を開催するなど、情報不足改善のための取組も進め、交付金の積極的な活用を促していく。併せて、新型コロナウイルス感染症対策として、例えばマスクや消毒液などの衛生用品の購入、子ども食堂の居場所が開催できない場合の宅食などによる代替手段等、新型コロナウイルス感染症対策としての交付金の活用可能事例の周知に加え、コロナ禍で子供が社会的孤立に陥らないための「子供の居場所づくり」を促すなどして、コロナ禍においても、子供の貧困対策が継続して行われるよう、取組を進めていく。</t>
    <rPh sb="0" eb="1">
      <t>トウ</t>
    </rPh>
    <rPh sb="1" eb="4">
      <t>コウフキン</t>
    </rPh>
    <rPh sb="19" eb="21">
      <t>チホウ</t>
    </rPh>
    <rPh sb="21" eb="24">
      <t>ジチタイ</t>
    </rPh>
    <rPh sb="27" eb="29">
      <t>ヨウボウ</t>
    </rPh>
    <rPh sb="30" eb="31">
      <t>フ</t>
    </rPh>
    <rPh sb="36" eb="37">
      <t>ツカ</t>
    </rPh>
    <rPh sb="38" eb="40">
      <t>カッテ</t>
    </rPh>
    <rPh sb="44" eb="46">
      <t>ジュウナン</t>
    </rPh>
    <rPh sb="47" eb="49">
      <t>カツヨウ</t>
    </rPh>
    <rPh sb="54" eb="56">
      <t>ウンヨウ</t>
    </rPh>
    <rPh sb="57" eb="59">
      <t>ミナオ</t>
    </rPh>
    <rPh sb="61" eb="62">
      <t>オコナ</t>
    </rPh>
    <rPh sb="71" eb="72">
      <t>レイ</t>
    </rPh>
    <rPh sb="72" eb="73">
      <t>ワ</t>
    </rPh>
    <rPh sb="73" eb="74">
      <t>モト</t>
    </rPh>
    <rPh sb="74" eb="75">
      <t>ネン</t>
    </rPh>
    <rPh sb="76" eb="77">
      <t>ガツ</t>
    </rPh>
    <rPh sb="89" eb="91">
      <t>スイシン</t>
    </rPh>
    <rPh sb="92" eb="93">
      <t>カン</t>
    </rPh>
    <rPh sb="95" eb="97">
      <t>ホウリツ</t>
    </rPh>
    <rPh sb="128" eb="130">
      <t>ジュウライ</t>
    </rPh>
    <rPh sb="153" eb="155">
      <t>コンゴ</t>
    </rPh>
    <rPh sb="156" eb="158">
      <t>チホウ</t>
    </rPh>
    <rPh sb="158" eb="161">
      <t>ジチタイ</t>
    </rPh>
    <rPh sb="164" eb="166">
      <t>ヨウボウ</t>
    </rPh>
    <rPh sb="167" eb="168">
      <t>フ</t>
    </rPh>
    <rPh sb="172" eb="174">
      <t>ジッタイ</t>
    </rPh>
    <rPh sb="174" eb="176">
      <t>チョウサ</t>
    </rPh>
    <rPh sb="178" eb="180">
      <t>チョウサ</t>
    </rPh>
    <rPh sb="180" eb="182">
      <t>コウモク</t>
    </rPh>
    <rPh sb="183" eb="186">
      <t>グタイテキ</t>
    </rPh>
    <rPh sb="186" eb="188">
      <t>ジレイ</t>
    </rPh>
    <rPh sb="189" eb="191">
      <t>チョウサ</t>
    </rPh>
    <rPh sb="191" eb="193">
      <t>ブンセキ</t>
    </rPh>
    <rPh sb="193" eb="195">
      <t>シュホウ</t>
    </rPh>
    <rPh sb="196" eb="199">
      <t>グタイテキ</t>
    </rPh>
    <rPh sb="199" eb="201">
      <t>ジレイ</t>
    </rPh>
    <rPh sb="216" eb="217">
      <t>ス</t>
    </rPh>
    <rPh sb="217" eb="219">
      <t>ジレイ</t>
    </rPh>
    <rPh sb="222" eb="224">
      <t>チホウ</t>
    </rPh>
    <rPh sb="224" eb="227">
      <t>ジチタイ</t>
    </rPh>
    <rPh sb="228" eb="230">
      <t>シュウチ</t>
    </rPh>
    <rPh sb="237" eb="239">
      <t>チホウ</t>
    </rPh>
    <rPh sb="241" eb="244">
      <t>セツメイカイ</t>
    </rPh>
    <rPh sb="245" eb="247">
      <t>ジョウキョウ</t>
    </rPh>
    <rPh sb="257" eb="260">
      <t>セツメイカイ</t>
    </rPh>
    <rPh sb="262" eb="264">
      <t>カイサイ</t>
    </rPh>
    <rPh sb="269" eb="271">
      <t>ジョウホウ</t>
    </rPh>
    <rPh sb="271" eb="273">
      <t>フソク</t>
    </rPh>
    <rPh sb="273" eb="275">
      <t>カイゼン</t>
    </rPh>
    <rPh sb="279" eb="281">
      <t>トリクミ</t>
    </rPh>
    <rPh sb="282" eb="283">
      <t>スス</t>
    </rPh>
    <rPh sb="285" eb="288">
      <t>コウフキン</t>
    </rPh>
    <rPh sb="289" eb="292">
      <t>セッキョクテキ</t>
    </rPh>
    <rPh sb="293" eb="295">
      <t>カツヨウ</t>
    </rPh>
    <rPh sb="296" eb="297">
      <t>ウナガ</t>
    </rPh>
    <rPh sb="302" eb="303">
      <t>アワ</t>
    </rPh>
    <rPh sb="324" eb="325">
      <t>タト</t>
    </rPh>
    <rPh sb="331" eb="333">
      <t>ショウドク</t>
    </rPh>
    <rPh sb="333" eb="334">
      <t>エキ</t>
    </rPh>
    <rPh sb="337" eb="339">
      <t>エイセイ</t>
    </rPh>
    <rPh sb="339" eb="341">
      <t>ヨウヒン</t>
    </rPh>
    <rPh sb="342" eb="344">
      <t>コウニュウ</t>
    </rPh>
    <rPh sb="345" eb="346">
      <t>コ</t>
    </rPh>
    <rPh sb="348" eb="350">
      <t>ショクドウ</t>
    </rPh>
    <rPh sb="351" eb="354">
      <t>イバショ</t>
    </rPh>
    <rPh sb="355" eb="357">
      <t>カイサイ</t>
    </rPh>
    <rPh sb="361" eb="363">
      <t>バアイ</t>
    </rPh>
    <rPh sb="364" eb="365">
      <t>タク</t>
    </rPh>
    <rPh sb="365" eb="366">
      <t>ショク</t>
    </rPh>
    <rPh sb="371" eb="373">
      <t>ダイタイ</t>
    </rPh>
    <rPh sb="373" eb="375">
      <t>シュダン</t>
    </rPh>
    <rPh sb="375" eb="376">
      <t>ナド</t>
    </rPh>
    <rPh sb="395" eb="398">
      <t>コウフキン</t>
    </rPh>
    <rPh sb="399" eb="401">
      <t>カツヨウ</t>
    </rPh>
    <rPh sb="406" eb="408">
      <t>シュウチ</t>
    </rPh>
    <rPh sb="409" eb="410">
      <t>クワ</t>
    </rPh>
    <rPh sb="434" eb="436">
      <t>コドモ</t>
    </rPh>
    <rPh sb="437" eb="440">
      <t>イバショ</t>
    </rPh>
    <rPh sb="445" eb="446">
      <t>ウナガ</t>
    </rPh>
    <rPh sb="481" eb="483">
      <t>トリクミ</t>
    </rPh>
    <rPh sb="484" eb="485">
      <t>スス</t>
    </rPh>
    <phoneticPr fontId="5"/>
  </si>
  <si>
    <t>府</t>
  </si>
  <si>
    <t>-</t>
    <phoneticPr fontId="5"/>
  </si>
  <si>
    <t>18．子どもの貧困対策大綱の作成・推進</t>
    <phoneticPr fontId="5"/>
  </si>
  <si>
    <t>13．共生社会政策</t>
    <rPh sb="7" eb="9">
      <t>セイサク</t>
    </rPh>
    <phoneticPr fontId="5"/>
  </si>
  <si>
    <t>団体</t>
    <rPh sb="0" eb="2">
      <t>ダンタイ</t>
    </rPh>
    <phoneticPr fontId="5"/>
  </si>
  <si>
    <t>-</t>
    <phoneticPr fontId="5"/>
  </si>
  <si>
    <t>300/220</t>
    <phoneticPr fontId="5"/>
  </si>
  <si>
    <t>1,500/1,600</t>
    <phoneticPr fontId="5"/>
  </si>
  <si>
    <t>「つながりの場づくり緊急支援事業」を（地方自治体からの委託を受けて）実施したＮＰＯ等団体数</t>
    <rPh sb="6" eb="7">
      <t>バ</t>
    </rPh>
    <rPh sb="10" eb="12">
      <t>キンキュウ</t>
    </rPh>
    <rPh sb="12" eb="14">
      <t>シエン</t>
    </rPh>
    <rPh sb="14" eb="16">
      <t>ジギョウ</t>
    </rPh>
    <rPh sb="19" eb="21">
      <t>チホウ</t>
    </rPh>
    <rPh sb="21" eb="24">
      <t>ジチタイ</t>
    </rPh>
    <rPh sb="27" eb="29">
      <t>イタク</t>
    </rPh>
    <rPh sb="30" eb="31">
      <t>ウ</t>
    </rPh>
    <rPh sb="34" eb="36">
      <t>ジッシ</t>
    </rPh>
    <rPh sb="41" eb="42">
      <t>ナド</t>
    </rPh>
    <rPh sb="42" eb="44">
      <t>ダンタイ</t>
    </rPh>
    <rPh sb="44" eb="45">
      <t>スウ</t>
    </rPh>
    <phoneticPr fontId="5"/>
  </si>
  <si>
    <t>多様かつ複合的な困難を抱える子供たちに対しニーズに応じた支援を適切に行うため、子供たちと「支援」を実際に結びつける事業を実施する過程を通じて、関係機関等による連携を深化し、地域における総合的な支援体制を確立（地域ネットワーク形成）する地方自治体の取組を支援する。</t>
    <rPh sb="119" eb="122">
      <t>ジチタイ</t>
    </rPh>
    <phoneticPr fontId="5"/>
  </si>
  <si>
    <t>地方自治体が子供の貧困対策として実施する
　①　実態調査・分析及び支援ニーズに応える資源量把握、支援体制の整備計画策定
　②　子供たちと「支援」を結びつける事業、連携体制の整備、地域ネットワーク形成のための市町村関係職員その他の支援活動従業者等を対象とする研修事業
　③　子ども食堂、学習支援といった子供の居場所づくりなどをＮＰＯ等に委託し、子供を行政等の必要な支援につなげる事業（つながりの場づくり緊急支援事業）
を支援する。補助率：①②１／２、③３／４</t>
    <rPh sb="2" eb="5">
      <t>ジチタイ</t>
    </rPh>
    <rPh sb="136" eb="137">
      <t>コ</t>
    </rPh>
    <rPh sb="139" eb="141">
      <t>ショクドウ</t>
    </rPh>
    <rPh sb="142" eb="144">
      <t>ガクシュウ</t>
    </rPh>
    <rPh sb="144" eb="146">
      <t>シエン</t>
    </rPh>
    <rPh sb="150" eb="152">
      <t>コドモ</t>
    </rPh>
    <rPh sb="153" eb="156">
      <t>イバショ</t>
    </rPh>
    <rPh sb="165" eb="166">
      <t>ナド</t>
    </rPh>
    <rPh sb="167" eb="169">
      <t>イタク</t>
    </rPh>
    <rPh sb="171" eb="173">
      <t>コドモ</t>
    </rPh>
    <rPh sb="174" eb="176">
      <t>ギョウセイ</t>
    </rPh>
    <rPh sb="176" eb="177">
      <t>ナド</t>
    </rPh>
    <rPh sb="178" eb="180">
      <t>ヒツヨウ</t>
    </rPh>
    <rPh sb="181" eb="183">
      <t>シエン</t>
    </rPh>
    <rPh sb="188" eb="190">
      <t>ジギョウ</t>
    </rPh>
    <rPh sb="196" eb="197">
      <t>バ</t>
    </rPh>
    <rPh sb="200" eb="202">
      <t>キンキュウ</t>
    </rPh>
    <rPh sb="202" eb="204">
      <t>シエン</t>
    </rPh>
    <rPh sb="204" eb="206">
      <t>ジギョウ</t>
    </rPh>
    <phoneticPr fontId="5"/>
  </si>
  <si>
    <t>令和２年度は、令和元年度から交付件数（交付金を活用して事業を実施した自治体数）、交付額とも増加し、執行率も倍増した一方、新型コロナウイルスの影響で、予定していた事業（子ども食堂）を中止・縮小した自治体も多かったことに加え、
①実態調査に関しては、調査項目の作成・分析、その後の活用方法等の実施方策が解らない、また、人員不足である、所管部署の調整に時間を要する。②子供支援事業に関しては、実施方法が解らない、ノウハウがない。
との意見が自治体からあり、事業実施のための情報が不足しているとともに、自治体側の体制が整っていない状況も見受けられた。（対応については、下記「改善の方向性」に記載）</t>
    <rPh sb="0" eb="2">
      <t>レイワ</t>
    </rPh>
    <rPh sb="3" eb="5">
      <t>ネンド</t>
    </rPh>
    <rPh sb="7" eb="9">
      <t>レイワ</t>
    </rPh>
    <rPh sb="9" eb="10">
      <t>モト</t>
    </rPh>
    <rPh sb="10" eb="12">
      <t>ネンド</t>
    </rPh>
    <rPh sb="14" eb="16">
      <t>コウフ</t>
    </rPh>
    <rPh sb="16" eb="18">
      <t>ケンスウ</t>
    </rPh>
    <rPh sb="19" eb="22">
      <t>コウフキン</t>
    </rPh>
    <rPh sb="23" eb="25">
      <t>カツヨウ</t>
    </rPh>
    <rPh sb="27" eb="29">
      <t>ジギョウ</t>
    </rPh>
    <rPh sb="30" eb="32">
      <t>ジッシ</t>
    </rPh>
    <rPh sb="34" eb="37">
      <t>ジチタイ</t>
    </rPh>
    <rPh sb="37" eb="38">
      <t>スウ</t>
    </rPh>
    <rPh sb="40" eb="42">
      <t>コウフ</t>
    </rPh>
    <rPh sb="42" eb="43">
      <t>ガク</t>
    </rPh>
    <rPh sb="45" eb="47">
      <t>ゾウカ</t>
    </rPh>
    <rPh sb="49" eb="51">
      <t>シッコウ</t>
    </rPh>
    <rPh sb="51" eb="52">
      <t>リツ</t>
    </rPh>
    <rPh sb="53" eb="55">
      <t>バイゾウ</t>
    </rPh>
    <rPh sb="57" eb="59">
      <t>イッポウ</t>
    </rPh>
    <rPh sb="60" eb="62">
      <t>シンガタ</t>
    </rPh>
    <rPh sb="70" eb="72">
      <t>エイキョウ</t>
    </rPh>
    <rPh sb="74" eb="76">
      <t>ヨテイ</t>
    </rPh>
    <rPh sb="80" eb="82">
      <t>ジギョウ</t>
    </rPh>
    <rPh sb="83" eb="84">
      <t>コ</t>
    </rPh>
    <rPh sb="86" eb="88">
      <t>ショクドウ</t>
    </rPh>
    <rPh sb="90" eb="92">
      <t>チュウシ</t>
    </rPh>
    <rPh sb="93" eb="95">
      <t>シュクショウ</t>
    </rPh>
    <rPh sb="97" eb="100">
      <t>ジチタイ</t>
    </rPh>
    <rPh sb="101" eb="102">
      <t>オオ</t>
    </rPh>
    <rPh sb="113" eb="115">
      <t>ジッタイ</t>
    </rPh>
    <rPh sb="115" eb="117">
      <t>チョウサ</t>
    </rPh>
    <rPh sb="118" eb="119">
      <t>カン</t>
    </rPh>
    <rPh sb="123" eb="125">
      <t>チョウサ</t>
    </rPh>
    <rPh sb="125" eb="127">
      <t>コウモク</t>
    </rPh>
    <rPh sb="128" eb="130">
      <t>サクセイ</t>
    </rPh>
    <rPh sb="131" eb="133">
      <t>ブンセキ</t>
    </rPh>
    <rPh sb="136" eb="137">
      <t>ゴ</t>
    </rPh>
    <rPh sb="138" eb="140">
      <t>カツヨウ</t>
    </rPh>
    <rPh sb="140" eb="142">
      <t>ホウホウ</t>
    </rPh>
    <rPh sb="142" eb="143">
      <t>トウ</t>
    </rPh>
    <rPh sb="144" eb="146">
      <t>ジッシ</t>
    </rPh>
    <rPh sb="146" eb="148">
      <t>ホウサク</t>
    </rPh>
    <rPh sb="149" eb="150">
      <t>ワカ</t>
    </rPh>
    <rPh sb="157" eb="159">
      <t>ジンイン</t>
    </rPh>
    <rPh sb="159" eb="161">
      <t>ブソク</t>
    </rPh>
    <rPh sb="165" eb="167">
      <t>ショカン</t>
    </rPh>
    <rPh sb="167" eb="169">
      <t>ブショ</t>
    </rPh>
    <rPh sb="170" eb="172">
      <t>チョウセイ</t>
    </rPh>
    <rPh sb="173" eb="175">
      <t>ジカン</t>
    </rPh>
    <rPh sb="176" eb="177">
      <t>ヨウ</t>
    </rPh>
    <rPh sb="181" eb="183">
      <t>コドモ</t>
    </rPh>
    <rPh sb="183" eb="185">
      <t>シエン</t>
    </rPh>
    <rPh sb="185" eb="187">
      <t>ジギョウ</t>
    </rPh>
    <rPh sb="188" eb="189">
      <t>カン</t>
    </rPh>
    <rPh sb="193" eb="195">
      <t>ジッシ</t>
    </rPh>
    <rPh sb="195" eb="197">
      <t>ホウホウ</t>
    </rPh>
    <rPh sb="198" eb="199">
      <t>ワカ</t>
    </rPh>
    <rPh sb="214" eb="216">
      <t>イケン</t>
    </rPh>
    <rPh sb="217" eb="220">
      <t>ジチタイ</t>
    </rPh>
    <rPh sb="225" eb="227">
      <t>ジギョウ</t>
    </rPh>
    <rPh sb="227" eb="229">
      <t>ジッシ</t>
    </rPh>
    <rPh sb="233" eb="235">
      <t>ジョウホウ</t>
    </rPh>
    <rPh sb="236" eb="238">
      <t>フソク</t>
    </rPh>
    <rPh sb="247" eb="250">
      <t>ジチタイ</t>
    </rPh>
    <rPh sb="250" eb="251">
      <t>ガワ</t>
    </rPh>
    <rPh sb="252" eb="254">
      <t>タイセイ</t>
    </rPh>
    <rPh sb="255" eb="256">
      <t>トトノ</t>
    </rPh>
    <rPh sb="261" eb="263">
      <t>ジョウキョウ</t>
    </rPh>
    <rPh sb="264" eb="266">
      <t>ミウケ</t>
    </rPh>
    <rPh sb="272" eb="274">
      <t>タイオウ</t>
    </rPh>
    <rPh sb="280" eb="282">
      <t>カキ</t>
    </rPh>
    <rPh sb="283" eb="285">
      <t>カイゼン</t>
    </rPh>
    <rPh sb="286" eb="289">
      <t>ホウコウセイ</t>
    </rPh>
    <rPh sb="291" eb="293">
      <t>キサイ</t>
    </rPh>
    <phoneticPr fontId="5"/>
  </si>
  <si>
    <t>令和２年度は、令和元年度から交付件数（交付金を活用して事業を実施した自治体数）、交付額とも増加し、執行率も倍増するなど、当交付金を活用して事業を実施する地方自治体は増えたものの、執行状況がまだ十分でない結果となっている。その理由としては、①実態調査に関しては、調査項目の作成・分析、その後の活用方法等の実施方策が分からない、また、人員不足である、所管部署の調整に時間を要する。②子供支援事業に関しては、実施方法が分からない、ノウハウがない、との意見が自治体からあり、事業実施のための情報が不足しているとともに、自治体側の体制が整っていない状況も見受けられた。また、新型コロナウイルスの影響で事業を中止・縮小した自治体も多かったことが、執行状況や成果目標の達成状況に大きく影響したと思われる。</t>
    <rPh sb="45" eb="47">
      <t>ゾウカ</t>
    </rPh>
    <rPh sb="60" eb="61">
      <t>トウ</t>
    </rPh>
    <rPh sb="61" eb="64">
      <t>コウフキン</t>
    </rPh>
    <rPh sb="65" eb="67">
      <t>カツヨウ</t>
    </rPh>
    <rPh sb="69" eb="71">
      <t>ジギョウ</t>
    </rPh>
    <rPh sb="72" eb="74">
      <t>ジッシ</t>
    </rPh>
    <rPh sb="76" eb="78">
      <t>チホウ</t>
    </rPh>
    <rPh sb="78" eb="81">
      <t>ジチタイ</t>
    </rPh>
    <rPh sb="82" eb="83">
      <t>フ</t>
    </rPh>
    <rPh sb="89" eb="91">
      <t>シッコウ</t>
    </rPh>
    <rPh sb="91" eb="93">
      <t>ジョウキョウ</t>
    </rPh>
    <rPh sb="96" eb="98">
      <t>ジュウブン</t>
    </rPh>
    <rPh sb="101" eb="103">
      <t>ケッカ</t>
    </rPh>
    <rPh sb="112" eb="114">
      <t>リユウ</t>
    </rPh>
    <rPh sb="156" eb="157">
      <t>ワ</t>
    </rPh>
    <rPh sb="191" eb="193">
      <t>シエン</t>
    </rPh>
    <rPh sb="193" eb="195">
      <t>ジギョウ</t>
    </rPh>
    <rPh sb="206" eb="207">
      <t>ワ</t>
    </rPh>
    <rPh sb="319" eb="321">
      <t>ジョウキョウ</t>
    </rPh>
    <rPh sb="322" eb="324">
      <t>セイカ</t>
    </rPh>
    <rPh sb="324" eb="326">
      <t>モクヒョウ</t>
    </rPh>
    <rPh sb="327" eb="329">
      <t>タッセイ</t>
    </rPh>
    <rPh sb="329" eb="331">
      <t>ジョウキョウ</t>
    </rPh>
    <rPh sb="332" eb="333">
      <t>オオ</t>
    </rPh>
    <rPh sb="335" eb="337">
      <t>エイキョウ</t>
    </rPh>
    <rPh sb="340" eb="341">
      <t>オモ</t>
    </rPh>
    <phoneticPr fontId="5"/>
  </si>
  <si>
    <t>Ｘ＝交付金交付額　／　Ｙ＝事業実施ＮＰＯ等団体数
※「つながりの場づくり緊急支援事業」に限る　　　　　　　　　　　　　　</t>
    <rPh sb="20" eb="21">
      <t>ナド</t>
    </rPh>
    <rPh sb="21" eb="23">
      <t>ダンタイ</t>
    </rPh>
    <rPh sb="32" eb="33">
      <t>バ</t>
    </rPh>
    <rPh sb="36" eb="38">
      <t>キンキュウ</t>
    </rPh>
    <rPh sb="38" eb="40">
      <t>シエン</t>
    </rPh>
    <rPh sb="40" eb="42">
      <t>ジギョウ</t>
    </rPh>
    <rPh sb="44" eb="45">
      <t>カギ</t>
    </rPh>
    <phoneticPr fontId="5"/>
  </si>
  <si>
    <t>事業を実施した地方自治体数
　※以下の「つながりの場づくり緊急支援事業」を除く</t>
    <rPh sb="16" eb="18">
      <t>イカ</t>
    </rPh>
    <rPh sb="25" eb="26">
      <t>バ</t>
    </rPh>
    <rPh sb="29" eb="31">
      <t>キンキュウ</t>
    </rPh>
    <rPh sb="31" eb="33">
      <t>シエン</t>
    </rPh>
    <rPh sb="33" eb="35">
      <t>ジギョウ</t>
    </rPh>
    <rPh sb="37" eb="38">
      <t>ノゾ</t>
    </rPh>
    <phoneticPr fontId="5"/>
  </si>
  <si>
    <t>Ｘ＝交付金交付額　／　Ｙ＝事業実施地方自治体数
　※「つながりの場づくり緊急支援事業」を除く　　　　　　　　　　　　　　</t>
    <rPh sb="32" eb="33">
      <t>バ</t>
    </rPh>
    <phoneticPr fontId="5"/>
  </si>
  <si>
    <t>新たな成長推進枠：1,520</t>
    <phoneticPr fontId="5"/>
  </si>
  <si>
    <t>点検対象外</t>
    <rPh sb="0" eb="2">
      <t>テンケン</t>
    </rPh>
    <rPh sb="2" eb="4">
      <t>タイショウ</t>
    </rPh>
    <rPh sb="4" eb="5">
      <t>ガイ</t>
    </rPh>
    <phoneticPr fontId="5"/>
  </si>
  <si>
    <t>令和２年度に予備費で増額を行い、併せて交付要綱の改正などにより、執行率の改善がみられるものの、依然として不用額も多い為、予算規模の適正性の検証も含め、引き続き運用の見直しなどを行い、効果的･効率的な事業の実施に努めること。</t>
    <rPh sb="0" eb="2">
      <t>レイワ</t>
    </rPh>
    <rPh sb="3" eb="5">
      <t>ネンド</t>
    </rPh>
    <rPh sb="6" eb="9">
      <t>ヨビヒ</t>
    </rPh>
    <rPh sb="10" eb="12">
      <t>ゾウガク</t>
    </rPh>
    <rPh sb="13" eb="14">
      <t>オコナ</t>
    </rPh>
    <rPh sb="16" eb="17">
      <t>アワ</t>
    </rPh>
    <rPh sb="19" eb="21">
      <t>コウフ</t>
    </rPh>
    <rPh sb="21" eb="23">
      <t>ヨウコウ</t>
    </rPh>
    <rPh sb="24" eb="26">
      <t>カイセイ</t>
    </rPh>
    <rPh sb="32" eb="34">
      <t>シッコウ</t>
    </rPh>
    <rPh sb="34" eb="35">
      <t>リツ</t>
    </rPh>
    <rPh sb="36" eb="38">
      <t>カイゼン</t>
    </rPh>
    <rPh sb="47" eb="49">
      <t>イゼン</t>
    </rPh>
    <rPh sb="52" eb="54">
      <t>フヨウ</t>
    </rPh>
    <rPh sb="54" eb="55">
      <t>ガク</t>
    </rPh>
    <rPh sb="56" eb="57">
      <t>オオ</t>
    </rPh>
    <rPh sb="58" eb="59">
      <t>タメ</t>
    </rPh>
    <rPh sb="60" eb="62">
      <t>ヨサン</t>
    </rPh>
    <rPh sb="62" eb="64">
      <t>キボ</t>
    </rPh>
    <rPh sb="65" eb="68">
      <t>テキセイセイ</t>
    </rPh>
    <rPh sb="69" eb="71">
      <t>ケンショウ</t>
    </rPh>
    <rPh sb="72" eb="73">
      <t>フク</t>
    </rPh>
    <rPh sb="75" eb="76">
      <t>ヒ</t>
    </rPh>
    <rPh sb="77" eb="78">
      <t>ツヅ</t>
    </rPh>
    <rPh sb="79" eb="81">
      <t>ウンヨウ</t>
    </rPh>
    <rPh sb="82" eb="84">
      <t>ミナオ</t>
    </rPh>
    <rPh sb="88" eb="89">
      <t>オコナ</t>
    </rPh>
    <rPh sb="91" eb="94">
      <t>コウカテキ</t>
    </rPh>
    <rPh sb="95" eb="98">
      <t>コウリツテキ</t>
    </rPh>
    <rPh sb="99" eb="101">
      <t>ジギョウ</t>
    </rPh>
    <rPh sb="102" eb="104">
      <t>ジッシ</t>
    </rPh>
    <rPh sb="105" eb="106">
      <t>ツト</t>
    </rPh>
    <phoneticPr fontId="5"/>
  </si>
  <si>
    <t>引き続き、地方自治体向け説明会等（オンラインを含む）により、交付金の活用事例及び事業効果を説明し積極的な活用を促すことに加え、地方自治体からの要望や実際に子ども食堂を運営するＮＰＯ等の支援要望も踏まえた予算要求・制度改善要求を行い、地方自治体がより使いやすい交付金にすることで、今後も効果的・効率的な事業の実施に努めることとする。</t>
    <rPh sb="0" eb="1">
      <t>ヒ</t>
    </rPh>
    <rPh sb="2" eb="3">
      <t>ツヅ</t>
    </rPh>
    <rPh sb="5" eb="7">
      <t>チホウ</t>
    </rPh>
    <rPh sb="7" eb="10">
      <t>ジチタイ</t>
    </rPh>
    <rPh sb="10" eb="11">
      <t>ム</t>
    </rPh>
    <rPh sb="15" eb="16">
      <t>ナド</t>
    </rPh>
    <rPh sb="23" eb="24">
      <t>フク</t>
    </rPh>
    <rPh sb="34" eb="36">
      <t>カツヨウ</t>
    </rPh>
    <rPh sb="36" eb="38">
      <t>ジレイ</t>
    </rPh>
    <rPh sb="60" eb="61">
      <t>クワ</t>
    </rPh>
    <rPh sb="74" eb="76">
      <t>ジッサイ</t>
    </rPh>
    <rPh sb="77" eb="78">
      <t>コ</t>
    </rPh>
    <rPh sb="80" eb="82">
      <t>ショクドウ</t>
    </rPh>
    <rPh sb="83" eb="85">
      <t>ウンエイ</t>
    </rPh>
    <rPh sb="90" eb="91">
      <t>ナド</t>
    </rPh>
    <rPh sb="92" eb="94">
      <t>シエン</t>
    </rPh>
    <rPh sb="94" eb="96">
      <t>ヨウボウ</t>
    </rPh>
    <rPh sb="101" eb="103">
      <t>ヨサン</t>
    </rPh>
    <rPh sb="103" eb="105">
      <t>ヨウキュウ</t>
    </rPh>
    <rPh sb="106" eb="108">
      <t>セイド</t>
    </rPh>
    <rPh sb="108" eb="110">
      <t>カイゼン</t>
    </rPh>
    <rPh sb="110" eb="112">
      <t>ヨウキュウ</t>
    </rPh>
    <rPh sb="113" eb="114">
      <t>オコナ</t>
    </rPh>
    <rPh sb="116" eb="118">
      <t>チホウ</t>
    </rPh>
    <rPh sb="118" eb="121">
      <t>ジチタイ</t>
    </rPh>
    <rPh sb="142" eb="145">
      <t>コウカテキ</t>
    </rPh>
    <rPh sb="150" eb="152">
      <t>ジギョウ</t>
    </rPh>
    <rPh sb="153" eb="155">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</si>
</sst>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20" fillId="5" borderId="19"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29" fillId="0" borderId="0" xfId="0" applyFont="1" applyAlignment="1">
      <alignment vertical="center" wrapText="1"/>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9" fontId="19" fillId="0" borderId="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0" borderId="123"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7"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0" xfId="0" applyFont="1" applyFill="1" applyBorder="1" applyAlignment="1" applyProtection="1">
      <alignment horizontal="left" vertical="center" wrapText="1"/>
      <protection locked="0"/>
    </xf>
    <xf numFmtId="177" fontId="0" fillId="5" borderId="10" xfId="0" applyNumberFormat="1" applyFont="1" applyFill="1" applyBorder="1" applyAlignment="1" applyProtection="1">
      <alignment horizontal="center" vertical="center" wrapText="1" shrinkToFit="1"/>
      <protection locked="0"/>
    </xf>
    <xf numFmtId="177" fontId="0" fillId="5" borderId="10" xfId="0" applyNumberFormat="1" applyFont="1" applyFill="1" applyBorder="1" applyAlignment="1" applyProtection="1">
      <alignment horizontal="center" vertical="center" shrinkToFit="1"/>
      <protection locked="0"/>
    </xf>
    <xf numFmtId="176" fontId="0"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xf>
    <xf numFmtId="177" fontId="0" fillId="0" borderId="33"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8"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49" fontId="0" fillId="0" borderId="10"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7"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43" xfId="0" applyFont="1" applyFill="1" applyBorder="1" applyAlignment="1">
      <alignment horizontal="center" vertical="center"/>
    </xf>
    <xf numFmtId="0" fontId="0" fillId="2" borderId="124"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40" xfId="0" applyFont="1" applyFill="1" applyBorder="1" applyAlignment="1">
      <alignment horizontal="center" vertical="center"/>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20" xfId="0" applyNumberFormat="1" applyFont="1" applyFill="1" applyBorder="1" applyAlignment="1">
      <alignment horizontal="right" vertical="center"/>
    </xf>
    <xf numFmtId="177" fontId="0" fillId="0" borderId="121" xfId="0" applyNumberFormat="1" applyFont="1" applyFill="1" applyBorder="1" applyAlignment="1">
      <alignment horizontal="right" vertical="center"/>
    </xf>
    <xf numFmtId="178" fontId="19"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3" borderId="10" xfId="0" applyFill="1" applyBorder="1" applyAlignment="1">
      <alignment horizontal="center" vertical="center" wrapText="1"/>
    </xf>
    <xf numFmtId="0" fontId="3" fillId="2" borderId="10" xfId="0" applyFont="1" applyFill="1" applyBorder="1" applyAlignment="1">
      <alignment vertical="center" wrapText="1"/>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3" fillId="0" borderId="10" xfId="0" applyFont="1" applyBorder="1" applyAlignment="1">
      <alignment horizontal="center" vertical="center"/>
    </xf>
    <xf numFmtId="0" fontId="0" fillId="3" borderId="10" xfId="0" applyFont="1" applyFill="1" applyBorder="1" applyAlignment="1">
      <alignment horizontal="center" vertical="center" wrapText="1"/>
    </xf>
    <xf numFmtId="0" fontId="8" fillId="2" borderId="106"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77" fontId="0" fillId="0" borderId="91" xfId="0" applyNumberFormat="1" applyFont="1" applyFill="1" applyBorder="1" applyAlignment="1">
      <alignment horizontal="right"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9"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6" xfId="0" applyFont="1" applyFill="1" applyBorder="1" applyAlignment="1">
      <alignment vertical="center" wrapText="1"/>
    </xf>
    <xf numFmtId="0" fontId="0" fillId="5" borderId="105" xfId="0" applyFont="1" applyFill="1" applyBorder="1" applyAlignment="1">
      <alignment vertical="center" wrapText="1"/>
    </xf>
    <xf numFmtId="0" fontId="0" fillId="5" borderId="128"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13" fillId="2" borderId="119"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41"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14"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5"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6" borderId="137" xfId="0" applyFont="1" applyFill="1" applyBorder="1" applyAlignment="1">
      <alignment horizontal="center" vertical="center"/>
    </xf>
    <xf numFmtId="0" fontId="0" fillId="6" borderId="15" xfId="0" applyFont="1" applyFill="1" applyBorder="1" applyAlignment="1">
      <alignment horizontal="center" vertical="center"/>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xf>
    <xf numFmtId="0" fontId="13" fillId="2" borderId="142"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177" fontId="0" fillId="0" borderId="10" xfId="0" applyNumberFormat="1" applyFont="1" applyFill="1" applyBorder="1" applyAlignment="1" applyProtection="1">
      <alignment horizontal="center" vertical="center" shrinkToFit="1"/>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42" xfId="3" applyFont="1" applyFill="1" applyBorder="1" applyAlignment="1" applyProtection="1">
      <alignment horizontal="center" vertical="center" wrapText="1"/>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0" fillId="6" borderId="1" xfId="0" applyFont="1" applyFill="1" applyBorder="1" applyAlignment="1">
      <alignment horizontal="center" vertical="center"/>
    </xf>
    <xf numFmtId="0" fontId="0" fillId="6" borderId="88" xfId="0" applyFont="1" applyFill="1" applyBorder="1" applyAlignment="1">
      <alignment horizontal="center" vertical="center"/>
    </xf>
    <xf numFmtId="0" fontId="0" fillId="0" borderId="10" xfId="0" applyFont="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6" borderId="62" xfId="0" applyFont="1" applyFill="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0" fontId="11" fillId="0" borderId="41" xfId="0" applyFont="1" applyBorder="1" applyAlignment="1">
      <alignment horizontal="center" vertical="center"/>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22" xfId="0" applyNumberFormat="1" applyFont="1" applyFill="1" applyBorder="1" applyAlignment="1" applyProtection="1">
      <alignment horizontal="right" vertical="center"/>
      <protection locked="0"/>
    </xf>
    <xf numFmtId="0" fontId="0" fillId="0" borderId="72" xfId="0" applyFont="1" applyFill="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177" fontId="0" fillId="0" borderId="125" xfId="0" applyNumberFormat="1"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49" fontId="0" fillId="0" borderId="125" xfId="0" applyNumberFormat="1" applyFont="1" applyFill="1" applyBorder="1" applyAlignment="1" applyProtection="1">
      <alignment horizontal="center" vertical="center" shrinkToFi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6" fillId="2" borderId="23"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31"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95" xfId="0" applyNumberFormat="1" applyFont="1" applyFill="1" applyBorder="1" applyAlignment="1" applyProtection="1">
      <alignment horizontal="right" vertical="center"/>
      <protection locked="0"/>
    </xf>
    <xf numFmtId="0" fontId="19" fillId="0" borderId="84" xfId="0" applyFont="1" applyBorder="1" applyAlignment="1" applyProtection="1">
      <alignment horizontal="center"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0" xfId="0" applyFont="1" applyBorder="1" applyAlignment="1" applyProtection="1">
      <alignment horizontal="left" vertical="center"/>
      <protection locked="0"/>
    </xf>
    <xf numFmtId="0" fontId="0" fillId="0" borderId="92"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0" fillId="3" borderId="137"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6" xfId="0" applyFont="1" applyFill="1" applyBorder="1" applyAlignment="1">
      <alignment horizontal="center" vertical="center"/>
    </xf>
    <xf numFmtId="0" fontId="15" fillId="3" borderId="137" xfId="0" applyFont="1" applyFill="1" applyBorder="1" applyAlignment="1">
      <alignment horizontal="center" vertical="center" textRotation="255" wrapText="1"/>
    </xf>
    <xf numFmtId="0" fontId="15" fillId="3" borderId="136"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9" xfId="0" applyNumberFormat="1"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5" xfId="0" applyFont="1" applyFill="1" applyBorder="1" applyAlignment="1">
      <alignment horizontal="center" vertical="center"/>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8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152400</xdr:colOff>
      <xdr:row>96</xdr:row>
      <xdr:rowOff>250825</xdr:rowOff>
    </xdr:from>
    <xdr:to>
      <xdr:col>36</xdr:col>
      <xdr:colOff>161474</xdr:colOff>
      <xdr:row>113</xdr:row>
      <xdr:rowOff>46901</xdr:rowOff>
    </xdr:to>
    <xdr:pic>
      <xdr:nvPicPr>
        <xdr:cNvPr id="2" name="図 1"/>
        <xdr:cNvPicPr>
          <a:picLocks noChangeAspect="1"/>
        </xdr:cNvPicPr>
      </xdr:nvPicPr>
      <xdr:blipFill>
        <a:blip xmlns:r="http://schemas.openxmlformats.org/officeDocument/2006/relationships" r:embed="rId1"/>
        <a:stretch>
          <a:fillRect/>
        </a:stretch>
      </xdr:blipFill>
      <xdr:spPr>
        <a:xfrm>
          <a:off x="3467100" y="45608875"/>
          <a:ext cx="3323774" cy="582222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34"/>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49"/>
      <c r="B2" s="49"/>
      <c r="C2" s="49"/>
      <c r="D2" s="49"/>
      <c r="E2" s="49"/>
      <c r="F2" s="49"/>
      <c r="G2" s="49"/>
      <c r="H2" s="49"/>
      <c r="I2" s="49"/>
      <c r="J2" s="49"/>
      <c r="K2" s="49"/>
      <c r="L2" s="49"/>
      <c r="M2" s="49"/>
      <c r="N2" s="49"/>
      <c r="O2" s="49"/>
      <c r="P2" s="49"/>
      <c r="Q2" s="49"/>
      <c r="R2" s="49"/>
      <c r="S2" s="49"/>
      <c r="T2" s="49"/>
      <c r="U2" s="49"/>
      <c r="V2" s="49"/>
      <c r="W2" s="49"/>
      <c r="X2" s="59" t="s">
        <v>0</v>
      </c>
      <c r="Y2" s="49"/>
      <c r="Z2" s="39"/>
      <c r="AA2" s="39"/>
      <c r="AB2" s="39"/>
      <c r="AC2" s="39"/>
      <c r="AD2" s="123">
        <v>2021</v>
      </c>
      <c r="AE2" s="123"/>
      <c r="AF2" s="123"/>
      <c r="AG2" s="123"/>
      <c r="AH2" s="123"/>
      <c r="AI2" s="61" t="s">
        <v>259</v>
      </c>
      <c r="AJ2" s="123" t="s">
        <v>614</v>
      </c>
      <c r="AK2" s="123"/>
      <c r="AL2" s="123"/>
      <c r="AM2" s="123"/>
      <c r="AN2" s="61" t="s">
        <v>259</v>
      </c>
      <c r="AO2" s="123">
        <v>20</v>
      </c>
      <c r="AP2" s="123"/>
      <c r="AQ2" s="123"/>
      <c r="AR2" s="62" t="s">
        <v>556</v>
      </c>
      <c r="AS2" s="113">
        <v>119</v>
      </c>
      <c r="AT2" s="113"/>
      <c r="AU2" s="113"/>
      <c r="AV2" s="61" t="str">
        <f>IF(AW2="","","-")</f>
        <v/>
      </c>
      <c r="AW2" s="182"/>
      <c r="AX2" s="182"/>
    </row>
    <row r="3" spans="1:50" ht="21" customHeight="1" thickBot="1" x14ac:dyDescent="0.2">
      <c r="A3" s="212" t="s">
        <v>549</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 t="s">
        <v>58</v>
      </c>
      <c r="AJ3" s="214" t="s">
        <v>557</v>
      </c>
      <c r="AK3" s="214"/>
      <c r="AL3" s="214"/>
      <c r="AM3" s="214"/>
      <c r="AN3" s="214"/>
      <c r="AO3" s="214"/>
      <c r="AP3" s="214"/>
      <c r="AQ3" s="214"/>
      <c r="AR3" s="214"/>
      <c r="AS3" s="214"/>
      <c r="AT3" s="214"/>
      <c r="AU3" s="214"/>
      <c r="AV3" s="214"/>
      <c r="AW3" s="214"/>
      <c r="AX3" s="22" t="s">
        <v>59</v>
      </c>
    </row>
    <row r="4" spans="1:50" ht="24.75" customHeight="1" x14ac:dyDescent="0.15">
      <c r="A4" s="447" t="s">
        <v>24</v>
      </c>
      <c r="B4" s="448"/>
      <c r="C4" s="448"/>
      <c r="D4" s="448"/>
      <c r="E4" s="448"/>
      <c r="F4" s="448"/>
      <c r="G4" s="423" t="s">
        <v>558</v>
      </c>
      <c r="H4" s="424"/>
      <c r="I4" s="424"/>
      <c r="J4" s="424"/>
      <c r="K4" s="424"/>
      <c r="L4" s="424"/>
      <c r="M4" s="424"/>
      <c r="N4" s="424"/>
      <c r="O4" s="424"/>
      <c r="P4" s="424"/>
      <c r="Q4" s="424"/>
      <c r="R4" s="424"/>
      <c r="S4" s="424"/>
      <c r="T4" s="424"/>
      <c r="U4" s="424"/>
      <c r="V4" s="424"/>
      <c r="W4" s="424"/>
      <c r="X4" s="424"/>
      <c r="Y4" s="425" t="s">
        <v>1</v>
      </c>
      <c r="Z4" s="426"/>
      <c r="AA4" s="426"/>
      <c r="AB4" s="426"/>
      <c r="AC4" s="426"/>
      <c r="AD4" s="427"/>
      <c r="AE4" s="428" t="s">
        <v>559</v>
      </c>
      <c r="AF4" s="429"/>
      <c r="AG4" s="429"/>
      <c r="AH4" s="429"/>
      <c r="AI4" s="429"/>
      <c r="AJ4" s="429"/>
      <c r="AK4" s="429"/>
      <c r="AL4" s="429"/>
      <c r="AM4" s="429"/>
      <c r="AN4" s="429"/>
      <c r="AO4" s="429"/>
      <c r="AP4" s="430"/>
      <c r="AQ4" s="431" t="s">
        <v>2</v>
      </c>
      <c r="AR4" s="426"/>
      <c r="AS4" s="426"/>
      <c r="AT4" s="426"/>
      <c r="AU4" s="426"/>
      <c r="AV4" s="426"/>
      <c r="AW4" s="426"/>
      <c r="AX4" s="432"/>
    </row>
    <row r="5" spans="1:50" ht="30" customHeight="1" x14ac:dyDescent="0.15">
      <c r="A5" s="433" t="s">
        <v>61</v>
      </c>
      <c r="B5" s="434"/>
      <c r="C5" s="434"/>
      <c r="D5" s="434"/>
      <c r="E5" s="434"/>
      <c r="F5" s="435"/>
      <c r="G5" s="256" t="s">
        <v>561</v>
      </c>
      <c r="H5" s="257"/>
      <c r="I5" s="257"/>
      <c r="J5" s="257"/>
      <c r="K5" s="257"/>
      <c r="L5" s="257"/>
      <c r="M5" s="258" t="s">
        <v>60</v>
      </c>
      <c r="N5" s="259"/>
      <c r="O5" s="259"/>
      <c r="P5" s="259"/>
      <c r="Q5" s="259"/>
      <c r="R5" s="260"/>
      <c r="S5" s="261" t="s">
        <v>562</v>
      </c>
      <c r="T5" s="257"/>
      <c r="U5" s="257"/>
      <c r="V5" s="257"/>
      <c r="W5" s="257"/>
      <c r="X5" s="262"/>
      <c r="Y5" s="439" t="s">
        <v>3</v>
      </c>
      <c r="Z5" s="440"/>
      <c r="AA5" s="440"/>
      <c r="AB5" s="440"/>
      <c r="AC5" s="440"/>
      <c r="AD5" s="441"/>
      <c r="AE5" s="442" t="s">
        <v>563</v>
      </c>
      <c r="AF5" s="442"/>
      <c r="AG5" s="442"/>
      <c r="AH5" s="442"/>
      <c r="AI5" s="442"/>
      <c r="AJ5" s="442"/>
      <c r="AK5" s="442"/>
      <c r="AL5" s="442"/>
      <c r="AM5" s="442"/>
      <c r="AN5" s="442"/>
      <c r="AO5" s="442"/>
      <c r="AP5" s="443"/>
      <c r="AQ5" s="444" t="s">
        <v>560</v>
      </c>
      <c r="AR5" s="445"/>
      <c r="AS5" s="445"/>
      <c r="AT5" s="445"/>
      <c r="AU5" s="445"/>
      <c r="AV5" s="445"/>
      <c r="AW5" s="445"/>
      <c r="AX5" s="446"/>
    </row>
    <row r="6" spans="1:50" ht="30.75" customHeight="1" x14ac:dyDescent="0.15">
      <c r="A6" s="449" t="s">
        <v>4</v>
      </c>
      <c r="B6" s="450"/>
      <c r="C6" s="450"/>
      <c r="D6" s="450"/>
      <c r="E6" s="450"/>
      <c r="F6" s="450"/>
      <c r="G6" s="544" t="str">
        <f>入力規則等!F39</f>
        <v>一般会計</v>
      </c>
      <c r="H6" s="545"/>
      <c r="I6" s="545"/>
      <c r="J6" s="545"/>
      <c r="K6" s="545"/>
      <c r="L6" s="545"/>
      <c r="M6" s="545"/>
      <c r="N6" s="545"/>
      <c r="O6" s="545"/>
      <c r="P6" s="545"/>
      <c r="Q6" s="545"/>
      <c r="R6" s="545"/>
      <c r="S6" s="545"/>
      <c r="T6" s="545"/>
      <c r="U6" s="545"/>
      <c r="V6" s="545"/>
      <c r="W6" s="545"/>
      <c r="X6" s="545"/>
      <c r="Y6" s="545"/>
      <c r="Z6" s="545"/>
      <c r="AA6" s="545"/>
      <c r="AB6" s="545"/>
      <c r="AC6" s="545"/>
      <c r="AD6" s="545"/>
      <c r="AE6" s="545"/>
      <c r="AF6" s="545"/>
      <c r="AG6" s="545"/>
      <c r="AH6" s="545"/>
      <c r="AI6" s="545"/>
      <c r="AJ6" s="545"/>
      <c r="AK6" s="545"/>
      <c r="AL6" s="545"/>
      <c r="AM6" s="545"/>
      <c r="AN6" s="545"/>
      <c r="AO6" s="545"/>
      <c r="AP6" s="545"/>
      <c r="AQ6" s="545"/>
      <c r="AR6" s="545"/>
      <c r="AS6" s="545"/>
      <c r="AT6" s="545"/>
      <c r="AU6" s="545"/>
      <c r="AV6" s="545"/>
      <c r="AW6" s="545"/>
      <c r="AX6" s="546"/>
    </row>
    <row r="7" spans="1:50" ht="81" customHeight="1" x14ac:dyDescent="0.15">
      <c r="A7" s="557" t="s">
        <v>21</v>
      </c>
      <c r="B7" s="558"/>
      <c r="C7" s="558"/>
      <c r="D7" s="558"/>
      <c r="E7" s="558"/>
      <c r="F7" s="559"/>
      <c r="G7" s="560" t="s">
        <v>564</v>
      </c>
      <c r="H7" s="561"/>
      <c r="I7" s="561"/>
      <c r="J7" s="561"/>
      <c r="K7" s="561"/>
      <c r="L7" s="561"/>
      <c r="M7" s="561"/>
      <c r="N7" s="561"/>
      <c r="O7" s="561"/>
      <c r="P7" s="561"/>
      <c r="Q7" s="561"/>
      <c r="R7" s="561"/>
      <c r="S7" s="561"/>
      <c r="T7" s="561"/>
      <c r="U7" s="561"/>
      <c r="V7" s="561"/>
      <c r="W7" s="561"/>
      <c r="X7" s="562"/>
      <c r="Y7" s="272" t="s">
        <v>245</v>
      </c>
      <c r="Z7" s="273"/>
      <c r="AA7" s="273"/>
      <c r="AB7" s="273"/>
      <c r="AC7" s="273"/>
      <c r="AD7" s="274"/>
      <c r="AE7" s="164" t="s">
        <v>581</v>
      </c>
      <c r="AF7" s="165"/>
      <c r="AG7" s="165"/>
      <c r="AH7" s="165"/>
      <c r="AI7" s="165"/>
      <c r="AJ7" s="165"/>
      <c r="AK7" s="165"/>
      <c r="AL7" s="165"/>
      <c r="AM7" s="165"/>
      <c r="AN7" s="165"/>
      <c r="AO7" s="165"/>
      <c r="AP7" s="165"/>
      <c r="AQ7" s="165"/>
      <c r="AR7" s="165"/>
      <c r="AS7" s="165"/>
      <c r="AT7" s="165"/>
      <c r="AU7" s="165"/>
      <c r="AV7" s="165"/>
      <c r="AW7" s="165"/>
      <c r="AX7" s="166"/>
    </row>
    <row r="8" spans="1:50" ht="41.25" customHeight="1" x14ac:dyDescent="0.15">
      <c r="A8" s="557" t="s">
        <v>176</v>
      </c>
      <c r="B8" s="558"/>
      <c r="C8" s="558"/>
      <c r="D8" s="558"/>
      <c r="E8" s="558"/>
      <c r="F8" s="559"/>
      <c r="G8" s="124" t="str">
        <f>入力規則等!A27</f>
        <v>子ども・若者育成支援</v>
      </c>
      <c r="H8" s="125"/>
      <c r="I8" s="125"/>
      <c r="J8" s="125"/>
      <c r="K8" s="125"/>
      <c r="L8" s="125"/>
      <c r="M8" s="125"/>
      <c r="N8" s="125"/>
      <c r="O8" s="125"/>
      <c r="P8" s="125"/>
      <c r="Q8" s="125"/>
      <c r="R8" s="125"/>
      <c r="S8" s="125"/>
      <c r="T8" s="125"/>
      <c r="U8" s="125"/>
      <c r="V8" s="125"/>
      <c r="W8" s="125"/>
      <c r="X8" s="126"/>
      <c r="Y8" s="263" t="s">
        <v>177</v>
      </c>
      <c r="Z8" s="264"/>
      <c r="AA8" s="264"/>
      <c r="AB8" s="264"/>
      <c r="AC8" s="264"/>
      <c r="AD8" s="265"/>
      <c r="AE8" s="461" t="str">
        <f>入力規則等!K13</f>
        <v>その他の事項経費</v>
      </c>
      <c r="AF8" s="125"/>
      <c r="AG8" s="125"/>
      <c r="AH8" s="125"/>
      <c r="AI8" s="125"/>
      <c r="AJ8" s="125"/>
      <c r="AK8" s="125"/>
      <c r="AL8" s="125"/>
      <c r="AM8" s="125"/>
      <c r="AN8" s="125"/>
      <c r="AO8" s="125"/>
      <c r="AP8" s="125"/>
      <c r="AQ8" s="125"/>
      <c r="AR8" s="125"/>
      <c r="AS8" s="125"/>
      <c r="AT8" s="125"/>
      <c r="AU8" s="125"/>
      <c r="AV8" s="125"/>
      <c r="AW8" s="125"/>
      <c r="AX8" s="462"/>
    </row>
    <row r="9" spans="1:50" ht="58.5" customHeight="1" x14ac:dyDescent="0.15">
      <c r="A9" s="85" t="s">
        <v>22</v>
      </c>
      <c r="B9" s="86"/>
      <c r="C9" s="86"/>
      <c r="D9" s="86"/>
      <c r="E9" s="86"/>
      <c r="F9" s="86"/>
      <c r="G9" s="266" t="s">
        <v>623</v>
      </c>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8"/>
    </row>
    <row r="10" spans="1:50" ht="90" customHeight="1" x14ac:dyDescent="0.15">
      <c r="A10" s="396" t="s">
        <v>27</v>
      </c>
      <c r="B10" s="397"/>
      <c r="C10" s="397"/>
      <c r="D10" s="397"/>
      <c r="E10" s="397"/>
      <c r="F10" s="397"/>
      <c r="G10" s="420" t="s">
        <v>624</v>
      </c>
      <c r="H10" s="421"/>
      <c r="I10" s="421"/>
      <c r="J10" s="421"/>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1"/>
      <c r="AL10" s="421"/>
      <c r="AM10" s="421"/>
      <c r="AN10" s="421"/>
      <c r="AO10" s="421"/>
      <c r="AP10" s="421"/>
      <c r="AQ10" s="421"/>
      <c r="AR10" s="421"/>
      <c r="AS10" s="421"/>
      <c r="AT10" s="421"/>
      <c r="AU10" s="421"/>
      <c r="AV10" s="421"/>
      <c r="AW10" s="421"/>
      <c r="AX10" s="422"/>
    </row>
    <row r="11" spans="1:50" ht="24" customHeight="1" x14ac:dyDescent="0.15">
      <c r="A11" s="396" t="s">
        <v>5</v>
      </c>
      <c r="B11" s="397"/>
      <c r="C11" s="397"/>
      <c r="D11" s="397"/>
      <c r="E11" s="397"/>
      <c r="F11" s="463"/>
      <c r="G11" s="436" t="str">
        <f>入力規則等!P10</f>
        <v>交付</v>
      </c>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7"/>
      <c r="AK11" s="437"/>
      <c r="AL11" s="437"/>
      <c r="AM11" s="437"/>
      <c r="AN11" s="437"/>
      <c r="AO11" s="437"/>
      <c r="AP11" s="437"/>
      <c r="AQ11" s="437"/>
      <c r="AR11" s="437"/>
      <c r="AS11" s="437"/>
      <c r="AT11" s="437"/>
      <c r="AU11" s="437"/>
      <c r="AV11" s="437"/>
      <c r="AW11" s="437"/>
      <c r="AX11" s="438"/>
    </row>
    <row r="12" spans="1:50" ht="21" customHeight="1" x14ac:dyDescent="0.15">
      <c r="A12" s="79" t="s">
        <v>23</v>
      </c>
      <c r="B12" s="80"/>
      <c r="C12" s="80"/>
      <c r="D12" s="80"/>
      <c r="E12" s="80"/>
      <c r="F12" s="81"/>
      <c r="G12" s="482"/>
      <c r="H12" s="483"/>
      <c r="I12" s="483"/>
      <c r="J12" s="483"/>
      <c r="K12" s="483"/>
      <c r="L12" s="483"/>
      <c r="M12" s="483"/>
      <c r="N12" s="483"/>
      <c r="O12" s="483"/>
      <c r="P12" s="252" t="s">
        <v>246</v>
      </c>
      <c r="Q12" s="253"/>
      <c r="R12" s="253"/>
      <c r="S12" s="253"/>
      <c r="T12" s="253"/>
      <c r="U12" s="253"/>
      <c r="V12" s="254"/>
      <c r="W12" s="252" t="s">
        <v>263</v>
      </c>
      <c r="X12" s="253"/>
      <c r="Y12" s="253"/>
      <c r="Z12" s="253"/>
      <c r="AA12" s="253"/>
      <c r="AB12" s="253"/>
      <c r="AC12" s="254"/>
      <c r="AD12" s="252" t="s">
        <v>547</v>
      </c>
      <c r="AE12" s="253"/>
      <c r="AF12" s="253"/>
      <c r="AG12" s="253"/>
      <c r="AH12" s="253"/>
      <c r="AI12" s="253"/>
      <c r="AJ12" s="254"/>
      <c r="AK12" s="252" t="s">
        <v>550</v>
      </c>
      <c r="AL12" s="253"/>
      <c r="AM12" s="253"/>
      <c r="AN12" s="253"/>
      <c r="AO12" s="253"/>
      <c r="AP12" s="253"/>
      <c r="AQ12" s="254"/>
      <c r="AR12" s="252" t="s">
        <v>551</v>
      </c>
      <c r="AS12" s="253"/>
      <c r="AT12" s="253"/>
      <c r="AU12" s="253"/>
      <c r="AV12" s="253"/>
      <c r="AW12" s="253"/>
      <c r="AX12" s="398"/>
    </row>
    <row r="13" spans="1:50" ht="21" customHeight="1" x14ac:dyDescent="0.15">
      <c r="A13" s="82"/>
      <c r="B13" s="83"/>
      <c r="C13" s="83"/>
      <c r="D13" s="83"/>
      <c r="E13" s="83"/>
      <c r="F13" s="84"/>
      <c r="G13" s="399" t="s">
        <v>6</v>
      </c>
      <c r="H13" s="400"/>
      <c r="I13" s="493" t="s">
        <v>7</v>
      </c>
      <c r="J13" s="494"/>
      <c r="K13" s="494"/>
      <c r="L13" s="494"/>
      <c r="M13" s="494"/>
      <c r="N13" s="494"/>
      <c r="O13" s="495"/>
      <c r="P13" s="177">
        <v>151</v>
      </c>
      <c r="Q13" s="178"/>
      <c r="R13" s="178"/>
      <c r="S13" s="178"/>
      <c r="T13" s="178"/>
      <c r="U13" s="178"/>
      <c r="V13" s="179"/>
      <c r="W13" s="177">
        <v>151</v>
      </c>
      <c r="X13" s="178"/>
      <c r="Y13" s="178"/>
      <c r="Z13" s="178"/>
      <c r="AA13" s="178"/>
      <c r="AB13" s="178"/>
      <c r="AC13" s="179"/>
      <c r="AD13" s="177">
        <v>151</v>
      </c>
      <c r="AE13" s="178"/>
      <c r="AF13" s="178"/>
      <c r="AG13" s="178"/>
      <c r="AH13" s="178"/>
      <c r="AI13" s="178"/>
      <c r="AJ13" s="179"/>
      <c r="AK13" s="177">
        <v>150</v>
      </c>
      <c r="AL13" s="178"/>
      <c r="AM13" s="178"/>
      <c r="AN13" s="178"/>
      <c r="AO13" s="178"/>
      <c r="AP13" s="178"/>
      <c r="AQ13" s="179"/>
      <c r="AR13" s="117">
        <v>1655</v>
      </c>
      <c r="AS13" s="118"/>
      <c r="AT13" s="118"/>
      <c r="AU13" s="118"/>
      <c r="AV13" s="118"/>
      <c r="AW13" s="118"/>
      <c r="AX13" s="183"/>
    </row>
    <row r="14" spans="1:50" ht="21" customHeight="1" x14ac:dyDescent="0.15">
      <c r="A14" s="82"/>
      <c r="B14" s="83"/>
      <c r="C14" s="83"/>
      <c r="D14" s="83"/>
      <c r="E14" s="83"/>
      <c r="F14" s="84"/>
      <c r="G14" s="401"/>
      <c r="H14" s="402"/>
      <c r="I14" s="269" t="s">
        <v>8</v>
      </c>
      <c r="J14" s="484"/>
      <c r="K14" s="484"/>
      <c r="L14" s="484"/>
      <c r="M14" s="484"/>
      <c r="N14" s="484"/>
      <c r="O14" s="485"/>
      <c r="P14" s="177">
        <v>255</v>
      </c>
      <c r="Q14" s="178"/>
      <c r="R14" s="178"/>
      <c r="S14" s="178"/>
      <c r="T14" s="178"/>
      <c r="U14" s="178"/>
      <c r="V14" s="179"/>
      <c r="W14" s="177">
        <v>258</v>
      </c>
      <c r="X14" s="178"/>
      <c r="Y14" s="178"/>
      <c r="Z14" s="178"/>
      <c r="AA14" s="178"/>
      <c r="AB14" s="178"/>
      <c r="AC14" s="179"/>
      <c r="AD14" s="177">
        <v>150</v>
      </c>
      <c r="AE14" s="178"/>
      <c r="AF14" s="178"/>
      <c r="AG14" s="178"/>
      <c r="AH14" s="178"/>
      <c r="AI14" s="178"/>
      <c r="AJ14" s="179"/>
      <c r="AK14" s="177" t="s">
        <v>615</v>
      </c>
      <c r="AL14" s="178"/>
      <c r="AM14" s="178"/>
      <c r="AN14" s="178"/>
      <c r="AO14" s="178"/>
      <c r="AP14" s="178"/>
      <c r="AQ14" s="179"/>
      <c r="AR14" s="275"/>
      <c r="AS14" s="275"/>
      <c r="AT14" s="275"/>
      <c r="AU14" s="275"/>
      <c r="AV14" s="275"/>
      <c r="AW14" s="275"/>
      <c r="AX14" s="276"/>
    </row>
    <row r="15" spans="1:50" ht="21" customHeight="1" x14ac:dyDescent="0.15">
      <c r="A15" s="82"/>
      <c r="B15" s="83"/>
      <c r="C15" s="83"/>
      <c r="D15" s="83"/>
      <c r="E15" s="83"/>
      <c r="F15" s="84"/>
      <c r="G15" s="401"/>
      <c r="H15" s="402"/>
      <c r="I15" s="269" t="s">
        <v>48</v>
      </c>
      <c r="J15" s="270"/>
      <c r="K15" s="270"/>
      <c r="L15" s="270"/>
      <c r="M15" s="270"/>
      <c r="N15" s="270"/>
      <c r="O15" s="271"/>
      <c r="P15" s="177">
        <v>613</v>
      </c>
      <c r="Q15" s="178"/>
      <c r="R15" s="178"/>
      <c r="S15" s="178"/>
      <c r="T15" s="178"/>
      <c r="U15" s="178"/>
      <c r="V15" s="179"/>
      <c r="W15" s="177">
        <v>255</v>
      </c>
      <c r="X15" s="178"/>
      <c r="Y15" s="178"/>
      <c r="Z15" s="178"/>
      <c r="AA15" s="178"/>
      <c r="AB15" s="178"/>
      <c r="AC15" s="179"/>
      <c r="AD15" s="177">
        <v>258</v>
      </c>
      <c r="AE15" s="178"/>
      <c r="AF15" s="178"/>
      <c r="AG15" s="178"/>
      <c r="AH15" s="178"/>
      <c r="AI15" s="178"/>
      <c r="AJ15" s="179"/>
      <c r="AK15" s="177">
        <v>1650</v>
      </c>
      <c r="AL15" s="178"/>
      <c r="AM15" s="178"/>
      <c r="AN15" s="178"/>
      <c r="AO15" s="178"/>
      <c r="AP15" s="178"/>
      <c r="AQ15" s="179"/>
      <c r="AR15" s="177"/>
      <c r="AS15" s="178"/>
      <c r="AT15" s="178"/>
      <c r="AU15" s="178"/>
      <c r="AV15" s="178"/>
      <c r="AW15" s="178"/>
      <c r="AX15" s="310"/>
    </row>
    <row r="16" spans="1:50" ht="21" customHeight="1" x14ac:dyDescent="0.15">
      <c r="A16" s="82"/>
      <c r="B16" s="83"/>
      <c r="C16" s="83"/>
      <c r="D16" s="83"/>
      <c r="E16" s="83"/>
      <c r="F16" s="84"/>
      <c r="G16" s="401"/>
      <c r="H16" s="402"/>
      <c r="I16" s="269" t="s">
        <v>49</v>
      </c>
      <c r="J16" s="270"/>
      <c r="K16" s="270"/>
      <c r="L16" s="270"/>
      <c r="M16" s="270"/>
      <c r="N16" s="270"/>
      <c r="O16" s="271"/>
      <c r="P16" s="177">
        <v>-255</v>
      </c>
      <c r="Q16" s="178"/>
      <c r="R16" s="178"/>
      <c r="S16" s="178"/>
      <c r="T16" s="178"/>
      <c r="U16" s="178"/>
      <c r="V16" s="179"/>
      <c r="W16" s="177">
        <v>-258</v>
      </c>
      <c r="X16" s="178"/>
      <c r="Y16" s="178"/>
      <c r="Z16" s="178"/>
      <c r="AA16" s="178"/>
      <c r="AB16" s="178"/>
      <c r="AC16" s="179"/>
      <c r="AD16" s="177">
        <v>-1650</v>
      </c>
      <c r="AE16" s="178"/>
      <c r="AF16" s="178"/>
      <c r="AG16" s="178"/>
      <c r="AH16" s="178"/>
      <c r="AI16" s="178"/>
      <c r="AJ16" s="179"/>
      <c r="AK16" s="177" t="s">
        <v>615</v>
      </c>
      <c r="AL16" s="178"/>
      <c r="AM16" s="178"/>
      <c r="AN16" s="178"/>
      <c r="AO16" s="178"/>
      <c r="AP16" s="178"/>
      <c r="AQ16" s="179"/>
      <c r="AR16" s="479"/>
      <c r="AS16" s="480"/>
      <c r="AT16" s="480"/>
      <c r="AU16" s="480"/>
      <c r="AV16" s="480"/>
      <c r="AW16" s="480"/>
      <c r="AX16" s="481"/>
    </row>
    <row r="17" spans="1:51" ht="24.75" customHeight="1" x14ac:dyDescent="0.15">
      <c r="A17" s="82"/>
      <c r="B17" s="83"/>
      <c r="C17" s="83"/>
      <c r="D17" s="83"/>
      <c r="E17" s="83"/>
      <c r="F17" s="84"/>
      <c r="G17" s="401"/>
      <c r="H17" s="402"/>
      <c r="I17" s="269" t="s">
        <v>47</v>
      </c>
      <c r="J17" s="484"/>
      <c r="K17" s="484"/>
      <c r="L17" s="484"/>
      <c r="M17" s="484"/>
      <c r="N17" s="484"/>
      <c r="O17" s="485"/>
      <c r="P17" s="177" t="s">
        <v>565</v>
      </c>
      <c r="Q17" s="178"/>
      <c r="R17" s="178"/>
      <c r="S17" s="178"/>
      <c r="T17" s="178"/>
      <c r="U17" s="178"/>
      <c r="V17" s="179"/>
      <c r="W17" s="177" t="s">
        <v>565</v>
      </c>
      <c r="X17" s="178"/>
      <c r="Y17" s="178"/>
      <c r="Z17" s="178"/>
      <c r="AA17" s="178"/>
      <c r="AB17" s="178"/>
      <c r="AC17" s="179"/>
      <c r="AD17" s="177">
        <v>1365</v>
      </c>
      <c r="AE17" s="178"/>
      <c r="AF17" s="178"/>
      <c r="AG17" s="178"/>
      <c r="AH17" s="178"/>
      <c r="AI17" s="178"/>
      <c r="AJ17" s="179"/>
      <c r="AK17" s="177" t="s">
        <v>615</v>
      </c>
      <c r="AL17" s="178"/>
      <c r="AM17" s="178"/>
      <c r="AN17" s="178"/>
      <c r="AO17" s="178"/>
      <c r="AP17" s="178"/>
      <c r="AQ17" s="179"/>
      <c r="AR17" s="180"/>
      <c r="AS17" s="180"/>
      <c r="AT17" s="180"/>
      <c r="AU17" s="180"/>
      <c r="AV17" s="180"/>
      <c r="AW17" s="180"/>
      <c r="AX17" s="181"/>
    </row>
    <row r="18" spans="1:51" ht="24.75" customHeight="1" x14ac:dyDescent="0.15">
      <c r="A18" s="82"/>
      <c r="B18" s="83"/>
      <c r="C18" s="83"/>
      <c r="D18" s="83"/>
      <c r="E18" s="83"/>
      <c r="F18" s="84"/>
      <c r="G18" s="403"/>
      <c r="H18" s="404"/>
      <c r="I18" s="458" t="s">
        <v>19</v>
      </c>
      <c r="J18" s="459"/>
      <c r="K18" s="459"/>
      <c r="L18" s="459"/>
      <c r="M18" s="459"/>
      <c r="N18" s="459"/>
      <c r="O18" s="460"/>
      <c r="P18" s="227">
        <f>SUM(P13:V17)</f>
        <v>764</v>
      </c>
      <c r="Q18" s="228"/>
      <c r="R18" s="228"/>
      <c r="S18" s="228"/>
      <c r="T18" s="228"/>
      <c r="U18" s="228"/>
      <c r="V18" s="229"/>
      <c r="W18" s="227">
        <f>SUM(W13:AC17)</f>
        <v>406</v>
      </c>
      <c r="X18" s="228"/>
      <c r="Y18" s="228"/>
      <c r="Z18" s="228"/>
      <c r="AA18" s="228"/>
      <c r="AB18" s="228"/>
      <c r="AC18" s="229"/>
      <c r="AD18" s="227">
        <f>SUM(AD13:AJ17)</f>
        <v>274</v>
      </c>
      <c r="AE18" s="228"/>
      <c r="AF18" s="228"/>
      <c r="AG18" s="228"/>
      <c r="AH18" s="228"/>
      <c r="AI18" s="228"/>
      <c r="AJ18" s="229"/>
      <c r="AK18" s="227">
        <f>SUM(AK13:AQ17)</f>
        <v>1800</v>
      </c>
      <c r="AL18" s="228"/>
      <c r="AM18" s="228"/>
      <c r="AN18" s="228"/>
      <c r="AO18" s="228"/>
      <c r="AP18" s="228"/>
      <c r="AQ18" s="229"/>
      <c r="AR18" s="227">
        <f>SUM(AR13:AX17)</f>
        <v>1655</v>
      </c>
      <c r="AS18" s="228"/>
      <c r="AT18" s="228"/>
      <c r="AU18" s="228"/>
      <c r="AV18" s="228"/>
      <c r="AW18" s="228"/>
      <c r="AX18" s="230"/>
    </row>
    <row r="19" spans="1:51" ht="24.75" customHeight="1" x14ac:dyDescent="0.15">
      <c r="A19" s="82"/>
      <c r="B19" s="83"/>
      <c r="C19" s="83"/>
      <c r="D19" s="83"/>
      <c r="E19" s="83"/>
      <c r="F19" s="84"/>
      <c r="G19" s="224" t="s">
        <v>9</v>
      </c>
      <c r="H19" s="225"/>
      <c r="I19" s="225"/>
      <c r="J19" s="225"/>
      <c r="K19" s="225"/>
      <c r="L19" s="225"/>
      <c r="M19" s="225"/>
      <c r="N19" s="225"/>
      <c r="O19" s="225"/>
      <c r="P19" s="177">
        <v>248</v>
      </c>
      <c r="Q19" s="178"/>
      <c r="R19" s="178"/>
      <c r="S19" s="178"/>
      <c r="T19" s="178"/>
      <c r="U19" s="178"/>
      <c r="V19" s="179"/>
      <c r="W19" s="177">
        <v>115</v>
      </c>
      <c r="X19" s="178"/>
      <c r="Y19" s="178"/>
      <c r="Z19" s="178"/>
      <c r="AA19" s="178"/>
      <c r="AB19" s="178"/>
      <c r="AC19" s="179"/>
      <c r="AD19" s="177">
        <v>147</v>
      </c>
      <c r="AE19" s="178"/>
      <c r="AF19" s="178"/>
      <c r="AG19" s="178"/>
      <c r="AH19" s="178"/>
      <c r="AI19" s="178"/>
      <c r="AJ19" s="179"/>
      <c r="AK19" s="226"/>
      <c r="AL19" s="226"/>
      <c r="AM19" s="226"/>
      <c r="AN19" s="226"/>
      <c r="AO19" s="226"/>
      <c r="AP19" s="226"/>
      <c r="AQ19" s="226"/>
      <c r="AR19" s="226"/>
      <c r="AS19" s="226"/>
      <c r="AT19" s="226"/>
      <c r="AU19" s="226"/>
      <c r="AV19" s="226"/>
      <c r="AW19" s="226"/>
      <c r="AX19" s="231"/>
    </row>
    <row r="20" spans="1:51" ht="24.75" customHeight="1" x14ac:dyDescent="0.15">
      <c r="A20" s="82"/>
      <c r="B20" s="83"/>
      <c r="C20" s="83"/>
      <c r="D20" s="83"/>
      <c r="E20" s="83"/>
      <c r="F20" s="84"/>
      <c r="G20" s="224" t="s">
        <v>10</v>
      </c>
      <c r="H20" s="225"/>
      <c r="I20" s="225"/>
      <c r="J20" s="225"/>
      <c r="K20" s="225"/>
      <c r="L20" s="225"/>
      <c r="M20" s="225"/>
      <c r="N20" s="225"/>
      <c r="O20" s="225"/>
      <c r="P20" s="232">
        <f>IF(P18=0, "-", SUM(P19)/P18)</f>
        <v>0.32460732984293195</v>
      </c>
      <c r="Q20" s="232"/>
      <c r="R20" s="232"/>
      <c r="S20" s="232"/>
      <c r="T20" s="232"/>
      <c r="U20" s="232"/>
      <c r="V20" s="232"/>
      <c r="W20" s="232">
        <f t="shared" ref="W20" si="0">IF(W18=0, "-", SUM(W19)/W18)</f>
        <v>0.28325123152709358</v>
      </c>
      <c r="X20" s="232"/>
      <c r="Y20" s="232"/>
      <c r="Z20" s="232"/>
      <c r="AA20" s="232"/>
      <c r="AB20" s="232"/>
      <c r="AC20" s="232"/>
      <c r="AD20" s="232">
        <f t="shared" ref="AD20" si="1">IF(AD18=0, "-", SUM(AD19)/AD18)</f>
        <v>0.53649635036496346</v>
      </c>
      <c r="AE20" s="232"/>
      <c r="AF20" s="232"/>
      <c r="AG20" s="232"/>
      <c r="AH20" s="232"/>
      <c r="AI20" s="232"/>
      <c r="AJ20" s="232"/>
      <c r="AK20" s="226"/>
      <c r="AL20" s="226"/>
      <c r="AM20" s="226"/>
      <c r="AN20" s="226"/>
      <c r="AO20" s="226"/>
      <c r="AP20" s="226"/>
      <c r="AQ20" s="255"/>
      <c r="AR20" s="255"/>
      <c r="AS20" s="255"/>
      <c r="AT20" s="255"/>
      <c r="AU20" s="226"/>
      <c r="AV20" s="226"/>
      <c r="AW20" s="226"/>
      <c r="AX20" s="231"/>
    </row>
    <row r="21" spans="1:51" ht="25.5" customHeight="1" x14ac:dyDescent="0.15">
      <c r="A21" s="85"/>
      <c r="B21" s="86"/>
      <c r="C21" s="86"/>
      <c r="D21" s="86"/>
      <c r="E21" s="86"/>
      <c r="F21" s="87"/>
      <c r="G21" s="618" t="s">
        <v>218</v>
      </c>
      <c r="H21" s="619"/>
      <c r="I21" s="619"/>
      <c r="J21" s="619"/>
      <c r="K21" s="619"/>
      <c r="L21" s="619"/>
      <c r="M21" s="619"/>
      <c r="N21" s="619"/>
      <c r="O21" s="619"/>
      <c r="P21" s="232">
        <f>IF(P19=0, "-", SUM(P19)/SUM(P13,P14))</f>
        <v>0.61083743842364535</v>
      </c>
      <c r="Q21" s="232"/>
      <c r="R21" s="232"/>
      <c r="S21" s="232"/>
      <c r="T21" s="232"/>
      <c r="U21" s="232"/>
      <c r="V21" s="232"/>
      <c r="W21" s="232">
        <f t="shared" ref="W21" si="2">IF(W19=0, "-", SUM(W19)/SUM(W13,W14))</f>
        <v>0.28117359413202936</v>
      </c>
      <c r="X21" s="232"/>
      <c r="Y21" s="232"/>
      <c r="Z21" s="232"/>
      <c r="AA21" s="232"/>
      <c r="AB21" s="232"/>
      <c r="AC21" s="232"/>
      <c r="AD21" s="232">
        <f t="shared" ref="AD21" si="3">IF(AD19=0, "-", SUM(AD19)/SUM(AD13,AD14))</f>
        <v>0.48837209302325579</v>
      </c>
      <c r="AE21" s="232"/>
      <c r="AF21" s="232"/>
      <c r="AG21" s="232"/>
      <c r="AH21" s="232"/>
      <c r="AI21" s="232"/>
      <c r="AJ21" s="232"/>
      <c r="AK21" s="226"/>
      <c r="AL21" s="226"/>
      <c r="AM21" s="226"/>
      <c r="AN21" s="226"/>
      <c r="AO21" s="226"/>
      <c r="AP21" s="226"/>
      <c r="AQ21" s="255"/>
      <c r="AR21" s="255"/>
      <c r="AS21" s="255"/>
      <c r="AT21" s="255"/>
      <c r="AU21" s="226"/>
      <c r="AV21" s="226"/>
      <c r="AW21" s="226"/>
      <c r="AX21" s="231"/>
    </row>
    <row r="22" spans="1:51" ht="18.75" customHeight="1" x14ac:dyDescent="0.15">
      <c r="A22" s="94" t="s">
        <v>554</v>
      </c>
      <c r="B22" s="95"/>
      <c r="C22" s="95"/>
      <c r="D22" s="95"/>
      <c r="E22" s="95"/>
      <c r="F22" s="96"/>
      <c r="G22" s="88" t="s">
        <v>207</v>
      </c>
      <c r="H22" s="89"/>
      <c r="I22" s="89"/>
      <c r="J22" s="89"/>
      <c r="K22" s="89"/>
      <c r="L22" s="89"/>
      <c r="M22" s="89"/>
      <c r="N22" s="89"/>
      <c r="O22" s="90"/>
      <c r="P22" s="103" t="s">
        <v>552</v>
      </c>
      <c r="Q22" s="89"/>
      <c r="R22" s="89"/>
      <c r="S22" s="89"/>
      <c r="T22" s="89"/>
      <c r="U22" s="89"/>
      <c r="V22" s="90"/>
      <c r="W22" s="103" t="s">
        <v>553</v>
      </c>
      <c r="X22" s="89"/>
      <c r="Y22" s="89"/>
      <c r="Z22" s="89"/>
      <c r="AA22" s="89"/>
      <c r="AB22" s="89"/>
      <c r="AC22" s="90"/>
      <c r="AD22" s="103" t="s">
        <v>206</v>
      </c>
      <c r="AE22" s="89"/>
      <c r="AF22" s="89"/>
      <c r="AG22" s="89"/>
      <c r="AH22" s="89"/>
      <c r="AI22" s="89"/>
      <c r="AJ22" s="89"/>
      <c r="AK22" s="89"/>
      <c r="AL22" s="89"/>
      <c r="AM22" s="89"/>
      <c r="AN22" s="89"/>
      <c r="AO22" s="89"/>
      <c r="AP22" s="89"/>
      <c r="AQ22" s="89"/>
      <c r="AR22" s="89"/>
      <c r="AS22" s="89"/>
      <c r="AT22" s="89"/>
      <c r="AU22" s="89"/>
      <c r="AV22" s="89"/>
      <c r="AW22" s="89"/>
      <c r="AX22" s="104"/>
    </row>
    <row r="23" spans="1:51" ht="25.5" customHeight="1" x14ac:dyDescent="0.15">
      <c r="A23" s="97"/>
      <c r="B23" s="98"/>
      <c r="C23" s="98"/>
      <c r="D23" s="98"/>
      <c r="E23" s="98"/>
      <c r="F23" s="99"/>
      <c r="G23" s="91" t="s">
        <v>566</v>
      </c>
      <c r="H23" s="92"/>
      <c r="I23" s="92"/>
      <c r="J23" s="92"/>
      <c r="K23" s="92"/>
      <c r="L23" s="92"/>
      <c r="M23" s="92"/>
      <c r="N23" s="92"/>
      <c r="O23" s="93"/>
      <c r="P23" s="117">
        <v>150</v>
      </c>
      <c r="Q23" s="118"/>
      <c r="R23" s="118"/>
      <c r="S23" s="118"/>
      <c r="T23" s="118"/>
      <c r="U23" s="118"/>
      <c r="V23" s="119"/>
      <c r="W23" s="117">
        <v>1655</v>
      </c>
      <c r="X23" s="118"/>
      <c r="Y23" s="118"/>
      <c r="Z23" s="118"/>
      <c r="AA23" s="118"/>
      <c r="AB23" s="118"/>
      <c r="AC23" s="119"/>
      <c r="AD23" s="105" t="s">
        <v>630</v>
      </c>
      <c r="AE23" s="106"/>
      <c r="AF23" s="106"/>
      <c r="AG23" s="106"/>
      <c r="AH23" s="106"/>
      <c r="AI23" s="106"/>
      <c r="AJ23" s="106"/>
      <c r="AK23" s="106"/>
      <c r="AL23" s="106"/>
      <c r="AM23" s="106"/>
      <c r="AN23" s="106"/>
      <c r="AO23" s="106"/>
      <c r="AP23" s="106"/>
      <c r="AQ23" s="106"/>
      <c r="AR23" s="106"/>
      <c r="AS23" s="106"/>
      <c r="AT23" s="106"/>
      <c r="AU23" s="106"/>
      <c r="AV23" s="106"/>
      <c r="AW23" s="106"/>
      <c r="AX23" s="107"/>
    </row>
    <row r="24" spans="1:51" ht="25.5" customHeight="1" thickBot="1" x14ac:dyDescent="0.2">
      <c r="A24" s="100"/>
      <c r="B24" s="101"/>
      <c r="C24" s="101"/>
      <c r="D24" s="101"/>
      <c r="E24" s="101"/>
      <c r="F24" s="102"/>
      <c r="G24" s="120" t="s">
        <v>208</v>
      </c>
      <c r="H24" s="121"/>
      <c r="I24" s="121"/>
      <c r="J24" s="121"/>
      <c r="K24" s="121"/>
      <c r="L24" s="121"/>
      <c r="M24" s="121"/>
      <c r="N24" s="121"/>
      <c r="O24" s="122"/>
      <c r="P24" s="114">
        <f>AK13</f>
        <v>150</v>
      </c>
      <c r="Q24" s="115"/>
      <c r="R24" s="115"/>
      <c r="S24" s="115"/>
      <c r="T24" s="115"/>
      <c r="U24" s="115"/>
      <c r="V24" s="116"/>
      <c r="W24" s="114">
        <f>AR13</f>
        <v>1655</v>
      </c>
      <c r="X24" s="115"/>
      <c r="Y24" s="115"/>
      <c r="Z24" s="115"/>
      <c r="AA24" s="115"/>
      <c r="AB24" s="115"/>
      <c r="AC24" s="116"/>
      <c r="AD24" s="108"/>
      <c r="AE24" s="108"/>
      <c r="AF24" s="108"/>
      <c r="AG24" s="108"/>
      <c r="AH24" s="108"/>
      <c r="AI24" s="108"/>
      <c r="AJ24" s="108"/>
      <c r="AK24" s="108"/>
      <c r="AL24" s="108"/>
      <c r="AM24" s="108"/>
      <c r="AN24" s="108"/>
      <c r="AO24" s="108"/>
      <c r="AP24" s="108"/>
      <c r="AQ24" s="108"/>
      <c r="AR24" s="108"/>
      <c r="AS24" s="108"/>
      <c r="AT24" s="108"/>
      <c r="AU24" s="108"/>
      <c r="AV24" s="108"/>
      <c r="AW24" s="108"/>
      <c r="AX24" s="109"/>
    </row>
    <row r="25" spans="1:51" ht="18.75" customHeight="1" x14ac:dyDescent="0.15">
      <c r="A25" s="382" t="s">
        <v>215</v>
      </c>
      <c r="B25" s="383"/>
      <c r="C25" s="383"/>
      <c r="D25" s="383"/>
      <c r="E25" s="383"/>
      <c r="F25" s="384"/>
      <c r="G25" s="347" t="s">
        <v>138</v>
      </c>
      <c r="H25" s="175"/>
      <c r="I25" s="175"/>
      <c r="J25" s="175"/>
      <c r="K25" s="175"/>
      <c r="L25" s="175"/>
      <c r="M25" s="175"/>
      <c r="N25" s="175"/>
      <c r="O25" s="348"/>
      <c r="P25" s="380" t="s">
        <v>56</v>
      </c>
      <c r="Q25" s="175"/>
      <c r="R25" s="175"/>
      <c r="S25" s="175"/>
      <c r="T25" s="175"/>
      <c r="U25" s="175"/>
      <c r="V25" s="175"/>
      <c r="W25" s="175"/>
      <c r="X25" s="348"/>
      <c r="Y25" s="207"/>
      <c r="Z25" s="208"/>
      <c r="AA25" s="209"/>
      <c r="AB25" s="167" t="s">
        <v>11</v>
      </c>
      <c r="AC25" s="168"/>
      <c r="AD25" s="169"/>
      <c r="AE25" s="167" t="s">
        <v>246</v>
      </c>
      <c r="AF25" s="168"/>
      <c r="AG25" s="168"/>
      <c r="AH25" s="169"/>
      <c r="AI25" s="173" t="s">
        <v>263</v>
      </c>
      <c r="AJ25" s="173"/>
      <c r="AK25" s="173"/>
      <c r="AL25" s="167"/>
      <c r="AM25" s="173" t="s">
        <v>360</v>
      </c>
      <c r="AN25" s="173"/>
      <c r="AO25" s="173"/>
      <c r="AP25" s="167"/>
      <c r="AQ25" s="627" t="s">
        <v>167</v>
      </c>
      <c r="AR25" s="628"/>
      <c r="AS25" s="628"/>
      <c r="AT25" s="629"/>
      <c r="AU25" s="175" t="s">
        <v>128</v>
      </c>
      <c r="AV25" s="175"/>
      <c r="AW25" s="175"/>
      <c r="AX25" s="176"/>
    </row>
    <row r="26" spans="1:51" ht="18.75" customHeight="1" x14ac:dyDescent="0.15">
      <c r="A26" s="337"/>
      <c r="B26" s="338"/>
      <c r="C26" s="338"/>
      <c r="D26" s="338"/>
      <c r="E26" s="338"/>
      <c r="F26" s="339"/>
      <c r="G26" s="349"/>
      <c r="H26" s="188"/>
      <c r="I26" s="188"/>
      <c r="J26" s="188"/>
      <c r="K26" s="188"/>
      <c r="L26" s="188"/>
      <c r="M26" s="188"/>
      <c r="N26" s="188"/>
      <c r="O26" s="350"/>
      <c r="P26" s="381"/>
      <c r="Q26" s="188"/>
      <c r="R26" s="188"/>
      <c r="S26" s="188"/>
      <c r="T26" s="188"/>
      <c r="U26" s="188"/>
      <c r="V26" s="188"/>
      <c r="W26" s="188"/>
      <c r="X26" s="350"/>
      <c r="Y26" s="377"/>
      <c r="Z26" s="378"/>
      <c r="AA26" s="379"/>
      <c r="AB26" s="170"/>
      <c r="AC26" s="171"/>
      <c r="AD26" s="172"/>
      <c r="AE26" s="170"/>
      <c r="AF26" s="171"/>
      <c r="AG26" s="171"/>
      <c r="AH26" s="172"/>
      <c r="AI26" s="174"/>
      <c r="AJ26" s="174"/>
      <c r="AK26" s="174"/>
      <c r="AL26" s="170"/>
      <c r="AM26" s="174"/>
      <c r="AN26" s="174"/>
      <c r="AO26" s="174"/>
      <c r="AP26" s="170"/>
      <c r="AQ26" s="184">
        <v>3</v>
      </c>
      <c r="AR26" s="185"/>
      <c r="AS26" s="186" t="s">
        <v>168</v>
      </c>
      <c r="AT26" s="187"/>
      <c r="AU26" s="190"/>
      <c r="AV26" s="190"/>
      <c r="AW26" s="188" t="s">
        <v>165</v>
      </c>
      <c r="AX26" s="189"/>
    </row>
    <row r="27" spans="1:51" ht="23.25" customHeight="1" x14ac:dyDescent="0.15">
      <c r="A27" s="340"/>
      <c r="B27" s="338"/>
      <c r="C27" s="338"/>
      <c r="D27" s="338"/>
      <c r="E27" s="338"/>
      <c r="F27" s="339"/>
      <c r="G27" s="233" t="s">
        <v>567</v>
      </c>
      <c r="H27" s="234"/>
      <c r="I27" s="234"/>
      <c r="J27" s="234"/>
      <c r="K27" s="234"/>
      <c r="L27" s="234"/>
      <c r="M27" s="234"/>
      <c r="N27" s="234"/>
      <c r="O27" s="235"/>
      <c r="P27" s="242" t="s">
        <v>568</v>
      </c>
      <c r="Q27" s="242"/>
      <c r="R27" s="242"/>
      <c r="S27" s="242"/>
      <c r="T27" s="242"/>
      <c r="U27" s="242"/>
      <c r="V27" s="242"/>
      <c r="W27" s="242"/>
      <c r="X27" s="243"/>
      <c r="Y27" s="248" t="s">
        <v>12</v>
      </c>
      <c r="Z27" s="249"/>
      <c r="AA27" s="250"/>
      <c r="AB27" s="251" t="s">
        <v>569</v>
      </c>
      <c r="AC27" s="251"/>
      <c r="AD27" s="251"/>
      <c r="AE27" s="137">
        <v>36</v>
      </c>
      <c r="AF27" s="138"/>
      <c r="AG27" s="138"/>
      <c r="AH27" s="138"/>
      <c r="AI27" s="137">
        <v>36</v>
      </c>
      <c r="AJ27" s="138"/>
      <c r="AK27" s="138"/>
      <c r="AL27" s="138"/>
      <c r="AM27" s="137">
        <v>44</v>
      </c>
      <c r="AN27" s="138"/>
      <c r="AO27" s="138"/>
      <c r="AP27" s="138"/>
      <c r="AQ27" s="139" t="s">
        <v>611</v>
      </c>
      <c r="AR27" s="140"/>
      <c r="AS27" s="140"/>
      <c r="AT27" s="141"/>
      <c r="AU27" s="138" t="s">
        <v>565</v>
      </c>
      <c r="AV27" s="138"/>
      <c r="AW27" s="138"/>
      <c r="AX27" s="143"/>
    </row>
    <row r="28" spans="1:51" ht="23.25" customHeight="1" x14ac:dyDescent="0.15">
      <c r="A28" s="341"/>
      <c r="B28" s="342"/>
      <c r="C28" s="342"/>
      <c r="D28" s="342"/>
      <c r="E28" s="342"/>
      <c r="F28" s="343"/>
      <c r="G28" s="236"/>
      <c r="H28" s="237"/>
      <c r="I28" s="237"/>
      <c r="J28" s="237"/>
      <c r="K28" s="237"/>
      <c r="L28" s="237"/>
      <c r="M28" s="237"/>
      <c r="N28" s="237"/>
      <c r="O28" s="238"/>
      <c r="P28" s="244"/>
      <c r="Q28" s="244"/>
      <c r="R28" s="244"/>
      <c r="S28" s="244"/>
      <c r="T28" s="244"/>
      <c r="U28" s="244"/>
      <c r="V28" s="244"/>
      <c r="W28" s="244"/>
      <c r="X28" s="245"/>
      <c r="Y28" s="252" t="s">
        <v>51</v>
      </c>
      <c r="Z28" s="253"/>
      <c r="AA28" s="254"/>
      <c r="AB28" s="385" t="s">
        <v>569</v>
      </c>
      <c r="AC28" s="385"/>
      <c r="AD28" s="385"/>
      <c r="AE28" s="137">
        <v>111</v>
      </c>
      <c r="AF28" s="138"/>
      <c r="AG28" s="138"/>
      <c r="AH28" s="138"/>
      <c r="AI28" s="137">
        <v>49</v>
      </c>
      <c r="AJ28" s="138"/>
      <c r="AK28" s="138"/>
      <c r="AL28" s="138"/>
      <c r="AM28" s="137">
        <v>49</v>
      </c>
      <c r="AN28" s="138"/>
      <c r="AO28" s="138"/>
      <c r="AP28" s="138"/>
      <c r="AQ28" s="139">
        <v>49</v>
      </c>
      <c r="AR28" s="140"/>
      <c r="AS28" s="140"/>
      <c r="AT28" s="141"/>
      <c r="AU28" s="138" t="s">
        <v>565</v>
      </c>
      <c r="AV28" s="138"/>
      <c r="AW28" s="138"/>
      <c r="AX28" s="143"/>
    </row>
    <row r="29" spans="1:51" ht="23.25" customHeight="1" x14ac:dyDescent="0.15">
      <c r="A29" s="340"/>
      <c r="B29" s="338"/>
      <c r="C29" s="338"/>
      <c r="D29" s="338"/>
      <c r="E29" s="338"/>
      <c r="F29" s="339"/>
      <c r="G29" s="239"/>
      <c r="H29" s="240"/>
      <c r="I29" s="240"/>
      <c r="J29" s="240"/>
      <c r="K29" s="240"/>
      <c r="L29" s="240"/>
      <c r="M29" s="240"/>
      <c r="N29" s="240"/>
      <c r="O29" s="241"/>
      <c r="P29" s="246"/>
      <c r="Q29" s="246"/>
      <c r="R29" s="246"/>
      <c r="S29" s="246"/>
      <c r="T29" s="246"/>
      <c r="U29" s="246"/>
      <c r="V29" s="246"/>
      <c r="W29" s="246"/>
      <c r="X29" s="247"/>
      <c r="Y29" s="252" t="s">
        <v>13</v>
      </c>
      <c r="Z29" s="253"/>
      <c r="AA29" s="254"/>
      <c r="AB29" s="475" t="s">
        <v>166</v>
      </c>
      <c r="AC29" s="475"/>
      <c r="AD29" s="475"/>
      <c r="AE29" s="137">
        <v>32.4324324324324</v>
      </c>
      <c r="AF29" s="138"/>
      <c r="AG29" s="138"/>
      <c r="AH29" s="138"/>
      <c r="AI29" s="137">
        <v>73.5</v>
      </c>
      <c r="AJ29" s="138"/>
      <c r="AK29" s="138"/>
      <c r="AL29" s="138"/>
      <c r="AM29" s="137">
        <v>89.8</v>
      </c>
      <c r="AN29" s="138"/>
      <c r="AO29" s="138"/>
      <c r="AP29" s="138"/>
      <c r="AQ29" s="139" t="s">
        <v>611</v>
      </c>
      <c r="AR29" s="140"/>
      <c r="AS29" s="140"/>
      <c r="AT29" s="141"/>
      <c r="AU29" s="138" t="s">
        <v>565</v>
      </c>
      <c r="AV29" s="138"/>
      <c r="AW29" s="138"/>
      <c r="AX29" s="143"/>
    </row>
    <row r="30" spans="1:51" ht="27.6" customHeight="1" x14ac:dyDescent="0.15">
      <c r="A30" s="588" t="s">
        <v>237</v>
      </c>
      <c r="B30" s="589"/>
      <c r="C30" s="589"/>
      <c r="D30" s="589"/>
      <c r="E30" s="589"/>
      <c r="F30" s="590"/>
      <c r="G30" s="594" t="s">
        <v>570</v>
      </c>
      <c r="H30" s="595"/>
      <c r="I30" s="595"/>
      <c r="J30" s="595"/>
      <c r="K30" s="595"/>
      <c r="L30" s="595"/>
      <c r="M30" s="595"/>
      <c r="N30" s="595"/>
      <c r="O30" s="595"/>
      <c r="P30" s="595"/>
      <c r="Q30" s="595"/>
      <c r="R30" s="595"/>
      <c r="S30" s="595"/>
      <c r="T30" s="595"/>
      <c r="U30" s="595"/>
      <c r="V30" s="595"/>
      <c r="W30" s="595"/>
      <c r="X30" s="595"/>
      <c r="Y30" s="595"/>
      <c r="Z30" s="595"/>
      <c r="AA30" s="595"/>
      <c r="AB30" s="595"/>
      <c r="AC30" s="595"/>
      <c r="AD30" s="595"/>
      <c r="AE30" s="595"/>
      <c r="AF30" s="595"/>
      <c r="AG30" s="595"/>
      <c r="AH30" s="595"/>
      <c r="AI30" s="595"/>
      <c r="AJ30" s="595"/>
      <c r="AK30" s="595"/>
      <c r="AL30" s="595"/>
      <c r="AM30" s="595"/>
      <c r="AN30" s="595"/>
      <c r="AO30" s="595"/>
      <c r="AP30" s="595"/>
      <c r="AQ30" s="595"/>
      <c r="AR30" s="595"/>
      <c r="AS30" s="595"/>
      <c r="AT30" s="595"/>
      <c r="AU30" s="595"/>
      <c r="AV30" s="595"/>
      <c r="AW30" s="595"/>
      <c r="AX30" s="596"/>
    </row>
    <row r="31" spans="1:51" ht="21.75" customHeight="1" x14ac:dyDescent="0.15">
      <c r="A31" s="591"/>
      <c r="B31" s="592"/>
      <c r="C31" s="592"/>
      <c r="D31" s="592"/>
      <c r="E31" s="592"/>
      <c r="F31" s="593"/>
      <c r="G31" s="597"/>
      <c r="H31" s="598"/>
      <c r="I31" s="598"/>
      <c r="J31" s="598"/>
      <c r="K31" s="598"/>
      <c r="L31" s="598"/>
      <c r="M31" s="598"/>
      <c r="N31" s="598"/>
      <c r="O31" s="598"/>
      <c r="P31" s="598"/>
      <c r="Q31" s="598"/>
      <c r="R31" s="598"/>
      <c r="S31" s="598"/>
      <c r="T31" s="598"/>
      <c r="U31" s="598"/>
      <c r="V31" s="598"/>
      <c r="W31" s="598"/>
      <c r="X31" s="598"/>
      <c r="Y31" s="598"/>
      <c r="Z31" s="598"/>
      <c r="AA31" s="598"/>
      <c r="AB31" s="598"/>
      <c r="AC31" s="598"/>
      <c r="AD31" s="598"/>
      <c r="AE31" s="599"/>
      <c r="AF31" s="599"/>
      <c r="AG31" s="599"/>
      <c r="AH31" s="599"/>
      <c r="AI31" s="599"/>
      <c r="AJ31" s="599"/>
      <c r="AK31" s="599"/>
      <c r="AL31" s="599"/>
      <c r="AM31" s="599"/>
      <c r="AN31" s="599"/>
      <c r="AO31" s="599"/>
      <c r="AP31" s="599"/>
      <c r="AQ31" s="598"/>
      <c r="AR31" s="598"/>
      <c r="AS31" s="598"/>
      <c r="AT31" s="598"/>
      <c r="AU31" s="598"/>
      <c r="AV31" s="598"/>
      <c r="AW31" s="598"/>
      <c r="AX31" s="600"/>
    </row>
    <row r="32" spans="1:51" ht="18.75" customHeight="1" x14ac:dyDescent="0.15">
      <c r="A32" s="334" t="s">
        <v>215</v>
      </c>
      <c r="B32" s="335"/>
      <c r="C32" s="335"/>
      <c r="D32" s="335"/>
      <c r="E32" s="335"/>
      <c r="F32" s="336"/>
      <c r="G32" s="473" t="s">
        <v>138</v>
      </c>
      <c r="H32" s="194"/>
      <c r="I32" s="194"/>
      <c r="J32" s="194"/>
      <c r="K32" s="194"/>
      <c r="L32" s="194"/>
      <c r="M32" s="194"/>
      <c r="N32" s="194"/>
      <c r="O32" s="474"/>
      <c r="P32" s="486" t="s">
        <v>56</v>
      </c>
      <c r="Q32" s="194"/>
      <c r="R32" s="194"/>
      <c r="S32" s="194"/>
      <c r="T32" s="194"/>
      <c r="U32" s="194"/>
      <c r="V32" s="194"/>
      <c r="W32" s="194"/>
      <c r="X32" s="474"/>
      <c r="Y32" s="487"/>
      <c r="Z32" s="488"/>
      <c r="AA32" s="489"/>
      <c r="AB32" s="490" t="s">
        <v>11</v>
      </c>
      <c r="AC32" s="491"/>
      <c r="AD32" s="492"/>
      <c r="AE32" s="142" t="s">
        <v>246</v>
      </c>
      <c r="AF32" s="142"/>
      <c r="AG32" s="142"/>
      <c r="AH32" s="142"/>
      <c r="AI32" s="142" t="s">
        <v>263</v>
      </c>
      <c r="AJ32" s="142"/>
      <c r="AK32" s="142"/>
      <c r="AL32" s="142"/>
      <c r="AM32" s="142" t="s">
        <v>360</v>
      </c>
      <c r="AN32" s="142"/>
      <c r="AO32" s="142"/>
      <c r="AP32" s="142"/>
      <c r="AQ32" s="191" t="s">
        <v>167</v>
      </c>
      <c r="AR32" s="192"/>
      <c r="AS32" s="192"/>
      <c r="AT32" s="193"/>
      <c r="AU32" s="194" t="s">
        <v>128</v>
      </c>
      <c r="AV32" s="194"/>
      <c r="AW32" s="194"/>
      <c r="AX32" s="195"/>
      <c r="AY32">
        <f>COUNTA($G$34)</f>
        <v>1</v>
      </c>
    </row>
    <row r="33" spans="1:51" ht="18.75" customHeight="1" x14ac:dyDescent="0.15">
      <c r="A33" s="337"/>
      <c r="B33" s="338"/>
      <c r="C33" s="338"/>
      <c r="D33" s="338"/>
      <c r="E33" s="338"/>
      <c r="F33" s="339"/>
      <c r="G33" s="349"/>
      <c r="H33" s="188"/>
      <c r="I33" s="188"/>
      <c r="J33" s="188"/>
      <c r="K33" s="188"/>
      <c r="L33" s="188"/>
      <c r="M33" s="188"/>
      <c r="N33" s="188"/>
      <c r="O33" s="350"/>
      <c r="P33" s="381"/>
      <c r="Q33" s="188"/>
      <c r="R33" s="188"/>
      <c r="S33" s="188"/>
      <c r="T33" s="188"/>
      <c r="U33" s="188"/>
      <c r="V33" s="188"/>
      <c r="W33" s="188"/>
      <c r="X33" s="350"/>
      <c r="Y33" s="377"/>
      <c r="Z33" s="378"/>
      <c r="AA33" s="379"/>
      <c r="AB33" s="170"/>
      <c r="AC33" s="171"/>
      <c r="AD33" s="172"/>
      <c r="AE33" s="142"/>
      <c r="AF33" s="142"/>
      <c r="AG33" s="142"/>
      <c r="AH33" s="142"/>
      <c r="AI33" s="142"/>
      <c r="AJ33" s="142"/>
      <c r="AK33" s="142"/>
      <c r="AL33" s="142"/>
      <c r="AM33" s="142"/>
      <c r="AN33" s="142"/>
      <c r="AO33" s="142"/>
      <c r="AP33" s="142"/>
      <c r="AQ33" s="184">
        <v>3</v>
      </c>
      <c r="AR33" s="185"/>
      <c r="AS33" s="186" t="s">
        <v>168</v>
      </c>
      <c r="AT33" s="187"/>
      <c r="AU33" s="190"/>
      <c r="AV33" s="190"/>
      <c r="AW33" s="188" t="s">
        <v>165</v>
      </c>
      <c r="AX33" s="189"/>
      <c r="AY33">
        <f>$AY$32</f>
        <v>1</v>
      </c>
    </row>
    <row r="34" spans="1:51" ht="23.25" customHeight="1" x14ac:dyDescent="0.15">
      <c r="A34" s="340"/>
      <c r="B34" s="338"/>
      <c r="C34" s="338"/>
      <c r="D34" s="338"/>
      <c r="E34" s="338"/>
      <c r="F34" s="339"/>
      <c r="G34" s="233" t="s">
        <v>571</v>
      </c>
      <c r="H34" s="234"/>
      <c r="I34" s="234"/>
      <c r="J34" s="234"/>
      <c r="K34" s="234"/>
      <c r="L34" s="234"/>
      <c r="M34" s="234"/>
      <c r="N34" s="234"/>
      <c r="O34" s="235"/>
      <c r="P34" s="242" t="s">
        <v>572</v>
      </c>
      <c r="Q34" s="242"/>
      <c r="R34" s="242"/>
      <c r="S34" s="242"/>
      <c r="T34" s="242"/>
      <c r="U34" s="242"/>
      <c r="V34" s="242"/>
      <c r="W34" s="242"/>
      <c r="X34" s="243"/>
      <c r="Y34" s="248" t="s">
        <v>12</v>
      </c>
      <c r="Z34" s="249"/>
      <c r="AA34" s="250"/>
      <c r="AB34" s="251" t="s">
        <v>228</v>
      </c>
      <c r="AC34" s="251"/>
      <c r="AD34" s="251"/>
      <c r="AE34" s="137">
        <v>48.275862068965502</v>
      </c>
      <c r="AF34" s="138"/>
      <c r="AG34" s="138"/>
      <c r="AH34" s="138"/>
      <c r="AI34" s="137">
        <v>80.5555555555556</v>
      </c>
      <c r="AJ34" s="138"/>
      <c r="AK34" s="138"/>
      <c r="AL34" s="138"/>
      <c r="AM34" s="137">
        <v>75.510204080999998</v>
      </c>
      <c r="AN34" s="138"/>
      <c r="AO34" s="138"/>
      <c r="AP34" s="138"/>
      <c r="AQ34" s="139" t="s">
        <v>611</v>
      </c>
      <c r="AR34" s="140"/>
      <c r="AS34" s="140"/>
      <c r="AT34" s="141"/>
      <c r="AU34" s="138" t="s">
        <v>565</v>
      </c>
      <c r="AV34" s="138"/>
      <c r="AW34" s="138"/>
      <c r="AX34" s="143"/>
      <c r="AY34">
        <f t="shared" ref="AY34:AY38" si="4">$AY$32</f>
        <v>1</v>
      </c>
    </row>
    <row r="35" spans="1:51" ht="23.25" customHeight="1" x14ac:dyDescent="0.15">
      <c r="A35" s="341"/>
      <c r="B35" s="342"/>
      <c r="C35" s="342"/>
      <c r="D35" s="342"/>
      <c r="E35" s="342"/>
      <c r="F35" s="343"/>
      <c r="G35" s="236"/>
      <c r="H35" s="237"/>
      <c r="I35" s="237"/>
      <c r="J35" s="237"/>
      <c r="K35" s="237"/>
      <c r="L35" s="237"/>
      <c r="M35" s="237"/>
      <c r="N35" s="237"/>
      <c r="O35" s="238"/>
      <c r="P35" s="244"/>
      <c r="Q35" s="244"/>
      <c r="R35" s="244"/>
      <c r="S35" s="244"/>
      <c r="T35" s="244"/>
      <c r="U35" s="244"/>
      <c r="V35" s="244"/>
      <c r="W35" s="244"/>
      <c r="X35" s="245"/>
      <c r="Y35" s="252" t="s">
        <v>51</v>
      </c>
      <c r="Z35" s="253"/>
      <c r="AA35" s="254"/>
      <c r="AB35" s="385" t="s">
        <v>228</v>
      </c>
      <c r="AC35" s="385"/>
      <c r="AD35" s="385"/>
      <c r="AE35" s="137">
        <v>80</v>
      </c>
      <c r="AF35" s="138"/>
      <c r="AG35" s="138"/>
      <c r="AH35" s="138"/>
      <c r="AI35" s="137">
        <v>80</v>
      </c>
      <c r="AJ35" s="138"/>
      <c r="AK35" s="138"/>
      <c r="AL35" s="138"/>
      <c r="AM35" s="137">
        <v>80</v>
      </c>
      <c r="AN35" s="138"/>
      <c r="AO35" s="138"/>
      <c r="AP35" s="138"/>
      <c r="AQ35" s="139">
        <v>80</v>
      </c>
      <c r="AR35" s="140"/>
      <c r="AS35" s="140"/>
      <c r="AT35" s="141"/>
      <c r="AU35" s="138" t="s">
        <v>565</v>
      </c>
      <c r="AV35" s="138"/>
      <c r="AW35" s="138"/>
      <c r="AX35" s="143"/>
      <c r="AY35">
        <f t="shared" si="4"/>
        <v>1</v>
      </c>
    </row>
    <row r="36" spans="1:51" ht="23.25" customHeight="1" x14ac:dyDescent="0.15">
      <c r="A36" s="344"/>
      <c r="B36" s="345"/>
      <c r="C36" s="345"/>
      <c r="D36" s="345"/>
      <c r="E36" s="345"/>
      <c r="F36" s="346"/>
      <c r="G36" s="239"/>
      <c r="H36" s="240"/>
      <c r="I36" s="240"/>
      <c r="J36" s="240"/>
      <c r="K36" s="240"/>
      <c r="L36" s="240"/>
      <c r="M36" s="240"/>
      <c r="N36" s="240"/>
      <c r="O36" s="241"/>
      <c r="P36" s="246"/>
      <c r="Q36" s="246"/>
      <c r="R36" s="246"/>
      <c r="S36" s="246"/>
      <c r="T36" s="246"/>
      <c r="U36" s="246"/>
      <c r="V36" s="246"/>
      <c r="W36" s="246"/>
      <c r="X36" s="247"/>
      <c r="Y36" s="252" t="s">
        <v>13</v>
      </c>
      <c r="Z36" s="253"/>
      <c r="AA36" s="254"/>
      <c r="AB36" s="475" t="s">
        <v>166</v>
      </c>
      <c r="AC36" s="475"/>
      <c r="AD36" s="475"/>
      <c r="AE36" s="137">
        <v>60.375</v>
      </c>
      <c r="AF36" s="138"/>
      <c r="AG36" s="138"/>
      <c r="AH36" s="138"/>
      <c r="AI36" s="137">
        <v>100.75</v>
      </c>
      <c r="AJ36" s="138"/>
      <c r="AK36" s="138"/>
      <c r="AL36" s="138"/>
      <c r="AM36" s="137">
        <v>94.4</v>
      </c>
      <c r="AN36" s="138"/>
      <c r="AO36" s="138"/>
      <c r="AP36" s="138"/>
      <c r="AQ36" s="139" t="s">
        <v>611</v>
      </c>
      <c r="AR36" s="140"/>
      <c r="AS36" s="140"/>
      <c r="AT36" s="141"/>
      <c r="AU36" s="138" t="s">
        <v>565</v>
      </c>
      <c r="AV36" s="138"/>
      <c r="AW36" s="138"/>
      <c r="AX36" s="143"/>
      <c r="AY36">
        <f t="shared" si="4"/>
        <v>1</v>
      </c>
    </row>
    <row r="37" spans="1:51" ht="27" customHeight="1" x14ac:dyDescent="0.15">
      <c r="A37" s="588" t="s">
        <v>237</v>
      </c>
      <c r="B37" s="589"/>
      <c r="C37" s="589"/>
      <c r="D37" s="589"/>
      <c r="E37" s="589"/>
      <c r="F37" s="590"/>
      <c r="G37" s="594" t="s">
        <v>570</v>
      </c>
      <c r="H37" s="595"/>
      <c r="I37" s="595"/>
      <c r="J37" s="595"/>
      <c r="K37" s="595"/>
      <c r="L37" s="595"/>
      <c r="M37" s="595"/>
      <c r="N37" s="595"/>
      <c r="O37" s="595"/>
      <c r="P37" s="595"/>
      <c r="Q37" s="595"/>
      <c r="R37" s="595"/>
      <c r="S37" s="595"/>
      <c r="T37" s="595"/>
      <c r="U37" s="595"/>
      <c r="V37" s="595"/>
      <c r="W37" s="595"/>
      <c r="X37" s="595"/>
      <c r="Y37" s="595"/>
      <c r="Z37" s="595"/>
      <c r="AA37" s="595"/>
      <c r="AB37" s="595"/>
      <c r="AC37" s="595"/>
      <c r="AD37" s="595"/>
      <c r="AE37" s="595"/>
      <c r="AF37" s="595"/>
      <c r="AG37" s="595"/>
      <c r="AH37" s="595"/>
      <c r="AI37" s="595"/>
      <c r="AJ37" s="595"/>
      <c r="AK37" s="595"/>
      <c r="AL37" s="595"/>
      <c r="AM37" s="595"/>
      <c r="AN37" s="595"/>
      <c r="AO37" s="595"/>
      <c r="AP37" s="595"/>
      <c r="AQ37" s="595"/>
      <c r="AR37" s="595"/>
      <c r="AS37" s="595"/>
      <c r="AT37" s="595"/>
      <c r="AU37" s="595"/>
      <c r="AV37" s="595"/>
      <c r="AW37" s="595"/>
      <c r="AX37" s="596"/>
      <c r="AY37">
        <f t="shared" si="4"/>
        <v>1</v>
      </c>
    </row>
    <row r="38" spans="1:51" ht="24" customHeight="1" thickBot="1" x14ac:dyDescent="0.2">
      <c r="A38" s="591"/>
      <c r="B38" s="592"/>
      <c r="C38" s="592"/>
      <c r="D38" s="592"/>
      <c r="E38" s="592"/>
      <c r="F38" s="593"/>
      <c r="G38" s="597"/>
      <c r="H38" s="598"/>
      <c r="I38" s="598"/>
      <c r="J38" s="598"/>
      <c r="K38" s="598"/>
      <c r="L38" s="598"/>
      <c r="M38" s="598"/>
      <c r="N38" s="598"/>
      <c r="O38" s="598"/>
      <c r="P38" s="598"/>
      <c r="Q38" s="598"/>
      <c r="R38" s="598"/>
      <c r="S38" s="598"/>
      <c r="T38" s="598"/>
      <c r="U38" s="598"/>
      <c r="V38" s="598"/>
      <c r="W38" s="598"/>
      <c r="X38" s="598"/>
      <c r="Y38" s="598"/>
      <c r="Z38" s="598"/>
      <c r="AA38" s="598"/>
      <c r="AB38" s="598"/>
      <c r="AC38" s="598"/>
      <c r="AD38" s="598"/>
      <c r="AE38" s="599"/>
      <c r="AF38" s="599"/>
      <c r="AG38" s="599"/>
      <c r="AH38" s="599"/>
      <c r="AI38" s="599"/>
      <c r="AJ38" s="599"/>
      <c r="AK38" s="599"/>
      <c r="AL38" s="599"/>
      <c r="AM38" s="599"/>
      <c r="AN38" s="599"/>
      <c r="AO38" s="599"/>
      <c r="AP38" s="599"/>
      <c r="AQ38" s="598"/>
      <c r="AR38" s="598"/>
      <c r="AS38" s="598"/>
      <c r="AT38" s="598"/>
      <c r="AU38" s="598"/>
      <c r="AV38" s="598"/>
      <c r="AW38" s="598"/>
      <c r="AX38" s="600"/>
      <c r="AY38">
        <f t="shared" si="4"/>
        <v>1</v>
      </c>
    </row>
    <row r="39" spans="1:51" ht="31.5" customHeight="1" x14ac:dyDescent="0.15">
      <c r="A39" s="563" t="s">
        <v>216</v>
      </c>
      <c r="B39" s="564"/>
      <c r="C39" s="564"/>
      <c r="D39" s="564"/>
      <c r="E39" s="564"/>
      <c r="F39" s="565"/>
      <c r="G39" s="566" t="s">
        <v>57</v>
      </c>
      <c r="H39" s="566"/>
      <c r="I39" s="566"/>
      <c r="J39" s="566"/>
      <c r="K39" s="566"/>
      <c r="L39" s="566"/>
      <c r="M39" s="566"/>
      <c r="N39" s="566"/>
      <c r="O39" s="566"/>
      <c r="P39" s="566"/>
      <c r="Q39" s="566"/>
      <c r="R39" s="566"/>
      <c r="S39" s="566"/>
      <c r="T39" s="566"/>
      <c r="U39" s="566"/>
      <c r="V39" s="566"/>
      <c r="W39" s="566"/>
      <c r="X39" s="567"/>
      <c r="Y39" s="207"/>
      <c r="Z39" s="208"/>
      <c r="AA39" s="209"/>
      <c r="AB39" s="556" t="s">
        <v>11</v>
      </c>
      <c r="AC39" s="556"/>
      <c r="AD39" s="556"/>
      <c r="AE39" s="603" t="s">
        <v>246</v>
      </c>
      <c r="AF39" s="604"/>
      <c r="AG39" s="604"/>
      <c r="AH39" s="605"/>
      <c r="AI39" s="603" t="s">
        <v>263</v>
      </c>
      <c r="AJ39" s="604"/>
      <c r="AK39" s="604"/>
      <c r="AL39" s="605"/>
      <c r="AM39" s="603" t="s">
        <v>360</v>
      </c>
      <c r="AN39" s="604"/>
      <c r="AO39" s="604"/>
      <c r="AP39" s="605"/>
      <c r="AQ39" s="620" t="s">
        <v>268</v>
      </c>
      <c r="AR39" s="621"/>
      <c r="AS39" s="621"/>
      <c r="AT39" s="622"/>
      <c r="AU39" s="620" t="s">
        <v>392</v>
      </c>
      <c r="AV39" s="621"/>
      <c r="AW39" s="621"/>
      <c r="AX39" s="623"/>
    </row>
    <row r="40" spans="1:51" ht="23.25" customHeight="1" x14ac:dyDescent="0.15">
      <c r="A40" s="389"/>
      <c r="B40" s="390"/>
      <c r="C40" s="390"/>
      <c r="D40" s="390"/>
      <c r="E40" s="390"/>
      <c r="F40" s="391"/>
      <c r="G40" s="242" t="s">
        <v>628</v>
      </c>
      <c r="H40" s="242"/>
      <c r="I40" s="242"/>
      <c r="J40" s="242"/>
      <c r="K40" s="242"/>
      <c r="L40" s="242"/>
      <c r="M40" s="242"/>
      <c r="N40" s="242"/>
      <c r="O40" s="242"/>
      <c r="P40" s="242"/>
      <c r="Q40" s="242"/>
      <c r="R40" s="242"/>
      <c r="S40" s="242"/>
      <c r="T40" s="242"/>
      <c r="U40" s="242"/>
      <c r="V40" s="242"/>
      <c r="W40" s="242"/>
      <c r="X40" s="243"/>
      <c r="Y40" s="606" t="s">
        <v>52</v>
      </c>
      <c r="Z40" s="440"/>
      <c r="AA40" s="441"/>
      <c r="AB40" s="251" t="s">
        <v>569</v>
      </c>
      <c r="AC40" s="251"/>
      <c r="AD40" s="251"/>
      <c r="AE40" s="395">
        <v>130</v>
      </c>
      <c r="AF40" s="395"/>
      <c r="AG40" s="395"/>
      <c r="AH40" s="395"/>
      <c r="AI40" s="395">
        <v>69</v>
      </c>
      <c r="AJ40" s="395"/>
      <c r="AK40" s="395"/>
      <c r="AL40" s="395"/>
      <c r="AM40" s="395">
        <v>78</v>
      </c>
      <c r="AN40" s="395"/>
      <c r="AO40" s="395"/>
      <c r="AP40" s="395"/>
      <c r="AQ40" s="395" t="s">
        <v>611</v>
      </c>
      <c r="AR40" s="395"/>
      <c r="AS40" s="395"/>
      <c r="AT40" s="395"/>
      <c r="AU40" s="137" t="s">
        <v>565</v>
      </c>
      <c r="AV40" s="138"/>
      <c r="AW40" s="138"/>
      <c r="AX40" s="143"/>
    </row>
    <row r="41" spans="1:51" ht="23.25" customHeight="1" x14ac:dyDescent="0.15">
      <c r="A41" s="392"/>
      <c r="B41" s="393"/>
      <c r="C41" s="393"/>
      <c r="D41" s="393"/>
      <c r="E41" s="393"/>
      <c r="F41" s="394"/>
      <c r="G41" s="246"/>
      <c r="H41" s="246"/>
      <c r="I41" s="246"/>
      <c r="J41" s="246"/>
      <c r="K41" s="246"/>
      <c r="L41" s="246"/>
      <c r="M41" s="246"/>
      <c r="N41" s="246"/>
      <c r="O41" s="246"/>
      <c r="P41" s="246"/>
      <c r="Q41" s="246"/>
      <c r="R41" s="246"/>
      <c r="S41" s="246"/>
      <c r="T41" s="246"/>
      <c r="U41" s="246"/>
      <c r="V41" s="246"/>
      <c r="W41" s="246"/>
      <c r="X41" s="247"/>
      <c r="Y41" s="547" t="s">
        <v>53</v>
      </c>
      <c r="Z41" s="539"/>
      <c r="AA41" s="540"/>
      <c r="AB41" s="251" t="s">
        <v>569</v>
      </c>
      <c r="AC41" s="251"/>
      <c r="AD41" s="251"/>
      <c r="AE41" s="395">
        <v>133</v>
      </c>
      <c r="AF41" s="395"/>
      <c r="AG41" s="395"/>
      <c r="AH41" s="395"/>
      <c r="AI41" s="395">
        <v>105</v>
      </c>
      <c r="AJ41" s="395"/>
      <c r="AK41" s="395"/>
      <c r="AL41" s="395"/>
      <c r="AM41" s="395">
        <v>339</v>
      </c>
      <c r="AN41" s="395"/>
      <c r="AO41" s="395"/>
      <c r="AP41" s="395"/>
      <c r="AQ41" s="395">
        <v>220</v>
      </c>
      <c r="AR41" s="395"/>
      <c r="AS41" s="395"/>
      <c r="AT41" s="395"/>
      <c r="AU41" s="624">
        <v>146</v>
      </c>
      <c r="AV41" s="625"/>
      <c r="AW41" s="625"/>
      <c r="AX41" s="626"/>
    </row>
    <row r="42" spans="1:51" ht="31.5" customHeight="1" x14ac:dyDescent="0.15">
      <c r="A42" s="386" t="s">
        <v>216</v>
      </c>
      <c r="B42" s="387"/>
      <c r="C42" s="387"/>
      <c r="D42" s="387"/>
      <c r="E42" s="387"/>
      <c r="F42" s="388"/>
      <c r="G42" s="551" t="s">
        <v>57</v>
      </c>
      <c r="H42" s="551"/>
      <c r="I42" s="551"/>
      <c r="J42" s="551"/>
      <c r="K42" s="551"/>
      <c r="L42" s="551"/>
      <c r="M42" s="551"/>
      <c r="N42" s="551"/>
      <c r="O42" s="551"/>
      <c r="P42" s="551"/>
      <c r="Q42" s="551"/>
      <c r="R42" s="551"/>
      <c r="S42" s="551"/>
      <c r="T42" s="551"/>
      <c r="U42" s="551"/>
      <c r="V42" s="551"/>
      <c r="W42" s="551"/>
      <c r="X42" s="552"/>
      <c r="Y42" s="377"/>
      <c r="Z42" s="378"/>
      <c r="AA42" s="379"/>
      <c r="AB42" s="252" t="s">
        <v>11</v>
      </c>
      <c r="AC42" s="253"/>
      <c r="AD42" s="254"/>
      <c r="AE42" s="142" t="s">
        <v>246</v>
      </c>
      <c r="AF42" s="142"/>
      <c r="AG42" s="142"/>
      <c r="AH42" s="142"/>
      <c r="AI42" s="142" t="s">
        <v>263</v>
      </c>
      <c r="AJ42" s="142"/>
      <c r="AK42" s="142"/>
      <c r="AL42" s="142"/>
      <c r="AM42" s="142" t="s">
        <v>360</v>
      </c>
      <c r="AN42" s="142"/>
      <c r="AO42" s="142"/>
      <c r="AP42" s="142"/>
      <c r="AQ42" s="647" t="s">
        <v>268</v>
      </c>
      <c r="AR42" s="648"/>
      <c r="AS42" s="648"/>
      <c r="AT42" s="648"/>
      <c r="AU42" s="647" t="s">
        <v>392</v>
      </c>
      <c r="AV42" s="648"/>
      <c r="AW42" s="648"/>
      <c r="AX42" s="649"/>
      <c r="AY42">
        <f>COUNTA($G$43)</f>
        <v>1</v>
      </c>
    </row>
    <row r="43" spans="1:51" ht="23.25" customHeight="1" x14ac:dyDescent="0.15">
      <c r="A43" s="389"/>
      <c r="B43" s="390"/>
      <c r="C43" s="390"/>
      <c r="D43" s="390"/>
      <c r="E43" s="390"/>
      <c r="F43" s="391"/>
      <c r="G43" s="242" t="s">
        <v>622</v>
      </c>
      <c r="H43" s="242"/>
      <c r="I43" s="242"/>
      <c r="J43" s="242"/>
      <c r="K43" s="242"/>
      <c r="L43" s="242"/>
      <c r="M43" s="242"/>
      <c r="N43" s="242"/>
      <c r="O43" s="242"/>
      <c r="P43" s="242"/>
      <c r="Q43" s="242"/>
      <c r="R43" s="242"/>
      <c r="S43" s="242"/>
      <c r="T43" s="242"/>
      <c r="U43" s="242"/>
      <c r="V43" s="242"/>
      <c r="W43" s="242"/>
      <c r="X43" s="243"/>
      <c r="Y43" s="607" t="s">
        <v>52</v>
      </c>
      <c r="Z43" s="608"/>
      <c r="AA43" s="609"/>
      <c r="AB43" s="610" t="s">
        <v>618</v>
      </c>
      <c r="AC43" s="611"/>
      <c r="AD43" s="612"/>
      <c r="AE43" s="395" t="s">
        <v>619</v>
      </c>
      <c r="AF43" s="395"/>
      <c r="AG43" s="395"/>
      <c r="AH43" s="395"/>
      <c r="AI43" s="395" t="s">
        <v>619</v>
      </c>
      <c r="AJ43" s="395"/>
      <c r="AK43" s="395"/>
      <c r="AL43" s="395"/>
      <c r="AM43" s="395" t="s">
        <v>619</v>
      </c>
      <c r="AN43" s="395"/>
      <c r="AO43" s="395"/>
      <c r="AP43" s="395"/>
      <c r="AQ43" s="395" t="s">
        <v>619</v>
      </c>
      <c r="AR43" s="395"/>
      <c r="AS43" s="395"/>
      <c r="AT43" s="395"/>
      <c r="AU43" s="395" t="s">
        <v>565</v>
      </c>
      <c r="AV43" s="395"/>
      <c r="AW43" s="395"/>
      <c r="AX43" s="538"/>
      <c r="AY43">
        <f>$AY$42</f>
        <v>1</v>
      </c>
    </row>
    <row r="44" spans="1:51" ht="23.25" customHeight="1" x14ac:dyDescent="0.15">
      <c r="A44" s="392"/>
      <c r="B44" s="393"/>
      <c r="C44" s="393"/>
      <c r="D44" s="393"/>
      <c r="E44" s="393"/>
      <c r="F44" s="394"/>
      <c r="G44" s="246"/>
      <c r="H44" s="246"/>
      <c r="I44" s="246"/>
      <c r="J44" s="246"/>
      <c r="K44" s="246"/>
      <c r="L44" s="246"/>
      <c r="M44" s="246"/>
      <c r="N44" s="246"/>
      <c r="O44" s="246"/>
      <c r="P44" s="246"/>
      <c r="Q44" s="246"/>
      <c r="R44" s="246"/>
      <c r="S44" s="246"/>
      <c r="T44" s="246"/>
      <c r="U44" s="246"/>
      <c r="V44" s="246"/>
      <c r="W44" s="246"/>
      <c r="X44" s="247"/>
      <c r="Y44" s="547" t="s">
        <v>53</v>
      </c>
      <c r="Z44" s="613"/>
      <c r="AA44" s="614"/>
      <c r="AB44" s="615" t="s">
        <v>618</v>
      </c>
      <c r="AC44" s="616"/>
      <c r="AD44" s="617"/>
      <c r="AE44" s="395" t="s">
        <v>619</v>
      </c>
      <c r="AF44" s="395"/>
      <c r="AG44" s="395"/>
      <c r="AH44" s="395"/>
      <c r="AI44" s="395" t="s">
        <v>619</v>
      </c>
      <c r="AJ44" s="395"/>
      <c r="AK44" s="395"/>
      <c r="AL44" s="395"/>
      <c r="AM44" s="395" t="s">
        <v>619</v>
      </c>
      <c r="AN44" s="395"/>
      <c r="AO44" s="395"/>
      <c r="AP44" s="395"/>
      <c r="AQ44" s="395">
        <v>1600</v>
      </c>
      <c r="AR44" s="395"/>
      <c r="AS44" s="395"/>
      <c r="AT44" s="395"/>
      <c r="AU44" s="395">
        <v>1900</v>
      </c>
      <c r="AV44" s="395"/>
      <c r="AW44" s="395"/>
      <c r="AX44" s="538"/>
      <c r="AY44">
        <f>$AY$42</f>
        <v>1</v>
      </c>
    </row>
    <row r="45" spans="1:51" ht="21.95" customHeight="1" x14ac:dyDescent="0.15">
      <c r="A45" s="299" t="s">
        <v>14</v>
      </c>
      <c r="B45" s="300"/>
      <c r="C45" s="300"/>
      <c r="D45" s="300"/>
      <c r="E45" s="300"/>
      <c r="F45" s="301"/>
      <c r="G45" s="253" t="s">
        <v>15</v>
      </c>
      <c r="H45" s="253"/>
      <c r="I45" s="253"/>
      <c r="J45" s="253"/>
      <c r="K45" s="253"/>
      <c r="L45" s="253"/>
      <c r="M45" s="253"/>
      <c r="N45" s="253"/>
      <c r="O45" s="253"/>
      <c r="P45" s="253"/>
      <c r="Q45" s="253"/>
      <c r="R45" s="253"/>
      <c r="S45" s="253"/>
      <c r="T45" s="253"/>
      <c r="U45" s="253"/>
      <c r="V45" s="253"/>
      <c r="W45" s="253"/>
      <c r="X45" s="254"/>
      <c r="Y45" s="359"/>
      <c r="Z45" s="360"/>
      <c r="AA45" s="361"/>
      <c r="AB45" s="252" t="s">
        <v>11</v>
      </c>
      <c r="AC45" s="253"/>
      <c r="AD45" s="254"/>
      <c r="AE45" s="142" t="s">
        <v>246</v>
      </c>
      <c r="AF45" s="142"/>
      <c r="AG45" s="142"/>
      <c r="AH45" s="142"/>
      <c r="AI45" s="142" t="s">
        <v>263</v>
      </c>
      <c r="AJ45" s="142"/>
      <c r="AK45" s="142"/>
      <c r="AL45" s="142"/>
      <c r="AM45" s="142" t="s">
        <v>360</v>
      </c>
      <c r="AN45" s="142"/>
      <c r="AO45" s="142"/>
      <c r="AP45" s="142"/>
      <c r="AQ45" s="161" t="s">
        <v>393</v>
      </c>
      <c r="AR45" s="162"/>
      <c r="AS45" s="162"/>
      <c r="AT45" s="162"/>
      <c r="AU45" s="162"/>
      <c r="AV45" s="162"/>
      <c r="AW45" s="162"/>
      <c r="AX45" s="163"/>
    </row>
    <row r="46" spans="1:51" ht="21.95" customHeight="1" x14ac:dyDescent="0.15">
      <c r="A46" s="302"/>
      <c r="B46" s="303"/>
      <c r="C46" s="303"/>
      <c r="D46" s="303"/>
      <c r="E46" s="303"/>
      <c r="F46" s="304"/>
      <c r="G46" s="362" t="s">
        <v>629</v>
      </c>
      <c r="H46" s="362"/>
      <c r="I46" s="362"/>
      <c r="J46" s="362"/>
      <c r="K46" s="362"/>
      <c r="L46" s="362"/>
      <c r="M46" s="362"/>
      <c r="N46" s="362"/>
      <c r="O46" s="362"/>
      <c r="P46" s="362"/>
      <c r="Q46" s="362"/>
      <c r="R46" s="362"/>
      <c r="S46" s="362"/>
      <c r="T46" s="362"/>
      <c r="U46" s="362"/>
      <c r="V46" s="362"/>
      <c r="W46" s="362"/>
      <c r="X46" s="362"/>
      <c r="Y46" s="364" t="s">
        <v>14</v>
      </c>
      <c r="Z46" s="365"/>
      <c r="AA46" s="366"/>
      <c r="AB46" s="548" t="s">
        <v>573</v>
      </c>
      <c r="AC46" s="549"/>
      <c r="AD46" s="550"/>
      <c r="AE46" s="395">
        <v>1.9</v>
      </c>
      <c r="AF46" s="395"/>
      <c r="AG46" s="395"/>
      <c r="AH46" s="395"/>
      <c r="AI46" s="395">
        <v>1.7</v>
      </c>
      <c r="AJ46" s="395"/>
      <c r="AK46" s="395"/>
      <c r="AL46" s="395"/>
      <c r="AM46" s="395">
        <v>1.9</v>
      </c>
      <c r="AN46" s="395"/>
      <c r="AO46" s="395"/>
      <c r="AP46" s="395"/>
      <c r="AQ46" s="137">
        <v>1.4</v>
      </c>
      <c r="AR46" s="138"/>
      <c r="AS46" s="138"/>
      <c r="AT46" s="138"/>
      <c r="AU46" s="138"/>
      <c r="AV46" s="138"/>
      <c r="AW46" s="138"/>
      <c r="AX46" s="143"/>
    </row>
    <row r="47" spans="1:51" ht="21.95" customHeight="1" x14ac:dyDescent="0.15">
      <c r="A47" s="305"/>
      <c r="B47" s="273"/>
      <c r="C47" s="273"/>
      <c r="D47" s="273"/>
      <c r="E47" s="273"/>
      <c r="F47" s="306"/>
      <c r="G47" s="363"/>
      <c r="H47" s="363"/>
      <c r="I47" s="363"/>
      <c r="J47" s="363"/>
      <c r="K47" s="363"/>
      <c r="L47" s="363"/>
      <c r="M47" s="363"/>
      <c r="N47" s="363"/>
      <c r="O47" s="363"/>
      <c r="P47" s="363"/>
      <c r="Q47" s="363"/>
      <c r="R47" s="363"/>
      <c r="S47" s="363"/>
      <c r="T47" s="363"/>
      <c r="U47" s="363"/>
      <c r="V47" s="363"/>
      <c r="W47" s="363"/>
      <c r="X47" s="363"/>
      <c r="Y47" s="248" t="s">
        <v>46</v>
      </c>
      <c r="Z47" s="539"/>
      <c r="AA47" s="540"/>
      <c r="AB47" s="553" t="s">
        <v>574</v>
      </c>
      <c r="AC47" s="554"/>
      <c r="AD47" s="555"/>
      <c r="AE47" s="160" t="s">
        <v>575</v>
      </c>
      <c r="AF47" s="160"/>
      <c r="AG47" s="160"/>
      <c r="AH47" s="160"/>
      <c r="AI47" s="160" t="s">
        <v>576</v>
      </c>
      <c r="AJ47" s="160"/>
      <c r="AK47" s="160"/>
      <c r="AL47" s="160"/>
      <c r="AM47" s="160" t="s">
        <v>593</v>
      </c>
      <c r="AN47" s="160"/>
      <c r="AO47" s="160"/>
      <c r="AP47" s="160"/>
      <c r="AQ47" s="160" t="s">
        <v>620</v>
      </c>
      <c r="AR47" s="160"/>
      <c r="AS47" s="160"/>
      <c r="AT47" s="160"/>
      <c r="AU47" s="160"/>
      <c r="AV47" s="160"/>
      <c r="AW47" s="160"/>
      <c r="AX47" s="541"/>
    </row>
    <row r="48" spans="1:51" ht="21.95" customHeight="1" x14ac:dyDescent="0.15">
      <c r="A48" s="299" t="s">
        <v>14</v>
      </c>
      <c r="B48" s="300"/>
      <c r="C48" s="300"/>
      <c r="D48" s="300"/>
      <c r="E48" s="300"/>
      <c r="F48" s="301"/>
      <c r="G48" s="253" t="s">
        <v>15</v>
      </c>
      <c r="H48" s="253"/>
      <c r="I48" s="253"/>
      <c r="J48" s="253"/>
      <c r="K48" s="253"/>
      <c r="L48" s="253"/>
      <c r="M48" s="253"/>
      <c r="N48" s="253"/>
      <c r="O48" s="253"/>
      <c r="P48" s="253"/>
      <c r="Q48" s="253"/>
      <c r="R48" s="253"/>
      <c r="S48" s="253"/>
      <c r="T48" s="253"/>
      <c r="U48" s="253"/>
      <c r="V48" s="253"/>
      <c r="W48" s="253"/>
      <c r="X48" s="254"/>
      <c r="Y48" s="359"/>
      <c r="Z48" s="360"/>
      <c r="AA48" s="361"/>
      <c r="AB48" s="252" t="s">
        <v>11</v>
      </c>
      <c r="AC48" s="253"/>
      <c r="AD48" s="254"/>
      <c r="AE48" s="142" t="s">
        <v>246</v>
      </c>
      <c r="AF48" s="142"/>
      <c r="AG48" s="142"/>
      <c r="AH48" s="142"/>
      <c r="AI48" s="142" t="s">
        <v>263</v>
      </c>
      <c r="AJ48" s="142"/>
      <c r="AK48" s="142"/>
      <c r="AL48" s="142"/>
      <c r="AM48" s="142" t="s">
        <v>360</v>
      </c>
      <c r="AN48" s="142"/>
      <c r="AO48" s="142"/>
      <c r="AP48" s="142"/>
      <c r="AQ48" s="161" t="s">
        <v>393</v>
      </c>
      <c r="AR48" s="162"/>
      <c r="AS48" s="162"/>
      <c r="AT48" s="162"/>
      <c r="AU48" s="162"/>
      <c r="AV48" s="162"/>
      <c r="AW48" s="162"/>
      <c r="AX48" s="163"/>
      <c r="AY48" s="56">
        <f>IF(SUBSTITUTE(SUBSTITUTE($G$49,"／",""),"　","")="",0,1)</f>
        <v>1</v>
      </c>
    </row>
    <row r="49" spans="1:51" ht="21.95" customHeight="1" x14ac:dyDescent="0.15">
      <c r="A49" s="302"/>
      <c r="B49" s="303"/>
      <c r="C49" s="303"/>
      <c r="D49" s="303"/>
      <c r="E49" s="303"/>
      <c r="F49" s="304"/>
      <c r="G49" s="362" t="s">
        <v>627</v>
      </c>
      <c r="H49" s="362"/>
      <c r="I49" s="362"/>
      <c r="J49" s="362"/>
      <c r="K49" s="362"/>
      <c r="L49" s="362"/>
      <c r="M49" s="362"/>
      <c r="N49" s="362"/>
      <c r="O49" s="362"/>
      <c r="P49" s="362"/>
      <c r="Q49" s="362"/>
      <c r="R49" s="362"/>
      <c r="S49" s="362"/>
      <c r="T49" s="362"/>
      <c r="U49" s="362"/>
      <c r="V49" s="362"/>
      <c r="W49" s="362"/>
      <c r="X49" s="362"/>
      <c r="Y49" s="364" t="s">
        <v>14</v>
      </c>
      <c r="Z49" s="365"/>
      <c r="AA49" s="366"/>
      <c r="AB49" s="548" t="s">
        <v>573</v>
      </c>
      <c r="AC49" s="549"/>
      <c r="AD49" s="550"/>
      <c r="AE49" s="395" t="s">
        <v>619</v>
      </c>
      <c r="AF49" s="395"/>
      <c r="AG49" s="395"/>
      <c r="AH49" s="395"/>
      <c r="AI49" s="395" t="s">
        <v>619</v>
      </c>
      <c r="AJ49" s="395"/>
      <c r="AK49" s="395"/>
      <c r="AL49" s="395"/>
      <c r="AM49" s="395" t="s">
        <v>619</v>
      </c>
      <c r="AN49" s="395"/>
      <c r="AO49" s="395"/>
      <c r="AP49" s="395"/>
      <c r="AQ49" s="395">
        <v>0.9</v>
      </c>
      <c r="AR49" s="395"/>
      <c r="AS49" s="395"/>
      <c r="AT49" s="395"/>
      <c r="AU49" s="395"/>
      <c r="AV49" s="395"/>
      <c r="AW49" s="395"/>
      <c r="AX49" s="538"/>
      <c r="AY49">
        <f>$AY$48</f>
        <v>1</v>
      </c>
    </row>
    <row r="50" spans="1:51" ht="21.95" customHeight="1" thickBot="1" x14ac:dyDescent="0.2">
      <c r="A50" s="305"/>
      <c r="B50" s="273"/>
      <c r="C50" s="273"/>
      <c r="D50" s="273"/>
      <c r="E50" s="273"/>
      <c r="F50" s="306"/>
      <c r="G50" s="363"/>
      <c r="H50" s="363"/>
      <c r="I50" s="363"/>
      <c r="J50" s="363"/>
      <c r="K50" s="363"/>
      <c r="L50" s="363"/>
      <c r="M50" s="363"/>
      <c r="N50" s="363"/>
      <c r="O50" s="363"/>
      <c r="P50" s="363"/>
      <c r="Q50" s="363"/>
      <c r="R50" s="363"/>
      <c r="S50" s="363"/>
      <c r="T50" s="363"/>
      <c r="U50" s="363"/>
      <c r="V50" s="363"/>
      <c r="W50" s="363"/>
      <c r="X50" s="363"/>
      <c r="Y50" s="248" t="s">
        <v>46</v>
      </c>
      <c r="Z50" s="539"/>
      <c r="AA50" s="540"/>
      <c r="AB50" s="553" t="s">
        <v>574</v>
      </c>
      <c r="AC50" s="554"/>
      <c r="AD50" s="555"/>
      <c r="AE50" s="160" t="s">
        <v>619</v>
      </c>
      <c r="AF50" s="160"/>
      <c r="AG50" s="160"/>
      <c r="AH50" s="160"/>
      <c r="AI50" s="160" t="s">
        <v>619</v>
      </c>
      <c r="AJ50" s="160"/>
      <c r="AK50" s="160"/>
      <c r="AL50" s="160"/>
      <c r="AM50" s="160" t="s">
        <v>619</v>
      </c>
      <c r="AN50" s="160"/>
      <c r="AO50" s="160"/>
      <c r="AP50" s="160"/>
      <c r="AQ50" s="160" t="s">
        <v>621</v>
      </c>
      <c r="AR50" s="160"/>
      <c r="AS50" s="160"/>
      <c r="AT50" s="160"/>
      <c r="AU50" s="160"/>
      <c r="AV50" s="160"/>
      <c r="AW50" s="160"/>
      <c r="AX50" s="541"/>
      <c r="AY50">
        <f>$AY$48</f>
        <v>1</v>
      </c>
    </row>
    <row r="51" spans="1:51" ht="60" customHeight="1" x14ac:dyDescent="0.15">
      <c r="A51" s="634" t="s">
        <v>258</v>
      </c>
      <c r="B51" s="631"/>
      <c r="C51" s="630" t="s">
        <v>169</v>
      </c>
      <c r="D51" s="631"/>
      <c r="E51" s="155" t="s">
        <v>182</v>
      </c>
      <c r="F51" s="156"/>
      <c r="G51" s="157" t="s">
        <v>617</v>
      </c>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9"/>
      <c r="AY51">
        <f>COUNTA($G$51)</f>
        <v>1</v>
      </c>
    </row>
    <row r="52" spans="1:51" ht="60" customHeight="1" thickBot="1" x14ac:dyDescent="0.2">
      <c r="A52" s="635"/>
      <c r="B52" s="633"/>
      <c r="C52" s="632"/>
      <c r="D52" s="633"/>
      <c r="E52" s="150" t="s">
        <v>181</v>
      </c>
      <c r="F52" s="151"/>
      <c r="G52" s="152" t="s">
        <v>616</v>
      </c>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3"/>
      <c r="AV52" s="153"/>
      <c r="AW52" s="153"/>
      <c r="AX52" s="154"/>
      <c r="AY52">
        <f>$AY$51</f>
        <v>1</v>
      </c>
    </row>
    <row r="53" spans="1:51" ht="27" customHeight="1" x14ac:dyDescent="0.15">
      <c r="A53" s="198" t="s">
        <v>44</v>
      </c>
      <c r="B53" s="199"/>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200"/>
    </row>
    <row r="54" spans="1:51" ht="27" customHeight="1" x14ac:dyDescent="0.15">
      <c r="A54" s="5"/>
      <c r="B54" s="6"/>
      <c r="C54" s="570" t="s">
        <v>29</v>
      </c>
      <c r="D54" s="332"/>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571"/>
      <c r="AD54" s="332" t="s">
        <v>33</v>
      </c>
      <c r="AE54" s="332"/>
      <c r="AF54" s="332"/>
      <c r="AG54" s="331" t="s">
        <v>28</v>
      </c>
      <c r="AH54" s="332"/>
      <c r="AI54" s="332"/>
      <c r="AJ54" s="332"/>
      <c r="AK54" s="332"/>
      <c r="AL54" s="332"/>
      <c r="AM54" s="332"/>
      <c r="AN54" s="332"/>
      <c r="AO54" s="332"/>
      <c r="AP54" s="332"/>
      <c r="AQ54" s="332"/>
      <c r="AR54" s="332"/>
      <c r="AS54" s="332"/>
      <c r="AT54" s="332"/>
      <c r="AU54" s="332"/>
      <c r="AV54" s="332"/>
      <c r="AW54" s="332"/>
      <c r="AX54" s="333"/>
    </row>
    <row r="55" spans="1:51" ht="102" customHeight="1" x14ac:dyDescent="0.15">
      <c r="A55" s="218" t="s">
        <v>133</v>
      </c>
      <c r="B55" s="219"/>
      <c r="C55" s="453" t="s">
        <v>134</v>
      </c>
      <c r="D55" s="454"/>
      <c r="E55" s="454"/>
      <c r="F55" s="454"/>
      <c r="G55" s="454"/>
      <c r="H55" s="454"/>
      <c r="I55" s="454"/>
      <c r="J55" s="454"/>
      <c r="K55" s="454"/>
      <c r="L55" s="454"/>
      <c r="M55" s="454"/>
      <c r="N55" s="454"/>
      <c r="O55" s="454"/>
      <c r="P55" s="454"/>
      <c r="Q55" s="454"/>
      <c r="R55" s="454"/>
      <c r="S55" s="454"/>
      <c r="T55" s="454"/>
      <c r="U55" s="454"/>
      <c r="V55" s="454"/>
      <c r="W55" s="454"/>
      <c r="X55" s="454"/>
      <c r="Y55" s="454"/>
      <c r="Z55" s="454"/>
      <c r="AA55" s="454"/>
      <c r="AB55" s="454"/>
      <c r="AC55" s="455"/>
      <c r="AD55" s="601" t="s">
        <v>580</v>
      </c>
      <c r="AE55" s="602"/>
      <c r="AF55" s="602"/>
      <c r="AG55" s="572" t="s">
        <v>610</v>
      </c>
      <c r="AH55" s="573"/>
      <c r="AI55" s="573"/>
      <c r="AJ55" s="573"/>
      <c r="AK55" s="573"/>
      <c r="AL55" s="573"/>
      <c r="AM55" s="573"/>
      <c r="AN55" s="573"/>
      <c r="AO55" s="573"/>
      <c r="AP55" s="573"/>
      <c r="AQ55" s="573"/>
      <c r="AR55" s="573"/>
      <c r="AS55" s="573"/>
      <c r="AT55" s="573"/>
      <c r="AU55" s="573"/>
      <c r="AV55" s="573"/>
      <c r="AW55" s="573"/>
      <c r="AX55" s="574"/>
    </row>
    <row r="56" spans="1:51" ht="42.75" customHeight="1" x14ac:dyDescent="0.15">
      <c r="A56" s="220"/>
      <c r="B56" s="221"/>
      <c r="C56" s="322" t="s">
        <v>34</v>
      </c>
      <c r="D56" s="323"/>
      <c r="E56" s="323"/>
      <c r="F56" s="323"/>
      <c r="G56" s="323"/>
      <c r="H56" s="323"/>
      <c r="I56" s="323"/>
      <c r="J56" s="323"/>
      <c r="K56" s="323"/>
      <c r="L56" s="323"/>
      <c r="M56" s="323"/>
      <c r="N56" s="323"/>
      <c r="O56" s="323"/>
      <c r="P56" s="323"/>
      <c r="Q56" s="323"/>
      <c r="R56" s="323"/>
      <c r="S56" s="323"/>
      <c r="T56" s="323"/>
      <c r="U56" s="323"/>
      <c r="V56" s="323"/>
      <c r="W56" s="323"/>
      <c r="X56" s="323"/>
      <c r="Y56" s="323"/>
      <c r="Z56" s="323"/>
      <c r="AA56" s="323"/>
      <c r="AB56" s="323"/>
      <c r="AC56" s="312"/>
      <c r="AD56" s="130" t="s">
        <v>580</v>
      </c>
      <c r="AE56" s="131"/>
      <c r="AF56" s="131"/>
      <c r="AG56" s="277" t="s">
        <v>582</v>
      </c>
      <c r="AH56" s="278"/>
      <c r="AI56" s="278"/>
      <c r="AJ56" s="278"/>
      <c r="AK56" s="278"/>
      <c r="AL56" s="278"/>
      <c r="AM56" s="278"/>
      <c r="AN56" s="278"/>
      <c r="AO56" s="278"/>
      <c r="AP56" s="278"/>
      <c r="AQ56" s="278"/>
      <c r="AR56" s="278"/>
      <c r="AS56" s="278"/>
      <c r="AT56" s="278"/>
      <c r="AU56" s="278"/>
      <c r="AV56" s="278"/>
      <c r="AW56" s="278"/>
      <c r="AX56" s="279"/>
    </row>
    <row r="57" spans="1:51" ht="69.75" customHeight="1" x14ac:dyDescent="0.15">
      <c r="A57" s="222"/>
      <c r="B57" s="223"/>
      <c r="C57" s="324" t="s">
        <v>135</v>
      </c>
      <c r="D57" s="325"/>
      <c r="E57" s="325"/>
      <c r="F57" s="325"/>
      <c r="G57" s="325"/>
      <c r="H57" s="325"/>
      <c r="I57" s="325"/>
      <c r="J57" s="325"/>
      <c r="K57" s="325"/>
      <c r="L57" s="325"/>
      <c r="M57" s="325"/>
      <c r="N57" s="325"/>
      <c r="O57" s="325"/>
      <c r="P57" s="325"/>
      <c r="Q57" s="325"/>
      <c r="R57" s="325"/>
      <c r="S57" s="325"/>
      <c r="T57" s="325"/>
      <c r="U57" s="325"/>
      <c r="V57" s="325"/>
      <c r="W57" s="325"/>
      <c r="X57" s="325"/>
      <c r="Y57" s="325"/>
      <c r="Z57" s="325"/>
      <c r="AA57" s="325"/>
      <c r="AB57" s="325"/>
      <c r="AC57" s="326"/>
      <c r="AD57" s="357" t="s">
        <v>580</v>
      </c>
      <c r="AE57" s="358"/>
      <c r="AF57" s="358"/>
      <c r="AG57" s="451" t="s">
        <v>591</v>
      </c>
      <c r="AH57" s="244"/>
      <c r="AI57" s="244"/>
      <c r="AJ57" s="244"/>
      <c r="AK57" s="244"/>
      <c r="AL57" s="244"/>
      <c r="AM57" s="244"/>
      <c r="AN57" s="244"/>
      <c r="AO57" s="244"/>
      <c r="AP57" s="244"/>
      <c r="AQ57" s="244"/>
      <c r="AR57" s="244"/>
      <c r="AS57" s="244"/>
      <c r="AT57" s="244"/>
      <c r="AU57" s="244"/>
      <c r="AV57" s="244"/>
      <c r="AW57" s="244"/>
      <c r="AX57" s="452"/>
    </row>
    <row r="58" spans="1:51" ht="22.5" customHeight="1" x14ac:dyDescent="0.15">
      <c r="A58" s="295" t="s">
        <v>36</v>
      </c>
      <c r="B58" s="506"/>
      <c r="C58" s="327" t="s">
        <v>38</v>
      </c>
      <c r="D58" s="328"/>
      <c r="E58" s="329"/>
      <c r="F58" s="329"/>
      <c r="G58" s="329"/>
      <c r="H58" s="329"/>
      <c r="I58" s="329"/>
      <c r="J58" s="329"/>
      <c r="K58" s="329"/>
      <c r="L58" s="329"/>
      <c r="M58" s="329"/>
      <c r="N58" s="329"/>
      <c r="O58" s="329"/>
      <c r="P58" s="329"/>
      <c r="Q58" s="329"/>
      <c r="R58" s="329"/>
      <c r="S58" s="329"/>
      <c r="T58" s="329"/>
      <c r="U58" s="329"/>
      <c r="V58" s="329"/>
      <c r="W58" s="329"/>
      <c r="X58" s="329"/>
      <c r="Y58" s="329"/>
      <c r="Z58" s="329"/>
      <c r="AA58" s="329"/>
      <c r="AB58" s="329"/>
      <c r="AC58" s="330"/>
      <c r="AD58" s="456" t="s">
        <v>583</v>
      </c>
      <c r="AE58" s="457"/>
      <c r="AF58" s="457"/>
      <c r="AG58" s="514" t="s">
        <v>615</v>
      </c>
      <c r="AH58" s="242"/>
      <c r="AI58" s="242"/>
      <c r="AJ58" s="242"/>
      <c r="AK58" s="242"/>
      <c r="AL58" s="242"/>
      <c r="AM58" s="242"/>
      <c r="AN58" s="242"/>
      <c r="AO58" s="242"/>
      <c r="AP58" s="242"/>
      <c r="AQ58" s="242"/>
      <c r="AR58" s="242"/>
      <c r="AS58" s="242"/>
      <c r="AT58" s="242"/>
      <c r="AU58" s="242"/>
      <c r="AV58" s="242"/>
      <c r="AW58" s="242"/>
      <c r="AX58" s="515"/>
    </row>
    <row r="59" spans="1:51" ht="30" customHeight="1" x14ac:dyDescent="0.15">
      <c r="A59" s="368"/>
      <c r="B59" s="507"/>
      <c r="C59" s="288"/>
      <c r="D59" s="289"/>
      <c r="E59" s="408" t="s">
        <v>238</v>
      </c>
      <c r="F59" s="409"/>
      <c r="G59" s="409"/>
      <c r="H59" s="409"/>
      <c r="I59" s="409"/>
      <c r="J59" s="409"/>
      <c r="K59" s="409"/>
      <c r="L59" s="409"/>
      <c r="M59" s="409"/>
      <c r="N59" s="409"/>
      <c r="O59" s="409"/>
      <c r="P59" s="409"/>
      <c r="Q59" s="409"/>
      <c r="R59" s="409"/>
      <c r="S59" s="409"/>
      <c r="T59" s="409"/>
      <c r="U59" s="409"/>
      <c r="V59" s="409"/>
      <c r="W59" s="409"/>
      <c r="X59" s="409"/>
      <c r="Y59" s="409"/>
      <c r="Z59" s="409"/>
      <c r="AA59" s="409"/>
      <c r="AB59" s="409"/>
      <c r="AC59" s="410"/>
      <c r="AD59" s="130" t="s">
        <v>584</v>
      </c>
      <c r="AE59" s="131"/>
      <c r="AF59" s="132"/>
      <c r="AG59" s="451"/>
      <c r="AH59" s="244"/>
      <c r="AI59" s="244"/>
      <c r="AJ59" s="244"/>
      <c r="AK59" s="244"/>
      <c r="AL59" s="244"/>
      <c r="AM59" s="244"/>
      <c r="AN59" s="244"/>
      <c r="AO59" s="244"/>
      <c r="AP59" s="244"/>
      <c r="AQ59" s="244"/>
      <c r="AR59" s="244"/>
      <c r="AS59" s="244"/>
      <c r="AT59" s="244"/>
      <c r="AU59" s="244"/>
      <c r="AV59" s="244"/>
      <c r="AW59" s="244"/>
      <c r="AX59" s="452"/>
    </row>
    <row r="60" spans="1:51" ht="19.5" customHeight="1" x14ac:dyDescent="0.15">
      <c r="A60" s="368"/>
      <c r="B60" s="507"/>
      <c r="C60" s="290"/>
      <c r="D60" s="291"/>
      <c r="E60" s="411" t="s">
        <v>201</v>
      </c>
      <c r="F60" s="412"/>
      <c r="G60" s="412"/>
      <c r="H60" s="412"/>
      <c r="I60" s="412"/>
      <c r="J60" s="412"/>
      <c r="K60" s="412"/>
      <c r="L60" s="412"/>
      <c r="M60" s="412"/>
      <c r="N60" s="412"/>
      <c r="O60" s="412"/>
      <c r="P60" s="412"/>
      <c r="Q60" s="412"/>
      <c r="R60" s="412"/>
      <c r="S60" s="412"/>
      <c r="T60" s="412"/>
      <c r="U60" s="412"/>
      <c r="V60" s="412"/>
      <c r="W60" s="412"/>
      <c r="X60" s="412"/>
      <c r="Y60" s="412"/>
      <c r="Z60" s="412"/>
      <c r="AA60" s="412"/>
      <c r="AB60" s="412"/>
      <c r="AC60" s="413"/>
      <c r="AD60" s="375" t="s">
        <v>584</v>
      </c>
      <c r="AE60" s="376"/>
      <c r="AF60" s="376"/>
      <c r="AG60" s="451"/>
      <c r="AH60" s="244"/>
      <c r="AI60" s="244"/>
      <c r="AJ60" s="244"/>
      <c r="AK60" s="244"/>
      <c r="AL60" s="244"/>
      <c r="AM60" s="244"/>
      <c r="AN60" s="244"/>
      <c r="AO60" s="244"/>
      <c r="AP60" s="244"/>
      <c r="AQ60" s="244"/>
      <c r="AR60" s="244"/>
      <c r="AS60" s="244"/>
      <c r="AT60" s="244"/>
      <c r="AU60" s="244"/>
      <c r="AV60" s="244"/>
      <c r="AW60" s="244"/>
      <c r="AX60" s="452"/>
    </row>
    <row r="61" spans="1:51" ht="155.25" customHeight="1" x14ac:dyDescent="0.15">
      <c r="A61" s="368"/>
      <c r="B61" s="369"/>
      <c r="C61" s="320" t="s">
        <v>39</v>
      </c>
      <c r="D61" s="321"/>
      <c r="E61" s="321"/>
      <c r="F61" s="321"/>
      <c r="G61" s="321"/>
      <c r="H61" s="321"/>
      <c r="I61" s="321"/>
      <c r="J61" s="321"/>
      <c r="K61" s="321"/>
      <c r="L61" s="321"/>
      <c r="M61" s="321"/>
      <c r="N61" s="321"/>
      <c r="O61" s="321"/>
      <c r="P61" s="321"/>
      <c r="Q61" s="321"/>
      <c r="R61" s="321"/>
      <c r="S61" s="321"/>
      <c r="T61" s="321"/>
      <c r="U61" s="321"/>
      <c r="V61" s="321"/>
      <c r="W61" s="321"/>
      <c r="X61" s="321"/>
      <c r="Y61" s="321"/>
      <c r="Z61" s="321"/>
      <c r="AA61" s="321"/>
      <c r="AB61" s="321"/>
      <c r="AC61" s="321"/>
      <c r="AD61" s="280" t="s">
        <v>580</v>
      </c>
      <c r="AE61" s="281"/>
      <c r="AF61" s="281"/>
      <c r="AG61" s="215" t="s">
        <v>590</v>
      </c>
      <c r="AH61" s="216"/>
      <c r="AI61" s="216"/>
      <c r="AJ61" s="216"/>
      <c r="AK61" s="216"/>
      <c r="AL61" s="216"/>
      <c r="AM61" s="216"/>
      <c r="AN61" s="216"/>
      <c r="AO61" s="216"/>
      <c r="AP61" s="216"/>
      <c r="AQ61" s="216"/>
      <c r="AR61" s="216"/>
      <c r="AS61" s="216"/>
      <c r="AT61" s="216"/>
      <c r="AU61" s="216"/>
      <c r="AV61" s="216"/>
      <c r="AW61" s="216"/>
      <c r="AX61" s="217"/>
    </row>
    <row r="62" spans="1:51" ht="48" customHeight="1" x14ac:dyDescent="0.15">
      <c r="A62" s="368"/>
      <c r="B62" s="369"/>
      <c r="C62" s="311" t="s">
        <v>136</v>
      </c>
      <c r="D62" s="312"/>
      <c r="E62" s="312"/>
      <c r="F62" s="312"/>
      <c r="G62" s="312"/>
      <c r="H62" s="312"/>
      <c r="I62" s="312"/>
      <c r="J62" s="312"/>
      <c r="K62" s="312"/>
      <c r="L62" s="312"/>
      <c r="M62" s="312"/>
      <c r="N62" s="312"/>
      <c r="O62" s="312"/>
      <c r="P62" s="312"/>
      <c r="Q62" s="312"/>
      <c r="R62" s="312"/>
      <c r="S62" s="312"/>
      <c r="T62" s="312"/>
      <c r="U62" s="312"/>
      <c r="V62" s="312"/>
      <c r="W62" s="312"/>
      <c r="X62" s="312"/>
      <c r="Y62" s="312"/>
      <c r="Z62" s="312"/>
      <c r="AA62" s="312"/>
      <c r="AB62" s="312"/>
      <c r="AC62" s="312"/>
      <c r="AD62" s="130" t="s">
        <v>580</v>
      </c>
      <c r="AE62" s="131"/>
      <c r="AF62" s="131"/>
      <c r="AG62" s="277" t="s">
        <v>592</v>
      </c>
      <c r="AH62" s="278"/>
      <c r="AI62" s="278"/>
      <c r="AJ62" s="278"/>
      <c r="AK62" s="278"/>
      <c r="AL62" s="278"/>
      <c r="AM62" s="278"/>
      <c r="AN62" s="278"/>
      <c r="AO62" s="278"/>
      <c r="AP62" s="278"/>
      <c r="AQ62" s="278"/>
      <c r="AR62" s="278"/>
      <c r="AS62" s="278"/>
      <c r="AT62" s="278"/>
      <c r="AU62" s="278"/>
      <c r="AV62" s="278"/>
      <c r="AW62" s="278"/>
      <c r="AX62" s="279"/>
    </row>
    <row r="63" spans="1:51" ht="26.25" customHeight="1" x14ac:dyDescent="0.15">
      <c r="A63" s="368"/>
      <c r="B63" s="369"/>
      <c r="C63" s="311" t="s">
        <v>35</v>
      </c>
      <c r="D63" s="312"/>
      <c r="E63" s="312"/>
      <c r="F63" s="312"/>
      <c r="G63" s="312"/>
      <c r="H63" s="312"/>
      <c r="I63" s="312"/>
      <c r="J63" s="312"/>
      <c r="K63" s="312"/>
      <c r="L63" s="312"/>
      <c r="M63" s="312"/>
      <c r="N63" s="312"/>
      <c r="O63" s="312"/>
      <c r="P63" s="312"/>
      <c r="Q63" s="312"/>
      <c r="R63" s="312"/>
      <c r="S63" s="312"/>
      <c r="T63" s="312"/>
      <c r="U63" s="312"/>
      <c r="V63" s="312"/>
      <c r="W63" s="312"/>
      <c r="X63" s="312"/>
      <c r="Y63" s="312"/>
      <c r="Z63" s="312"/>
      <c r="AA63" s="312"/>
      <c r="AB63" s="312"/>
      <c r="AC63" s="312"/>
      <c r="AD63" s="130" t="s">
        <v>583</v>
      </c>
      <c r="AE63" s="131"/>
      <c r="AF63" s="131"/>
      <c r="AG63" s="277" t="s">
        <v>259</v>
      </c>
      <c r="AH63" s="278"/>
      <c r="AI63" s="278"/>
      <c r="AJ63" s="278"/>
      <c r="AK63" s="278"/>
      <c r="AL63" s="278"/>
      <c r="AM63" s="278"/>
      <c r="AN63" s="278"/>
      <c r="AO63" s="278"/>
      <c r="AP63" s="278"/>
      <c r="AQ63" s="278"/>
      <c r="AR63" s="278"/>
      <c r="AS63" s="278"/>
      <c r="AT63" s="278"/>
      <c r="AU63" s="278"/>
      <c r="AV63" s="278"/>
      <c r="AW63" s="278"/>
      <c r="AX63" s="279"/>
    </row>
    <row r="64" spans="1:51" ht="45" customHeight="1" x14ac:dyDescent="0.15">
      <c r="A64" s="368"/>
      <c r="B64" s="369"/>
      <c r="C64" s="311" t="s">
        <v>40</v>
      </c>
      <c r="D64" s="312"/>
      <c r="E64" s="312"/>
      <c r="F64" s="312"/>
      <c r="G64" s="312"/>
      <c r="H64" s="312"/>
      <c r="I64" s="312"/>
      <c r="J64" s="312"/>
      <c r="K64" s="312"/>
      <c r="L64" s="312"/>
      <c r="M64" s="312"/>
      <c r="N64" s="312"/>
      <c r="O64" s="312"/>
      <c r="P64" s="312"/>
      <c r="Q64" s="312"/>
      <c r="R64" s="312"/>
      <c r="S64" s="312"/>
      <c r="T64" s="312"/>
      <c r="U64" s="312"/>
      <c r="V64" s="312"/>
      <c r="W64" s="312"/>
      <c r="X64" s="312"/>
      <c r="Y64" s="312"/>
      <c r="Z64" s="312"/>
      <c r="AA64" s="312"/>
      <c r="AB64" s="312"/>
      <c r="AC64" s="313"/>
      <c r="AD64" s="130" t="s">
        <v>580</v>
      </c>
      <c r="AE64" s="131"/>
      <c r="AF64" s="131"/>
      <c r="AG64" s="277" t="s">
        <v>585</v>
      </c>
      <c r="AH64" s="278"/>
      <c r="AI64" s="278"/>
      <c r="AJ64" s="278"/>
      <c r="AK64" s="278"/>
      <c r="AL64" s="278"/>
      <c r="AM64" s="278"/>
      <c r="AN64" s="278"/>
      <c r="AO64" s="278"/>
      <c r="AP64" s="278"/>
      <c r="AQ64" s="278"/>
      <c r="AR64" s="278"/>
      <c r="AS64" s="278"/>
      <c r="AT64" s="278"/>
      <c r="AU64" s="278"/>
      <c r="AV64" s="278"/>
      <c r="AW64" s="278"/>
      <c r="AX64" s="279"/>
    </row>
    <row r="65" spans="1:50" ht="174" customHeight="1" x14ac:dyDescent="0.15">
      <c r="A65" s="368"/>
      <c r="B65" s="369"/>
      <c r="C65" s="311" t="s">
        <v>213</v>
      </c>
      <c r="D65" s="312"/>
      <c r="E65" s="312"/>
      <c r="F65" s="312"/>
      <c r="G65" s="312"/>
      <c r="H65" s="312"/>
      <c r="I65" s="312"/>
      <c r="J65" s="312"/>
      <c r="K65" s="312"/>
      <c r="L65" s="312"/>
      <c r="M65" s="312"/>
      <c r="N65" s="312"/>
      <c r="O65" s="312"/>
      <c r="P65" s="312"/>
      <c r="Q65" s="312"/>
      <c r="R65" s="312"/>
      <c r="S65" s="312"/>
      <c r="T65" s="312"/>
      <c r="U65" s="312"/>
      <c r="V65" s="312"/>
      <c r="W65" s="312"/>
      <c r="X65" s="312"/>
      <c r="Y65" s="312"/>
      <c r="Z65" s="312"/>
      <c r="AA65" s="312"/>
      <c r="AB65" s="312"/>
      <c r="AC65" s="313"/>
      <c r="AD65" s="357" t="s">
        <v>580</v>
      </c>
      <c r="AE65" s="358"/>
      <c r="AF65" s="358"/>
      <c r="AG65" s="317" t="s">
        <v>625</v>
      </c>
      <c r="AH65" s="318"/>
      <c r="AI65" s="318"/>
      <c r="AJ65" s="318"/>
      <c r="AK65" s="318"/>
      <c r="AL65" s="318"/>
      <c r="AM65" s="318"/>
      <c r="AN65" s="318"/>
      <c r="AO65" s="318"/>
      <c r="AP65" s="318"/>
      <c r="AQ65" s="318"/>
      <c r="AR65" s="318"/>
      <c r="AS65" s="318"/>
      <c r="AT65" s="318"/>
      <c r="AU65" s="318"/>
      <c r="AV65" s="318"/>
      <c r="AW65" s="318"/>
      <c r="AX65" s="319"/>
    </row>
    <row r="66" spans="1:50" ht="120" customHeight="1" x14ac:dyDescent="0.15">
      <c r="A66" s="368"/>
      <c r="B66" s="369"/>
      <c r="C66" s="127" t="s">
        <v>214</v>
      </c>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9"/>
      <c r="AD66" s="130" t="s">
        <v>580</v>
      </c>
      <c r="AE66" s="131"/>
      <c r="AF66" s="132"/>
      <c r="AG66" s="277" t="s">
        <v>609</v>
      </c>
      <c r="AH66" s="278"/>
      <c r="AI66" s="278"/>
      <c r="AJ66" s="278"/>
      <c r="AK66" s="278"/>
      <c r="AL66" s="278"/>
      <c r="AM66" s="278"/>
      <c r="AN66" s="278"/>
      <c r="AO66" s="278"/>
      <c r="AP66" s="278"/>
      <c r="AQ66" s="278"/>
      <c r="AR66" s="278"/>
      <c r="AS66" s="278"/>
      <c r="AT66" s="278"/>
      <c r="AU66" s="278"/>
      <c r="AV66" s="278"/>
      <c r="AW66" s="278"/>
      <c r="AX66" s="279"/>
    </row>
    <row r="67" spans="1:50" ht="35.25" customHeight="1" x14ac:dyDescent="0.15">
      <c r="A67" s="370"/>
      <c r="B67" s="371"/>
      <c r="C67" s="508" t="s">
        <v>202</v>
      </c>
      <c r="D67" s="509"/>
      <c r="E67" s="509"/>
      <c r="F67" s="509"/>
      <c r="G67" s="509"/>
      <c r="H67" s="509"/>
      <c r="I67" s="509"/>
      <c r="J67" s="509"/>
      <c r="K67" s="509"/>
      <c r="L67" s="509"/>
      <c r="M67" s="509"/>
      <c r="N67" s="509"/>
      <c r="O67" s="509"/>
      <c r="P67" s="509"/>
      <c r="Q67" s="509"/>
      <c r="R67" s="509"/>
      <c r="S67" s="509"/>
      <c r="T67" s="509"/>
      <c r="U67" s="509"/>
      <c r="V67" s="509"/>
      <c r="W67" s="509"/>
      <c r="X67" s="509"/>
      <c r="Y67" s="509"/>
      <c r="Z67" s="509"/>
      <c r="AA67" s="509"/>
      <c r="AB67" s="509"/>
      <c r="AC67" s="510"/>
      <c r="AD67" s="314" t="s">
        <v>580</v>
      </c>
      <c r="AE67" s="315"/>
      <c r="AF67" s="316"/>
      <c r="AG67" s="277" t="s">
        <v>586</v>
      </c>
      <c r="AH67" s="278"/>
      <c r="AI67" s="278"/>
      <c r="AJ67" s="278"/>
      <c r="AK67" s="278"/>
      <c r="AL67" s="278"/>
      <c r="AM67" s="278"/>
      <c r="AN67" s="278"/>
      <c r="AO67" s="278"/>
      <c r="AP67" s="278"/>
      <c r="AQ67" s="278"/>
      <c r="AR67" s="278"/>
      <c r="AS67" s="278"/>
      <c r="AT67" s="278"/>
      <c r="AU67" s="278"/>
      <c r="AV67" s="278"/>
      <c r="AW67" s="278"/>
      <c r="AX67" s="279"/>
    </row>
    <row r="68" spans="1:50" ht="35.25" customHeight="1" x14ac:dyDescent="0.15">
      <c r="A68" s="295" t="s">
        <v>37</v>
      </c>
      <c r="B68" s="367"/>
      <c r="C68" s="372" t="s">
        <v>203</v>
      </c>
      <c r="D68" s="373"/>
      <c r="E68" s="373"/>
      <c r="F68" s="373"/>
      <c r="G68" s="373"/>
      <c r="H68" s="373"/>
      <c r="I68" s="373"/>
      <c r="J68" s="373"/>
      <c r="K68" s="373"/>
      <c r="L68" s="373"/>
      <c r="M68" s="373"/>
      <c r="N68" s="373"/>
      <c r="O68" s="373"/>
      <c r="P68" s="373"/>
      <c r="Q68" s="373"/>
      <c r="R68" s="373"/>
      <c r="S68" s="373"/>
      <c r="T68" s="373"/>
      <c r="U68" s="373"/>
      <c r="V68" s="373"/>
      <c r="W68" s="373"/>
      <c r="X68" s="373"/>
      <c r="Y68" s="373"/>
      <c r="Z68" s="373"/>
      <c r="AA68" s="373"/>
      <c r="AB68" s="373"/>
      <c r="AC68" s="374"/>
      <c r="AD68" s="280" t="s">
        <v>580</v>
      </c>
      <c r="AE68" s="281"/>
      <c r="AF68" s="519"/>
      <c r="AG68" s="215" t="s">
        <v>587</v>
      </c>
      <c r="AH68" s="216"/>
      <c r="AI68" s="216"/>
      <c r="AJ68" s="216"/>
      <c r="AK68" s="216"/>
      <c r="AL68" s="216"/>
      <c r="AM68" s="216"/>
      <c r="AN68" s="216"/>
      <c r="AO68" s="216"/>
      <c r="AP68" s="216"/>
      <c r="AQ68" s="216"/>
      <c r="AR68" s="216"/>
      <c r="AS68" s="216"/>
      <c r="AT68" s="216"/>
      <c r="AU68" s="216"/>
      <c r="AV68" s="216"/>
      <c r="AW68" s="216"/>
      <c r="AX68" s="217"/>
    </row>
    <row r="69" spans="1:50" ht="35.25" customHeight="1" x14ac:dyDescent="0.15">
      <c r="A69" s="368"/>
      <c r="B69" s="369"/>
      <c r="C69" s="577" t="s">
        <v>42</v>
      </c>
      <c r="D69" s="578"/>
      <c r="E69" s="578"/>
      <c r="F69" s="578"/>
      <c r="G69" s="578"/>
      <c r="H69" s="578"/>
      <c r="I69" s="578"/>
      <c r="J69" s="578"/>
      <c r="K69" s="578"/>
      <c r="L69" s="578"/>
      <c r="M69" s="578"/>
      <c r="N69" s="578"/>
      <c r="O69" s="578"/>
      <c r="P69" s="578"/>
      <c r="Q69" s="578"/>
      <c r="R69" s="578"/>
      <c r="S69" s="578"/>
      <c r="T69" s="578"/>
      <c r="U69" s="578"/>
      <c r="V69" s="578"/>
      <c r="W69" s="578"/>
      <c r="X69" s="578"/>
      <c r="Y69" s="578"/>
      <c r="Z69" s="578"/>
      <c r="AA69" s="578"/>
      <c r="AB69" s="578"/>
      <c r="AC69" s="579"/>
      <c r="AD69" s="496" t="s">
        <v>583</v>
      </c>
      <c r="AE69" s="497"/>
      <c r="AF69" s="497"/>
      <c r="AG69" s="277" t="s">
        <v>259</v>
      </c>
      <c r="AH69" s="278"/>
      <c r="AI69" s="278"/>
      <c r="AJ69" s="278"/>
      <c r="AK69" s="278"/>
      <c r="AL69" s="278"/>
      <c r="AM69" s="278"/>
      <c r="AN69" s="278"/>
      <c r="AO69" s="278"/>
      <c r="AP69" s="278"/>
      <c r="AQ69" s="278"/>
      <c r="AR69" s="278"/>
      <c r="AS69" s="278"/>
      <c r="AT69" s="278"/>
      <c r="AU69" s="278"/>
      <c r="AV69" s="278"/>
      <c r="AW69" s="278"/>
      <c r="AX69" s="279"/>
    </row>
    <row r="70" spans="1:50" ht="46.5" customHeight="1" x14ac:dyDescent="0.15">
      <c r="A70" s="368"/>
      <c r="B70" s="369"/>
      <c r="C70" s="311" t="s">
        <v>170</v>
      </c>
      <c r="D70" s="312"/>
      <c r="E70" s="312"/>
      <c r="F70" s="312"/>
      <c r="G70" s="312"/>
      <c r="H70" s="312"/>
      <c r="I70" s="312"/>
      <c r="J70" s="312"/>
      <c r="K70" s="312"/>
      <c r="L70" s="312"/>
      <c r="M70" s="312"/>
      <c r="N70" s="312"/>
      <c r="O70" s="312"/>
      <c r="P70" s="312"/>
      <c r="Q70" s="312"/>
      <c r="R70" s="312"/>
      <c r="S70" s="312"/>
      <c r="T70" s="312"/>
      <c r="U70" s="312"/>
      <c r="V70" s="312"/>
      <c r="W70" s="312"/>
      <c r="X70" s="312"/>
      <c r="Y70" s="312"/>
      <c r="Z70" s="312"/>
      <c r="AA70" s="312"/>
      <c r="AB70" s="312"/>
      <c r="AC70" s="312"/>
      <c r="AD70" s="130" t="s">
        <v>580</v>
      </c>
      <c r="AE70" s="131"/>
      <c r="AF70" s="131"/>
      <c r="AG70" s="277" t="s">
        <v>612</v>
      </c>
      <c r="AH70" s="278"/>
      <c r="AI70" s="278"/>
      <c r="AJ70" s="278"/>
      <c r="AK70" s="278"/>
      <c r="AL70" s="278"/>
      <c r="AM70" s="278"/>
      <c r="AN70" s="278"/>
      <c r="AO70" s="278"/>
      <c r="AP70" s="278"/>
      <c r="AQ70" s="278"/>
      <c r="AR70" s="278"/>
      <c r="AS70" s="278"/>
      <c r="AT70" s="278"/>
      <c r="AU70" s="278"/>
      <c r="AV70" s="278"/>
      <c r="AW70" s="278"/>
      <c r="AX70" s="279"/>
    </row>
    <row r="71" spans="1:50" ht="43.5" customHeight="1" x14ac:dyDescent="0.15">
      <c r="A71" s="370"/>
      <c r="B71" s="371"/>
      <c r="C71" s="311" t="s">
        <v>41</v>
      </c>
      <c r="D71" s="312"/>
      <c r="E71" s="312"/>
      <c r="F71" s="312"/>
      <c r="G71" s="312"/>
      <c r="H71" s="312"/>
      <c r="I71" s="312"/>
      <c r="J71" s="312"/>
      <c r="K71" s="312"/>
      <c r="L71" s="312"/>
      <c r="M71" s="312"/>
      <c r="N71" s="312"/>
      <c r="O71" s="312"/>
      <c r="P71" s="312"/>
      <c r="Q71" s="312"/>
      <c r="R71" s="312"/>
      <c r="S71" s="312"/>
      <c r="T71" s="312"/>
      <c r="U71" s="312"/>
      <c r="V71" s="312"/>
      <c r="W71" s="312"/>
      <c r="X71" s="312"/>
      <c r="Y71" s="312"/>
      <c r="Z71" s="312"/>
      <c r="AA71" s="312"/>
      <c r="AB71" s="312"/>
      <c r="AC71" s="312"/>
      <c r="AD71" s="130" t="s">
        <v>580</v>
      </c>
      <c r="AE71" s="131"/>
      <c r="AF71" s="131"/>
      <c r="AG71" s="542" t="s">
        <v>588</v>
      </c>
      <c r="AH71" s="246"/>
      <c r="AI71" s="246"/>
      <c r="AJ71" s="246"/>
      <c r="AK71" s="246"/>
      <c r="AL71" s="246"/>
      <c r="AM71" s="246"/>
      <c r="AN71" s="246"/>
      <c r="AO71" s="246"/>
      <c r="AP71" s="246"/>
      <c r="AQ71" s="246"/>
      <c r="AR71" s="246"/>
      <c r="AS71" s="246"/>
      <c r="AT71" s="246"/>
      <c r="AU71" s="246"/>
      <c r="AV71" s="246"/>
      <c r="AW71" s="246"/>
      <c r="AX71" s="543"/>
    </row>
    <row r="72" spans="1:50" ht="41.25" customHeight="1" x14ac:dyDescent="0.15">
      <c r="A72" s="351" t="s">
        <v>55</v>
      </c>
      <c r="B72" s="352"/>
      <c r="C72" s="580" t="s">
        <v>137</v>
      </c>
      <c r="D72" s="581"/>
      <c r="E72" s="581"/>
      <c r="F72" s="581"/>
      <c r="G72" s="581"/>
      <c r="H72" s="581"/>
      <c r="I72" s="581"/>
      <c r="J72" s="581"/>
      <c r="K72" s="581"/>
      <c r="L72" s="581"/>
      <c r="M72" s="581"/>
      <c r="N72" s="581"/>
      <c r="O72" s="581"/>
      <c r="P72" s="581"/>
      <c r="Q72" s="581"/>
      <c r="R72" s="581"/>
      <c r="S72" s="581"/>
      <c r="T72" s="581"/>
      <c r="U72" s="581"/>
      <c r="V72" s="581"/>
      <c r="W72" s="581"/>
      <c r="X72" s="581"/>
      <c r="Y72" s="581"/>
      <c r="Z72" s="581"/>
      <c r="AA72" s="581"/>
      <c r="AB72" s="581"/>
      <c r="AC72" s="329"/>
      <c r="AD72" s="280" t="s">
        <v>583</v>
      </c>
      <c r="AE72" s="281"/>
      <c r="AF72" s="281"/>
      <c r="AG72" s="514" t="s">
        <v>615</v>
      </c>
      <c r="AH72" s="242"/>
      <c r="AI72" s="242"/>
      <c r="AJ72" s="242"/>
      <c r="AK72" s="242"/>
      <c r="AL72" s="242"/>
      <c r="AM72" s="242"/>
      <c r="AN72" s="242"/>
      <c r="AO72" s="242"/>
      <c r="AP72" s="242"/>
      <c r="AQ72" s="242"/>
      <c r="AR72" s="242"/>
      <c r="AS72" s="242"/>
      <c r="AT72" s="242"/>
      <c r="AU72" s="242"/>
      <c r="AV72" s="242"/>
      <c r="AW72" s="242"/>
      <c r="AX72" s="515"/>
    </row>
    <row r="73" spans="1:50" ht="19.7" customHeight="1" x14ac:dyDescent="0.15">
      <c r="A73" s="353"/>
      <c r="B73" s="354"/>
      <c r="C73" s="645" t="s">
        <v>210</v>
      </c>
      <c r="D73" s="643"/>
      <c r="E73" s="643"/>
      <c r="F73" s="646"/>
      <c r="G73" s="642" t="s">
        <v>211</v>
      </c>
      <c r="H73" s="643"/>
      <c r="I73" s="643"/>
      <c r="J73" s="643"/>
      <c r="K73" s="643"/>
      <c r="L73" s="643"/>
      <c r="M73" s="643"/>
      <c r="N73" s="642" t="s">
        <v>212</v>
      </c>
      <c r="O73" s="643"/>
      <c r="P73" s="643"/>
      <c r="Q73" s="643"/>
      <c r="R73" s="643"/>
      <c r="S73" s="643"/>
      <c r="T73" s="643"/>
      <c r="U73" s="643"/>
      <c r="V73" s="643"/>
      <c r="W73" s="643"/>
      <c r="X73" s="643"/>
      <c r="Y73" s="643"/>
      <c r="Z73" s="643"/>
      <c r="AA73" s="643"/>
      <c r="AB73" s="643"/>
      <c r="AC73" s="643"/>
      <c r="AD73" s="643"/>
      <c r="AE73" s="643"/>
      <c r="AF73" s="644"/>
      <c r="AG73" s="451"/>
      <c r="AH73" s="244"/>
      <c r="AI73" s="244"/>
      <c r="AJ73" s="244"/>
      <c r="AK73" s="244"/>
      <c r="AL73" s="244"/>
      <c r="AM73" s="244"/>
      <c r="AN73" s="244"/>
      <c r="AO73" s="244"/>
      <c r="AP73" s="244"/>
      <c r="AQ73" s="244"/>
      <c r="AR73" s="244"/>
      <c r="AS73" s="244"/>
      <c r="AT73" s="244"/>
      <c r="AU73" s="244"/>
      <c r="AV73" s="244"/>
      <c r="AW73" s="244"/>
      <c r="AX73" s="452"/>
    </row>
    <row r="74" spans="1:50" ht="18.75" customHeight="1" x14ac:dyDescent="0.15">
      <c r="A74" s="355"/>
      <c r="B74" s="356"/>
      <c r="C74" s="650"/>
      <c r="D74" s="651"/>
      <c r="E74" s="651"/>
      <c r="F74" s="652"/>
      <c r="G74" s="639"/>
      <c r="H74" s="640"/>
      <c r="I74" s="44" t="str">
        <f t="shared" ref="I74" si="5">IF(OR(G74="　", G74=""), "", "-")</f>
        <v/>
      </c>
      <c r="J74" s="641"/>
      <c r="K74" s="641"/>
      <c r="L74" s="44" t="str">
        <f t="shared" ref="L74" si="6">IF(M74="","","-")</f>
        <v/>
      </c>
      <c r="M74" s="45"/>
      <c r="N74" s="636"/>
      <c r="O74" s="637"/>
      <c r="P74" s="637"/>
      <c r="Q74" s="637"/>
      <c r="R74" s="637"/>
      <c r="S74" s="637"/>
      <c r="T74" s="637"/>
      <c r="U74" s="637"/>
      <c r="V74" s="637"/>
      <c r="W74" s="637"/>
      <c r="X74" s="637"/>
      <c r="Y74" s="637"/>
      <c r="Z74" s="637"/>
      <c r="AA74" s="637"/>
      <c r="AB74" s="637"/>
      <c r="AC74" s="637"/>
      <c r="AD74" s="637"/>
      <c r="AE74" s="637"/>
      <c r="AF74" s="638"/>
      <c r="AG74" s="542"/>
      <c r="AH74" s="246"/>
      <c r="AI74" s="246"/>
      <c r="AJ74" s="246"/>
      <c r="AK74" s="246"/>
      <c r="AL74" s="246"/>
      <c r="AM74" s="246"/>
      <c r="AN74" s="246"/>
      <c r="AO74" s="246"/>
      <c r="AP74" s="246"/>
      <c r="AQ74" s="246"/>
      <c r="AR74" s="246"/>
      <c r="AS74" s="246"/>
      <c r="AT74" s="246"/>
      <c r="AU74" s="246"/>
      <c r="AV74" s="246"/>
      <c r="AW74" s="246"/>
      <c r="AX74" s="543"/>
    </row>
    <row r="75" spans="1:50" ht="90" customHeight="1" x14ac:dyDescent="0.15">
      <c r="A75" s="295" t="s">
        <v>45</v>
      </c>
      <c r="B75" s="296"/>
      <c r="C75" s="524" t="s">
        <v>50</v>
      </c>
      <c r="D75" s="586"/>
      <c r="E75" s="586"/>
      <c r="F75" s="587"/>
      <c r="G75" s="536" t="s">
        <v>626</v>
      </c>
      <c r="H75" s="536"/>
      <c r="I75" s="536"/>
      <c r="J75" s="536"/>
      <c r="K75" s="536"/>
      <c r="L75" s="536"/>
      <c r="M75" s="536"/>
      <c r="N75" s="536"/>
      <c r="O75" s="536"/>
      <c r="P75" s="536"/>
      <c r="Q75" s="536"/>
      <c r="R75" s="536"/>
      <c r="S75" s="536"/>
      <c r="T75" s="536"/>
      <c r="U75" s="536"/>
      <c r="V75" s="536"/>
      <c r="W75" s="536"/>
      <c r="X75" s="536"/>
      <c r="Y75" s="536"/>
      <c r="Z75" s="536"/>
      <c r="AA75" s="536"/>
      <c r="AB75" s="536"/>
      <c r="AC75" s="536"/>
      <c r="AD75" s="536"/>
      <c r="AE75" s="536"/>
      <c r="AF75" s="536"/>
      <c r="AG75" s="536"/>
      <c r="AH75" s="536"/>
      <c r="AI75" s="536"/>
      <c r="AJ75" s="536"/>
      <c r="AK75" s="536"/>
      <c r="AL75" s="536"/>
      <c r="AM75" s="536"/>
      <c r="AN75" s="536"/>
      <c r="AO75" s="536"/>
      <c r="AP75" s="536"/>
      <c r="AQ75" s="536"/>
      <c r="AR75" s="536"/>
      <c r="AS75" s="536"/>
      <c r="AT75" s="536"/>
      <c r="AU75" s="536"/>
      <c r="AV75" s="536"/>
      <c r="AW75" s="536"/>
      <c r="AX75" s="537"/>
    </row>
    <row r="76" spans="1:50" ht="114" customHeight="1" thickBot="1" x14ac:dyDescent="0.2">
      <c r="A76" s="297"/>
      <c r="B76" s="298"/>
      <c r="C76" s="417" t="s">
        <v>54</v>
      </c>
      <c r="D76" s="418"/>
      <c r="E76" s="418"/>
      <c r="F76" s="419"/>
      <c r="G76" s="534" t="s">
        <v>613</v>
      </c>
      <c r="H76" s="534"/>
      <c r="I76" s="534"/>
      <c r="J76" s="534"/>
      <c r="K76" s="534"/>
      <c r="L76" s="534"/>
      <c r="M76" s="534"/>
      <c r="N76" s="534"/>
      <c r="O76" s="534"/>
      <c r="P76" s="534"/>
      <c r="Q76" s="534"/>
      <c r="R76" s="534"/>
      <c r="S76" s="534"/>
      <c r="T76" s="534"/>
      <c r="U76" s="534"/>
      <c r="V76" s="534"/>
      <c r="W76" s="534"/>
      <c r="X76" s="534"/>
      <c r="Y76" s="534"/>
      <c r="Z76" s="534"/>
      <c r="AA76" s="534"/>
      <c r="AB76" s="534"/>
      <c r="AC76" s="534"/>
      <c r="AD76" s="534"/>
      <c r="AE76" s="534"/>
      <c r="AF76" s="534"/>
      <c r="AG76" s="534"/>
      <c r="AH76" s="534"/>
      <c r="AI76" s="534"/>
      <c r="AJ76" s="534"/>
      <c r="AK76" s="534"/>
      <c r="AL76" s="534"/>
      <c r="AM76" s="534"/>
      <c r="AN76" s="534"/>
      <c r="AO76" s="534"/>
      <c r="AP76" s="534"/>
      <c r="AQ76" s="534"/>
      <c r="AR76" s="534"/>
      <c r="AS76" s="534"/>
      <c r="AT76" s="534"/>
      <c r="AU76" s="534"/>
      <c r="AV76" s="534"/>
      <c r="AW76" s="534"/>
      <c r="AX76" s="535"/>
    </row>
    <row r="77" spans="1:50" ht="24" customHeight="1" x14ac:dyDescent="0.15">
      <c r="A77" s="414" t="s">
        <v>30</v>
      </c>
      <c r="B77" s="415"/>
      <c r="C77" s="415"/>
      <c r="D77" s="415"/>
      <c r="E77" s="415"/>
      <c r="F77" s="415"/>
      <c r="G77" s="415"/>
      <c r="H77" s="415"/>
      <c r="I77" s="415"/>
      <c r="J77" s="415"/>
      <c r="K77" s="415"/>
      <c r="L77" s="415"/>
      <c r="M77" s="415"/>
      <c r="N77" s="415"/>
      <c r="O77" s="415"/>
      <c r="P77" s="415"/>
      <c r="Q77" s="415"/>
      <c r="R77" s="415"/>
      <c r="S77" s="415"/>
      <c r="T77" s="415"/>
      <c r="U77" s="415"/>
      <c r="V77" s="415"/>
      <c r="W77" s="415"/>
      <c r="X77" s="415"/>
      <c r="Y77" s="415"/>
      <c r="Z77" s="415"/>
      <c r="AA77" s="415"/>
      <c r="AB77" s="415"/>
      <c r="AC77" s="415"/>
      <c r="AD77" s="415"/>
      <c r="AE77" s="415"/>
      <c r="AF77" s="415"/>
      <c r="AG77" s="415"/>
      <c r="AH77" s="415"/>
      <c r="AI77" s="415"/>
      <c r="AJ77" s="415"/>
      <c r="AK77" s="415"/>
      <c r="AL77" s="415"/>
      <c r="AM77" s="415"/>
      <c r="AN77" s="415"/>
      <c r="AO77" s="415"/>
      <c r="AP77" s="415"/>
      <c r="AQ77" s="415"/>
      <c r="AR77" s="415"/>
      <c r="AS77" s="415"/>
      <c r="AT77" s="415"/>
      <c r="AU77" s="415"/>
      <c r="AV77" s="415"/>
      <c r="AW77" s="415"/>
      <c r="AX77" s="416"/>
    </row>
    <row r="78" spans="1:50" ht="67.5" customHeight="1" thickBot="1" x14ac:dyDescent="0.2">
      <c r="A78" s="504" t="s">
        <v>631</v>
      </c>
      <c r="B78" s="406"/>
      <c r="C78" s="406"/>
      <c r="D78" s="406"/>
      <c r="E78" s="406"/>
      <c r="F78" s="406"/>
      <c r="G78" s="406"/>
      <c r="H78" s="406"/>
      <c r="I78" s="406"/>
      <c r="J78" s="406"/>
      <c r="K78" s="406"/>
      <c r="L78" s="406"/>
      <c r="M78" s="406"/>
      <c r="N78" s="406"/>
      <c r="O78" s="406"/>
      <c r="P78" s="406"/>
      <c r="Q78" s="406"/>
      <c r="R78" s="406"/>
      <c r="S78" s="406"/>
      <c r="T78" s="406"/>
      <c r="U78" s="406"/>
      <c r="V78" s="406"/>
      <c r="W78" s="406"/>
      <c r="X78" s="406"/>
      <c r="Y78" s="406"/>
      <c r="Z78" s="406"/>
      <c r="AA78" s="406"/>
      <c r="AB78" s="406"/>
      <c r="AC78" s="406"/>
      <c r="AD78" s="406"/>
      <c r="AE78" s="406"/>
      <c r="AF78" s="406"/>
      <c r="AG78" s="406"/>
      <c r="AH78" s="406"/>
      <c r="AI78" s="406"/>
      <c r="AJ78" s="406"/>
      <c r="AK78" s="406"/>
      <c r="AL78" s="406"/>
      <c r="AM78" s="406"/>
      <c r="AN78" s="406"/>
      <c r="AO78" s="406"/>
      <c r="AP78" s="406"/>
      <c r="AQ78" s="406"/>
      <c r="AR78" s="406"/>
      <c r="AS78" s="406"/>
      <c r="AT78" s="406"/>
      <c r="AU78" s="406"/>
      <c r="AV78" s="406"/>
      <c r="AW78" s="406"/>
      <c r="AX78" s="407"/>
    </row>
    <row r="79" spans="1:50" ht="24.75" customHeight="1" x14ac:dyDescent="0.15">
      <c r="A79" s="307" t="s">
        <v>31</v>
      </c>
      <c r="B79" s="308"/>
      <c r="C79" s="308"/>
      <c r="D79" s="308"/>
      <c r="E79" s="308"/>
      <c r="F79" s="308"/>
      <c r="G79" s="308"/>
      <c r="H79" s="308"/>
      <c r="I79" s="308"/>
      <c r="J79" s="308"/>
      <c r="K79" s="308"/>
      <c r="L79" s="308"/>
      <c r="M79" s="308"/>
      <c r="N79" s="308"/>
      <c r="O79" s="308"/>
      <c r="P79" s="308"/>
      <c r="Q79" s="308"/>
      <c r="R79" s="308"/>
      <c r="S79" s="308"/>
      <c r="T79" s="308"/>
      <c r="U79" s="308"/>
      <c r="V79" s="308"/>
      <c r="W79" s="308"/>
      <c r="X79" s="308"/>
      <c r="Y79" s="308"/>
      <c r="Z79" s="308"/>
      <c r="AA79" s="308"/>
      <c r="AB79" s="308"/>
      <c r="AC79" s="308"/>
      <c r="AD79" s="308"/>
      <c r="AE79" s="308"/>
      <c r="AF79" s="308"/>
      <c r="AG79" s="308"/>
      <c r="AH79" s="308"/>
      <c r="AI79" s="308"/>
      <c r="AJ79" s="308"/>
      <c r="AK79" s="308"/>
      <c r="AL79" s="308"/>
      <c r="AM79" s="308"/>
      <c r="AN79" s="308"/>
      <c r="AO79" s="308"/>
      <c r="AP79" s="308"/>
      <c r="AQ79" s="308"/>
      <c r="AR79" s="308"/>
      <c r="AS79" s="308"/>
      <c r="AT79" s="308"/>
      <c r="AU79" s="308"/>
      <c r="AV79" s="308"/>
      <c r="AW79" s="308"/>
      <c r="AX79" s="309"/>
    </row>
    <row r="80" spans="1:50" ht="67.5" customHeight="1" thickBot="1" x14ac:dyDescent="0.2">
      <c r="A80" s="292" t="s">
        <v>132</v>
      </c>
      <c r="B80" s="293"/>
      <c r="C80" s="293"/>
      <c r="D80" s="293"/>
      <c r="E80" s="294"/>
      <c r="F80" s="405" t="s">
        <v>632</v>
      </c>
      <c r="G80" s="406"/>
      <c r="H80" s="406"/>
      <c r="I80" s="406"/>
      <c r="J80" s="406"/>
      <c r="K80" s="406"/>
      <c r="L80" s="406"/>
      <c r="M80" s="406"/>
      <c r="N80" s="406"/>
      <c r="O80" s="406"/>
      <c r="P80" s="406"/>
      <c r="Q80" s="406"/>
      <c r="R80" s="406"/>
      <c r="S80" s="406"/>
      <c r="T80" s="406"/>
      <c r="U80" s="406"/>
      <c r="V80" s="406"/>
      <c r="W80" s="406"/>
      <c r="X80" s="406"/>
      <c r="Y80" s="406"/>
      <c r="Z80" s="406"/>
      <c r="AA80" s="406"/>
      <c r="AB80" s="406"/>
      <c r="AC80" s="406"/>
      <c r="AD80" s="406"/>
      <c r="AE80" s="406"/>
      <c r="AF80" s="406"/>
      <c r="AG80" s="406"/>
      <c r="AH80" s="406"/>
      <c r="AI80" s="406"/>
      <c r="AJ80" s="406"/>
      <c r="AK80" s="406"/>
      <c r="AL80" s="406"/>
      <c r="AM80" s="406"/>
      <c r="AN80" s="406"/>
      <c r="AO80" s="406"/>
      <c r="AP80" s="406"/>
      <c r="AQ80" s="406"/>
      <c r="AR80" s="406"/>
      <c r="AS80" s="406"/>
      <c r="AT80" s="406"/>
      <c r="AU80" s="406"/>
      <c r="AV80" s="406"/>
      <c r="AW80" s="406"/>
      <c r="AX80" s="407"/>
    </row>
    <row r="81" spans="1:52" ht="24.75" customHeight="1" x14ac:dyDescent="0.15">
      <c r="A81" s="307" t="s">
        <v>43</v>
      </c>
      <c r="B81" s="308"/>
      <c r="C81" s="308"/>
      <c r="D81" s="308"/>
      <c r="E81" s="308"/>
      <c r="F81" s="308"/>
      <c r="G81" s="308"/>
      <c r="H81" s="308"/>
      <c r="I81" s="308"/>
      <c r="J81" s="308"/>
      <c r="K81" s="308"/>
      <c r="L81" s="308"/>
      <c r="M81" s="308"/>
      <c r="N81" s="308"/>
      <c r="O81" s="308"/>
      <c r="P81" s="308"/>
      <c r="Q81" s="308"/>
      <c r="R81" s="308"/>
      <c r="S81" s="308"/>
      <c r="T81" s="308"/>
      <c r="U81" s="308"/>
      <c r="V81" s="308"/>
      <c r="W81" s="308"/>
      <c r="X81" s="308"/>
      <c r="Y81" s="308"/>
      <c r="Z81" s="308"/>
      <c r="AA81" s="308"/>
      <c r="AB81" s="308"/>
      <c r="AC81" s="308"/>
      <c r="AD81" s="308"/>
      <c r="AE81" s="308"/>
      <c r="AF81" s="308"/>
      <c r="AG81" s="308"/>
      <c r="AH81" s="308"/>
      <c r="AI81" s="308"/>
      <c r="AJ81" s="308"/>
      <c r="AK81" s="308"/>
      <c r="AL81" s="308"/>
      <c r="AM81" s="308"/>
      <c r="AN81" s="308"/>
      <c r="AO81" s="308"/>
      <c r="AP81" s="308"/>
      <c r="AQ81" s="308"/>
      <c r="AR81" s="308"/>
      <c r="AS81" s="308"/>
      <c r="AT81" s="308"/>
      <c r="AU81" s="308"/>
      <c r="AV81" s="308"/>
      <c r="AW81" s="308"/>
      <c r="AX81" s="309"/>
    </row>
    <row r="82" spans="1:52" ht="66" customHeight="1" thickBot="1" x14ac:dyDescent="0.2">
      <c r="A82" s="292" t="s">
        <v>132</v>
      </c>
      <c r="B82" s="293"/>
      <c r="C82" s="293"/>
      <c r="D82" s="293"/>
      <c r="E82" s="294"/>
      <c r="F82" s="505" t="s">
        <v>633</v>
      </c>
      <c r="G82" s="406"/>
      <c r="H82" s="406"/>
      <c r="I82" s="406"/>
      <c r="J82" s="406"/>
      <c r="K82" s="406"/>
      <c r="L82" s="406"/>
      <c r="M82" s="406"/>
      <c r="N82" s="406"/>
      <c r="O82" s="406"/>
      <c r="P82" s="406"/>
      <c r="Q82" s="406"/>
      <c r="R82" s="406"/>
      <c r="S82" s="406"/>
      <c r="T82" s="406"/>
      <c r="U82" s="406"/>
      <c r="V82" s="406"/>
      <c r="W82" s="406"/>
      <c r="X82" s="406"/>
      <c r="Y82" s="406"/>
      <c r="Z82" s="406"/>
      <c r="AA82" s="406"/>
      <c r="AB82" s="406"/>
      <c r="AC82" s="406"/>
      <c r="AD82" s="406"/>
      <c r="AE82" s="406"/>
      <c r="AF82" s="406"/>
      <c r="AG82" s="406"/>
      <c r="AH82" s="406"/>
      <c r="AI82" s="406"/>
      <c r="AJ82" s="406"/>
      <c r="AK82" s="406"/>
      <c r="AL82" s="406"/>
      <c r="AM82" s="406"/>
      <c r="AN82" s="406"/>
      <c r="AO82" s="406"/>
      <c r="AP82" s="406"/>
      <c r="AQ82" s="406"/>
      <c r="AR82" s="406"/>
      <c r="AS82" s="406"/>
      <c r="AT82" s="406"/>
      <c r="AU82" s="406"/>
      <c r="AV82" s="406"/>
      <c r="AW82" s="406"/>
      <c r="AX82" s="407"/>
    </row>
    <row r="83" spans="1:52" ht="24.75" customHeight="1" x14ac:dyDescent="0.15">
      <c r="A83" s="476" t="s">
        <v>32</v>
      </c>
      <c r="B83" s="477"/>
      <c r="C83" s="477"/>
      <c r="D83" s="477"/>
      <c r="E83" s="477"/>
      <c r="F83" s="477"/>
      <c r="G83" s="477"/>
      <c r="H83" s="477"/>
      <c r="I83" s="477"/>
      <c r="J83" s="477"/>
      <c r="K83" s="477"/>
      <c r="L83" s="477"/>
      <c r="M83" s="477"/>
      <c r="N83" s="477"/>
      <c r="O83" s="477"/>
      <c r="P83" s="477"/>
      <c r="Q83" s="477"/>
      <c r="R83" s="477"/>
      <c r="S83" s="477"/>
      <c r="T83" s="477"/>
      <c r="U83" s="477"/>
      <c r="V83" s="477"/>
      <c r="W83" s="477"/>
      <c r="X83" s="477"/>
      <c r="Y83" s="477"/>
      <c r="Z83" s="477"/>
      <c r="AA83" s="477"/>
      <c r="AB83" s="477"/>
      <c r="AC83" s="477"/>
      <c r="AD83" s="477"/>
      <c r="AE83" s="477"/>
      <c r="AF83" s="477"/>
      <c r="AG83" s="477"/>
      <c r="AH83" s="477"/>
      <c r="AI83" s="477"/>
      <c r="AJ83" s="477"/>
      <c r="AK83" s="477"/>
      <c r="AL83" s="477"/>
      <c r="AM83" s="477"/>
      <c r="AN83" s="477"/>
      <c r="AO83" s="477"/>
      <c r="AP83" s="477"/>
      <c r="AQ83" s="477"/>
      <c r="AR83" s="477"/>
      <c r="AS83" s="477"/>
      <c r="AT83" s="477"/>
      <c r="AU83" s="477"/>
      <c r="AV83" s="477"/>
      <c r="AW83" s="477"/>
      <c r="AX83" s="478"/>
    </row>
    <row r="84" spans="1:52" ht="186" customHeight="1" thickBot="1" x14ac:dyDescent="0.2">
      <c r="A84" s="282" t="s">
        <v>589</v>
      </c>
      <c r="B84" s="283"/>
      <c r="C84" s="283"/>
      <c r="D84" s="283"/>
      <c r="E84" s="283"/>
      <c r="F84" s="283"/>
      <c r="G84" s="283"/>
      <c r="H84" s="283"/>
      <c r="I84" s="283"/>
      <c r="J84" s="283"/>
      <c r="K84" s="283"/>
      <c r="L84" s="283"/>
      <c r="M84" s="283"/>
      <c r="N84" s="283"/>
      <c r="O84" s="283"/>
      <c r="P84" s="283"/>
      <c r="Q84" s="283"/>
      <c r="R84" s="283"/>
      <c r="S84" s="283"/>
      <c r="T84" s="283"/>
      <c r="U84" s="283"/>
      <c r="V84" s="283"/>
      <c r="W84" s="283"/>
      <c r="X84" s="283"/>
      <c r="Y84" s="283"/>
      <c r="Z84" s="283"/>
      <c r="AA84" s="283"/>
      <c r="AB84" s="283"/>
      <c r="AC84" s="283"/>
      <c r="AD84" s="283"/>
      <c r="AE84" s="283"/>
      <c r="AF84" s="283"/>
      <c r="AG84" s="283"/>
      <c r="AH84" s="283"/>
      <c r="AI84" s="283"/>
      <c r="AJ84" s="283"/>
      <c r="AK84" s="283"/>
      <c r="AL84" s="283"/>
      <c r="AM84" s="283"/>
      <c r="AN84" s="283"/>
      <c r="AO84" s="283"/>
      <c r="AP84" s="283"/>
      <c r="AQ84" s="283"/>
      <c r="AR84" s="283"/>
      <c r="AS84" s="283"/>
      <c r="AT84" s="283"/>
      <c r="AU84" s="283"/>
      <c r="AV84" s="283"/>
      <c r="AW84" s="283"/>
      <c r="AX84" s="284"/>
    </row>
    <row r="85" spans="1:52" ht="22.15" customHeight="1" x14ac:dyDescent="0.15">
      <c r="A85" s="511" t="s">
        <v>217</v>
      </c>
      <c r="B85" s="512"/>
      <c r="C85" s="512"/>
      <c r="D85" s="512"/>
      <c r="E85" s="512"/>
      <c r="F85" s="512"/>
      <c r="G85" s="512"/>
      <c r="H85" s="512"/>
      <c r="I85" s="512"/>
      <c r="J85" s="512"/>
      <c r="K85" s="512"/>
      <c r="L85" s="512"/>
      <c r="M85" s="512"/>
      <c r="N85" s="512"/>
      <c r="O85" s="512"/>
      <c r="P85" s="512"/>
      <c r="Q85" s="512"/>
      <c r="R85" s="512"/>
      <c r="S85" s="512"/>
      <c r="T85" s="512"/>
      <c r="U85" s="512"/>
      <c r="V85" s="512"/>
      <c r="W85" s="512"/>
      <c r="X85" s="512"/>
      <c r="Y85" s="512"/>
      <c r="Z85" s="512"/>
      <c r="AA85" s="512"/>
      <c r="AB85" s="512"/>
      <c r="AC85" s="512"/>
      <c r="AD85" s="512"/>
      <c r="AE85" s="512"/>
      <c r="AF85" s="512"/>
      <c r="AG85" s="512"/>
      <c r="AH85" s="512"/>
      <c r="AI85" s="512"/>
      <c r="AJ85" s="512"/>
      <c r="AK85" s="512"/>
      <c r="AL85" s="512"/>
      <c r="AM85" s="512"/>
      <c r="AN85" s="512"/>
      <c r="AO85" s="512"/>
      <c r="AP85" s="512"/>
      <c r="AQ85" s="512"/>
      <c r="AR85" s="512"/>
      <c r="AS85" s="512"/>
      <c r="AT85" s="512"/>
      <c r="AU85" s="512"/>
      <c r="AV85" s="512"/>
      <c r="AW85" s="512"/>
      <c r="AX85" s="513"/>
      <c r="AZ85" s="10"/>
    </row>
    <row r="86" spans="1:52" ht="22.15" customHeight="1" x14ac:dyDescent="0.15">
      <c r="A86" s="110" t="s">
        <v>520</v>
      </c>
      <c r="B86" s="111"/>
      <c r="C86" s="111"/>
      <c r="D86" s="112"/>
      <c r="E86" s="72" t="s">
        <v>565</v>
      </c>
      <c r="F86" s="73"/>
      <c r="G86" s="73"/>
      <c r="H86" s="73"/>
      <c r="I86" s="73"/>
      <c r="J86" s="73"/>
      <c r="K86" s="73"/>
      <c r="L86" s="73"/>
      <c r="M86" s="73"/>
      <c r="N86" s="73"/>
      <c r="O86" s="73"/>
      <c r="P86" s="74"/>
      <c r="Q86" s="72"/>
      <c r="R86" s="73"/>
      <c r="S86" s="73"/>
      <c r="T86" s="73"/>
      <c r="U86" s="73"/>
      <c r="V86" s="73"/>
      <c r="W86" s="73"/>
      <c r="X86" s="73"/>
      <c r="Y86" s="73"/>
      <c r="Z86" s="73"/>
      <c r="AA86" s="73"/>
      <c r="AB86" s="74"/>
      <c r="AC86" s="72"/>
      <c r="AD86" s="73"/>
      <c r="AE86" s="73"/>
      <c r="AF86" s="73"/>
      <c r="AG86" s="73"/>
      <c r="AH86" s="73"/>
      <c r="AI86" s="73"/>
      <c r="AJ86" s="73"/>
      <c r="AK86" s="73"/>
      <c r="AL86" s="73"/>
      <c r="AM86" s="73"/>
      <c r="AN86" s="74"/>
      <c r="AO86" s="72"/>
      <c r="AP86" s="73"/>
      <c r="AQ86" s="73"/>
      <c r="AR86" s="73"/>
      <c r="AS86" s="73"/>
      <c r="AT86" s="73"/>
      <c r="AU86" s="73"/>
      <c r="AV86" s="73"/>
      <c r="AW86" s="73"/>
      <c r="AX86" s="75"/>
      <c r="AY86" s="60"/>
    </row>
    <row r="87" spans="1:52" ht="22.15" customHeight="1" x14ac:dyDescent="0.15">
      <c r="A87" s="66" t="s">
        <v>253</v>
      </c>
      <c r="B87" s="66"/>
      <c r="C87" s="66"/>
      <c r="D87" s="66"/>
      <c r="E87" s="72" t="s">
        <v>565</v>
      </c>
      <c r="F87" s="73"/>
      <c r="G87" s="73"/>
      <c r="H87" s="73"/>
      <c r="I87" s="73"/>
      <c r="J87" s="73"/>
      <c r="K87" s="73"/>
      <c r="L87" s="73"/>
      <c r="M87" s="73"/>
      <c r="N87" s="73"/>
      <c r="O87" s="73"/>
      <c r="P87" s="74"/>
      <c r="Q87" s="72"/>
      <c r="R87" s="73"/>
      <c r="S87" s="73"/>
      <c r="T87" s="73"/>
      <c r="U87" s="73"/>
      <c r="V87" s="73"/>
      <c r="W87" s="73"/>
      <c r="X87" s="73"/>
      <c r="Y87" s="73"/>
      <c r="Z87" s="73"/>
      <c r="AA87" s="73"/>
      <c r="AB87" s="74"/>
      <c r="AC87" s="72"/>
      <c r="AD87" s="73"/>
      <c r="AE87" s="73"/>
      <c r="AF87" s="73"/>
      <c r="AG87" s="73"/>
      <c r="AH87" s="73"/>
      <c r="AI87" s="73"/>
      <c r="AJ87" s="73"/>
      <c r="AK87" s="73"/>
      <c r="AL87" s="73"/>
      <c r="AM87" s="73"/>
      <c r="AN87" s="74"/>
      <c r="AO87" s="72"/>
      <c r="AP87" s="73"/>
      <c r="AQ87" s="73"/>
      <c r="AR87" s="73"/>
      <c r="AS87" s="73"/>
      <c r="AT87" s="73"/>
      <c r="AU87" s="73"/>
      <c r="AV87" s="73"/>
      <c r="AW87" s="73"/>
      <c r="AX87" s="75"/>
    </row>
    <row r="88" spans="1:52" ht="22.15" customHeight="1" x14ac:dyDescent="0.15">
      <c r="A88" s="66" t="s">
        <v>252</v>
      </c>
      <c r="B88" s="66"/>
      <c r="C88" s="66"/>
      <c r="D88" s="66"/>
      <c r="E88" s="72" t="s">
        <v>565</v>
      </c>
      <c r="F88" s="73"/>
      <c r="G88" s="73"/>
      <c r="H88" s="73"/>
      <c r="I88" s="73"/>
      <c r="J88" s="73"/>
      <c r="K88" s="73"/>
      <c r="L88" s="73"/>
      <c r="M88" s="73"/>
      <c r="N88" s="73"/>
      <c r="O88" s="73"/>
      <c r="P88" s="74"/>
      <c r="Q88" s="72"/>
      <c r="R88" s="73"/>
      <c r="S88" s="73"/>
      <c r="T88" s="73"/>
      <c r="U88" s="73"/>
      <c r="V88" s="73"/>
      <c r="W88" s="73"/>
      <c r="X88" s="73"/>
      <c r="Y88" s="73"/>
      <c r="Z88" s="73"/>
      <c r="AA88" s="73"/>
      <c r="AB88" s="74"/>
      <c r="AC88" s="72"/>
      <c r="AD88" s="73"/>
      <c r="AE88" s="73"/>
      <c r="AF88" s="73"/>
      <c r="AG88" s="73"/>
      <c r="AH88" s="73"/>
      <c r="AI88" s="73"/>
      <c r="AJ88" s="73"/>
      <c r="AK88" s="73"/>
      <c r="AL88" s="73"/>
      <c r="AM88" s="73"/>
      <c r="AN88" s="74"/>
      <c r="AO88" s="72"/>
      <c r="AP88" s="73"/>
      <c r="AQ88" s="73"/>
      <c r="AR88" s="73"/>
      <c r="AS88" s="73"/>
      <c r="AT88" s="73"/>
      <c r="AU88" s="73"/>
      <c r="AV88" s="73"/>
      <c r="AW88" s="73"/>
      <c r="AX88" s="75"/>
    </row>
    <row r="89" spans="1:52" ht="22.15" customHeight="1" x14ac:dyDescent="0.15">
      <c r="A89" s="66" t="s">
        <v>251</v>
      </c>
      <c r="B89" s="66"/>
      <c r="C89" s="66"/>
      <c r="D89" s="66"/>
      <c r="E89" s="72" t="s">
        <v>565</v>
      </c>
      <c r="F89" s="73"/>
      <c r="G89" s="73"/>
      <c r="H89" s="73"/>
      <c r="I89" s="73"/>
      <c r="J89" s="73"/>
      <c r="K89" s="73"/>
      <c r="L89" s="73"/>
      <c r="M89" s="73"/>
      <c r="N89" s="73"/>
      <c r="O89" s="73"/>
      <c r="P89" s="74"/>
      <c r="Q89" s="72"/>
      <c r="R89" s="73"/>
      <c r="S89" s="73"/>
      <c r="T89" s="73"/>
      <c r="U89" s="73"/>
      <c r="V89" s="73"/>
      <c r="W89" s="73"/>
      <c r="X89" s="73"/>
      <c r="Y89" s="73"/>
      <c r="Z89" s="73"/>
      <c r="AA89" s="73"/>
      <c r="AB89" s="74"/>
      <c r="AC89" s="72"/>
      <c r="AD89" s="73"/>
      <c r="AE89" s="73"/>
      <c r="AF89" s="73"/>
      <c r="AG89" s="73"/>
      <c r="AH89" s="73"/>
      <c r="AI89" s="73"/>
      <c r="AJ89" s="73"/>
      <c r="AK89" s="73"/>
      <c r="AL89" s="73"/>
      <c r="AM89" s="73"/>
      <c r="AN89" s="74"/>
      <c r="AO89" s="72"/>
      <c r="AP89" s="73"/>
      <c r="AQ89" s="73"/>
      <c r="AR89" s="73"/>
      <c r="AS89" s="73"/>
      <c r="AT89" s="73"/>
      <c r="AU89" s="73"/>
      <c r="AV89" s="73"/>
      <c r="AW89" s="73"/>
      <c r="AX89" s="75"/>
    </row>
    <row r="90" spans="1:52" ht="22.15" customHeight="1" x14ac:dyDescent="0.15">
      <c r="A90" s="66" t="s">
        <v>250</v>
      </c>
      <c r="B90" s="66"/>
      <c r="C90" s="66"/>
      <c r="D90" s="66"/>
      <c r="E90" s="72" t="s">
        <v>565</v>
      </c>
      <c r="F90" s="73"/>
      <c r="G90" s="73"/>
      <c r="H90" s="73"/>
      <c r="I90" s="73"/>
      <c r="J90" s="73"/>
      <c r="K90" s="73"/>
      <c r="L90" s="73"/>
      <c r="M90" s="73"/>
      <c r="N90" s="73"/>
      <c r="O90" s="73"/>
      <c r="P90" s="74"/>
      <c r="Q90" s="72"/>
      <c r="R90" s="73"/>
      <c r="S90" s="73"/>
      <c r="T90" s="73"/>
      <c r="U90" s="73"/>
      <c r="V90" s="73"/>
      <c r="W90" s="73"/>
      <c r="X90" s="73"/>
      <c r="Y90" s="73"/>
      <c r="Z90" s="73"/>
      <c r="AA90" s="73"/>
      <c r="AB90" s="74"/>
      <c r="AC90" s="72"/>
      <c r="AD90" s="73"/>
      <c r="AE90" s="73"/>
      <c r="AF90" s="73"/>
      <c r="AG90" s="73"/>
      <c r="AH90" s="73"/>
      <c r="AI90" s="73"/>
      <c r="AJ90" s="73"/>
      <c r="AK90" s="73"/>
      <c r="AL90" s="73"/>
      <c r="AM90" s="73"/>
      <c r="AN90" s="74"/>
      <c r="AO90" s="72"/>
      <c r="AP90" s="73"/>
      <c r="AQ90" s="73"/>
      <c r="AR90" s="73"/>
      <c r="AS90" s="73"/>
      <c r="AT90" s="73"/>
      <c r="AU90" s="73"/>
      <c r="AV90" s="73"/>
      <c r="AW90" s="73"/>
      <c r="AX90" s="75"/>
    </row>
    <row r="91" spans="1:52" ht="22.15" customHeight="1" x14ac:dyDescent="0.15">
      <c r="A91" s="66" t="s">
        <v>249</v>
      </c>
      <c r="B91" s="66"/>
      <c r="C91" s="66"/>
      <c r="D91" s="66"/>
      <c r="E91" s="72" t="s">
        <v>565</v>
      </c>
      <c r="F91" s="73"/>
      <c r="G91" s="73"/>
      <c r="H91" s="73"/>
      <c r="I91" s="73"/>
      <c r="J91" s="73"/>
      <c r="K91" s="73"/>
      <c r="L91" s="73"/>
      <c r="M91" s="73"/>
      <c r="N91" s="73"/>
      <c r="O91" s="73"/>
      <c r="P91" s="74"/>
      <c r="Q91" s="72"/>
      <c r="R91" s="73"/>
      <c r="S91" s="73"/>
      <c r="T91" s="73"/>
      <c r="U91" s="73"/>
      <c r="V91" s="73"/>
      <c r="W91" s="73"/>
      <c r="X91" s="73"/>
      <c r="Y91" s="73"/>
      <c r="Z91" s="73"/>
      <c r="AA91" s="73"/>
      <c r="AB91" s="74"/>
      <c r="AC91" s="72"/>
      <c r="AD91" s="73"/>
      <c r="AE91" s="73"/>
      <c r="AF91" s="73"/>
      <c r="AG91" s="73"/>
      <c r="AH91" s="73"/>
      <c r="AI91" s="73"/>
      <c r="AJ91" s="73"/>
      <c r="AK91" s="73"/>
      <c r="AL91" s="73"/>
      <c r="AM91" s="73"/>
      <c r="AN91" s="74"/>
      <c r="AO91" s="72"/>
      <c r="AP91" s="73"/>
      <c r="AQ91" s="73"/>
      <c r="AR91" s="73"/>
      <c r="AS91" s="73"/>
      <c r="AT91" s="73"/>
      <c r="AU91" s="73"/>
      <c r="AV91" s="73"/>
      <c r="AW91" s="73"/>
      <c r="AX91" s="75"/>
    </row>
    <row r="92" spans="1:52" ht="22.15" customHeight="1" x14ac:dyDescent="0.15">
      <c r="A92" s="66" t="s">
        <v>248</v>
      </c>
      <c r="B92" s="66"/>
      <c r="C92" s="66"/>
      <c r="D92" s="66"/>
      <c r="E92" s="72" t="s">
        <v>577</v>
      </c>
      <c r="F92" s="73"/>
      <c r="G92" s="73"/>
      <c r="H92" s="73"/>
      <c r="I92" s="73"/>
      <c r="J92" s="73"/>
      <c r="K92" s="73"/>
      <c r="L92" s="73"/>
      <c r="M92" s="73"/>
      <c r="N92" s="73"/>
      <c r="O92" s="73"/>
      <c r="P92" s="74"/>
      <c r="Q92" s="72"/>
      <c r="R92" s="73"/>
      <c r="S92" s="73"/>
      <c r="T92" s="73"/>
      <c r="U92" s="73"/>
      <c r="V92" s="73"/>
      <c r="W92" s="73"/>
      <c r="X92" s="73"/>
      <c r="Y92" s="73"/>
      <c r="Z92" s="73"/>
      <c r="AA92" s="73"/>
      <c r="AB92" s="74"/>
      <c r="AC92" s="72"/>
      <c r="AD92" s="73"/>
      <c r="AE92" s="73"/>
      <c r="AF92" s="73"/>
      <c r="AG92" s="73"/>
      <c r="AH92" s="73"/>
      <c r="AI92" s="73"/>
      <c r="AJ92" s="73"/>
      <c r="AK92" s="73"/>
      <c r="AL92" s="73"/>
      <c r="AM92" s="73"/>
      <c r="AN92" s="74"/>
      <c r="AO92" s="72"/>
      <c r="AP92" s="73"/>
      <c r="AQ92" s="73"/>
      <c r="AR92" s="73"/>
      <c r="AS92" s="73"/>
      <c r="AT92" s="73"/>
      <c r="AU92" s="73"/>
      <c r="AV92" s="73"/>
      <c r="AW92" s="73"/>
      <c r="AX92" s="75"/>
    </row>
    <row r="93" spans="1:52" ht="22.15" customHeight="1" x14ac:dyDescent="0.15">
      <c r="A93" s="66" t="s">
        <v>247</v>
      </c>
      <c r="B93" s="66"/>
      <c r="C93" s="66"/>
      <c r="D93" s="66"/>
      <c r="E93" s="72" t="s">
        <v>578</v>
      </c>
      <c r="F93" s="73"/>
      <c r="G93" s="73"/>
      <c r="H93" s="73"/>
      <c r="I93" s="73"/>
      <c r="J93" s="73"/>
      <c r="K93" s="73"/>
      <c r="L93" s="73"/>
      <c r="M93" s="73"/>
      <c r="N93" s="73"/>
      <c r="O93" s="73"/>
      <c r="P93" s="74"/>
      <c r="Q93" s="72"/>
      <c r="R93" s="73"/>
      <c r="S93" s="73"/>
      <c r="T93" s="73"/>
      <c r="U93" s="73"/>
      <c r="V93" s="73"/>
      <c r="W93" s="73"/>
      <c r="X93" s="73"/>
      <c r="Y93" s="73"/>
      <c r="Z93" s="73"/>
      <c r="AA93" s="73"/>
      <c r="AB93" s="74"/>
      <c r="AC93" s="72"/>
      <c r="AD93" s="73"/>
      <c r="AE93" s="73"/>
      <c r="AF93" s="73"/>
      <c r="AG93" s="73"/>
      <c r="AH93" s="73"/>
      <c r="AI93" s="73"/>
      <c r="AJ93" s="73"/>
      <c r="AK93" s="73"/>
      <c r="AL93" s="73"/>
      <c r="AM93" s="73"/>
      <c r="AN93" s="74"/>
      <c r="AO93" s="72"/>
      <c r="AP93" s="73"/>
      <c r="AQ93" s="73"/>
      <c r="AR93" s="73"/>
      <c r="AS93" s="73"/>
      <c r="AT93" s="73"/>
      <c r="AU93" s="73"/>
      <c r="AV93" s="73"/>
      <c r="AW93" s="73"/>
      <c r="AX93" s="75"/>
    </row>
    <row r="94" spans="1:52" ht="22.15" customHeight="1" x14ac:dyDescent="0.15">
      <c r="A94" s="66" t="s">
        <v>246</v>
      </c>
      <c r="B94" s="66"/>
      <c r="C94" s="66"/>
      <c r="D94" s="66"/>
      <c r="E94" s="76" t="s">
        <v>579</v>
      </c>
      <c r="F94" s="77"/>
      <c r="G94" s="77"/>
      <c r="H94" s="77"/>
      <c r="I94" s="77"/>
      <c r="J94" s="77"/>
      <c r="K94" s="77"/>
      <c r="L94" s="77"/>
      <c r="M94" s="77"/>
      <c r="N94" s="77"/>
      <c r="O94" s="77"/>
      <c r="P94" s="78"/>
      <c r="Q94" s="76"/>
      <c r="R94" s="77"/>
      <c r="S94" s="77"/>
      <c r="T94" s="77"/>
      <c r="U94" s="77"/>
      <c r="V94" s="77"/>
      <c r="W94" s="77"/>
      <c r="X94" s="77"/>
      <c r="Y94" s="77"/>
      <c r="Z94" s="77"/>
      <c r="AA94" s="77"/>
      <c r="AB94" s="78"/>
      <c r="AC94" s="76"/>
      <c r="AD94" s="77"/>
      <c r="AE94" s="77"/>
      <c r="AF94" s="77"/>
      <c r="AG94" s="77"/>
      <c r="AH94" s="77"/>
      <c r="AI94" s="77"/>
      <c r="AJ94" s="77"/>
      <c r="AK94" s="77"/>
      <c r="AL94" s="77"/>
      <c r="AM94" s="77"/>
      <c r="AN94" s="78"/>
      <c r="AO94" s="72"/>
      <c r="AP94" s="73"/>
      <c r="AQ94" s="73"/>
      <c r="AR94" s="73"/>
      <c r="AS94" s="73"/>
      <c r="AT94" s="73"/>
      <c r="AU94" s="73"/>
      <c r="AV94" s="73"/>
      <c r="AW94" s="73"/>
      <c r="AX94" s="75"/>
    </row>
    <row r="95" spans="1:52" ht="22.15" customHeight="1" x14ac:dyDescent="0.15">
      <c r="A95" s="66" t="s">
        <v>394</v>
      </c>
      <c r="B95" s="66"/>
      <c r="C95" s="66"/>
      <c r="D95" s="66"/>
      <c r="E95" s="69" t="s">
        <v>557</v>
      </c>
      <c r="F95" s="70"/>
      <c r="G95" s="70"/>
      <c r="H95" s="63" t="str">
        <f>IF(E95="","","-")</f>
        <v>-</v>
      </c>
      <c r="I95" s="70"/>
      <c r="J95" s="70"/>
      <c r="K95" s="63" t="str">
        <f>IF(I95="","","-")</f>
        <v/>
      </c>
      <c r="L95" s="71">
        <v>105</v>
      </c>
      <c r="M95" s="71"/>
      <c r="N95" s="63" t="str">
        <f>IF(O95="","","-")</f>
        <v/>
      </c>
      <c r="O95" s="67"/>
      <c r="P95" s="68"/>
      <c r="Q95" s="69"/>
      <c r="R95" s="70"/>
      <c r="S95" s="70"/>
      <c r="T95" s="63" t="str">
        <f>IF(Q95="","","-")</f>
        <v/>
      </c>
      <c r="U95" s="70"/>
      <c r="V95" s="70"/>
      <c r="W95" s="63" t="str">
        <f>IF(U95="","","-")</f>
        <v/>
      </c>
      <c r="X95" s="71"/>
      <c r="Y95" s="71"/>
      <c r="Z95" s="63" t="str">
        <f>IF(AA95="","","-")</f>
        <v/>
      </c>
      <c r="AA95" s="67"/>
      <c r="AB95" s="68"/>
      <c r="AC95" s="69"/>
      <c r="AD95" s="70"/>
      <c r="AE95" s="70"/>
      <c r="AF95" s="63" t="str">
        <f>IF(AC95="","","-")</f>
        <v/>
      </c>
      <c r="AG95" s="70"/>
      <c r="AH95" s="70"/>
      <c r="AI95" s="63" t="str">
        <f>IF(AG95="","","-")</f>
        <v/>
      </c>
      <c r="AJ95" s="71"/>
      <c r="AK95" s="71"/>
      <c r="AL95" s="63" t="str">
        <f>IF(AM95="","","-")</f>
        <v/>
      </c>
      <c r="AM95" s="67"/>
      <c r="AN95" s="68"/>
      <c r="AO95" s="69"/>
      <c r="AP95" s="70"/>
      <c r="AQ95" s="63" t="str">
        <f>IF(AO95="","","-")</f>
        <v/>
      </c>
      <c r="AR95" s="70"/>
      <c r="AS95" s="70"/>
      <c r="AT95" s="63" t="str">
        <f>IF(AR95="","","-")</f>
        <v/>
      </c>
      <c r="AU95" s="71"/>
      <c r="AV95" s="71"/>
      <c r="AW95" s="63" t="str">
        <f>IF(AX95="","","-")</f>
        <v/>
      </c>
      <c r="AX95" s="65"/>
    </row>
    <row r="96" spans="1:52" ht="22.15" customHeight="1" x14ac:dyDescent="0.15">
      <c r="A96" s="66" t="s">
        <v>360</v>
      </c>
      <c r="B96" s="66"/>
      <c r="C96" s="66"/>
      <c r="D96" s="66"/>
      <c r="E96" s="69" t="s">
        <v>557</v>
      </c>
      <c r="F96" s="70"/>
      <c r="G96" s="70"/>
      <c r="H96" s="63" t="str">
        <f>IF(E96="","","-")</f>
        <v>-</v>
      </c>
      <c r="I96" s="70"/>
      <c r="J96" s="70"/>
      <c r="K96" s="63" t="str">
        <f>IF(I96="","","-")</f>
        <v/>
      </c>
      <c r="L96" s="71">
        <v>106</v>
      </c>
      <c r="M96" s="71"/>
      <c r="N96" s="63" t="str">
        <f>IF(O96="","","-")</f>
        <v/>
      </c>
      <c r="O96" s="67"/>
      <c r="P96" s="68"/>
      <c r="Q96" s="69"/>
      <c r="R96" s="70"/>
      <c r="S96" s="70"/>
      <c r="T96" s="63" t="str">
        <f>IF(Q96="","","-")</f>
        <v/>
      </c>
      <c r="U96" s="70"/>
      <c r="V96" s="70"/>
      <c r="W96" s="63" t="str">
        <f>IF(U96="","","-")</f>
        <v/>
      </c>
      <c r="X96" s="71"/>
      <c r="Y96" s="71"/>
      <c r="Z96" s="63" t="str">
        <f>IF(AA96="","","-")</f>
        <v/>
      </c>
      <c r="AA96" s="67"/>
      <c r="AB96" s="68"/>
      <c r="AC96" s="69"/>
      <c r="AD96" s="70"/>
      <c r="AE96" s="70"/>
      <c r="AF96" s="63" t="str">
        <f>IF(AC96="","","-")</f>
        <v/>
      </c>
      <c r="AG96" s="70"/>
      <c r="AH96" s="70"/>
      <c r="AI96" s="63" t="str">
        <f>IF(AG96="","","-")</f>
        <v/>
      </c>
      <c r="AJ96" s="71"/>
      <c r="AK96" s="71"/>
      <c r="AL96" s="63" t="str">
        <f>IF(AM96="","","-")</f>
        <v/>
      </c>
      <c r="AM96" s="67"/>
      <c r="AN96" s="68"/>
      <c r="AO96" s="69"/>
      <c r="AP96" s="70"/>
      <c r="AQ96" s="63" t="str">
        <f>IF(AO96="","","-")</f>
        <v/>
      </c>
      <c r="AR96" s="70"/>
      <c r="AS96" s="70"/>
      <c r="AT96" s="63" t="str">
        <f>IF(AR96="","","-")</f>
        <v/>
      </c>
      <c r="AU96" s="71"/>
      <c r="AV96" s="71"/>
      <c r="AW96" s="63" t="str">
        <f>IF(AX96="","","-")</f>
        <v/>
      </c>
      <c r="AX96" s="65"/>
    </row>
    <row r="97" spans="1:50" ht="28.35" customHeight="1" x14ac:dyDescent="0.15">
      <c r="A97" s="82" t="s">
        <v>240</v>
      </c>
      <c r="B97" s="83"/>
      <c r="C97" s="83"/>
      <c r="D97" s="83"/>
      <c r="E97" s="83"/>
      <c r="F97" s="84"/>
      <c r="G97" s="48" t="s">
        <v>555</v>
      </c>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82"/>
      <c r="B98" s="83"/>
      <c r="C98" s="83"/>
      <c r="D98" s="83"/>
      <c r="E98" s="83"/>
      <c r="F98" s="84"/>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82"/>
      <c r="B99" s="83"/>
      <c r="C99" s="83"/>
      <c r="D99" s="83"/>
      <c r="E99" s="83"/>
      <c r="F99" s="84"/>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82"/>
      <c r="B100" s="83"/>
      <c r="C100" s="83"/>
      <c r="D100" s="83"/>
      <c r="E100" s="83"/>
      <c r="F100" s="84"/>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7.75" customHeight="1" x14ac:dyDescent="0.15">
      <c r="A101" s="82"/>
      <c r="B101" s="83"/>
      <c r="C101" s="83"/>
      <c r="D101" s="83"/>
      <c r="E101" s="83"/>
      <c r="F101" s="84"/>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82"/>
      <c r="B102" s="83"/>
      <c r="C102" s="83"/>
      <c r="D102" s="83"/>
      <c r="E102" s="83"/>
      <c r="F102" s="84"/>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82"/>
      <c r="B103" s="83"/>
      <c r="C103" s="83"/>
      <c r="D103" s="83"/>
      <c r="E103" s="83"/>
      <c r="F103" s="84"/>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7.75" customHeight="1" x14ac:dyDescent="0.15">
      <c r="A104" s="82"/>
      <c r="B104" s="83"/>
      <c r="C104" s="83"/>
      <c r="D104" s="83"/>
      <c r="E104" s="83"/>
      <c r="F104" s="84"/>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82"/>
      <c r="B105" s="83"/>
      <c r="C105" s="83"/>
      <c r="D105" s="83"/>
      <c r="E105" s="83"/>
      <c r="F105" s="84"/>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82"/>
      <c r="B106" s="83"/>
      <c r="C106" s="83"/>
      <c r="D106" s="83"/>
      <c r="E106" s="83"/>
      <c r="F106" s="84"/>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82"/>
      <c r="B107" s="83"/>
      <c r="C107" s="83"/>
      <c r="D107" s="83"/>
      <c r="E107" s="83"/>
      <c r="F107" s="84"/>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82"/>
      <c r="B108" s="83"/>
      <c r="C108" s="83"/>
      <c r="D108" s="83"/>
      <c r="E108" s="83"/>
      <c r="F108" s="84"/>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15">
      <c r="A109" s="82"/>
      <c r="B109" s="83"/>
      <c r="C109" s="83"/>
      <c r="D109" s="83"/>
      <c r="E109" s="83"/>
      <c r="F109" s="84"/>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7.75" customHeight="1" x14ac:dyDescent="0.15">
      <c r="A110" s="82"/>
      <c r="B110" s="83"/>
      <c r="C110" s="83"/>
      <c r="D110" s="83"/>
      <c r="E110" s="83"/>
      <c r="F110" s="84"/>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8.35" customHeight="1" x14ac:dyDescent="0.15">
      <c r="A111" s="82"/>
      <c r="B111" s="83"/>
      <c r="C111" s="83"/>
      <c r="D111" s="83"/>
      <c r="E111" s="83"/>
      <c r="F111" s="84"/>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8.35" customHeight="1" x14ac:dyDescent="0.15">
      <c r="A112" s="82"/>
      <c r="B112" s="83"/>
      <c r="C112" s="83"/>
      <c r="D112" s="83"/>
      <c r="E112" s="83"/>
      <c r="F112" s="84"/>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ht="28.35" customHeight="1" x14ac:dyDescent="0.15">
      <c r="A113" s="82"/>
      <c r="B113" s="83"/>
      <c r="C113" s="83"/>
      <c r="D113" s="83"/>
      <c r="E113" s="83"/>
      <c r="F113" s="84"/>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1" ht="36" customHeight="1" thickBot="1" x14ac:dyDescent="0.2">
      <c r="A114" s="82"/>
      <c r="B114" s="83"/>
      <c r="C114" s="83"/>
      <c r="D114" s="83"/>
      <c r="E114" s="83"/>
      <c r="F114" s="84"/>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1" ht="33" customHeight="1" x14ac:dyDescent="0.15">
      <c r="A115" s="498" t="s">
        <v>242</v>
      </c>
      <c r="B115" s="499"/>
      <c r="C115" s="499"/>
      <c r="D115" s="499"/>
      <c r="E115" s="499"/>
      <c r="F115" s="500"/>
      <c r="G115" s="285" t="s">
        <v>594</v>
      </c>
      <c r="H115" s="286"/>
      <c r="I115" s="286"/>
      <c r="J115" s="286"/>
      <c r="K115" s="286"/>
      <c r="L115" s="286"/>
      <c r="M115" s="286"/>
      <c r="N115" s="286"/>
      <c r="O115" s="286"/>
      <c r="P115" s="286"/>
      <c r="Q115" s="286"/>
      <c r="R115" s="286"/>
      <c r="S115" s="286"/>
      <c r="T115" s="286"/>
      <c r="U115" s="286"/>
      <c r="V115" s="286"/>
      <c r="W115" s="286"/>
      <c r="X115" s="286"/>
      <c r="Y115" s="286"/>
      <c r="Z115" s="286"/>
      <c r="AA115" s="286"/>
      <c r="AB115" s="576"/>
      <c r="AC115" s="285" t="s">
        <v>222</v>
      </c>
      <c r="AD115" s="286"/>
      <c r="AE115" s="286"/>
      <c r="AF115" s="286"/>
      <c r="AG115" s="286"/>
      <c r="AH115" s="286"/>
      <c r="AI115" s="286"/>
      <c r="AJ115" s="286"/>
      <c r="AK115" s="286"/>
      <c r="AL115" s="286"/>
      <c r="AM115" s="286"/>
      <c r="AN115" s="286"/>
      <c r="AO115" s="286"/>
      <c r="AP115" s="286"/>
      <c r="AQ115" s="286"/>
      <c r="AR115" s="286"/>
      <c r="AS115" s="286"/>
      <c r="AT115" s="286"/>
      <c r="AU115" s="286"/>
      <c r="AV115" s="286"/>
      <c r="AW115" s="286"/>
      <c r="AX115" s="287"/>
    </row>
    <row r="116" spans="1:51" ht="32.1" customHeight="1" x14ac:dyDescent="0.15">
      <c r="A116" s="501"/>
      <c r="B116" s="502"/>
      <c r="C116" s="502"/>
      <c r="D116" s="502"/>
      <c r="E116" s="502"/>
      <c r="F116" s="503"/>
      <c r="G116" s="524" t="s">
        <v>16</v>
      </c>
      <c r="H116" s="468"/>
      <c r="I116" s="468"/>
      <c r="J116" s="468"/>
      <c r="K116" s="468"/>
      <c r="L116" s="467" t="s">
        <v>17</v>
      </c>
      <c r="M116" s="468"/>
      <c r="N116" s="468"/>
      <c r="O116" s="468"/>
      <c r="P116" s="468"/>
      <c r="Q116" s="468"/>
      <c r="R116" s="468"/>
      <c r="S116" s="468"/>
      <c r="T116" s="468"/>
      <c r="U116" s="468"/>
      <c r="V116" s="468"/>
      <c r="W116" s="468"/>
      <c r="X116" s="469"/>
      <c r="Y116" s="516" t="s">
        <v>18</v>
      </c>
      <c r="Z116" s="517"/>
      <c r="AA116" s="517"/>
      <c r="AB116" s="520"/>
      <c r="AC116" s="524" t="s">
        <v>16</v>
      </c>
      <c r="AD116" s="468"/>
      <c r="AE116" s="468"/>
      <c r="AF116" s="468"/>
      <c r="AG116" s="468"/>
      <c r="AH116" s="467" t="s">
        <v>17</v>
      </c>
      <c r="AI116" s="468"/>
      <c r="AJ116" s="468"/>
      <c r="AK116" s="468"/>
      <c r="AL116" s="468"/>
      <c r="AM116" s="468"/>
      <c r="AN116" s="468"/>
      <c r="AO116" s="468"/>
      <c r="AP116" s="468"/>
      <c r="AQ116" s="468"/>
      <c r="AR116" s="468"/>
      <c r="AS116" s="468"/>
      <c r="AT116" s="469"/>
      <c r="AU116" s="516" t="s">
        <v>18</v>
      </c>
      <c r="AV116" s="517"/>
      <c r="AW116" s="517"/>
      <c r="AX116" s="518"/>
    </row>
    <row r="117" spans="1:51" ht="33" customHeight="1" x14ac:dyDescent="0.15">
      <c r="A117" s="501"/>
      <c r="B117" s="502"/>
      <c r="C117" s="502"/>
      <c r="D117" s="502"/>
      <c r="E117" s="502"/>
      <c r="F117" s="503"/>
      <c r="G117" s="470" t="s">
        <v>595</v>
      </c>
      <c r="H117" s="471"/>
      <c r="I117" s="471"/>
      <c r="J117" s="471"/>
      <c r="K117" s="472"/>
      <c r="L117" s="464" t="s">
        <v>596</v>
      </c>
      <c r="M117" s="584"/>
      <c r="N117" s="584"/>
      <c r="O117" s="584"/>
      <c r="P117" s="584"/>
      <c r="Q117" s="584"/>
      <c r="R117" s="584"/>
      <c r="S117" s="584"/>
      <c r="T117" s="584"/>
      <c r="U117" s="584"/>
      <c r="V117" s="584"/>
      <c r="W117" s="584"/>
      <c r="X117" s="585"/>
      <c r="Y117" s="521">
        <v>7</v>
      </c>
      <c r="Z117" s="522"/>
      <c r="AA117" s="522"/>
      <c r="AB117" s="523"/>
      <c r="AC117" s="470"/>
      <c r="AD117" s="582"/>
      <c r="AE117" s="582"/>
      <c r="AF117" s="582"/>
      <c r="AG117" s="583"/>
      <c r="AH117" s="464"/>
      <c r="AI117" s="465"/>
      <c r="AJ117" s="465"/>
      <c r="AK117" s="465"/>
      <c r="AL117" s="465"/>
      <c r="AM117" s="465"/>
      <c r="AN117" s="465"/>
      <c r="AO117" s="465"/>
      <c r="AP117" s="465"/>
      <c r="AQ117" s="465"/>
      <c r="AR117" s="465"/>
      <c r="AS117" s="465"/>
      <c r="AT117" s="466"/>
      <c r="AU117" s="521"/>
      <c r="AV117" s="522"/>
      <c r="AW117" s="522"/>
      <c r="AX117" s="575"/>
    </row>
    <row r="118" spans="1:51" ht="32.1" customHeight="1" x14ac:dyDescent="0.15">
      <c r="A118" s="501"/>
      <c r="B118" s="502"/>
      <c r="C118" s="502"/>
      <c r="D118" s="502"/>
      <c r="E118" s="502"/>
      <c r="F118" s="503"/>
      <c r="G118" s="525" t="s">
        <v>19</v>
      </c>
      <c r="H118" s="526"/>
      <c r="I118" s="526"/>
      <c r="J118" s="526"/>
      <c r="K118" s="526"/>
      <c r="L118" s="527"/>
      <c r="M118" s="528"/>
      <c r="N118" s="528"/>
      <c r="O118" s="528"/>
      <c r="P118" s="528"/>
      <c r="Q118" s="528"/>
      <c r="R118" s="528"/>
      <c r="S118" s="528"/>
      <c r="T118" s="528"/>
      <c r="U118" s="528"/>
      <c r="V118" s="528"/>
      <c r="W118" s="528"/>
      <c r="X118" s="529"/>
      <c r="Y118" s="530">
        <f>SUM(Y117:AB117)</f>
        <v>7</v>
      </c>
      <c r="Z118" s="531"/>
      <c r="AA118" s="531"/>
      <c r="AB118" s="532"/>
      <c r="AC118" s="525" t="s">
        <v>19</v>
      </c>
      <c r="AD118" s="526"/>
      <c r="AE118" s="526"/>
      <c r="AF118" s="526"/>
      <c r="AG118" s="526"/>
      <c r="AH118" s="527"/>
      <c r="AI118" s="528"/>
      <c r="AJ118" s="528"/>
      <c r="AK118" s="528"/>
      <c r="AL118" s="528"/>
      <c r="AM118" s="528"/>
      <c r="AN118" s="528"/>
      <c r="AO118" s="528"/>
      <c r="AP118" s="528"/>
      <c r="AQ118" s="528"/>
      <c r="AR118" s="528"/>
      <c r="AS118" s="528"/>
      <c r="AT118" s="529"/>
      <c r="AU118" s="530">
        <f>SUM(AU117:AX117)</f>
        <v>0</v>
      </c>
      <c r="AV118" s="531"/>
      <c r="AW118" s="531"/>
      <c r="AX118" s="533"/>
    </row>
    <row r="119" spans="1:51" ht="24.75" customHeight="1" x14ac:dyDescent="0.15">
      <c r="A119" s="4"/>
      <c r="B119" s="4"/>
      <c r="C119" s="4"/>
      <c r="D119" s="4"/>
      <c r="E119" s="4"/>
      <c r="F119" s="4"/>
      <c r="G119" s="7"/>
      <c r="H119" s="7"/>
      <c r="I119" s="7"/>
      <c r="J119" s="7"/>
      <c r="K119" s="7"/>
      <c r="L119" s="3"/>
      <c r="M119" s="7"/>
      <c r="N119" s="7"/>
      <c r="O119" s="7"/>
      <c r="P119" s="7"/>
      <c r="Q119" s="7"/>
      <c r="R119" s="7"/>
      <c r="S119" s="7"/>
      <c r="T119" s="7"/>
      <c r="U119" s="7"/>
      <c r="V119" s="7"/>
      <c r="W119" s="7"/>
      <c r="X119" s="7"/>
      <c r="Y119" s="8"/>
      <c r="Z119" s="8"/>
      <c r="AA119" s="8"/>
      <c r="AB119" s="8"/>
      <c r="AC119" s="7"/>
      <c r="AD119" s="7"/>
      <c r="AE119" s="7"/>
      <c r="AF119" s="7"/>
      <c r="AG119" s="7"/>
      <c r="AH119" s="3"/>
      <c r="AI119" s="7"/>
      <c r="AJ119" s="7"/>
      <c r="AK119" s="7"/>
      <c r="AL119" s="7"/>
      <c r="AM119" s="7"/>
      <c r="AN119" s="7"/>
      <c r="AO119" s="7"/>
      <c r="AP119" s="7"/>
      <c r="AQ119" s="7"/>
      <c r="AR119" s="7"/>
      <c r="AS119" s="7"/>
      <c r="AT119" s="7"/>
      <c r="AU119" s="8"/>
      <c r="AV119" s="8"/>
      <c r="AW119" s="8"/>
      <c r="AX119" s="8"/>
    </row>
    <row r="120" spans="1:51" ht="24.75" customHeight="1" x14ac:dyDescent="0.15"/>
    <row r="121" spans="1:51" ht="24.75" customHeight="1" x14ac:dyDescent="0.15">
      <c r="A121" s="9"/>
      <c r="B121" s="1" t="s">
        <v>26</v>
      </c>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row>
    <row r="122" spans="1:51" ht="24.75" customHeight="1" x14ac:dyDescent="0.15">
      <c r="A122" s="9"/>
      <c r="B122" s="36" t="s">
        <v>221</v>
      </c>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row>
    <row r="123" spans="1:51" ht="59.25" customHeight="1" x14ac:dyDescent="0.15">
      <c r="A123" s="146"/>
      <c r="B123" s="146"/>
      <c r="C123" s="146" t="s">
        <v>25</v>
      </c>
      <c r="D123" s="146"/>
      <c r="E123" s="146"/>
      <c r="F123" s="146"/>
      <c r="G123" s="146"/>
      <c r="H123" s="146"/>
      <c r="I123" s="146"/>
      <c r="J123" s="211" t="s">
        <v>184</v>
      </c>
      <c r="K123" s="66"/>
      <c r="L123" s="66"/>
      <c r="M123" s="66"/>
      <c r="N123" s="66"/>
      <c r="O123" s="66"/>
      <c r="P123" s="142" t="s">
        <v>171</v>
      </c>
      <c r="Q123" s="142"/>
      <c r="R123" s="142"/>
      <c r="S123" s="142"/>
      <c r="T123" s="142"/>
      <c r="U123" s="142"/>
      <c r="V123" s="142"/>
      <c r="W123" s="142"/>
      <c r="X123" s="142"/>
      <c r="Y123" s="144" t="s">
        <v>183</v>
      </c>
      <c r="Z123" s="145"/>
      <c r="AA123" s="145"/>
      <c r="AB123" s="145"/>
      <c r="AC123" s="211" t="s">
        <v>209</v>
      </c>
      <c r="AD123" s="211"/>
      <c r="AE123" s="211"/>
      <c r="AF123" s="211"/>
      <c r="AG123" s="211"/>
      <c r="AH123" s="144" t="s">
        <v>227</v>
      </c>
      <c r="AI123" s="146"/>
      <c r="AJ123" s="146"/>
      <c r="AK123" s="146"/>
      <c r="AL123" s="146" t="s">
        <v>20</v>
      </c>
      <c r="AM123" s="146"/>
      <c r="AN123" s="146"/>
      <c r="AO123" s="210"/>
      <c r="AP123" s="205" t="s">
        <v>185</v>
      </c>
      <c r="AQ123" s="205"/>
      <c r="AR123" s="205"/>
      <c r="AS123" s="205"/>
      <c r="AT123" s="205"/>
      <c r="AU123" s="205"/>
      <c r="AV123" s="205"/>
      <c r="AW123" s="205"/>
      <c r="AX123" s="205"/>
    </row>
    <row r="124" spans="1:51" ht="30" customHeight="1" x14ac:dyDescent="0.15">
      <c r="A124" s="206">
        <v>1</v>
      </c>
      <c r="B124" s="206">
        <v>1</v>
      </c>
      <c r="C124" s="568" t="s">
        <v>599</v>
      </c>
      <c r="D124" s="569"/>
      <c r="E124" s="569"/>
      <c r="F124" s="569"/>
      <c r="G124" s="569"/>
      <c r="H124" s="569"/>
      <c r="I124" s="569"/>
      <c r="J124" s="196">
        <v>6000020121002</v>
      </c>
      <c r="K124" s="196"/>
      <c r="L124" s="196"/>
      <c r="M124" s="196"/>
      <c r="N124" s="196"/>
      <c r="O124" s="196"/>
      <c r="P124" s="136" t="s">
        <v>597</v>
      </c>
      <c r="Q124" s="136"/>
      <c r="R124" s="136"/>
      <c r="S124" s="136"/>
      <c r="T124" s="136"/>
      <c r="U124" s="136"/>
      <c r="V124" s="136"/>
      <c r="W124" s="136"/>
      <c r="X124" s="136"/>
      <c r="Y124" s="147">
        <v>7</v>
      </c>
      <c r="Z124" s="148"/>
      <c r="AA124" s="148"/>
      <c r="AB124" s="149"/>
      <c r="AC124" s="134" t="s">
        <v>598</v>
      </c>
      <c r="AD124" s="135"/>
      <c r="AE124" s="135"/>
      <c r="AF124" s="135"/>
      <c r="AG124" s="135"/>
      <c r="AH124" s="201" t="s">
        <v>259</v>
      </c>
      <c r="AI124" s="201"/>
      <c r="AJ124" s="201"/>
      <c r="AK124" s="201"/>
      <c r="AL124" s="202" t="s">
        <v>259</v>
      </c>
      <c r="AM124" s="203"/>
      <c r="AN124" s="203"/>
      <c r="AO124" s="204"/>
      <c r="AP124" s="133" t="s">
        <v>259</v>
      </c>
      <c r="AQ124" s="133"/>
      <c r="AR124" s="133"/>
      <c r="AS124" s="133"/>
      <c r="AT124" s="133"/>
      <c r="AU124" s="133"/>
      <c r="AV124" s="133"/>
      <c r="AW124" s="133"/>
      <c r="AX124" s="133"/>
    </row>
    <row r="125" spans="1:51" ht="30" customHeight="1" x14ac:dyDescent="0.15">
      <c r="A125" s="206">
        <v>2</v>
      </c>
      <c r="B125" s="206">
        <v>1</v>
      </c>
      <c r="C125" s="568" t="s">
        <v>600</v>
      </c>
      <c r="D125" s="569"/>
      <c r="E125" s="569"/>
      <c r="F125" s="569"/>
      <c r="G125" s="569"/>
      <c r="H125" s="569"/>
      <c r="I125" s="569"/>
      <c r="J125" s="196">
        <v>4000020360007</v>
      </c>
      <c r="K125" s="196"/>
      <c r="L125" s="196"/>
      <c r="M125" s="196"/>
      <c r="N125" s="196"/>
      <c r="O125" s="196"/>
      <c r="P125" s="136" t="s">
        <v>597</v>
      </c>
      <c r="Q125" s="136"/>
      <c r="R125" s="136"/>
      <c r="S125" s="136"/>
      <c r="T125" s="136"/>
      <c r="U125" s="136"/>
      <c r="V125" s="136"/>
      <c r="W125" s="136"/>
      <c r="X125" s="136"/>
      <c r="Y125" s="147">
        <v>6</v>
      </c>
      <c r="Z125" s="148"/>
      <c r="AA125" s="148"/>
      <c r="AB125" s="149"/>
      <c r="AC125" s="134" t="s">
        <v>598</v>
      </c>
      <c r="AD125" s="135"/>
      <c r="AE125" s="135"/>
      <c r="AF125" s="135"/>
      <c r="AG125" s="135"/>
      <c r="AH125" s="201" t="s">
        <v>259</v>
      </c>
      <c r="AI125" s="201"/>
      <c r="AJ125" s="201"/>
      <c r="AK125" s="201"/>
      <c r="AL125" s="202" t="s">
        <v>259</v>
      </c>
      <c r="AM125" s="203"/>
      <c r="AN125" s="203"/>
      <c r="AO125" s="204"/>
      <c r="AP125" s="133" t="s">
        <v>259</v>
      </c>
      <c r="AQ125" s="133"/>
      <c r="AR125" s="133"/>
      <c r="AS125" s="133"/>
      <c r="AT125" s="133"/>
      <c r="AU125" s="133"/>
      <c r="AV125" s="133"/>
      <c r="AW125" s="133"/>
      <c r="AX125" s="133"/>
      <c r="AY125">
        <f>COUNTA($C$125)</f>
        <v>1</v>
      </c>
    </row>
    <row r="126" spans="1:51" ht="30" customHeight="1" x14ac:dyDescent="0.15">
      <c r="A126" s="206">
        <v>3</v>
      </c>
      <c r="B126" s="206">
        <v>1</v>
      </c>
      <c r="C126" s="568" t="s">
        <v>601</v>
      </c>
      <c r="D126" s="569"/>
      <c r="E126" s="569"/>
      <c r="F126" s="569"/>
      <c r="G126" s="569"/>
      <c r="H126" s="569"/>
      <c r="I126" s="569"/>
      <c r="J126" s="196">
        <v>2000020261009</v>
      </c>
      <c r="K126" s="197"/>
      <c r="L126" s="197"/>
      <c r="M126" s="197"/>
      <c r="N126" s="197"/>
      <c r="O126" s="197"/>
      <c r="P126" s="136" t="s">
        <v>597</v>
      </c>
      <c r="Q126" s="136"/>
      <c r="R126" s="136"/>
      <c r="S126" s="136"/>
      <c r="T126" s="136"/>
      <c r="U126" s="136"/>
      <c r="V126" s="136"/>
      <c r="W126" s="136"/>
      <c r="X126" s="136"/>
      <c r="Y126" s="147">
        <v>6</v>
      </c>
      <c r="Z126" s="148"/>
      <c r="AA126" s="148"/>
      <c r="AB126" s="149"/>
      <c r="AC126" s="134" t="s">
        <v>598</v>
      </c>
      <c r="AD126" s="135"/>
      <c r="AE126" s="135"/>
      <c r="AF126" s="135"/>
      <c r="AG126" s="135"/>
      <c r="AH126" s="201" t="s">
        <v>259</v>
      </c>
      <c r="AI126" s="201"/>
      <c r="AJ126" s="201"/>
      <c r="AK126" s="201"/>
      <c r="AL126" s="202" t="s">
        <v>259</v>
      </c>
      <c r="AM126" s="203"/>
      <c r="AN126" s="203"/>
      <c r="AO126" s="204"/>
      <c r="AP126" s="133" t="s">
        <v>259</v>
      </c>
      <c r="AQ126" s="133"/>
      <c r="AR126" s="133"/>
      <c r="AS126" s="133"/>
      <c r="AT126" s="133"/>
      <c r="AU126" s="133"/>
      <c r="AV126" s="133"/>
      <c r="AW126" s="133"/>
      <c r="AX126" s="133"/>
      <c r="AY126">
        <f>COUNTA($C$126)</f>
        <v>1</v>
      </c>
    </row>
    <row r="127" spans="1:51" ht="30" customHeight="1" x14ac:dyDescent="0.15">
      <c r="A127" s="206">
        <v>4</v>
      </c>
      <c r="B127" s="206">
        <v>1</v>
      </c>
      <c r="C127" s="568" t="s">
        <v>602</v>
      </c>
      <c r="D127" s="569"/>
      <c r="E127" s="569"/>
      <c r="F127" s="569"/>
      <c r="G127" s="569"/>
      <c r="H127" s="569"/>
      <c r="I127" s="569"/>
      <c r="J127" s="196">
        <v>6000020271004</v>
      </c>
      <c r="K127" s="196"/>
      <c r="L127" s="196"/>
      <c r="M127" s="196"/>
      <c r="N127" s="196"/>
      <c r="O127" s="196"/>
      <c r="P127" s="136" t="s">
        <v>597</v>
      </c>
      <c r="Q127" s="136"/>
      <c r="R127" s="136"/>
      <c r="S127" s="136"/>
      <c r="T127" s="136"/>
      <c r="U127" s="136"/>
      <c r="V127" s="136"/>
      <c r="W127" s="136"/>
      <c r="X127" s="136"/>
      <c r="Y127" s="147">
        <v>6</v>
      </c>
      <c r="Z127" s="148"/>
      <c r="AA127" s="148"/>
      <c r="AB127" s="149"/>
      <c r="AC127" s="134" t="s">
        <v>598</v>
      </c>
      <c r="AD127" s="135"/>
      <c r="AE127" s="135"/>
      <c r="AF127" s="135"/>
      <c r="AG127" s="135"/>
      <c r="AH127" s="201" t="s">
        <v>259</v>
      </c>
      <c r="AI127" s="201"/>
      <c r="AJ127" s="201"/>
      <c r="AK127" s="201"/>
      <c r="AL127" s="202" t="s">
        <v>259</v>
      </c>
      <c r="AM127" s="203"/>
      <c r="AN127" s="203"/>
      <c r="AO127" s="204"/>
      <c r="AP127" s="133" t="s">
        <v>259</v>
      </c>
      <c r="AQ127" s="133"/>
      <c r="AR127" s="133"/>
      <c r="AS127" s="133"/>
      <c r="AT127" s="133"/>
      <c r="AU127" s="133"/>
      <c r="AV127" s="133"/>
      <c r="AW127" s="133"/>
      <c r="AX127" s="133"/>
      <c r="AY127">
        <f>COUNTA($C$127)</f>
        <v>1</v>
      </c>
    </row>
    <row r="128" spans="1:51" ht="30" customHeight="1" x14ac:dyDescent="0.15">
      <c r="A128" s="206">
        <v>5</v>
      </c>
      <c r="B128" s="206">
        <v>1</v>
      </c>
      <c r="C128" s="568" t="s">
        <v>603</v>
      </c>
      <c r="D128" s="569"/>
      <c r="E128" s="569"/>
      <c r="F128" s="569"/>
      <c r="G128" s="569"/>
      <c r="H128" s="569"/>
      <c r="I128" s="569"/>
      <c r="J128" s="196">
        <v>8000020040002</v>
      </c>
      <c r="K128" s="197"/>
      <c r="L128" s="197"/>
      <c r="M128" s="197"/>
      <c r="N128" s="197"/>
      <c r="O128" s="197"/>
      <c r="P128" s="136" t="s">
        <v>597</v>
      </c>
      <c r="Q128" s="136"/>
      <c r="R128" s="136"/>
      <c r="S128" s="136"/>
      <c r="T128" s="136"/>
      <c r="U128" s="136"/>
      <c r="V128" s="136"/>
      <c r="W128" s="136"/>
      <c r="X128" s="136"/>
      <c r="Y128" s="147">
        <v>5</v>
      </c>
      <c r="Z128" s="148"/>
      <c r="AA128" s="148"/>
      <c r="AB128" s="149"/>
      <c r="AC128" s="134" t="s">
        <v>598</v>
      </c>
      <c r="AD128" s="135"/>
      <c r="AE128" s="135"/>
      <c r="AF128" s="135"/>
      <c r="AG128" s="135"/>
      <c r="AH128" s="201" t="s">
        <v>259</v>
      </c>
      <c r="AI128" s="201"/>
      <c r="AJ128" s="201"/>
      <c r="AK128" s="201"/>
      <c r="AL128" s="202" t="s">
        <v>259</v>
      </c>
      <c r="AM128" s="203"/>
      <c r="AN128" s="203"/>
      <c r="AO128" s="204"/>
      <c r="AP128" s="133" t="s">
        <v>259</v>
      </c>
      <c r="AQ128" s="133"/>
      <c r="AR128" s="133"/>
      <c r="AS128" s="133"/>
      <c r="AT128" s="133"/>
      <c r="AU128" s="133"/>
      <c r="AV128" s="133"/>
      <c r="AW128" s="133"/>
      <c r="AX128" s="133"/>
      <c r="AY128">
        <f>COUNTA($C$128)</f>
        <v>1</v>
      </c>
    </row>
    <row r="129" spans="1:51" ht="30" customHeight="1" x14ac:dyDescent="0.15">
      <c r="A129" s="206">
        <v>6</v>
      </c>
      <c r="B129" s="206">
        <v>1</v>
      </c>
      <c r="C129" s="568" t="s">
        <v>604</v>
      </c>
      <c r="D129" s="569"/>
      <c r="E129" s="569"/>
      <c r="F129" s="569"/>
      <c r="G129" s="569"/>
      <c r="H129" s="569"/>
      <c r="I129" s="569"/>
      <c r="J129" s="196">
        <v>9000020011002</v>
      </c>
      <c r="K129" s="196"/>
      <c r="L129" s="196"/>
      <c r="M129" s="196"/>
      <c r="N129" s="196"/>
      <c r="O129" s="196"/>
      <c r="P129" s="136" t="s">
        <v>597</v>
      </c>
      <c r="Q129" s="136"/>
      <c r="R129" s="136"/>
      <c r="S129" s="136"/>
      <c r="T129" s="136"/>
      <c r="U129" s="136"/>
      <c r="V129" s="136"/>
      <c r="W129" s="136"/>
      <c r="X129" s="136"/>
      <c r="Y129" s="147">
        <v>5</v>
      </c>
      <c r="Z129" s="148"/>
      <c r="AA129" s="148"/>
      <c r="AB129" s="149"/>
      <c r="AC129" s="134" t="s">
        <v>598</v>
      </c>
      <c r="AD129" s="135"/>
      <c r="AE129" s="135"/>
      <c r="AF129" s="135"/>
      <c r="AG129" s="135"/>
      <c r="AH129" s="201" t="s">
        <v>259</v>
      </c>
      <c r="AI129" s="201"/>
      <c r="AJ129" s="201"/>
      <c r="AK129" s="201"/>
      <c r="AL129" s="202" t="s">
        <v>259</v>
      </c>
      <c r="AM129" s="203"/>
      <c r="AN129" s="203"/>
      <c r="AO129" s="204"/>
      <c r="AP129" s="133" t="s">
        <v>259</v>
      </c>
      <c r="AQ129" s="133"/>
      <c r="AR129" s="133"/>
      <c r="AS129" s="133"/>
      <c r="AT129" s="133"/>
      <c r="AU129" s="133"/>
      <c r="AV129" s="133"/>
      <c r="AW129" s="133"/>
      <c r="AX129" s="133"/>
      <c r="AY129">
        <f>COUNTA($C$129)</f>
        <v>1</v>
      </c>
    </row>
    <row r="130" spans="1:51" ht="30" customHeight="1" x14ac:dyDescent="0.15">
      <c r="A130" s="206">
        <v>7</v>
      </c>
      <c r="B130" s="206">
        <v>1</v>
      </c>
      <c r="C130" s="568" t="s">
        <v>605</v>
      </c>
      <c r="D130" s="569"/>
      <c r="E130" s="569"/>
      <c r="F130" s="569"/>
      <c r="G130" s="569"/>
      <c r="H130" s="569"/>
      <c r="I130" s="569"/>
      <c r="J130" s="196">
        <v>7000020220001</v>
      </c>
      <c r="K130" s="197"/>
      <c r="L130" s="197"/>
      <c r="M130" s="197"/>
      <c r="N130" s="197"/>
      <c r="O130" s="197"/>
      <c r="P130" s="136" t="s">
        <v>597</v>
      </c>
      <c r="Q130" s="136"/>
      <c r="R130" s="136"/>
      <c r="S130" s="136"/>
      <c r="T130" s="136"/>
      <c r="U130" s="136"/>
      <c r="V130" s="136"/>
      <c r="W130" s="136"/>
      <c r="X130" s="136"/>
      <c r="Y130" s="147">
        <v>4</v>
      </c>
      <c r="Z130" s="148"/>
      <c r="AA130" s="148"/>
      <c r="AB130" s="149"/>
      <c r="AC130" s="134" t="s">
        <v>598</v>
      </c>
      <c r="AD130" s="135"/>
      <c r="AE130" s="135"/>
      <c r="AF130" s="135"/>
      <c r="AG130" s="135"/>
      <c r="AH130" s="201" t="s">
        <v>259</v>
      </c>
      <c r="AI130" s="201"/>
      <c r="AJ130" s="201"/>
      <c r="AK130" s="201"/>
      <c r="AL130" s="202" t="s">
        <v>259</v>
      </c>
      <c r="AM130" s="203"/>
      <c r="AN130" s="203"/>
      <c r="AO130" s="204"/>
      <c r="AP130" s="133" t="s">
        <v>259</v>
      </c>
      <c r="AQ130" s="133"/>
      <c r="AR130" s="133"/>
      <c r="AS130" s="133"/>
      <c r="AT130" s="133"/>
      <c r="AU130" s="133"/>
      <c r="AV130" s="133"/>
      <c r="AW130" s="133"/>
      <c r="AX130" s="133"/>
      <c r="AY130">
        <f>COUNTA($C$130)</f>
        <v>1</v>
      </c>
    </row>
    <row r="131" spans="1:51" ht="30" customHeight="1" x14ac:dyDescent="0.15">
      <c r="A131" s="206">
        <v>8</v>
      </c>
      <c r="B131" s="206">
        <v>1</v>
      </c>
      <c r="C131" s="568" t="s">
        <v>606</v>
      </c>
      <c r="D131" s="569"/>
      <c r="E131" s="569"/>
      <c r="F131" s="569"/>
      <c r="G131" s="569"/>
      <c r="H131" s="569"/>
      <c r="I131" s="569"/>
      <c r="J131" s="196">
        <v>4000020420000</v>
      </c>
      <c r="K131" s="197"/>
      <c r="L131" s="197"/>
      <c r="M131" s="197"/>
      <c r="N131" s="197"/>
      <c r="O131" s="197"/>
      <c r="P131" s="136" t="s">
        <v>597</v>
      </c>
      <c r="Q131" s="136"/>
      <c r="R131" s="136"/>
      <c r="S131" s="136"/>
      <c r="T131" s="136"/>
      <c r="U131" s="136"/>
      <c r="V131" s="136"/>
      <c r="W131" s="136"/>
      <c r="X131" s="136"/>
      <c r="Y131" s="147">
        <v>4</v>
      </c>
      <c r="Z131" s="148"/>
      <c r="AA131" s="148"/>
      <c r="AB131" s="149"/>
      <c r="AC131" s="134" t="s">
        <v>598</v>
      </c>
      <c r="AD131" s="135"/>
      <c r="AE131" s="135"/>
      <c r="AF131" s="135"/>
      <c r="AG131" s="135"/>
      <c r="AH131" s="201" t="s">
        <v>259</v>
      </c>
      <c r="AI131" s="201"/>
      <c r="AJ131" s="201"/>
      <c r="AK131" s="201"/>
      <c r="AL131" s="202" t="s">
        <v>259</v>
      </c>
      <c r="AM131" s="203"/>
      <c r="AN131" s="203"/>
      <c r="AO131" s="204"/>
      <c r="AP131" s="133" t="s">
        <v>259</v>
      </c>
      <c r="AQ131" s="133"/>
      <c r="AR131" s="133"/>
      <c r="AS131" s="133"/>
      <c r="AT131" s="133"/>
      <c r="AU131" s="133"/>
      <c r="AV131" s="133"/>
      <c r="AW131" s="133"/>
      <c r="AX131" s="133"/>
      <c r="AY131">
        <f>COUNTA($C$131)</f>
        <v>1</v>
      </c>
    </row>
    <row r="132" spans="1:51" ht="30" customHeight="1" x14ac:dyDescent="0.15">
      <c r="A132" s="206">
        <v>9</v>
      </c>
      <c r="B132" s="206">
        <v>1</v>
      </c>
      <c r="C132" s="568" t="s">
        <v>607</v>
      </c>
      <c r="D132" s="569"/>
      <c r="E132" s="569"/>
      <c r="F132" s="569"/>
      <c r="G132" s="569"/>
      <c r="H132" s="569"/>
      <c r="I132" s="569"/>
      <c r="J132" s="196">
        <v>7000020092011</v>
      </c>
      <c r="K132" s="197"/>
      <c r="L132" s="197"/>
      <c r="M132" s="197"/>
      <c r="N132" s="197"/>
      <c r="O132" s="197"/>
      <c r="P132" s="136" t="s">
        <v>597</v>
      </c>
      <c r="Q132" s="136"/>
      <c r="R132" s="136"/>
      <c r="S132" s="136"/>
      <c r="T132" s="136"/>
      <c r="U132" s="136"/>
      <c r="V132" s="136"/>
      <c r="W132" s="136"/>
      <c r="X132" s="136"/>
      <c r="Y132" s="147">
        <v>4</v>
      </c>
      <c r="Z132" s="148"/>
      <c r="AA132" s="148"/>
      <c r="AB132" s="149"/>
      <c r="AC132" s="134" t="s">
        <v>598</v>
      </c>
      <c r="AD132" s="135"/>
      <c r="AE132" s="135"/>
      <c r="AF132" s="135"/>
      <c r="AG132" s="135"/>
      <c r="AH132" s="201" t="s">
        <v>259</v>
      </c>
      <c r="AI132" s="201"/>
      <c r="AJ132" s="201"/>
      <c r="AK132" s="201"/>
      <c r="AL132" s="202" t="s">
        <v>259</v>
      </c>
      <c r="AM132" s="203"/>
      <c r="AN132" s="203"/>
      <c r="AO132" s="204"/>
      <c r="AP132" s="133" t="s">
        <v>259</v>
      </c>
      <c r="AQ132" s="133"/>
      <c r="AR132" s="133"/>
      <c r="AS132" s="133"/>
      <c r="AT132" s="133"/>
      <c r="AU132" s="133"/>
      <c r="AV132" s="133"/>
      <c r="AW132" s="133"/>
      <c r="AX132" s="133"/>
      <c r="AY132">
        <f>COUNTA($C$132)</f>
        <v>1</v>
      </c>
    </row>
    <row r="133" spans="1:51" ht="30" customHeight="1" x14ac:dyDescent="0.15">
      <c r="A133" s="206">
        <v>10</v>
      </c>
      <c r="B133" s="206">
        <v>1</v>
      </c>
      <c r="C133" s="568" t="s">
        <v>608</v>
      </c>
      <c r="D133" s="569"/>
      <c r="E133" s="569"/>
      <c r="F133" s="569"/>
      <c r="G133" s="569"/>
      <c r="H133" s="569"/>
      <c r="I133" s="569"/>
      <c r="J133" s="196">
        <v>2000020131211</v>
      </c>
      <c r="K133" s="197"/>
      <c r="L133" s="197"/>
      <c r="M133" s="197"/>
      <c r="N133" s="197"/>
      <c r="O133" s="197"/>
      <c r="P133" s="136" t="s">
        <v>597</v>
      </c>
      <c r="Q133" s="136"/>
      <c r="R133" s="136"/>
      <c r="S133" s="136"/>
      <c r="T133" s="136"/>
      <c r="U133" s="136"/>
      <c r="V133" s="136"/>
      <c r="W133" s="136"/>
      <c r="X133" s="136"/>
      <c r="Y133" s="147">
        <v>4</v>
      </c>
      <c r="Z133" s="148"/>
      <c r="AA133" s="148"/>
      <c r="AB133" s="149"/>
      <c r="AC133" s="134" t="s">
        <v>598</v>
      </c>
      <c r="AD133" s="135"/>
      <c r="AE133" s="135"/>
      <c r="AF133" s="135"/>
      <c r="AG133" s="135"/>
      <c r="AH133" s="201" t="s">
        <v>259</v>
      </c>
      <c r="AI133" s="201"/>
      <c r="AJ133" s="201"/>
      <c r="AK133" s="201"/>
      <c r="AL133" s="202" t="s">
        <v>259</v>
      </c>
      <c r="AM133" s="203"/>
      <c r="AN133" s="203"/>
      <c r="AO133" s="204"/>
      <c r="AP133" s="133" t="s">
        <v>259</v>
      </c>
      <c r="AQ133" s="133"/>
      <c r="AR133" s="133"/>
      <c r="AS133" s="133"/>
      <c r="AT133" s="133"/>
      <c r="AU133" s="133"/>
      <c r="AV133" s="133"/>
      <c r="AW133" s="133"/>
      <c r="AX133" s="133"/>
      <c r="AY133">
        <f>COUNTA($C$133)</f>
        <v>1</v>
      </c>
    </row>
    <row r="134" spans="1:51" ht="24.75" customHeight="1" x14ac:dyDescent="0.15">
      <c r="A134" s="40"/>
      <c r="B134" s="40"/>
      <c r="C134" s="40"/>
      <c r="D134" s="40"/>
      <c r="E134" s="40"/>
      <c r="F134" s="40"/>
      <c r="G134" s="40"/>
      <c r="H134" s="40"/>
      <c r="I134" s="40"/>
      <c r="J134" s="40"/>
      <c r="K134" s="40"/>
      <c r="L134" s="40"/>
      <c r="M134" s="40"/>
      <c r="N134" s="40"/>
      <c r="O134" s="40"/>
      <c r="P134" s="41"/>
      <c r="Q134" s="41"/>
      <c r="R134" s="41"/>
      <c r="S134" s="41"/>
      <c r="T134" s="41"/>
      <c r="U134" s="41"/>
      <c r="V134" s="41"/>
      <c r="W134" s="41"/>
      <c r="X134" s="41"/>
      <c r="Y134" s="42"/>
      <c r="Z134" s="42"/>
      <c r="AA134" s="42"/>
      <c r="AB134" s="42"/>
      <c r="AC134" s="42"/>
      <c r="AD134" s="42"/>
      <c r="AE134" s="42"/>
      <c r="AF134" s="42"/>
      <c r="AG134" s="42"/>
      <c r="AH134" s="42"/>
      <c r="AI134" s="42"/>
      <c r="AJ134" s="42"/>
      <c r="AK134" s="42"/>
      <c r="AL134" s="42"/>
      <c r="AM134" s="42"/>
      <c r="AN134" s="42"/>
      <c r="AO134" s="42"/>
      <c r="AP134" s="41"/>
      <c r="AQ134" s="41"/>
      <c r="AR134" s="41"/>
      <c r="AS134" s="41"/>
      <c r="AT134" s="41"/>
      <c r="AU134" s="41"/>
      <c r="AV134" s="41"/>
      <c r="AW134" s="41"/>
      <c r="AX134" s="41"/>
      <c r="AY134">
        <f>COUNTA(#REF!)</f>
        <v>1</v>
      </c>
    </row>
  </sheetData>
  <sheetProtection formatRows="0"/>
  <dataConsolidate/>
  <mergeCells count="565">
    <mergeCell ref="C51:D52"/>
    <mergeCell ref="A51:B52"/>
    <mergeCell ref="A37:F38"/>
    <mergeCell ref="G37:AX38"/>
    <mergeCell ref="N74:AF74"/>
    <mergeCell ref="G74:H74"/>
    <mergeCell ref="J74:K74"/>
    <mergeCell ref="G73:M73"/>
    <mergeCell ref="N73:AF73"/>
    <mergeCell ref="C73:F73"/>
    <mergeCell ref="AQ42:AT42"/>
    <mergeCell ref="AU42:AX42"/>
    <mergeCell ref="C74:F74"/>
    <mergeCell ref="AD64:AF64"/>
    <mergeCell ref="AG63:AX63"/>
    <mergeCell ref="AQ43:AT43"/>
    <mergeCell ref="AU43:AX43"/>
    <mergeCell ref="AQ44:AT44"/>
    <mergeCell ref="AU44:AX44"/>
    <mergeCell ref="AI43:AL43"/>
    <mergeCell ref="AM43:AP43"/>
    <mergeCell ref="AB50:AD50"/>
    <mergeCell ref="AQ50:AX50"/>
    <mergeCell ref="G21:O21"/>
    <mergeCell ref="P21:V21"/>
    <mergeCell ref="W21:AC21"/>
    <mergeCell ref="AD21:AJ21"/>
    <mergeCell ref="AQ39:AT39"/>
    <mergeCell ref="AU39:AX39"/>
    <mergeCell ref="AQ40:AT40"/>
    <mergeCell ref="AQ41:AT41"/>
    <mergeCell ref="AU40:AX40"/>
    <mergeCell ref="AU41:AX41"/>
    <mergeCell ref="AK21:AQ21"/>
    <mergeCell ref="AR21:AX21"/>
    <mergeCell ref="G40:X41"/>
    <mergeCell ref="AQ25:AT25"/>
    <mergeCell ref="AI41:AL41"/>
    <mergeCell ref="AM41:AP41"/>
    <mergeCell ref="Y29:AA29"/>
    <mergeCell ref="AS33:AT33"/>
    <mergeCell ref="AE34:AH34"/>
    <mergeCell ref="AI34:AL34"/>
    <mergeCell ref="AM34:AP34"/>
    <mergeCell ref="AQ34:AT34"/>
    <mergeCell ref="AU34:AX34"/>
    <mergeCell ref="AE35:AH35"/>
    <mergeCell ref="A30:F31"/>
    <mergeCell ref="G30:AX31"/>
    <mergeCell ref="AG56:AX56"/>
    <mergeCell ref="AD55:AF55"/>
    <mergeCell ref="C124:I124"/>
    <mergeCell ref="C125:I125"/>
    <mergeCell ref="C126:I126"/>
    <mergeCell ref="C127:I127"/>
    <mergeCell ref="C128:I128"/>
    <mergeCell ref="G49:X50"/>
    <mergeCell ref="AM44:AP44"/>
    <mergeCell ref="AE39:AH39"/>
    <mergeCell ref="AI39:AL39"/>
    <mergeCell ref="AM39:AP39"/>
    <mergeCell ref="Y40:AA40"/>
    <mergeCell ref="AM45:AP45"/>
    <mergeCell ref="AB46:AD46"/>
    <mergeCell ref="Y43:AA43"/>
    <mergeCell ref="AB43:AD43"/>
    <mergeCell ref="Y44:AA44"/>
    <mergeCell ref="AB44:AD44"/>
    <mergeCell ref="AI42:AL42"/>
    <mergeCell ref="AM42:AP42"/>
    <mergeCell ref="AE43:AH43"/>
    <mergeCell ref="AD54:AF54"/>
    <mergeCell ref="C54:AC54"/>
    <mergeCell ref="AG55:AX55"/>
    <mergeCell ref="AU117:AX117"/>
    <mergeCell ref="C70:AC70"/>
    <mergeCell ref="G115:AB115"/>
    <mergeCell ref="A97:F114"/>
    <mergeCell ref="C69:AC69"/>
    <mergeCell ref="AG69:AX69"/>
    <mergeCell ref="C72:AC72"/>
    <mergeCell ref="AC117:AG117"/>
    <mergeCell ref="L117:X117"/>
    <mergeCell ref="AC116:AG116"/>
    <mergeCell ref="C75:F75"/>
    <mergeCell ref="AG66:AX66"/>
    <mergeCell ref="G6:AX6"/>
    <mergeCell ref="A45:F47"/>
    <mergeCell ref="G45:X45"/>
    <mergeCell ref="Y41:AA41"/>
    <mergeCell ref="AB40:AD40"/>
    <mergeCell ref="AB49:AD49"/>
    <mergeCell ref="G42:X42"/>
    <mergeCell ref="Y42:AA42"/>
    <mergeCell ref="Y47:AA47"/>
    <mergeCell ref="AB47:AD47"/>
    <mergeCell ref="AB39:AD39"/>
    <mergeCell ref="G48:X48"/>
    <mergeCell ref="Y49:AA49"/>
    <mergeCell ref="AB48:AD48"/>
    <mergeCell ref="A7:F7"/>
    <mergeCell ref="G7:X7"/>
    <mergeCell ref="A8:F8"/>
    <mergeCell ref="A39:F41"/>
    <mergeCell ref="G39:X39"/>
    <mergeCell ref="AE40:AH40"/>
    <mergeCell ref="AI40:AL40"/>
    <mergeCell ref="AM40:AP40"/>
    <mergeCell ref="AE44:AH44"/>
    <mergeCell ref="AI44:AL44"/>
    <mergeCell ref="AM46:AP46"/>
    <mergeCell ref="G76:AX76"/>
    <mergeCell ref="G75:AX75"/>
    <mergeCell ref="Y36:AA36"/>
    <mergeCell ref="AB36:AD36"/>
    <mergeCell ref="AE48:AH48"/>
    <mergeCell ref="AD62:AF62"/>
    <mergeCell ref="AB41:AD41"/>
    <mergeCell ref="AI47:AL47"/>
    <mergeCell ref="AE49:AH49"/>
    <mergeCell ref="AI49:AL49"/>
    <mergeCell ref="AM49:AP49"/>
    <mergeCell ref="AQ49:AX49"/>
    <mergeCell ref="Y48:AA48"/>
    <mergeCell ref="Y50:AA50"/>
    <mergeCell ref="G43:X44"/>
    <mergeCell ref="AQ47:AX47"/>
    <mergeCell ref="AQ45:AX45"/>
    <mergeCell ref="AE46:AH46"/>
    <mergeCell ref="AI46:AL46"/>
    <mergeCell ref="AD72:AF72"/>
    <mergeCell ref="AG71:AX71"/>
    <mergeCell ref="C65:AC65"/>
    <mergeCell ref="AG72:AX74"/>
    <mergeCell ref="AE50:AH50"/>
    <mergeCell ref="AD70:AF70"/>
    <mergeCell ref="AD69:AF69"/>
    <mergeCell ref="A115:F118"/>
    <mergeCell ref="A78:AX78"/>
    <mergeCell ref="F82:AX82"/>
    <mergeCell ref="A58:B67"/>
    <mergeCell ref="C67:AC67"/>
    <mergeCell ref="A85:AX85"/>
    <mergeCell ref="AD71:AF71"/>
    <mergeCell ref="AG58:AX60"/>
    <mergeCell ref="C63:AC63"/>
    <mergeCell ref="AU116:AX116"/>
    <mergeCell ref="AD68:AF68"/>
    <mergeCell ref="Y116:AB116"/>
    <mergeCell ref="Y117:AB117"/>
    <mergeCell ref="G116:K116"/>
    <mergeCell ref="L116:X116"/>
    <mergeCell ref="G118:K118"/>
    <mergeCell ref="L118:X118"/>
    <mergeCell ref="Y118:AB118"/>
    <mergeCell ref="AC118:AG118"/>
    <mergeCell ref="AH118:AT118"/>
    <mergeCell ref="AU118:AX118"/>
    <mergeCell ref="W13:AC13"/>
    <mergeCell ref="G27:O29"/>
    <mergeCell ref="A11:F11"/>
    <mergeCell ref="AD59:AF59"/>
    <mergeCell ref="AH117:AT117"/>
    <mergeCell ref="AH116:AT116"/>
    <mergeCell ref="G117:K117"/>
    <mergeCell ref="A82:E82"/>
    <mergeCell ref="G32:O33"/>
    <mergeCell ref="P12:V12"/>
    <mergeCell ref="AB29:AD29"/>
    <mergeCell ref="A83:AX83"/>
    <mergeCell ref="AR16:AX16"/>
    <mergeCell ref="AK16:AQ16"/>
    <mergeCell ref="P27:X29"/>
    <mergeCell ref="G12:O12"/>
    <mergeCell ref="P14:V14"/>
    <mergeCell ref="AB35:AD35"/>
    <mergeCell ref="I14:O14"/>
    <mergeCell ref="P32:X33"/>
    <mergeCell ref="Y32:AA33"/>
    <mergeCell ref="AB32:AD33"/>
    <mergeCell ref="I17:O17"/>
    <mergeCell ref="I13:O13"/>
    <mergeCell ref="G4:X4"/>
    <mergeCell ref="Y4:AD4"/>
    <mergeCell ref="AE4:AP4"/>
    <mergeCell ref="AQ4:AX4"/>
    <mergeCell ref="A5:F5"/>
    <mergeCell ref="C62:AC62"/>
    <mergeCell ref="G11:AX11"/>
    <mergeCell ref="Y5:AD5"/>
    <mergeCell ref="AE5:AP5"/>
    <mergeCell ref="AQ5:AX5"/>
    <mergeCell ref="A4:F4"/>
    <mergeCell ref="A6:F6"/>
    <mergeCell ref="AK12:AQ12"/>
    <mergeCell ref="W14:AC14"/>
    <mergeCell ref="AG57:AX57"/>
    <mergeCell ref="AG62:AX62"/>
    <mergeCell ref="C55:AC55"/>
    <mergeCell ref="I16:O16"/>
    <mergeCell ref="P16:V16"/>
    <mergeCell ref="AD58:AF58"/>
    <mergeCell ref="I18:O18"/>
    <mergeCell ref="AD12:AJ12"/>
    <mergeCell ref="AE8:AX8"/>
    <mergeCell ref="W16:AC16"/>
    <mergeCell ref="F80:AX80"/>
    <mergeCell ref="E59:AC59"/>
    <mergeCell ref="E60:AC60"/>
    <mergeCell ref="AG67:AX67"/>
    <mergeCell ref="A79:AX79"/>
    <mergeCell ref="AG68:AX68"/>
    <mergeCell ref="AD56:AF56"/>
    <mergeCell ref="AG64:AX64"/>
    <mergeCell ref="A77:AX77"/>
    <mergeCell ref="C76:F76"/>
    <mergeCell ref="AD63:AF63"/>
    <mergeCell ref="C71:AC71"/>
    <mergeCell ref="A32:F36"/>
    <mergeCell ref="G25:O26"/>
    <mergeCell ref="AD13:AJ13"/>
    <mergeCell ref="A72:B74"/>
    <mergeCell ref="AD65:AF65"/>
    <mergeCell ref="Y45:AA45"/>
    <mergeCell ref="AB45:AD45"/>
    <mergeCell ref="G46:X47"/>
    <mergeCell ref="Y46:AA46"/>
    <mergeCell ref="A68:B71"/>
    <mergeCell ref="C68:AC68"/>
    <mergeCell ref="AD60:AF60"/>
    <mergeCell ref="AD57:AF57"/>
    <mergeCell ref="Y25:AA26"/>
    <mergeCell ref="Y27:AA27"/>
    <mergeCell ref="Y28:AA28"/>
    <mergeCell ref="P25:X26"/>
    <mergeCell ref="AB25:AD26"/>
    <mergeCell ref="AB27:AD27"/>
    <mergeCell ref="A25:F29"/>
    <mergeCell ref="AB28:AD28"/>
    <mergeCell ref="A42:F44"/>
    <mergeCell ref="AB42:AD42"/>
    <mergeCell ref="AE41:AH41"/>
    <mergeCell ref="AP129:AX129"/>
    <mergeCell ref="A128:B128"/>
    <mergeCell ref="AH128:AK128"/>
    <mergeCell ref="AL128:AO128"/>
    <mergeCell ref="AH131:AK131"/>
    <mergeCell ref="AL131:AO131"/>
    <mergeCell ref="A127:B127"/>
    <mergeCell ref="A131:B131"/>
    <mergeCell ref="A130:B130"/>
    <mergeCell ref="A129:B129"/>
    <mergeCell ref="AP127:AX127"/>
    <mergeCell ref="AC127:AG127"/>
    <mergeCell ref="AL127:AO127"/>
    <mergeCell ref="AH129:AK129"/>
    <mergeCell ref="AL129:AO129"/>
    <mergeCell ref="AH130:AK130"/>
    <mergeCell ref="AP131:AX131"/>
    <mergeCell ref="Y129:AB129"/>
    <mergeCell ref="C129:I129"/>
    <mergeCell ref="C130:I130"/>
    <mergeCell ref="C131:I131"/>
    <mergeCell ref="AC129:AG129"/>
    <mergeCell ref="AC130:AG130"/>
    <mergeCell ref="G5:L5"/>
    <mergeCell ref="M5:R5"/>
    <mergeCell ref="S5:X5"/>
    <mergeCell ref="Y8:AD8"/>
    <mergeCell ref="A9:F9"/>
    <mergeCell ref="G9:AX9"/>
    <mergeCell ref="I15:O15"/>
    <mergeCell ref="P15:V15"/>
    <mergeCell ref="W15:AC15"/>
    <mergeCell ref="Y7:AD7"/>
    <mergeCell ref="AR14:AX14"/>
    <mergeCell ref="AK15:AQ15"/>
    <mergeCell ref="AD15:AJ15"/>
    <mergeCell ref="AR15:AX15"/>
    <mergeCell ref="A10:F10"/>
    <mergeCell ref="AR12:AX12"/>
    <mergeCell ref="G13:H18"/>
    <mergeCell ref="W12:AC12"/>
    <mergeCell ref="G10:AX10"/>
    <mergeCell ref="AD14:AJ14"/>
    <mergeCell ref="AK14:AQ14"/>
    <mergeCell ref="P13:V13"/>
    <mergeCell ref="P17:V17"/>
    <mergeCell ref="W17:AC17"/>
    <mergeCell ref="A3:AH3"/>
    <mergeCell ref="AJ3:AW3"/>
    <mergeCell ref="AG61:AX61"/>
    <mergeCell ref="A55:B57"/>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P34:X36"/>
    <mergeCell ref="Y34:AA34"/>
    <mergeCell ref="AB34:AD34"/>
    <mergeCell ref="Y35:AA35"/>
    <mergeCell ref="AK20:AQ20"/>
    <mergeCell ref="A133:B133"/>
    <mergeCell ref="AL130:AO130"/>
    <mergeCell ref="J126:O126"/>
    <mergeCell ref="J127:O127"/>
    <mergeCell ref="J128:O128"/>
    <mergeCell ref="J129:O129"/>
    <mergeCell ref="J130:O130"/>
    <mergeCell ref="AH123:AK123"/>
    <mergeCell ref="AL123:AO123"/>
    <mergeCell ref="AC123:AG123"/>
    <mergeCell ref="AC124:AG124"/>
    <mergeCell ref="J131:O131"/>
    <mergeCell ref="J132:O132"/>
    <mergeCell ref="A125:B125"/>
    <mergeCell ref="A126:B126"/>
    <mergeCell ref="AH124:AK124"/>
    <mergeCell ref="AL124:AO124"/>
    <mergeCell ref="J123:O123"/>
    <mergeCell ref="C132:I132"/>
    <mergeCell ref="C133:I133"/>
    <mergeCell ref="A132:B132"/>
    <mergeCell ref="AH125:AK125"/>
    <mergeCell ref="AL125:AO125"/>
    <mergeCell ref="AH126:AK126"/>
    <mergeCell ref="AL126:AO126"/>
    <mergeCell ref="AP123:AX123"/>
    <mergeCell ref="AP124:AX124"/>
    <mergeCell ref="AP125:AX125"/>
    <mergeCell ref="AP126:AX126"/>
    <mergeCell ref="A124:B124"/>
    <mergeCell ref="A123:B123"/>
    <mergeCell ref="Y39:AA39"/>
    <mergeCell ref="AE47:AH47"/>
    <mergeCell ref="AI45:AL45"/>
    <mergeCell ref="AM47:AP47"/>
    <mergeCell ref="AG70:AX70"/>
    <mergeCell ref="AD61:AF61"/>
    <mergeCell ref="A84:AX84"/>
    <mergeCell ref="AC115:AX115"/>
    <mergeCell ref="AI48:AL48"/>
    <mergeCell ref="AM48:AP48"/>
    <mergeCell ref="C59:D60"/>
    <mergeCell ref="A80:E80"/>
    <mergeCell ref="A75:B76"/>
    <mergeCell ref="A48:F50"/>
    <mergeCell ref="A81:AX81"/>
    <mergeCell ref="C64:AC64"/>
    <mergeCell ref="J133:O133"/>
    <mergeCell ref="P124:X124"/>
    <mergeCell ref="P125:X125"/>
    <mergeCell ref="P126:X126"/>
    <mergeCell ref="P127:X127"/>
    <mergeCell ref="P128:X128"/>
    <mergeCell ref="P129:X129"/>
    <mergeCell ref="AP128:AX128"/>
    <mergeCell ref="A53:AX53"/>
    <mergeCell ref="AH127:AK127"/>
    <mergeCell ref="Y126:AB126"/>
    <mergeCell ref="Y127:AB127"/>
    <mergeCell ref="Y131:AB131"/>
    <mergeCell ref="Y132:AB132"/>
    <mergeCell ref="Y133:AB133"/>
    <mergeCell ref="AH133:AK133"/>
    <mergeCell ref="AL133:AO133"/>
    <mergeCell ref="AP130:AX130"/>
    <mergeCell ref="Y130:AB130"/>
    <mergeCell ref="AH132:AK132"/>
    <mergeCell ref="AL132:AO132"/>
    <mergeCell ref="AC128:AG128"/>
    <mergeCell ref="Y128:AB128"/>
    <mergeCell ref="AC126:AG126"/>
    <mergeCell ref="AW2:AX2"/>
    <mergeCell ref="AU27:AX27"/>
    <mergeCell ref="AU28:AX28"/>
    <mergeCell ref="AU29:AX29"/>
    <mergeCell ref="AE36:AH36"/>
    <mergeCell ref="AI36:AL36"/>
    <mergeCell ref="AM36:AP36"/>
    <mergeCell ref="AQ36:AT36"/>
    <mergeCell ref="AU36:AX36"/>
    <mergeCell ref="AR13:AX13"/>
    <mergeCell ref="AE27:AH27"/>
    <mergeCell ref="AQ26:AR26"/>
    <mergeCell ref="AE28:AH28"/>
    <mergeCell ref="AS26:AT26"/>
    <mergeCell ref="AW26:AX26"/>
    <mergeCell ref="AU26:AV26"/>
    <mergeCell ref="AU33:AV33"/>
    <mergeCell ref="AW33:AX33"/>
    <mergeCell ref="AE32:AH33"/>
    <mergeCell ref="AI32:AL33"/>
    <mergeCell ref="AM32:AP33"/>
    <mergeCell ref="AQ32:AT32"/>
    <mergeCell ref="AU32:AX32"/>
    <mergeCell ref="AQ33:AR33"/>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20:AX20"/>
    <mergeCell ref="AD16:AJ16"/>
    <mergeCell ref="Y123:AB123"/>
    <mergeCell ref="C123:I123"/>
    <mergeCell ref="P123:X123"/>
    <mergeCell ref="Y125:AB125"/>
    <mergeCell ref="AC125:AG125"/>
    <mergeCell ref="E52:F52"/>
    <mergeCell ref="G52:AX52"/>
    <mergeCell ref="E51:F51"/>
    <mergeCell ref="G51:AX51"/>
    <mergeCell ref="A88:D88"/>
    <mergeCell ref="E88:P88"/>
    <mergeCell ref="Q88:AB88"/>
    <mergeCell ref="AC88:AN88"/>
    <mergeCell ref="AO88:AX88"/>
    <mergeCell ref="AG96:AH96"/>
    <mergeCell ref="AJ96:AK96"/>
    <mergeCell ref="A91:D91"/>
    <mergeCell ref="A90:D90"/>
    <mergeCell ref="A96:D96"/>
    <mergeCell ref="J125:O125"/>
    <mergeCell ref="J124:O124"/>
    <mergeCell ref="Y124:AB124"/>
    <mergeCell ref="AD67:AF67"/>
    <mergeCell ref="AG65:AX65"/>
    <mergeCell ref="AP132:AX132"/>
    <mergeCell ref="AP133:AX133"/>
    <mergeCell ref="AC131:AG131"/>
    <mergeCell ref="AC132:AG132"/>
    <mergeCell ref="AC133:AG133"/>
    <mergeCell ref="P130:X130"/>
    <mergeCell ref="P131:X131"/>
    <mergeCell ref="P132:X132"/>
    <mergeCell ref="P133:X133"/>
    <mergeCell ref="AS2:AU2"/>
    <mergeCell ref="P24:V24"/>
    <mergeCell ref="W24:AC24"/>
    <mergeCell ref="AO86:AX86"/>
    <mergeCell ref="A87:D87"/>
    <mergeCell ref="E87:P87"/>
    <mergeCell ref="Q87:AB87"/>
    <mergeCell ref="AC87:AN87"/>
    <mergeCell ref="AO87:AX87"/>
    <mergeCell ref="W23:AC23"/>
    <mergeCell ref="AC86:AN86"/>
    <mergeCell ref="P22:V22"/>
    <mergeCell ref="P23:V23"/>
    <mergeCell ref="G24:O24"/>
    <mergeCell ref="AD2:AH2"/>
    <mergeCell ref="AJ2:AM2"/>
    <mergeCell ref="G8:X8"/>
    <mergeCell ref="C66:AC66"/>
    <mergeCell ref="AD66:AF66"/>
    <mergeCell ref="AO2:AQ2"/>
    <mergeCell ref="AI35:AL35"/>
    <mergeCell ref="AQ35:AT35"/>
    <mergeCell ref="AE42:AH42"/>
    <mergeCell ref="AQ46:AX46"/>
    <mergeCell ref="E90:P90"/>
    <mergeCell ref="Q90:AB90"/>
    <mergeCell ref="AC90:AN90"/>
    <mergeCell ref="AO90:AX90"/>
    <mergeCell ref="A86:D86"/>
    <mergeCell ref="E86:P86"/>
    <mergeCell ref="Q86:AB86"/>
    <mergeCell ref="E96:G96"/>
    <mergeCell ref="I96:J96"/>
    <mergeCell ref="L96:M96"/>
    <mergeCell ref="Q96:S96"/>
    <mergeCell ref="U96:V96"/>
    <mergeCell ref="X96:Y96"/>
    <mergeCell ref="AC96:AE96"/>
    <mergeCell ref="U95:V95"/>
    <mergeCell ref="X95:Y95"/>
    <mergeCell ref="AA95:AB95"/>
    <mergeCell ref="AC95:AE95"/>
    <mergeCell ref="A12:F21"/>
    <mergeCell ref="G22:O22"/>
    <mergeCell ref="G23:O23"/>
    <mergeCell ref="A22:F24"/>
    <mergeCell ref="AD22:AX22"/>
    <mergeCell ref="AD23:AX24"/>
    <mergeCell ref="W22:AC22"/>
    <mergeCell ref="A89:D89"/>
    <mergeCell ref="E89:P89"/>
    <mergeCell ref="Q89:AB89"/>
    <mergeCell ref="AC89:AN89"/>
    <mergeCell ref="AO89:AX89"/>
    <mergeCell ref="AE45:AH45"/>
    <mergeCell ref="AI50:AL50"/>
    <mergeCell ref="AM35:AP35"/>
    <mergeCell ref="AM50:AP50"/>
    <mergeCell ref="AU35:AX35"/>
    <mergeCell ref="AQ48:AX48"/>
    <mergeCell ref="P19:V19"/>
    <mergeCell ref="C61:AC61"/>
    <mergeCell ref="C56:AC56"/>
    <mergeCell ref="C57:AC57"/>
    <mergeCell ref="C58:AC58"/>
    <mergeCell ref="AG54:AX54"/>
    <mergeCell ref="E91:P91"/>
    <mergeCell ref="Q91:AB91"/>
    <mergeCell ref="AC91:AN91"/>
    <mergeCell ref="AO91:AX91"/>
    <mergeCell ref="E92:P92"/>
    <mergeCell ref="Q92:AB92"/>
    <mergeCell ref="AC92:AN92"/>
    <mergeCell ref="AO92:AX92"/>
    <mergeCell ref="AG95:AH95"/>
    <mergeCell ref="AJ95:AK95"/>
    <mergeCell ref="AM95:AN95"/>
    <mergeCell ref="AO95:AP95"/>
    <mergeCell ref="AR95:AS95"/>
    <mergeCell ref="A92:D92"/>
    <mergeCell ref="O96:P96"/>
    <mergeCell ref="AA96:AB96"/>
    <mergeCell ref="AM96:AN96"/>
    <mergeCell ref="AO96:AP96"/>
    <mergeCell ref="AR96:AS96"/>
    <mergeCell ref="AU96:AV96"/>
    <mergeCell ref="A93:D93"/>
    <mergeCell ref="E93:P93"/>
    <mergeCell ref="Q93:AB93"/>
    <mergeCell ref="AC93:AN93"/>
    <mergeCell ref="AO93:AX93"/>
    <mergeCell ref="A94:D94"/>
    <mergeCell ref="E94:P94"/>
    <mergeCell ref="Q94:AB94"/>
    <mergeCell ref="AC94:AN94"/>
    <mergeCell ref="AO94:AX94"/>
    <mergeCell ref="A95:D95"/>
    <mergeCell ref="E95:G95"/>
    <mergeCell ref="I95:J95"/>
    <mergeCell ref="L95:M95"/>
    <mergeCell ref="O95:P95"/>
    <mergeCell ref="Q95:S95"/>
    <mergeCell ref="AU95:AV95"/>
  </mergeCells>
  <phoneticPr fontId="5"/>
  <conditionalFormatting sqref="P14:AJ14">
    <cfRule type="expression" dxfId="185" priority="14079">
      <formula>IF(RIGHT(TEXT(P14,"0.#"),1)=".",FALSE,TRUE)</formula>
    </cfRule>
    <cfRule type="expression" dxfId="184" priority="14080">
      <formula>IF(RIGHT(TEXT(P14,"0.#"),1)=".",TRUE,FALSE)</formula>
    </cfRule>
  </conditionalFormatting>
  <conditionalFormatting sqref="AE27">
    <cfRule type="expression" dxfId="183" priority="14069">
      <formula>IF(RIGHT(TEXT(AE27,"0.#"),1)=".",FALSE,TRUE)</formula>
    </cfRule>
    <cfRule type="expression" dxfId="182" priority="14070">
      <formula>IF(RIGHT(TEXT(AE27,"0.#"),1)=".",TRUE,FALSE)</formula>
    </cfRule>
  </conditionalFormatting>
  <conditionalFormatting sqref="P18:AX18">
    <cfRule type="expression" dxfId="181" priority="13955">
      <formula>IF(RIGHT(TEXT(P18,"0.#"),1)=".",FALSE,TRUE)</formula>
    </cfRule>
    <cfRule type="expression" dxfId="180" priority="13956">
      <formula>IF(RIGHT(TEXT(P18,"0.#"),1)=".",TRUE,FALSE)</formula>
    </cfRule>
  </conditionalFormatting>
  <conditionalFormatting sqref="Y118">
    <cfRule type="expression" dxfId="179" priority="13947">
      <formula>IF(RIGHT(TEXT(Y118,"0.#"),1)=".",FALSE,TRUE)</formula>
    </cfRule>
    <cfRule type="expression" dxfId="178" priority="13948">
      <formula>IF(RIGHT(TEXT(Y118,"0.#"),1)=".",TRUE,FALSE)</formula>
    </cfRule>
  </conditionalFormatting>
  <conditionalFormatting sqref="P16:AQ17 P15:AX15 P13:AX13">
    <cfRule type="expression" dxfId="177" priority="13777">
      <formula>IF(RIGHT(TEXT(P13,"0.#"),1)=".",FALSE,TRUE)</formula>
    </cfRule>
    <cfRule type="expression" dxfId="176" priority="13778">
      <formula>IF(RIGHT(TEXT(P13,"0.#"),1)=".",TRUE,FALSE)</formula>
    </cfRule>
  </conditionalFormatting>
  <conditionalFormatting sqref="P19:AJ19">
    <cfRule type="expression" dxfId="175" priority="13775">
      <formula>IF(RIGHT(TEXT(P19,"0.#"),1)=".",FALSE,TRUE)</formula>
    </cfRule>
    <cfRule type="expression" dxfId="174" priority="13776">
      <formula>IF(RIGHT(TEXT(P19,"0.#"),1)=".",TRUE,FALSE)</formula>
    </cfRule>
  </conditionalFormatting>
  <conditionalFormatting sqref="AE40 AQ40">
    <cfRule type="expression" dxfId="173" priority="13767">
      <formula>IF(RIGHT(TEXT(AE40,"0.#"),1)=".",FALSE,TRUE)</formula>
    </cfRule>
    <cfRule type="expression" dxfId="172" priority="13768">
      <formula>IF(RIGHT(TEXT(AE40,"0.#"),1)=".",TRUE,FALSE)</formula>
    </cfRule>
  </conditionalFormatting>
  <conditionalFormatting sqref="Y117">
    <cfRule type="expression" dxfId="171" priority="13753">
      <formula>IF(RIGHT(TEXT(Y117,"0.#"),1)=".",FALSE,TRUE)</formula>
    </cfRule>
    <cfRule type="expression" dxfId="170" priority="13754">
      <formula>IF(RIGHT(TEXT(Y117,"0.#"),1)=".",TRUE,FALSE)</formula>
    </cfRule>
  </conditionalFormatting>
  <conditionalFormatting sqref="AU118">
    <cfRule type="expression" dxfId="169" priority="13749">
      <formula>IF(RIGHT(TEXT(AU118,"0.#"),1)=".",FALSE,TRUE)</formula>
    </cfRule>
    <cfRule type="expression" dxfId="168" priority="13750">
      <formula>IF(RIGHT(TEXT(AU118,"0.#"),1)=".",TRUE,FALSE)</formula>
    </cfRule>
  </conditionalFormatting>
  <conditionalFormatting sqref="AU117">
    <cfRule type="expression" dxfId="167" priority="13747">
      <formula>IF(RIGHT(TEXT(AU117,"0.#"),1)=".",FALSE,TRUE)</formula>
    </cfRule>
    <cfRule type="expression" dxfId="166" priority="13748">
      <formula>IF(RIGHT(TEXT(AU117,"0.#"),1)=".",TRUE,FALSE)</formula>
    </cfRule>
  </conditionalFormatting>
  <conditionalFormatting sqref="AM29">
    <cfRule type="expression" dxfId="165" priority="13523">
      <formula>IF(RIGHT(TEXT(AM29,"0.#"),1)=".",FALSE,TRUE)</formula>
    </cfRule>
    <cfRule type="expression" dxfId="164" priority="13524">
      <formula>IF(RIGHT(TEXT(AM29,"0.#"),1)=".",TRUE,FALSE)</formula>
    </cfRule>
  </conditionalFormatting>
  <conditionalFormatting sqref="AE28">
    <cfRule type="expression" dxfId="163" priority="13537">
      <formula>IF(RIGHT(TEXT(AE28,"0.#"),1)=".",FALSE,TRUE)</formula>
    </cfRule>
    <cfRule type="expression" dxfId="162" priority="13538">
      <formula>IF(RIGHT(TEXT(AE28,"0.#"),1)=".",TRUE,FALSE)</formula>
    </cfRule>
  </conditionalFormatting>
  <conditionalFormatting sqref="AE29">
    <cfRule type="expression" dxfId="161" priority="13535">
      <formula>IF(RIGHT(TEXT(AE29,"0.#"),1)=".",FALSE,TRUE)</formula>
    </cfRule>
    <cfRule type="expression" dxfId="160" priority="13536">
      <formula>IF(RIGHT(TEXT(AE29,"0.#"),1)=".",TRUE,FALSE)</formula>
    </cfRule>
  </conditionalFormatting>
  <conditionalFormatting sqref="AI29">
    <cfRule type="expression" dxfId="159" priority="13533">
      <formula>IF(RIGHT(TEXT(AI29,"0.#"),1)=".",FALSE,TRUE)</formula>
    </cfRule>
    <cfRule type="expression" dxfId="158" priority="13534">
      <formula>IF(RIGHT(TEXT(AI29,"0.#"),1)=".",TRUE,FALSE)</formula>
    </cfRule>
  </conditionalFormatting>
  <conditionalFormatting sqref="AI28">
    <cfRule type="expression" dxfId="157" priority="13531">
      <formula>IF(RIGHT(TEXT(AI28,"0.#"),1)=".",FALSE,TRUE)</formula>
    </cfRule>
    <cfRule type="expression" dxfId="156" priority="13532">
      <formula>IF(RIGHT(TEXT(AI28,"0.#"),1)=".",TRUE,FALSE)</formula>
    </cfRule>
  </conditionalFormatting>
  <conditionalFormatting sqref="AI27">
    <cfRule type="expression" dxfId="155" priority="13529">
      <formula>IF(RIGHT(TEXT(AI27,"0.#"),1)=".",FALSE,TRUE)</formula>
    </cfRule>
    <cfRule type="expression" dxfId="154" priority="13530">
      <formula>IF(RIGHT(TEXT(AI27,"0.#"),1)=".",TRUE,FALSE)</formula>
    </cfRule>
  </conditionalFormatting>
  <conditionalFormatting sqref="AM27">
    <cfRule type="expression" dxfId="153" priority="13527">
      <formula>IF(RIGHT(TEXT(AM27,"0.#"),1)=".",FALSE,TRUE)</formula>
    </cfRule>
    <cfRule type="expression" dxfId="152" priority="13528">
      <formula>IF(RIGHT(TEXT(AM27,"0.#"),1)=".",TRUE,FALSE)</formula>
    </cfRule>
  </conditionalFormatting>
  <conditionalFormatting sqref="AM28">
    <cfRule type="expression" dxfId="151" priority="13525">
      <formula>IF(RIGHT(TEXT(AM28,"0.#"),1)=".",FALSE,TRUE)</formula>
    </cfRule>
    <cfRule type="expression" dxfId="150" priority="13526">
      <formula>IF(RIGHT(TEXT(AM28,"0.#"),1)=".",TRUE,FALSE)</formula>
    </cfRule>
  </conditionalFormatting>
  <conditionalFormatting sqref="AQ27:AQ29">
    <cfRule type="expression" dxfId="149" priority="13517">
      <formula>IF(RIGHT(TEXT(AQ27,"0.#"),1)=".",FALSE,TRUE)</formula>
    </cfRule>
    <cfRule type="expression" dxfId="148" priority="13518">
      <formula>IF(RIGHT(TEXT(AQ27,"0.#"),1)=".",TRUE,FALSE)</formula>
    </cfRule>
  </conditionalFormatting>
  <conditionalFormatting sqref="AU27:AU29">
    <cfRule type="expression" dxfId="147" priority="13515">
      <formula>IF(RIGHT(TEXT(AU27,"0.#"),1)=".",FALSE,TRUE)</formula>
    </cfRule>
    <cfRule type="expression" dxfId="146" priority="13516">
      <formula>IF(RIGHT(TEXT(AU27,"0.#"),1)=".",TRUE,FALSE)</formula>
    </cfRule>
  </conditionalFormatting>
  <conditionalFormatting sqref="AI40">
    <cfRule type="expression" dxfId="145" priority="13299">
      <formula>IF(RIGHT(TEXT(AI40,"0.#"),1)=".",FALSE,TRUE)</formula>
    </cfRule>
    <cfRule type="expression" dxfId="144" priority="13300">
      <formula>IF(RIGHT(TEXT(AI40,"0.#"),1)=".",TRUE,FALSE)</formula>
    </cfRule>
  </conditionalFormatting>
  <conditionalFormatting sqref="AM40">
    <cfRule type="expression" dxfId="143" priority="13297">
      <formula>IF(RIGHT(TEXT(AM40,"0.#"),1)=".",FALSE,TRUE)</formula>
    </cfRule>
    <cfRule type="expression" dxfId="142" priority="13298">
      <formula>IF(RIGHT(TEXT(AM40,"0.#"),1)=".",TRUE,FALSE)</formula>
    </cfRule>
  </conditionalFormatting>
  <conditionalFormatting sqref="AE41">
    <cfRule type="expression" dxfId="141" priority="13295">
      <formula>IF(RIGHT(TEXT(AE41,"0.#"),1)=".",FALSE,TRUE)</formula>
    </cfRule>
    <cfRule type="expression" dxfId="140" priority="13296">
      <formula>IF(RIGHT(TEXT(AE41,"0.#"),1)=".",TRUE,FALSE)</formula>
    </cfRule>
  </conditionalFormatting>
  <conditionalFormatting sqref="AI41">
    <cfRule type="expression" dxfId="139" priority="13293">
      <formula>IF(RIGHT(TEXT(AI41,"0.#"),1)=".",FALSE,TRUE)</formula>
    </cfRule>
    <cfRule type="expression" dxfId="138" priority="13294">
      <formula>IF(RIGHT(TEXT(AI41,"0.#"),1)=".",TRUE,FALSE)</formula>
    </cfRule>
  </conditionalFormatting>
  <conditionalFormatting sqref="AM41">
    <cfRule type="expression" dxfId="137" priority="13291">
      <formula>IF(RIGHT(TEXT(AM41,"0.#"),1)=".",FALSE,TRUE)</formula>
    </cfRule>
    <cfRule type="expression" dxfId="136" priority="13292">
      <formula>IF(RIGHT(TEXT(AM41,"0.#"),1)=".",TRUE,FALSE)</formula>
    </cfRule>
  </conditionalFormatting>
  <conditionalFormatting sqref="AQ41">
    <cfRule type="expression" dxfId="135" priority="13289">
      <formula>IF(RIGHT(TEXT(AQ41,"0.#"),1)=".",FALSE,TRUE)</formula>
    </cfRule>
    <cfRule type="expression" dxfId="134" priority="13290">
      <formula>IF(RIGHT(TEXT(AQ41,"0.#"),1)=".",TRUE,FALSE)</formula>
    </cfRule>
  </conditionalFormatting>
  <conditionalFormatting sqref="AE43">
    <cfRule type="expression" dxfId="133" priority="13287">
      <formula>IF(RIGHT(TEXT(AE43,"0.#"),1)=".",FALSE,TRUE)</formula>
    </cfRule>
    <cfRule type="expression" dxfId="132" priority="13288">
      <formula>IF(RIGHT(TEXT(AE43,"0.#"),1)=".",TRUE,FALSE)</formula>
    </cfRule>
  </conditionalFormatting>
  <conditionalFormatting sqref="AI43">
    <cfRule type="expression" dxfId="131" priority="13285">
      <formula>IF(RIGHT(TEXT(AI43,"0.#"),1)=".",FALSE,TRUE)</formula>
    </cfRule>
    <cfRule type="expression" dxfId="130" priority="13286">
      <formula>IF(RIGHT(TEXT(AI43,"0.#"),1)=".",TRUE,FALSE)</formula>
    </cfRule>
  </conditionalFormatting>
  <conditionalFormatting sqref="AM43">
    <cfRule type="expression" dxfId="129" priority="13283">
      <formula>IF(RIGHT(TEXT(AM43,"0.#"),1)=".",FALSE,TRUE)</formula>
    </cfRule>
    <cfRule type="expression" dxfId="128" priority="13284">
      <formula>IF(RIGHT(TEXT(AM43,"0.#"),1)=".",TRUE,FALSE)</formula>
    </cfRule>
  </conditionalFormatting>
  <conditionalFormatting sqref="AE44">
    <cfRule type="expression" dxfId="127" priority="13281">
      <formula>IF(RIGHT(TEXT(AE44,"0.#"),1)=".",FALSE,TRUE)</formula>
    </cfRule>
    <cfRule type="expression" dxfId="126" priority="13282">
      <formula>IF(RIGHT(TEXT(AE44,"0.#"),1)=".",TRUE,FALSE)</formula>
    </cfRule>
  </conditionalFormatting>
  <conditionalFormatting sqref="AI44">
    <cfRule type="expression" dxfId="125" priority="13279">
      <formula>IF(RIGHT(TEXT(AI44,"0.#"),1)=".",FALSE,TRUE)</formula>
    </cfRule>
    <cfRule type="expression" dxfId="124" priority="13280">
      <formula>IF(RIGHT(TEXT(AI44,"0.#"),1)=".",TRUE,FALSE)</formula>
    </cfRule>
  </conditionalFormatting>
  <conditionalFormatting sqref="AM44">
    <cfRule type="expression" dxfId="123" priority="13277">
      <formula>IF(RIGHT(TEXT(AM44,"0.#"),1)=".",FALSE,TRUE)</formula>
    </cfRule>
    <cfRule type="expression" dxfId="122" priority="13278">
      <formula>IF(RIGHT(TEXT(AM44,"0.#"),1)=".",TRUE,FALSE)</formula>
    </cfRule>
  </conditionalFormatting>
  <conditionalFormatting sqref="AE46 AQ46">
    <cfRule type="expression" dxfId="121" priority="13231">
      <formula>IF(RIGHT(TEXT(AE46,"0.#"),1)=".",FALSE,TRUE)</formula>
    </cfRule>
    <cfRule type="expression" dxfId="120" priority="13232">
      <formula>IF(RIGHT(TEXT(AE46,"0.#"),1)=".",TRUE,FALSE)</formula>
    </cfRule>
  </conditionalFormatting>
  <conditionalFormatting sqref="AI46">
    <cfRule type="expression" dxfId="119" priority="13229">
      <formula>IF(RIGHT(TEXT(AI46,"0.#"),1)=".",FALSE,TRUE)</formula>
    </cfRule>
    <cfRule type="expression" dxfId="118" priority="13230">
      <formula>IF(RIGHT(TEXT(AI46,"0.#"),1)=".",TRUE,FALSE)</formula>
    </cfRule>
  </conditionalFormatting>
  <conditionalFormatting sqref="AM46">
    <cfRule type="expression" dxfId="117" priority="13227">
      <formula>IF(RIGHT(TEXT(AM46,"0.#"),1)=".",FALSE,TRUE)</formula>
    </cfRule>
    <cfRule type="expression" dxfId="116" priority="13228">
      <formula>IF(RIGHT(TEXT(AM46,"0.#"),1)=".",TRUE,FALSE)</formula>
    </cfRule>
  </conditionalFormatting>
  <conditionalFormatting sqref="AE47 AM47">
    <cfRule type="expression" dxfId="115" priority="13225">
      <formula>IF(RIGHT(TEXT(AE47,"0.#"),1)=".",FALSE,TRUE)</formula>
    </cfRule>
    <cfRule type="expression" dxfId="114" priority="13226">
      <formula>IF(RIGHT(TEXT(AE47,"0.#"),1)=".",TRUE,FALSE)</formula>
    </cfRule>
  </conditionalFormatting>
  <conditionalFormatting sqref="AI47">
    <cfRule type="expression" dxfId="113" priority="13223">
      <formula>IF(RIGHT(TEXT(AI47,"0.#"),1)=".",FALSE,TRUE)</formula>
    </cfRule>
    <cfRule type="expression" dxfId="112" priority="13224">
      <formula>IF(RIGHT(TEXT(AI47,"0.#"),1)=".",TRUE,FALSE)</formula>
    </cfRule>
  </conditionalFormatting>
  <conditionalFormatting sqref="AQ47">
    <cfRule type="expression" dxfId="111" priority="13219">
      <formula>IF(RIGHT(TEXT(AQ47,"0.#"),1)=".",FALSE,TRUE)</formula>
    </cfRule>
    <cfRule type="expression" dxfId="110" priority="13220">
      <formula>IF(RIGHT(TEXT(AQ47,"0.#"),1)=".",TRUE,FALSE)</formula>
    </cfRule>
  </conditionalFormatting>
  <conditionalFormatting sqref="AE49 AQ49">
    <cfRule type="expression" dxfId="109" priority="13217">
      <formula>IF(RIGHT(TEXT(AE49,"0.#"),1)=".",FALSE,TRUE)</formula>
    </cfRule>
    <cfRule type="expression" dxfId="108" priority="13218">
      <formula>IF(RIGHT(TEXT(AE49,"0.#"),1)=".",TRUE,FALSE)</formula>
    </cfRule>
  </conditionalFormatting>
  <conditionalFormatting sqref="AI49">
    <cfRule type="expression" dxfId="107" priority="13215">
      <formula>IF(RIGHT(TEXT(AI49,"0.#"),1)=".",FALSE,TRUE)</formula>
    </cfRule>
    <cfRule type="expression" dxfId="106" priority="13216">
      <formula>IF(RIGHT(TEXT(AI49,"0.#"),1)=".",TRUE,FALSE)</formula>
    </cfRule>
  </conditionalFormatting>
  <conditionalFormatting sqref="AM49">
    <cfRule type="expression" dxfId="105" priority="13213">
      <formula>IF(RIGHT(TEXT(AM49,"0.#"),1)=".",FALSE,TRUE)</formula>
    </cfRule>
    <cfRule type="expression" dxfId="104" priority="13214">
      <formula>IF(RIGHT(TEXT(AM49,"0.#"),1)=".",TRUE,FALSE)</formula>
    </cfRule>
  </conditionalFormatting>
  <conditionalFormatting sqref="AQ50">
    <cfRule type="expression" dxfId="103" priority="13205">
      <formula>IF(RIGHT(TEXT(AQ50,"0.#"),1)=".",FALSE,TRUE)</formula>
    </cfRule>
    <cfRule type="expression" dxfId="102" priority="13206">
      <formula>IF(RIGHT(TEXT(AQ50,"0.#"),1)=".",TRUE,FALSE)</formula>
    </cfRule>
  </conditionalFormatting>
  <conditionalFormatting sqref="AE50 AM50">
    <cfRule type="expression" dxfId="101" priority="3045">
      <formula>IF(RIGHT(TEXT(AE50,"0.#"),1)=".",FALSE,TRUE)</formula>
    </cfRule>
    <cfRule type="expression" dxfId="100" priority="3046">
      <formula>IF(RIGHT(TEXT(AE50,"0.#"),1)=".",TRUE,FALSE)</formula>
    </cfRule>
  </conditionalFormatting>
  <conditionalFormatting sqref="AI50">
    <cfRule type="expression" dxfId="99" priority="3043">
      <formula>IF(RIGHT(TEXT(AI50,"0.#"),1)=".",FALSE,TRUE)</formula>
    </cfRule>
    <cfRule type="expression" dxfId="98" priority="3044">
      <formula>IF(RIGHT(TEXT(AI50,"0.#"),1)=".",TRUE,FALSE)</formula>
    </cfRule>
  </conditionalFormatting>
  <conditionalFormatting sqref="W23">
    <cfRule type="expression" dxfId="97" priority="2381">
      <formula>IF(RIGHT(TEXT(W23,"0.#"),1)=".",FALSE,TRUE)</formula>
    </cfRule>
    <cfRule type="expression" dxfId="96" priority="2382">
      <formula>IF(RIGHT(TEXT(W23,"0.#"),1)=".",TRUE,FALSE)</formula>
    </cfRule>
  </conditionalFormatting>
  <conditionalFormatting sqref="P23">
    <cfRule type="expression" dxfId="95" priority="2369">
      <formula>IF(RIGHT(TEXT(P23,"0.#"),1)=".",FALSE,TRUE)</formula>
    </cfRule>
    <cfRule type="expression" dxfId="94" priority="2370">
      <formula>IF(RIGHT(TEXT(P23,"0.#"),1)=".",TRUE,FALSE)</formula>
    </cfRule>
  </conditionalFormatting>
  <conditionalFormatting sqref="AQ43">
    <cfRule type="expression" dxfId="93" priority="2363">
      <formula>IF(RIGHT(TEXT(AQ43,"0.#"),1)=".",FALSE,TRUE)</formula>
    </cfRule>
    <cfRule type="expression" dxfId="92" priority="2364">
      <formula>IF(RIGHT(TEXT(AQ43,"0.#"),1)=".",TRUE,FALSE)</formula>
    </cfRule>
  </conditionalFormatting>
  <conditionalFormatting sqref="AQ44">
    <cfRule type="expression" dxfId="91" priority="2361">
      <formula>IF(RIGHT(TEXT(AQ44,"0.#"),1)=".",FALSE,TRUE)</formula>
    </cfRule>
    <cfRule type="expression" dxfId="90" priority="2362">
      <formula>IF(RIGHT(TEXT(AQ44,"0.#"),1)=".",TRUE,FALSE)</formula>
    </cfRule>
  </conditionalFormatting>
  <conditionalFormatting sqref="AE34">
    <cfRule type="expression" dxfId="89" priority="2065">
      <formula>IF(RIGHT(TEXT(AE34,"0.#"),1)=".",FALSE,TRUE)</formula>
    </cfRule>
    <cfRule type="expression" dxfId="88" priority="2066">
      <formula>IF(RIGHT(TEXT(AE34,"0.#"),1)=".",TRUE,FALSE)</formula>
    </cfRule>
  </conditionalFormatting>
  <conditionalFormatting sqref="AE35">
    <cfRule type="expression" dxfId="87" priority="2063">
      <formula>IF(RIGHT(TEXT(AE35,"0.#"),1)=".",FALSE,TRUE)</formula>
    </cfRule>
    <cfRule type="expression" dxfId="86" priority="2064">
      <formula>IF(RIGHT(TEXT(AE35,"0.#"),1)=".",TRUE,FALSE)</formula>
    </cfRule>
  </conditionalFormatting>
  <conditionalFormatting sqref="AE36">
    <cfRule type="expression" dxfId="85" priority="2061">
      <formula>IF(RIGHT(TEXT(AE36,"0.#"),1)=".",FALSE,TRUE)</formula>
    </cfRule>
    <cfRule type="expression" dxfId="84" priority="2062">
      <formula>IF(RIGHT(TEXT(AE36,"0.#"),1)=".",TRUE,FALSE)</formula>
    </cfRule>
  </conditionalFormatting>
  <conditionalFormatting sqref="AI36 AM36">
    <cfRule type="expression" dxfId="83" priority="2059">
      <formula>IF(RIGHT(TEXT(AI36,"0.#"),1)=".",FALSE,TRUE)</formula>
    </cfRule>
    <cfRule type="expression" dxfId="82" priority="2060">
      <formula>IF(RIGHT(TEXT(AI36,"0.#"),1)=".",TRUE,FALSE)</formula>
    </cfRule>
  </conditionalFormatting>
  <conditionalFormatting sqref="AI35">
    <cfRule type="expression" dxfId="81" priority="2057">
      <formula>IF(RIGHT(TEXT(AI35,"0.#"),1)=".",FALSE,TRUE)</formula>
    </cfRule>
    <cfRule type="expression" dxfId="80" priority="2058">
      <formula>IF(RIGHT(TEXT(AI35,"0.#"),1)=".",TRUE,FALSE)</formula>
    </cfRule>
  </conditionalFormatting>
  <conditionalFormatting sqref="AI34 AM34">
    <cfRule type="expression" dxfId="79" priority="2055">
      <formula>IF(RIGHT(TEXT(AI34,"0.#"),1)=".",FALSE,TRUE)</formula>
    </cfRule>
    <cfRule type="expression" dxfId="78" priority="2056">
      <formula>IF(RIGHT(TEXT(AI34,"0.#"),1)=".",TRUE,FALSE)</formula>
    </cfRule>
  </conditionalFormatting>
  <conditionalFormatting sqref="AM35">
    <cfRule type="expression" dxfId="77" priority="2051">
      <formula>IF(RIGHT(TEXT(AM35,"0.#"),1)=".",FALSE,TRUE)</formula>
    </cfRule>
    <cfRule type="expression" dxfId="76" priority="2052">
      <formula>IF(RIGHT(TEXT(AM35,"0.#"),1)=".",TRUE,FALSE)</formula>
    </cfRule>
  </conditionalFormatting>
  <conditionalFormatting sqref="AQ34:AQ36">
    <cfRule type="expression" dxfId="75" priority="2047">
      <formula>IF(RIGHT(TEXT(AQ34,"0.#"),1)=".",FALSE,TRUE)</formula>
    </cfRule>
    <cfRule type="expression" dxfId="74" priority="2048">
      <formula>IF(RIGHT(TEXT(AQ34,"0.#"),1)=".",TRUE,FALSE)</formula>
    </cfRule>
  </conditionalFormatting>
  <conditionalFormatting sqref="AU34:AU36">
    <cfRule type="expression" dxfId="73" priority="2045">
      <formula>IF(RIGHT(TEXT(AU34,"0.#"),1)=".",FALSE,TRUE)</formula>
    </cfRule>
    <cfRule type="expression" dxfId="72" priority="2046">
      <formula>IF(RIGHT(TEXT(AU34,"0.#"),1)=".",TRUE,FALSE)</formula>
    </cfRule>
  </conditionalFormatting>
  <conditionalFormatting sqref="P24:AC24">
    <cfRule type="expression" dxfId="71" priority="77">
      <formula>IF(RIGHT(TEXT(P24,"0.#"),1)=".",FALSE,TRUE)</formula>
    </cfRule>
    <cfRule type="expression" dxfId="70" priority="78">
      <formula>IF(RIGHT(TEXT(P24,"0.#"),1)=".",TRUE,FALSE)</formula>
    </cfRule>
  </conditionalFormatting>
  <conditionalFormatting sqref="AK14:AQ14">
    <cfRule type="expression" dxfId="69" priority="75">
      <formula>IF(RIGHT(TEXT(AK14,"0.#"),1)=".",FALSE,TRUE)</formula>
    </cfRule>
    <cfRule type="expression" dxfId="68" priority="76">
      <formula>IF(RIGHT(TEXT(AK14,"0.#"),1)=".",TRUE,FALSE)</formula>
    </cfRule>
  </conditionalFormatting>
  <conditionalFormatting sqref="Y124">
    <cfRule type="expression" dxfId="67" priority="73">
      <formula>IF(RIGHT(TEXT(Y124,"0.#"),1)=".",FALSE,TRUE)</formula>
    </cfRule>
    <cfRule type="expression" dxfId="66" priority="74">
      <formula>IF(RIGHT(TEXT(Y124,"0.#"),1)=".",TRUE,FALSE)</formula>
    </cfRule>
  </conditionalFormatting>
  <conditionalFormatting sqref="AL124:AO124">
    <cfRule type="expression" dxfId="65" priority="69">
      <formula>IF(AND(AL124&gt;=0, RIGHT(TEXT(AL124,"0.#"),1)&lt;&gt;"."),TRUE,FALSE)</formula>
    </cfRule>
    <cfRule type="expression" dxfId="64" priority="70">
      <formula>IF(AND(AL124&gt;=0, RIGHT(TEXT(AL124,"0.#"),1)="."),TRUE,FALSE)</formula>
    </cfRule>
    <cfRule type="expression" dxfId="63" priority="71">
      <formula>IF(AND(AL124&lt;0, RIGHT(TEXT(AL124,"0.#"),1)&lt;&gt;"."),TRUE,FALSE)</formula>
    </cfRule>
    <cfRule type="expression" dxfId="62" priority="72">
      <formula>IF(AND(AL124&lt;0, RIGHT(TEXT(AL124,"0.#"),1)="."),TRUE,FALSE)</formula>
    </cfRule>
  </conditionalFormatting>
  <conditionalFormatting sqref="Y125">
    <cfRule type="expression" dxfId="61" priority="67">
      <formula>IF(RIGHT(TEXT(Y125,"0.#"),1)=".",FALSE,TRUE)</formula>
    </cfRule>
    <cfRule type="expression" dxfId="60" priority="68">
      <formula>IF(RIGHT(TEXT(Y125,"0.#"),1)=".",TRUE,FALSE)</formula>
    </cfRule>
  </conditionalFormatting>
  <conditionalFormatting sqref="AL125:AO125">
    <cfRule type="expression" dxfId="59" priority="63">
      <formula>IF(AND(AL125&gt;=0, RIGHT(TEXT(AL125,"0.#"),1)&lt;&gt;"."),TRUE,FALSE)</formula>
    </cfRule>
    <cfRule type="expression" dxfId="58" priority="64">
      <formula>IF(AND(AL125&gt;=0, RIGHT(TEXT(AL125,"0.#"),1)="."),TRUE,FALSE)</formula>
    </cfRule>
    <cfRule type="expression" dxfId="57" priority="65">
      <formula>IF(AND(AL125&lt;0, RIGHT(TEXT(AL125,"0.#"),1)&lt;&gt;"."),TRUE,FALSE)</formula>
    </cfRule>
    <cfRule type="expression" dxfId="56" priority="66">
      <formula>IF(AND(AL125&lt;0, RIGHT(TEXT(AL125,"0.#"),1)="."),TRUE,FALSE)</formula>
    </cfRule>
  </conditionalFormatting>
  <conditionalFormatting sqref="Y126">
    <cfRule type="expression" dxfId="55" priority="61">
      <formula>IF(RIGHT(TEXT(Y126,"0.#"),1)=".",FALSE,TRUE)</formula>
    </cfRule>
    <cfRule type="expression" dxfId="54" priority="62">
      <formula>IF(RIGHT(TEXT(Y126,"0.#"),1)=".",TRUE,FALSE)</formula>
    </cfRule>
  </conditionalFormatting>
  <conditionalFormatting sqref="AL126:AO126">
    <cfRule type="expression" dxfId="53" priority="57">
      <formula>IF(AND(AL126&gt;=0, RIGHT(TEXT(AL126,"0.#"),1)&lt;&gt;"."),TRUE,FALSE)</formula>
    </cfRule>
    <cfRule type="expression" dxfId="52" priority="58">
      <formula>IF(AND(AL126&gt;=0, RIGHT(TEXT(AL126,"0.#"),1)="."),TRUE,FALSE)</formula>
    </cfRule>
    <cfRule type="expression" dxfId="51" priority="59">
      <formula>IF(AND(AL126&lt;0, RIGHT(TEXT(AL126,"0.#"),1)&lt;&gt;"."),TRUE,FALSE)</formula>
    </cfRule>
    <cfRule type="expression" dxfId="50" priority="60">
      <formula>IF(AND(AL126&lt;0, RIGHT(TEXT(AL126,"0.#"),1)="."),TRUE,FALSE)</formula>
    </cfRule>
  </conditionalFormatting>
  <conditionalFormatting sqref="Y128">
    <cfRule type="expression" dxfId="49" priority="55">
      <formula>IF(RIGHT(TEXT(Y128,"0.#"),1)=".",FALSE,TRUE)</formula>
    </cfRule>
    <cfRule type="expression" dxfId="48" priority="56">
      <formula>IF(RIGHT(TEXT(Y128,"0.#"),1)=".",TRUE,FALSE)</formula>
    </cfRule>
  </conditionalFormatting>
  <conditionalFormatting sqref="AL128:AO128">
    <cfRule type="expression" dxfId="47" priority="51">
      <formula>IF(AND(AL128&gt;=0, RIGHT(TEXT(AL128,"0.#"),1)&lt;&gt;"."),TRUE,FALSE)</formula>
    </cfRule>
    <cfRule type="expression" dxfId="46" priority="52">
      <formula>IF(AND(AL128&gt;=0, RIGHT(TEXT(AL128,"0.#"),1)="."),TRUE,FALSE)</formula>
    </cfRule>
    <cfRule type="expression" dxfId="45" priority="53">
      <formula>IF(AND(AL128&lt;0, RIGHT(TEXT(AL128,"0.#"),1)&lt;&gt;"."),TRUE,FALSE)</formula>
    </cfRule>
    <cfRule type="expression" dxfId="44" priority="54">
      <formula>IF(AND(AL128&lt;0, RIGHT(TEXT(AL128,"0.#"),1)="."),TRUE,FALSE)</formula>
    </cfRule>
  </conditionalFormatting>
  <conditionalFormatting sqref="Y127">
    <cfRule type="expression" dxfId="43" priority="49">
      <formula>IF(RIGHT(TEXT(Y127,"0.#"),1)=".",FALSE,TRUE)</formula>
    </cfRule>
    <cfRule type="expression" dxfId="42" priority="50">
      <formula>IF(RIGHT(TEXT(Y127,"0.#"),1)=".",TRUE,FALSE)</formula>
    </cfRule>
  </conditionalFormatting>
  <conditionalFormatting sqref="AL127:AO127">
    <cfRule type="expression" dxfId="41" priority="45">
      <formula>IF(AND(AL127&gt;=0, RIGHT(TEXT(AL127,"0.#"),1)&lt;&gt;"."),TRUE,FALSE)</formula>
    </cfRule>
    <cfRule type="expression" dxfId="40" priority="46">
      <formula>IF(AND(AL127&gt;=0, RIGHT(TEXT(AL127,"0.#"),1)="."),TRUE,FALSE)</formula>
    </cfRule>
    <cfRule type="expression" dxfId="39" priority="47">
      <formula>IF(AND(AL127&lt;0, RIGHT(TEXT(AL127,"0.#"),1)&lt;&gt;"."),TRUE,FALSE)</formula>
    </cfRule>
    <cfRule type="expression" dxfId="38" priority="48">
      <formula>IF(AND(AL127&lt;0, RIGHT(TEXT(AL127,"0.#"),1)="."),TRUE,FALSE)</formula>
    </cfRule>
  </conditionalFormatting>
  <conditionalFormatting sqref="Y129">
    <cfRule type="expression" dxfId="37" priority="43">
      <formula>IF(RIGHT(TEXT(Y129,"0.#"),1)=".",FALSE,TRUE)</formula>
    </cfRule>
    <cfRule type="expression" dxfId="36" priority="44">
      <formula>IF(RIGHT(TEXT(Y129,"0.#"),1)=".",TRUE,FALSE)</formula>
    </cfRule>
  </conditionalFormatting>
  <conditionalFormatting sqref="AL129:AO129">
    <cfRule type="expression" dxfId="35" priority="39">
      <formula>IF(AND(AL129&gt;=0, RIGHT(TEXT(AL129,"0.#"),1)&lt;&gt;"."),TRUE,FALSE)</formula>
    </cfRule>
    <cfRule type="expression" dxfId="34" priority="40">
      <formula>IF(AND(AL129&gt;=0, RIGHT(TEXT(AL129,"0.#"),1)="."),TRUE,FALSE)</formula>
    </cfRule>
    <cfRule type="expression" dxfId="33" priority="41">
      <formula>IF(AND(AL129&lt;0, RIGHT(TEXT(AL129,"0.#"),1)&lt;&gt;"."),TRUE,FALSE)</formula>
    </cfRule>
    <cfRule type="expression" dxfId="32" priority="42">
      <formula>IF(AND(AL129&lt;0, RIGHT(TEXT(AL129,"0.#"),1)="."),TRUE,FALSE)</formula>
    </cfRule>
  </conditionalFormatting>
  <conditionalFormatting sqref="Y130">
    <cfRule type="expression" dxfId="31" priority="37">
      <formula>IF(RIGHT(TEXT(Y130,"0.#"),1)=".",FALSE,TRUE)</formula>
    </cfRule>
    <cfRule type="expression" dxfId="30" priority="38">
      <formula>IF(RIGHT(TEXT(Y130,"0.#"),1)=".",TRUE,FALSE)</formula>
    </cfRule>
  </conditionalFormatting>
  <conditionalFormatting sqref="AL130:AO130">
    <cfRule type="expression" dxfId="29" priority="33">
      <formula>IF(AND(AL130&gt;=0, RIGHT(TEXT(AL130,"0.#"),1)&lt;&gt;"."),TRUE,FALSE)</formula>
    </cfRule>
    <cfRule type="expression" dxfId="28" priority="34">
      <formula>IF(AND(AL130&gt;=0, RIGHT(TEXT(AL130,"0.#"),1)="."),TRUE,FALSE)</formula>
    </cfRule>
    <cfRule type="expression" dxfId="27" priority="35">
      <formula>IF(AND(AL130&lt;0, RIGHT(TEXT(AL130,"0.#"),1)&lt;&gt;"."),TRUE,FALSE)</formula>
    </cfRule>
    <cfRule type="expression" dxfId="26" priority="36">
      <formula>IF(AND(AL130&lt;0, RIGHT(TEXT(AL130,"0.#"),1)="."),TRUE,FALSE)</formula>
    </cfRule>
  </conditionalFormatting>
  <conditionalFormatting sqref="Y131">
    <cfRule type="expression" dxfId="25" priority="31">
      <formula>IF(RIGHT(TEXT(Y131,"0.#"),1)=".",FALSE,TRUE)</formula>
    </cfRule>
    <cfRule type="expression" dxfId="24" priority="32">
      <formula>IF(RIGHT(TEXT(Y131,"0.#"),1)=".",TRUE,FALSE)</formula>
    </cfRule>
  </conditionalFormatting>
  <conditionalFormatting sqref="AL131:AO131">
    <cfRule type="expression" dxfId="23" priority="27">
      <formula>IF(AND(AL131&gt;=0, RIGHT(TEXT(AL131,"0.#"),1)&lt;&gt;"."),TRUE,FALSE)</formula>
    </cfRule>
    <cfRule type="expression" dxfId="22" priority="28">
      <formula>IF(AND(AL131&gt;=0, RIGHT(TEXT(AL131,"0.#"),1)="."),TRUE,FALSE)</formula>
    </cfRule>
    <cfRule type="expression" dxfId="21" priority="29">
      <formula>IF(AND(AL131&lt;0, RIGHT(TEXT(AL131,"0.#"),1)&lt;&gt;"."),TRUE,FALSE)</formula>
    </cfRule>
    <cfRule type="expression" dxfId="20" priority="30">
      <formula>IF(AND(AL131&lt;0, RIGHT(TEXT(AL131,"0.#"),1)="."),TRUE,FALSE)</formula>
    </cfRule>
  </conditionalFormatting>
  <conditionalFormatting sqref="Y133">
    <cfRule type="expression" dxfId="19" priority="25">
      <formula>IF(RIGHT(TEXT(Y133,"0.#"),1)=".",FALSE,TRUE)</formula>
    </cfRule>
    <cfRule type="expression" dxfId="18" priority="26">
      <formula>IF(RIGHT(TEXT(Y133,"0.#"),1)=".",TRUE,FALSE)</formula>
    </cfRule>
  </conditionalFormatting>
  <conditionalFormatting sqref="AL133:AO133">
    <cfRule type="expression" dxfId="17" priority="21">
      <formula>IF(AND(AL133&gt;=0, RIGHT(TEXT(AL133,"0.#"),1)&lt;&gt;"."),TRUE,FALSE)</formula>
    </cfRule>
    <cfRule type="expression" dxfId="16" priority="22">
      <formula>IF(AND(AL133&gt;=0, RIGHT(TEXT(AL133,"0.#"),1)="."),TRUE,FALSE)</formula>
    </cfRule>
    <cfRule type="expression" dxfId="15" priority="23">
      <formula>IF(AND(AL133&lt;0, RIGHT(TEXT(AL133,"0.#"),1)&lt;&gt;"."),TRUE,FALSE)</formula>
    </cfRule>
    <cfRule type="expression" dxfId="14" priority="24">
      <formula>IF(AND(AL133&lt;0, RIGHT(TEXT(AL133,"0.#"),1)="."),TRUE,FALSE)</formula>
    </cfRule>
  </conditionalFormatting>
  <conditionalFormatting sqref="Y132">
    <cfRule type="expression" dxfId="13" priority="19">
      <formula>IF(RIGHT(TEXT(Y132,"0.#"),1)=".",FALSE,TRUE)</formula>
    </cfRule>
    <cfRule type="expression" dxfId="12" priority="20">
      <formula>IF(RIGHT(TEXT(Y132,"0.#"),1)=".",TRUE,FALSE)</formula>
    </cfRule>
  </conditionalFormatting>
  <conditionalFormatting sqref="AL132:AO132">
    <cfRule type="expression" dxfId="11" priority="15">
      <formula>IF(AND(AL132&gt;=0, RIGHT(TEXT(AL132,"0.#"),1)&lt;&gt;"."),TRUE,FALSE)</formula>
    </cfRule>
    <cfRule type="expression" dxfId="10" priority="16">
      <formula>IF(AND(AL132&gt;=0, RIGHT(TEXT(AL132,"0.#"),1)="."),TRUE,FALSE)</formula>
    </cfRule>
    <cfRule type="expression" dxfId="9" priority="17">
      <formula>IF(AND(AL132&lt;0, RIGHT(TEXT(AL132,"0.#"),1)&lt;&gt;"."),TRUE,FALSE)</formula>
    </cfRule>
    <cfRule type="expression" dxfId="8" priority="18">
      <formula>IF(AND(AL132&lt;0, RIGHT(TEXT(AL132,"0.#"),1)="."),TRUE,FALSE)</formula>
    </cfRule>
  </conditionalFormatting>
  <conditionalFormatting sqref="AU40">
    <cfRule type="expression" dxfId="7" priority="7">
      <formula>IF(RIGHT(TEXT(AU40,"0.#"),1)=".",FALSE,TRUE)</formula>
    </cfRule>
    <cfRule type="expression" dxfId="6" priority="8">
      <formula>IF(RIGHT(TEXT(AU40,"0.#"),1)=".",TRUE,FALSE)</formula>
    </cfRule>
  </conditionalFormatting>
  <conditionalFormatting sqref="AU41">
    <cfRule type="expression" dxfId="5" priority="5">
      <formula>IF(RIGHT(TEXT(AU41,"0.#"),1)=".",FALSE,TRUE)</formula>
    </cfRule>
    <cfRule type="expression" dxfId="4" priority="6">
      <formula>IF(RIGHT(TEXT(AU41,"0.#"),1)=".",TRUE,FALSE)</formula>
    </cfRule>
  </conditionalFormatting>
  <conditionalFormatting sqref="AU43">
    <cfRule type="expression" dxfId="3" priority="3">
      <formula>IF(RIGHT(TEXT(AU43,"0.#"),1)=".",FALSE,TRUE)</formula>
    </cfRule>
    <cfRule type="expression" dxfId="2" priority="4">
      <formula>IF(RIGHT(TEXT(AU43,"0.#"),1)=".",TRUE,FALSE)</formula>
    </cfRule>
  </conditionalFormatting>
  <conditionalFormatting sqref="AU44">
    <cfRule type="expression" dxfId="1" priority="1">
      <formula>IF(RIGHT(TEXT(AU44,"0.#"),1)=".",FALSE,TRUE)</formula>
    </cfRule>
    <cfRule type="expression" dxfId="0" priority="2">
      <formula>IF(RIGHT(TEXT(AU44,"0.#"),1)=".",TRUE,FALSE)</formula>
    </cfRule>
  </conditionalFormatting>
  <dataValidations count="17">
    <dataValidation type="custom" imeMode="disabled" allowBlank="1" showInputMessage="1" showErrorMessage="1" sqref="AY23 P13:AX13 AR15:AX15 P14:AQ18 AR18:AX18 P19:AJ19 AQ26:AR26 AU26:AX26 AE27:AX29 AQ33:AR33 AU33:AX33 AE34:AX36 AE40:AX41 AE43:AX44 AE46:AX46 AE49:AX49 Y117:AB117 AU117:AX117 Y124:AB133 AL124:AO133 J74:K74 P23:AC24">
      <formula1>OR(ISNUMBER(J13), J13="-")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5:AF58 AD61:AD72 AE61:AF65 AE67:AF72">
      <formula1>"○,△,×,‐"</formula1>
    </dataValidation>
    <dataValidation type="list" allowBlank="1" showInputMessage="1" showErrorMessage="1" error="プルダウンリストから選択してください。" sqref="AD59:AF60">
      <formula1>"有,無"</formula1>
    </dataValidation>
    <dataValidation type="list" allowBlank="1" showInputMessage="1" showErrorMessage="1" sqref="A82:E82">
      <formula1>T所見を踏まえた改善点</formula1>
    </dataValidation>
    <dataValidation type="whole" imeMode="disabled" allowBlank="1" showInputMessage="1" showErrorMessage="1" sqref="AW2:AX2 M74">
      <formula1>0</formula1>
      <formula2>99</formula2>
    </dataValidation>
    <dataValidation type="custom" imeMode="off" allowBlank="1" showInputMessage="1" showErrorMessage="1" sqref="J124:O133">
      <formula1>OR(ISNUMBER(J124), J124="-")</formula1>
    </dataValidation>
    <dataValidation type="custom" imeMode="disabled" allowBlank="1" showInputMessage="1" showErrorMessage="1" sqref="AH124:AK133">
      <formula1>OR(AND(MOD(IF(ISNUMBER(AH124), AH124, 0.5),1)=0, 0&lt;=AH124), AH124="-")</formula1>
    </dataValidation>
    <dataValidation type="list" allowBlank="1" showInputMessage="1" showErrorMessage="1" sqref="A80:E80">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5:M96 X95:Y96 AJ95:AK96 AU95:AV96">
      <formula1>0</formula1>
      <formula2>9999</formula2>
    </dataValidation>
    <dataValidation type="whole" allowBlank="1" showInputMessage="1" showErrorMessage="1" sqref="O95:P96 AA95:AB96 AM95:AN96 AX95:AX96">
      <formula1>0</formula1>
      <formula2>99</formula2>
    </dataValidation>
    <dataValidation type="list" allowBlank="1" showInputMessage="1" showErrorMessage="1" sqref="G74:H74">
      <formula1>T事業番号</formula1>
    </dataValidation>
    <dataValidation imeMode="disabled" allowBlank="1" showInputMessage="1" showErrorMessage="1" sqref="L74"/>
    <dataValidation type="list" allowBlank="1" showInputMessage="1" showErrorMessage="1" sqref="C74:F74">
      <formula1>T省庁</formula1>
    </dataValidation>
  </dataValidations>
  <printOptions horizontalCentered="1"/>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4" max="16383" man="1"/>
    <brk id="67" max="49" man="1"/>
    <brk id="96"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AO96 E95:G96 Q95:S96 AC95:AE96 AO95:AP95</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AC124:AG133</xm:sqref>
        </x14:dataValidation>
        <x14:dataValidation type="list" allowBlank="1" showInputMessage="1" showErrorMessage="1">
          <x14:formula1>
            <xm:f>入力規則等!$U$37:$U$39</xm:f>
          </x14:formula1>
          <xm:sqref>I95:J95 U95:V95 AG95:AH95 AR95:AS95</xm:sqref>
        </x14:dataValidation>
        <x14:dataValidation type="list" allowBlank="1" showInputMessage="1" showErrorMessage="1">
          <x14:formula1>
            <xm:f>入力規則等!$U$7:$U$9</xm:f>
          </x14:formula1>
          <xm:sqref>I96:J96 U96:V96 AG96:AH96 AR96:AS96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77</v>
      </c>
      <c r="B1" s="23" t="s">
        <v>78</v>
      </c>
      <c r="F1" s="24" t="s">
        <v>4</v>
      </c>
      <c r="G1" s="24" t="s">
        <v>67</v>
      </c>
      <c r="K1" s="25" t="s">
        <v>96</v>
      </c>
      <c r="L1" s="23" t="s">
        <v>78</v>
      </c>
      <c r="O1" s="13"/>
      <c r="P1" s="24" t="s">
        <v>5</v>
      </c>
      <c r="Q1" s="24" t="s">
        <v>67</v>
      </c>
      <c r="T1" s="13"/>
      <c r="U1" s="27" t="s">
        <v>159</v>
      </c>
      <c r="W1" s="27" t="s">
        <v>158</v>
      </c>
      <c r="Y1" s="27" t="s">
        <v>75</v>
      </c>
      <c r="Z1" s="27" t="s">
        <v>395</v>
      </c>
      <c r="AA1" s="27" t="s">
        <v>76</v>
      </c>
      <c r="AB1" s="27" t="s">
        <v>396</v>
      </c>
      <c r="AC1" s="27" t="s">
        <v>31</v>
      </c>
      <c r="AD1" s="26"/>
      <c r="AE1" s="27" t="s">
        <v>43</v>
      </c>
      <c r="AF1" s="28"/>
      <c r="AG1" s="37" t="s">
        <v>172</v>
      </c>
      <c r="AI1" s="37" t="s">
        <v>174</v>
      </c>
      <c r="AK1" s="37" t="s">
        <v>178</v>
      </c>
      <c r="AM1" s="47"/>
      <c r="AN1" s="47"/>
      <c r="AP1" s="26" t="s">
        <v>219</v>
      </c>
    </row>
    <row r="2" spans="1:42" ht="13.5" customHeight="1" x14ac:dyDescent="0.15">
      <c r="A2" s="14" t="s">
        <v>79</v>
      </c>
      <c r="B2" s="15"/>
      <c r="C2" s="13" t="str">
        <f>IF(B2="","",A2)</f>
        <v/>
      </c>
      <c r="D2" s="13" t="str">
        <f>IF(C2="","",IF(D1&lt;&gt;"",CONCATENATE(D1,"、",C2),C2))</f>
        <v/>
      </c>
      <c r="F2" s="12" t="s">
        <v>66</v>
      </c>
      <c r="G2" s="17" t="s">
        <v>580</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64">
        <v>20</v>
      </c>
      <c r="W2" s="30" t="s">
        <v>164</v>
      </c>
      <c r="Y2" s="30" t="s">
        <v>62</v>
      </c>
      <c r="Z2" s="30" t="s">
        <v>62</v>
      </c>
      <c r="AA2" s="57" t="s">
        <v>262</v>
      </c>
      <c r="AB2" s="57" t="s">
        <v>490</v>
      </c>
      <c r="AC2" s="58" t="s">
        <v>129</v>
      </c>
      <c r="AD2" s="26"/>
      <c r="AE2" s="32" t="s">
        <v>160</v>
      </c>
      <c r="AF2" s="28"/>
      <c r="AG2" s="38" t="s">
        <v>229</v>
      </c>
      <c r="AI2" s="37" t="s">
        <v>259</v>
      </c>
      <c r="AK2" s="37" t="s">
        <v>179</v>
      </c>
      <c r="AM2" s="47"/>
      <c r="AN2" s="47"/>
      <c r="AP2" s="38" t="s">
        <v>229</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c r="R3" s="13" t="str">
        <f t="shared" ref="R3:R8" si="3">IF(Q3="","",P3)</f>
        <v/>
      </c>
      <c r="S3" s="13" t="str">
        <f t="shared" ref="S3:S8" si="4">IF(R3="",S2,IF(S2&lt;&gt;"",CONCATENATE(S2,"、",R3),R3))</f>
        <v/>
      </c>
      <c r="T3" s="13"/>
      <c r="U3" s="30" t="s">
        <v>521</v>
      </c>
      <c r="W3" s="30" t="s">
        <v>139</v>
      </c>
      <c r="Y3" s="30" t="s">
        <v>63</v>
      </c>
      <c r="Z3" s="30" t="s">
        <v>397</v>
      </c>
      <c r="AA3" s="57" t="s">
        <v>362</v>
      </c>
      <c r="AB3" s="57" t="s">
        <v>491</v>
      </c>
      <c r="AC3" s="58" t="s">
        <v>130</v>
      </c>
      <c r="AD3" s="26"/>
      <c r="AE3" s="32" t="s">
        <v>161</v>
      </c>
      <c r="AF3" s="28"/>
      <c r="AG3" s="38" t="s">
        <v>230</v>
      </c>
      <c r="AI3" s="37" t="s">
        <v>173</v>
      </c>
      <c r="AK3" s="37" t="str">
        <f>CHAR(CODE(AK2)+1)</f>
        <v>B</v>
      </c>
      <c r="AM3" s="47"/>
      <c r="AN3" s="47"/>
      <c r="AP3" s="38" t="s">
        <v>230</v>
      </c>
    </row>
    <row r="4" spans="1:42" ht="13.5" customHeight="1" x14ac:dyDescent="0.15">
      <c r="A4" s="14" t="s">
        <v>81</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c r="R4" s="13" t="str">
        <f t="shared" si="3"/>
        <v/>
      </c>
      <c r="S4" s="13" t="str">
        <f t="shared" si="4"/>
        <v/>
      </c>
      <c r="T4" s="13"/>
      <c r="U4" s="30" t="s">
        <v>522</v>
      </c>
      <c r="W4" s="30" t="s">
        <v>140</v>
      </c>
      <c r="Y4" s="30" t="s">
        <v>269</v>
      </c>
      <c r="Z4" s="30" t="s">
        <v>398</v>
      </c>
      <c r="AA4" s="57" t="s">
        <v>363</v>
      </c>
      <c r="AB4" s="57" t="s">
        <v>492</v>
      </c>
      <c r="AC4" s="57" t="s">
        <v>131</v>
      </c>
      <c r="AD4" s="26"/>
      <c r="AE4" s="32" t="s">
        <v>162</v>
      </c>
      <c r="AF4" s="28"/>
      <c r="AG4" s="38" t="s">
        <v>231</v>
      </c>
      <c r="AI4" s="37" t="s">
        <v>175</v>
      </c>
      <c r="AK4" s="37" t="str">
        <f t="shared" ref="AK4:AK49" si="7">CHAR(CODE(AK3)+1)</f>
        <v>C</v>
      </c>
      <c r="AM4" s="47"/>
      <c r="AN4" s="47"/>
      <c r="AP4" s="38" t="s">
        <v>231</v>
      </c>
    </row>
    <row r="5" spans="1:42" ht="13.5" customHeight="1" x14ac:dyDescent="0.15">
      <c r="A5" s="14" t="s">
        <v>82</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
      </c>
      <c r="T5" s="13"/>
      <c r="W5" s="30" t="s">
        <v>546</v>
      </c>
      <c r="Y5" s="30" t="s">
        <v>270</v>
      </c>
      <c r="Z5" s="30" t="s">
        <v>399</v>
      </c>
      <c r="AA5" s="57" t="s">
        <v>364</v>
      </c>
      <c r="AB5" s="57" t="s">
        <v>493</v>
      </c>
      <c r="AC5" s="57" t="s">
        <v>163</v>
      </c>
      <c r="AD5" s="29"/>
      <c r="AE5" s="32" t="s">
        <v>241</v>
      </c>
      <c r="AF5" s="28"/>
      <c r="AG5" s="38" t="s">
        <v>232</v>
      </c>
      <c r="AI5" s="37" t="s">
        <v>266</v>
      </c>
      <c r="AK5" s="37" t="str">
        <f t="shared" si="7"/>
        <v>D</v>
      </c>
      <c r="AP5" s="38" t="s">
        <v>232</v>
      </c>
    </row>
    <row r="6" spans="1:42" ht="13.5" customHeight="1" x14ac:dyDescent="0.15">
      <c r="A6" s="14" t="s">
        <v>83</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72</v>
      </c>
      <c r="Q6" s="17" t="s">
        <v>580</v>
      </c>
      <c r="R6" s="13" t="str">
        <f t="shared" si="3"/>
        <v>交付</v>
      </c>
      <c r="S6" s="13" t="str">
        <f t="shared" si="4"/>
        <v>交付</v>
      </c>
      <c r="T6" s="13"/>
      <c r="U6" s="30" t="s">
        <v>243</v>
      </c>
      <c r="W6" s="30" t="s">
        <v>141</v>
      </c>
      <c r="Y6" s="30" t="s">
        <v>271</v>
      </c>
      <c r="Z6" s="30" t="s">
        <v>400</v>
      </c>
      <c r="AA6" s="57" t="s">
        <v>365</v>
      </c>
      <c r="AB6" s="57" t="s">
        <v>494</v>
      </c>
      <c r="AC6" s="57" t="s">
        <v>132</v>
      </c>
      <c r="AD6" s="29"/>
      <c r="AE6" s="32" t="s">
        <v>239</v>
      </c>
      <c r="AF6" s="28"/>
      <c r="AG6" s="38" t="s">
        <v>233</v>
      </c>
      <c r="AI6" s="37" t="s">
        <v>267</v>
      </c>
      <c r="AK6" s="37" t="str">
        <f>CHAR(CODE(AK5)+1)</f>
        <v>E</v>
      </c>
      <c r="AP6" s="38" t="s">
        <v>233</v>
      </c>
    </row>
    <row r="7" spans="1:42" ht="13.5" customHeight="1" x14ac:dyDescent="0.15">
      <c r="A7" s="14" t="s">
        <v>84</v>
      </c>
      <c r="B7" s="15"/>
      <c r="C7" s="13" t="str">
        <f t="shared" si="0"/>
        <v/>
      </c>
      <c r="D7" s="13" t="str">
        <f t="shared" si="8"/>
        <v/>
      </c>
      <c r="F7" s="18" t="s">
        <v>186</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交付</v>
      </c>
      <c r="T7" s="13"/>
      <c r="U7" s="30"/>
      <c r="W7" s="30" t="s">
        <v>142</v>
      </c>
      <c r="Y7" s="30" t="s">
        <v>272</v>
      </c>
      <c r="Z7" s="30" t="s">
        <v>401</v>
      </c>
      <c r="AA7" s="57" t="s">
        <v>366</v>
      </c>
      <c r="AB7" s="57" t="s">
        <v>495</v>
      </c>
      <c r="AC7" s="29"/>
      <c r="AD7" s="29"/>
      <c r="AE7" s="30" t="s">
        <v>132</v>
      </c>
      <c r="AF7" s="28"/>
      <c r="AG7" s="38" t="s">
        <v>234</v>
      </c>
      <c r="AH7" s="50"/>
      <c r="AI7" s="38" t="s">
        <v>255</v>
      </c>
      <c r="AK7" s="37" t="str">
        <f>CHAR(CODE(AK6)+1)</f>
        <v>F</v>
      </c>
      <c r="AP7" s="38" t="s">
        <v>234</v>
      </c>
    </row>
    <row r="8" spans="1:42" ht="13.5" customHeight="1" x14ac:dyDescent="0.15">
      <c r="A8" s="14" t="s">
        <v>85</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交付</v>
      </c>
      <c r="T8" s="13"/>
      <c r="U8" s="30" t="s">
        <v>264</v>
      </c>
      <c r="W8" s="30" t="s">
        <v>143</v>
      </c>
      <c r="Y8" s="30" t="s">
        <v>273</v>
      </c>
      <c r="Z8" s="30" t="s">
        <v>402</v>
      </c>
      <c r="AA8" s="57" t="s">
        <v>367</v>
      </c>
      <c r="AB8" s="57" t="s">
        <v>496</v>
      </c>
      <c r="AC8" s="29"/>
      <c r="AD8" s="29"/>
      <c r="AE8" s="29"/>
      <c r="AF8" s="28"/>
      <c r="AG8" s="38" t="s">
        <v>235</v>
      </c>
      <c r="AI8" s="37" t="s">
        <v>256</v>
      </c>
      <c r="AK8" s="37" t="str">
        <f t="shared" si="7"/>
        <v>G</v>
      </c>
      <c r="AP8" s="38" t="s">
        <v>235</v>
      </c>
    </row>
    <row r="9" spans="1:42" ht="13.5" customHeight="1" x14ac:dyDescent="0.15">
      <c r="A9" s="14" t="s">
        <v>86</v>
      </c>
      <c r="B9" s="15"/>
      <c r="C9" s="13" t="str">
        <f t="shared" si="0"/>
        <v/>
      </c>
      <c r="D9" s="13" t="str">
        <f t="shared" si="8"/>
        <v/>
      </c>
      <c r="F9" s="18" t="s">
        <v>187</v>
      </c>
      <c r="G9" s="17"/>
      <c r="H9" s="13" t="str">
        <f t="shared" si="1"/>
        <v/>
      </c>
      <c r="I9" s="13" t="str">
        <f t="shared" si="5"/>
        <v>一般会計</v>
      </c>
      <c r="K9" s="14" t="s">
        <v>104</v>
      </c>
      <c r="L9" s="15"/>
      <c r="M9" s="13" t="str">
        <f t="shared" si="2"/>
        <v/>
      </c>
      <c r="N9" s="13" t="str">
        <f t="shared" si="6"/>
        <v/>
      </c>
      <c r="O9" s="13"/>
      <c r="P9" s="13"/>
      <c r="Q9" s="19"/>
      <c r="T9" s="13"/>
      <c r="U9" s="30" t="s">
        <v>265</v>
      </c>
      <c r="W9" s="30" t="s">
        <v>144</v>
      </c>
      <c r="Y9" s="30" t="s">
        <v>274</v>
      </c>
      <c r="Z9" s="30" t="s">
        <v>403</v>
      </c>
      <c r="AA9" s="57" t="s">
        <v>368</v>
      </c>
      <c r="AB9" s="57" t="s">
        <v>497</v>
      </c>
      <c r="AC9" s="29"/>
      <c r="AD9" s="29"/>
      <c r="AE9" s="29"/>
      <c r="AF9" s="28"/>
      <c r="AG9" s="38" t="s">
        <v>236</v>
      </c>
      <c r="AI9" s="46"/>
      <c r="AK9" s="37" t="str">
        <f t="shared" si="7"/>
        <v>H</v>
      </c>
      <c r="AP9" s="38" t="s">
        <v>236</v>
      </c>
    </row>
    <row r="10" spans="1:42" ht="13.5" customHeight="1" x14ac:dyDescent="0.15">
      <c r="A10" s="14" t="s">
        <v>204</v>
      </c>
      <c r="B10" s="15"/>
      <c r="C10" s="13" t="str">
        <f t="shared" si="0"/>
        <v/>
      </c>
      <c r="D10" s="13" t="str">
        <f t="shared" si="8"/>
        <v/>
      </c>
      <c r="F10" s="18" t="s">
        <v>111</v>
      </c>
      <c r="G10" s="17"/>
      <c r="H10" s="13" t="str">
        <f t="shared" si="1"/>
        <v/>
      </c>
      <c r="I10" s="13" t="str">
        <f t="shared" si="5"/>
        <v>一般会計</v>
      </c>
      <c r="K10" s="14" t="s">
        <v>205</v>
      </c>
      <c r="L10" s="15"/>
      <c r="M10" s="13" t="str">
        <f t="shared" si="2"/>
        <v/>
      </c>
      <c r="N10" s="13" t="str">
        <f t="shared" si="6"/>
        <v/>
      </c>
      <c r="O10" s="13"/>
      <c r="P10" s="13" t="str">
        <f>S8</f>
        <v>交付</v>
      </c>
      <c r="Q10" s="19"/>
      <c r="T10" s="13"/>
      <c r="W10" s="30" t="s">
        <v>145</v>
      </c>
      <c r="Y10" s="30" t="s">
        <v>275</v>
      </c>
      <c r="Z10" s="30" t="s">
        <v>404</v>
      </c>
      <c r="AA10" s="57" t="s">
        <v>369</v>
      </c>
      <c r="AB10" s="57" t="s">
        <v>498</v>
      </c>
      <c r="AC10" s="29"/>
      <c r="AD10" s="29"/>
      <c r="AE10" s="29"/>
      <c r="AF10" s="28"/>
      <c r="AG10" s="38" t="s">
        <v>223</v>
      </c>
      <c r="AK10" s="37" t="str">
        <f t="shared" si="7"/>
        <v>I</v>
      </c>
      <c r="AP10" s="37" t="s">
        <v>220</v>
      </c>
    </row>
    <row r="11" spans="1:42" ht="13.5" customHeight="1" x14ac:dyDescent="0.15">
      <c r="A11" s="14" t="s">
        <v>87</v>
      </c>
      <c r="B11" s="15" t="s">
        <v>580</v>
      </c>
      <c r="C11" s="13" t="str">
        <f t="shared" si="0"/>
        <v>子ども・若者育成支援</v>
      </c>
      <c r="D11" s="13" t="str">
        <f t="shared" si="8"/>
        <v>子ども・若者育成支援</v>
      </c>
      <c r="F11" s="18" t="s">
        <v>112</v>
      </c>
      <c r="G11" s="17"/>
      <c r="H11" s="13" t="str">
        <f t="shared" si="1"/>
        <v/>
      </c>
      <c r="I11" s="13" t="str">
        <f t="shared" si="5"/>
        <v>一般会計</v>
      </c>
      <c r="K11" s="14" t="s">
        <v>105</v>
      </c>
      <c r="L11" s="15" t="s">
        <v>580</v>
      </c>
      <c r="M11" s="13" t="str">
        <f t="shared" si="2"/>
        <v>その他の事項経費</v>
      </c>
      <c r="N11" s="13" t="str">
        <f t="shared" si="6"/>
        <v>その他の事項経費</v>
      </c>
      <c r="O11" s="13"/>
      <c r="P11" s="13"/>
      <c r="Q11" s="19"/>
      <c r="T11" s="13"/>
      <c r="W11" s="30" t="s">
        <v>146</v>
      </c>
      <c r="Y11" s="30" t="s">
        <v>276</v>
      </c>
      <c r="Z11" s="30" t="s">
        <v>405</v>
      </c>
      <c r="AA11" s="57" t="s">
        <v>370</v>
      </c>
      <c r="AB11" s="57" t="s">
        <v>499</v>
      </c>
      <c r="AC11" s="29"/>
      <c r="AD11" s="29"/>
      <c r="AE11" s="29"/>
      <c r="AF11" s="28"/>
      <c r="AG11" s="37" t="s">
        <v>226</v>
      </c>
      <c r="AK11" s="37" t="str">
        <f t="shared" si="7"/>
        <v>J</v>
      </c>
    </row>
    <row r="12" spans="1:42" ht="13.5" customHeight="1" x14ac:dyDescent="0.15">
      <c r="A12" s="14" t="s">
        <v>88</v>
      </c>
      <c r="B12" s="15"/>
      <c r="C12" s="13" t="str">
        <f t="shared" ref="C12:C24" si="9">IF(B12="","",A12)</f>
        <v/>
      </c>
      <c r="D12" s="13" t="str">
        <f t="shared" si="8"/>
        <v>子ども・若者育成支援</v>
      </c>
      <c r="F12" s="18" t="s">
        <v>113</v>
      </c>
      <c r="G12" s="17"/>
      <c r="H12" s="13" t="str">
        <f t="shared" si="1"/>
        <v/>
      </c>
      <c r="I12" s="13" t="str">
        <f t="shared" si="5"/>
        <v>一般会計</v>
      </c>
      <c r="K12" s="13"/>
      <c r="L12" s="13"/>
      <c r="O12" s="13"/>
      <c r="P12" s="13"/>
      <c r="Q12" s="19"/>
      <c r="T12" s="13"/>
      <c r="U12" s="27" t="s">
        <v>523</v>
      </c>
      <c r="W12" s="30" t="s">
        <v>147</v>
      </c>
      <c r="Y12" s="30" t="s">
        <v>277</v>
      </c>
      <c r="Z12" s="30" t="s">
        <v>406</v>
      </c>
      <c r="AA12" s="57" t="s">
        <v>371</v>
      </c>
      <c r="AB12" s="57" t="s">
        <v>500</v>
      </c>
      <c r="AC12" s="29"/>
      <c r="AD12" s="29"/>
      <c r="AE12" s="29"/>
      <c r="AF12" s="28"/>
      <c r="AG12" s="37" t="s">
        <v>224</v>
      </c>
      <c r="AK12" s="37" t="str">
        <f t="shared" si="7"/>
        <v>K</v>
      </c>
    </row>
    <row r="13" spans="1:42" ht="13.5" customHeight="1" x14ac:dyDescent="0.15">
      <c r="A13" s="14" t="s">
        <v>89</v>
      </c>
      <c r="B13" s="15"/>
      <c r="C13" s="13" t="str">
        <f t="shared" si="9"/>
        <v/>
      </c>
      <c r="D13" s="13" t="str">
        <f t="shared" si="8"/>
        <v>子ども・若者育成支援</v>
      </c>
      <c r="F13" s="18" t="s">
        <v>114</v>
      </c>
      <c r="G13" s="17"/>
      <c r="H13" s="13" t="str">
        <f t="shared" si="1"/>
        <v/>
      </c>
      <c r="I13" s="13" t="str">
        <f t="shared" si="5"/>
        <v>一般会計</v>
      </c>
      <c r="K13" s="13" t="str">
        <f>N11</f>
        <v>その他の事項経費</v>
      </c>
      <c r="L13" s="13"/>
      <c r="O13" s="13"/>
      <c r="P13" s="13"/>
      <c r="Q13" s="19"/>
      <c r="T13" s="13"/>
      <c r="U13" s="30" t="s">
        <v>164</v>
      </c>
      <c r="W13" s="30" t="s">
        <v>148</v>
      </c>
      <c r="Y13" s="30" t="s">
        <v>278</v>
      </c>
      <c r="Z13" s="30" t="s">
        <v>407</v>
      </c>
      <c r="AA13" s="57" t="s">
        <v>372</v>
      </c>
      <c r="AB13" s="57" t="s">
        <v>501</v>
      </c>
      <c r="AC13" s="29"/>
      <c r="AD13" s="29"/>
      <c r="AE13" s="29"/>
      <c r="AF13" s="28"/>
      <c r="AG13" s="37" t="s">
        <v>225</v>
      </c>
      <c r="AK13" s="37" t="str">
        <f t="shared" si="7"/>
        <v>L</v>
      </c>
    </row>
    <row r="14" spans="1:42" ht="13.5" customHeight="1" x14ac:dyDescent="0.15">
      <c r="A14" s="14" t="s">
        <v>90</v>
      </c>
      <c r="B14" s="15"/>
      <c r="C14" s="13" t="str">
        <f t="shared" si="9"/>
        <v/>
      </c>
      <c r="D14" s="13" t="str">
        <f t="shared" si="8"/>
        <v>子ども・若者育成支援</v>
      </c>
      <c r="F14" s="18" t="s">
        <v>115</v>
      </c>
      <c r="G14" s="17"/>
      <c r="H14" s="13" t="str">
        <f t="shared" si="1"/>
        <v/>
      </c>
      <c r="I14" s="13" t="str">
        <f t="shared" si="5"/>
        <v>一般会計</v>
      </c>
      <c r="K14" s="13"/>
      <c r="L14" s="13"/>
      <c r="O14" s="13"/>
      <c r="P14" s="13"/>
      <c r="Q14" s="19"/>
      <c r="T14" s="13"/>
      <c r="U14" s="30" t="s">
        <v>524</v>
      </c>
      <c r="W14" s="30" t="s">
        <v>149</v>
      </c>
      <c r="Y14" s="30" t="s">
        <v>279</v>
      </c>
      <c r="Z14" s="30" t="s">
        <v>408</v>
      </c>
      <c r="AA14" s="57" t="s">
        <v>373</v>
      </c>
      <c r="AB14" s="57" t="s">
        <v>502</v>
      </c>
      <c r="AC14" s="29"/>
      <c r="AD14" s="29"/>
      <c r="AE14" s="29"/>
      <c r="AF14" s="28"/>
      <c r="AG14" s="46"/>
      <c r="AK14" s="37" t="str">
        <f t="shared" si="7"/>
        <v>M</v>
      </c>
    </row>
    <row r="15" spans="1:42" ht="13.5" customHeight="1" x14ac:dyDescent="0.15">
      <c r="A15" s="14" t="s">
        <v>91</v>
      </c>
      <c r="B15" s="15"/>
      <c r="C15" s="13" t="str">
        <f t="shared" si="9"/>
        <v/>
      </c>
      <c r="D15" s="13" t="str">
        <f t="shared" si="8"/>
        <v>子ども・若者育成支援</v>
      </c>
      <c r="F15" s="18" t="s">
        <v>116</v>
      </c>
      <c r="G15" s="17"/>
      <c r="H15" s="13" t="str">
        <f t="shared" si="1"/>
        <v/>
      </c>
      <c r="I15" s="13" t="str">
        <f t="shared" si="5"/>
        <v>一般会計</v>
      </c>
      <c r="K15" s="13"/>
      <c r="L15" s="13"/>
      <c r="O15" s="13"/>
      <c r="P15" s="13"/>
      <c r="Q15" s="19"/>
      <c r="T15" s="13"/>
      <c r="U15" s="30" t="s">
        <v>525</v>
      </c>
      <c r="W15" s="30" t="s">
        <v>150</v>
      </c>
      <c r="Y15" s="30" t="s">
        <v>280</v>
      </c>
      <c r="Z15" s="30" t="s">
        <v>409</v>
      </c>
      <c r="AA15" s="57" t="s">
        <v>374</v>
      </c>
      <c r="AB15" s="57" t="s">
        <v>503</v>
      </c>
      <c r="AC15" s="29"/>
      <c r="AD15" s="29"/>
      <c r="AE15" s="29"/>
      <c r="AF15" s="28"/>
      <c r="AG15" s="47"/>
      <c r="AK15" s="37" t="str">
        <f t="shared" si="7"/>
        <v>N</v>
      </c>
    </row>
    <row r="16" spans="1:42" ht="13.5" customHeight="1" x14ac:dyDescent="0.15">
      <c r="A16" s="14" t="s">
        <v>92</v>
      </c>
      <c r="B16" s="15"/>
      <c r="C16" s="13" t="str">
        <f t="shared" si="9"/>
        <v/>
      </c>
      <c r="D16" s="13" t="str">
        <f t="shared" si="8"/>
        <v>子ども・若者育成支援</v>
      </c>
      <c r="F16" s="18" t="s">
        <v>117</v>
      </c>
      <c r="G16" s="17"/>
      <c r="H16" s="13" t="str">
        <f t="shared" si="1"/>
        <v/>
      </c>
      <c r="I16" s="13" t="str">
        <f t="shared" si="5"/>
        <v>一般会計</v>
      </c>
      <c r="K16" s="13"/>
      <c r="L16" s="13"/>
      <c r="O16" s="13"/>
      <c r="P16" s="13"/>
      <c r="Q16" s="19"/>
      <c r="T16" s="13"/>
      <c r="U16" s="30" t="s">
        <v>526</v>
      </c>
      <c r="W16" s="30" t="s">
        <v>151</v>
      </c>
      <c r="Y16" s="30" t="s">
        <v>281</v>
      </c>
      <c r="Z16" s="30" t="s">
        <v>410</v>
      </c>
      <c r="AA16" s="57" t="s">
        <v>375</v>
      </c>
      <c r="AB16" s="57" t="s">
        <v>504</v>
      </c>
      <c r="AC16" s="29"/>
      <c r="AD16" s="29"/>
      <c r="AE16" s="29"/>
      <c r="AF16" s="28"/>
      <c r="AG16" s="47"/>
      <c r="AK16" s="37" t="str">
        <f t="shared" si="7"/>
        <v>O</v>
      </c>
    </row>
    <row r="17" spans="1:37" ht="13.5" customHeight="1" x14ac:dyDescent="0.15">
      <c r="A17" s="14" t="s">
        <v>93</v>
      </c>
      <c r="B17" s="15"/>
      <c r="C17" s="13" t="str">
        <f t="shared" si="9"/>
        <v/>
      </c>
      <c r="D17" s="13" t="str">
        <f t="shared" si="8"/>
        <v>子ども・若者育成支援</v>
      </c>
      <c r="F17" s="18" t="s">
        <v>118</v>
      </c>
      <c r="G17" s="17"/>
      <c r="H17" s="13" t="str">
        <f t="shared" si="1"/>
        <v/>
      </c>
      <c r="I17" s="13" t="str">
        <f t="shared" si="5"/>
        <v>一般会計</v>
      </c>
      <c r="K17" s="13"/>
      <c r="L17" s="13"/>
      <c r="O17" s="13"/>
      <c r="P17" s="13"/>
      <c r="Q17" s="19"/>
      <c r="T17" s="13"/>
      <c r="U17" s="30" t="s">
        <v>527</v>
      </c>
      <c r="W17" s="30" t="s">
        <v>152</v>
      </c>
      <c r="Y17" s="30" t="s">
        <v>282</v>
      </c>
      <c r="Z17" s="30" t="s">
        <v>411</v>
      </c>
      <c r="AA17" s="57" t="s">
        <v>376</v>
      </c>
      <c r="AB17" s="57" t="s">
        <v>505</v>
      </c>
      <c r="AC17" s="29"/>
      <c r="AD17" s="29"/>
      <c r="AE17" s="29"/>
      <c r="AF17" s="28"/>
      <c r="AG17" s="47"/>
      <c r="AK17" s="37" t="str">
        <f t="shared" si="7"/>
        <v>P</v>
      </c>
    </row>
    <row r="18" spans="1:37" ht="13.5" customHeight="1" x14ac:dyDescent="0.15">
      <c r="A18" s="14" t="s">
        <v>94</v>
      </c>
      <c r="B18" s="15"/>
      <c r="C18" s="13" t="str">
        <f t="shared" si="9"/>
        <v/>
      </c>
      <c r="D18" s="13" t="str">
        <f t="shared" si="8"/>
        <v>子ども・若者育成支援</v>
      </c>
      <c r="F18" s="18" t="s">
        <v>119</v>
      </c>
      <c r="G18" s="17"/>
      <c r="H18" s="13" t="str">
        <f t="shared" si="1"/>
        <v/>
      </c>
      <c r="I18" s="13" t="str">
        <f t="shared" si="5"/>
        <v>一般会計</v>
      </c>
      <c r="K18" s="13"/>
      <c r="L18" s="13"/>
      <c r="O18" s="13"/>
      <c r="P18" s="13"/>
      <c r="Q18" s="19"/>
      <c r="T18" s="13"/>
      <c r="U18" s="30" t="s">
        <v>528</v>
      </c>
      <c r="W18" s="30" t="s">
        <v>153</v>
      </c>
      <c r="Y18" s="30" t="s">
        <v>283</v>
      </c>
      <c r="Z18" s="30" t="s">
        <v>412</v>
      </c>
      <c r="AA18" s="57" t="s">
        <v>377</v>
      </c>
      <c r="AB18" s="57" t="s">
        <v>506</v>
      </c>
      <c r="AC18" s="29"/>
      <c r="AD18" s="29"/>
      <c r="AE18" s="29"/>
      <c r="AF18" s="28"/>
      <c r="AK18" s="37" t="str">
        <f t="shared" si="7"/>
        <v>Q</v>
      </c>
    </row>
    <row r="19" spans="1:37" ht="13.5" customHeight="1" x14ac:dyDescent="0.15">
      <c r="A19" s="14" t="s">
        <v>95</v>
      </c>
      <c r="B19" s="15"/>
      <c r="C19" s="13" t="str">
        <f t="shared" si="9"/>
        <v/>
      </c>
      <c r="D19" s="13" t="str">
        <f t="shared" si="8"/>
        <v>子ども・若者育成支援</v>
      </c>
      <c r="F19" s="18" t="s">
        <v>120</v>
      </c>
      <c r="G19" s="17"/>
      <c r="H19" s="13" t="str">
        <f t="shared" si="1"/>
        <v/>
      </c>
      <c r="I19" s="13" t="str">
        <f t="shared" si="5"/>
        <v>一般会計</v>
      </c>
      <c r="K19" s="13"/>
      <c r="L19" s="13"/>
      <c r="O19" s="13"/>
      <c r="P19" s="13"/>
      <c r="Q19" s="19"/>
      <c r="T19" s="13"/>
      <c r="U19" s="30" t="s">
        <v>529</v>
      </c>
      <c r="W19" s="30" t="s">
        <v>154</v>
      </c>
      <c r="Y19" s="30" t="s">
        <v>284</v>
      </c>
      <c r="Z19" s="30" t="s">
        <v>413</v>
      </c>
      <c r="AA19" s="57" t="s">
        <v>378</v>
      </c>
      <c r="AB19" s="57" t="s">
        <v>507</v>
      </c>
      <c r="AC19" s="29"/>
      <c r="AD19" s="29"/>
      <c r="AE19" s="29"/>
      <c r="AF19" s="28"/>
      <c r="AK19" s="37" t="str">
        <f t="shared" si="7"/>
        <v>R</v>
      </c>
    </row>
    <row r="20" spans="1:37" ht="13.5" customHeight="1" x14ac:dyDescent="0.15">
      <c r="A20" s="14" t="s">
        <v>197</v>
      </c>
      <c r="B20" s="15"/>
      <c r="C20" s="13" t="str">
        <f t="shared" si="9"/>
        <v/>
      </c>
      <c r="D20" s="13" t="str">
        <f t="shared" si="8"/>
        <v>子ども・若者育成支援</v>
      </c>
      <c r="F20" s="18" t="s">
        <v>196</v>
      </c>
      <c r="G20" s="17"/>
      <c r="H20" s="13" t="str">
        <f t="shared" si="1"/>
        <v/>
      </c>
      <c r="I20" s="13" t="str">
        <f t="shared" si="5"/>
        <v>一般会計</v>
      </c>
      <c r="K20" s="13"/>
      <c r="L20" s="13"/>
      <c r="O20" s="13"/>
      <c r="P20" s="13"/>
      <c r="Q20" s="19"/>
      <c r="T20" s="13"/>
      <c r="U20" s="30" t="s">
        <v>530</v>
      </c>
      <c r="W20" s="30" t="s">
        <v>155</v>
      </c>
      <c r="Y20" s="30" t="s">
        <v>285</v>
      </c>
      <c r="Z20" s="30" t="s">
        <v>414</v>
      </c>
      <c r="AA20" s="57" t="s">
        <v>379</v>
      </c>
      <c r="AB20" s="57" t="s">
        <v>508</v>
      </c>
      <c r="AC20" s="29"/>
      <c r="AD20" s="29"/>
      <c r="AE20" s="29"/>
      <c r="AF20" s="28"/>
      <c r="AK20" s="37" t="str">
        <f t="shared" si="7"/>
        <v>S</v>
      </c>
    </row>
    <row r="21" spans="1:37" ht="13.5" customHeight="1" x14ac:dyDescent="0.15">
      <c r="A21" s="14" t="s">
        <v>198</v>
      </c>
      <c r="B21" s="15"/>
      <c r="C21" s="13" t="str">
        <f t="shared" si="9"/>
        <v/>
      </c>
      <c r="D21" s="13" t="str">
        <f t="shared" si="8"/>
        <v>子ども・若者育成支援</v>
      </c>
      <c r="F21" s="18" t="s">
        <v>121</v>
      </c>
      <c r="G21" s="17"/>
      <c r="H21" s="13" t="str">
        <f t="shared" si="1"/>
        <v/>
      </c>
      <c r="I21" s="13" t="str">
        <f t="shared" si="5"/>
        <v>一般会計</v>
      </c>
      <c r="K21" s="13"/>
      <c r="L21" s="13"/>
      <c r="O21" s="13"/>
      <c r="P21" s="13"/>
      <c r="Q21" s="19"/>
      <c r="T21" s="13"/>
      <c r="U21" s="30" t="s">
        <v>531</v>
      </c>
      <c r="W21" s="30" t="s">
        <v>156</v>
      </c>
      <c r="Y21" s="30" t="s">
        <v>286</v>
      </c>
      <c r="Z21" s="30" t="s">
        <v>415</v>
      </c>
      <c r="AA21" s="57" t="s">
        <v>380</v>
      </c>
      <c r="AB21" s="57" t="s">
        <v>509</v>
      </c>
      <c r="AC21" s="29"/>
      <c r="AD21" s="29"/>
      <c r="AE21" s="29"/>
      <c r="AF21" s="28"/>
      <c r="AK21" s="37" t="str">
        <f t="shared" si="7"/>
        <v>T</v>
      </c>
    </row>
    <row r="22" spans="1:37" ht="13.5" customHeight="1" x14ac:dyDescent="0.15">
      <c r="A22" s="14" t="s">
        <v>199</v>
      </c>
      <c r="B22" s="15"/>
      <c r="C22" s="13" t="str">
        <f t="shared" si="9"/>
        <v/>
      </c>
      <c r="D22" s="13" t="str">
        <f>IF(C22="",D21,IF(D21&lt;&gt;"",CONCATENATE(D21,"、",C22),C22))</f>
        <v>子ども・若者育成支援</v>
      </c>
      <c r="F22" s="18" t="s">
        <v>122</v>
      </c>
      <c r="G22" s="17"/>
      <c r="H22" s="13" t="str">
        <f t="shared" si="1"/>
        <v/>
      </c>
      <c r="I22" s="13" t="str">
        <f t="shared" si="5"/>
        <v>一般会計</v>
      </c>
      <c r="K22" s="13"/>
      <c r="L22" s="13"/>
      <c r="O22" s="13"/>
      <c r="P22" s="13"/>
      <c r="Q22" s="19"/>
      <c r="T22" s="13"/>
      <c r="U22" s="30" t="s">
        <v>532</v>
      </c>
      <c r="W22" s="30" t="s">
        <v>157</v>
      </c>
      <c r="Y22" s="30" t="s">
        <v>287</v>
      </c>
      <c r="Z22" s="30" t="s">
        <v>416</v>
      </c>
      <c r="AA22" s="57" t="s">
        <v>381</v>
      </c>
      <c r="AB22" s="57" t="s">
        <v>510</v>
      </c>
      <c r="AC22" s="29"/>
      <c r="AD22" s="29"/>
      <c r="AE22" s="29"/>
      <c r="AF22" s="28"/>
      <c r="AK22" s="37" t="str">
        <f t="shared" si="7"/>
        <v>U</v>
      </c>
    </row>
    <row r="23" spans="1:37" ht="13.5" customHeight="1" x14ac:dyDescent="0.15">
      <c r="A23" s="14" t="s">
        <v>200</v>
      </c>
      <c r="B23" s="15"/>
      <c r="C23" s="13" t="str">
        <f t="shared" si="9"/>
        <v/>
      </c>
      <c r="D23" s="13" t="str">
        <f>IF(C23="",D22,IF(D22&lt;&gt;"",CONCATENATE(D22,"、",C23),C23))</f>
        <v>子ども・若者育成支援</v>
      </c>
      <c r="F23" s="18" t="s">
        <v>123</v>
      </c>
      <c r="G23" s="17"/>
      <c r="H23" s="13" t="str">
        <f t="shared" si="1"/>
        <v/>
      </c>
      <c r="I23" s="13" t="str">
        <f t="shared" si="5"/>
        <v>一般会計</v>
      </c>
      <c r="K23" s="13"/>
      <c r="L23" s="13"/>
      <c r="O23" s="13"/>
      <c r="P23" s="13"/>
      <c r="Q23" s="19"/>
      <c r="T23" s="13"/>
      <c r="U23" s="30" t="s">
        <v>533</v>
      </c>
      <c r="W23" s="30" t="s">
        <v>548</v>
      </c>
      <c r="Y23" s="30" t="s">
        <v>288</v>
      </c>
      <c r="Z23" s="30" t="s">
        <v>417</v>
      </c>
      <c r="AA23" s="57" t="s">
        <v>382</v>
      </c>
      <c r="AB23" s="57" t="s">
        <v>511</v>
      </c>
      <c r="AC23" s="29"/>
      <c r="AD23" s="29"/>
      <c r="AE23" s="29"/>
      <c r="AF23" s="28"/>
      <c r="AK23" s="37" t="str">
        <f t="shared" si="7"/>
        <v>V</v>
      </c>
    </row>
    <row r="24" spans="1:37" ht="13.5" customHeight="1" x14ac:dyDescent="0.15">
      <c r="A24" s="53" t="s">
        <v>257</v>
      </c>
      <c r="B24" s="15"/>
      <c r="C24" s="13" t="str">
        <f t="shared" si="9"/>
        <v/>
      </c>
      <c r="D24" s="13" t="str">
        <f>IF(C24="",D23,IF(D23&lt;&gt;"",CONCATENATE(D23,"、",C24),C24))</f>
        <v>子ども・若者育成支援</v>
      </c>
      <c r="F24" s="18" t="s">
        <v>260</v>
      </c>
      <c r="G24" s="17"/>
      <c r="H24" s="13" t="str">
        <f t="shared" si="1"/>
        <v/>
      </c>
      <c r="I24" s="13" t="str">
        <f t="shared" si="5"/>
        <v>一般会計</v>
      </c>
      <c r="K24" s="13"/>
      <c r="L24" s="13"/>
      <c r="O24" s="13"/>
      <c r="P24" s="13"/>
      <c r="Q24" s="19"/>
      <c r="T24" s="13"/>
      <c r="U24" s="30" t="s">
        <v>534</v>
      </c>
      <c r="Y24" s="30" t="s">
        <v>289</v>
      </c>
      <c r="Z24" s="30" t="s">
        <v>418</v>
      </c>
      <c r="AA24" s="57" t="s">
        <v>383</v>
      </c>
      <c r="AB24" s="57" t="s">
        <v>512</v>
      </c>
      <c r="AC24" s="29"/>
      <c r="AD24" s="29"/>
      <c r="AE24" s="29"/>
      <c r="AF24" s="28"/>
      <c r="AK24" s="37" t="str">
        <f>CHAR(CODE(AK23)+1)</f>
        <v>W</v>
      </c>
    </row>
    <row r="25" spans="1:37" ht="13.5" customHeight="1" x14ac:dyDescent="0.15">
      <c r="A25" s="55"/>
      <c r="B25" s="54"/>
      <c r="F25" s="18" t="s">
        <v>124</v>
      </c>
      <c r="G25" s="17"/>
      <c r="H25" s="13" t="str">
        <f t="shared" si="1"/>
        <v/>
      </c>
      <c r="I25" s="13" t="str">
        <f t="shared" si="5"/>
        <v>一般会計</v>
      </c>
      <c r="K25" s="13"/>
      <c r="L25" s="13"/>
      <c r="O25" s="13"/>
      <c r="P25" s="13"/>
      <c r="Q25" s="19"/>
      <c r="T25" s="13"/>
      <c r="U25" s="30" t="s">
        <v>535</v>
      </c>
      <c r="Y25" s="30" t="s">
        <v>290</v>
      </c>
      <c r="Z25" s="30" t="s">
        <v>419</v>
      </c>
      <c r="AA25" s="57" t="s">
        <v>384</v>
      </c>
      <c r="AB25" s="57" t="s">
        <v>513</v>
      </c>
      <c r="AC25" s="29"/>
      <c r="AD25" s="29"/>
      <c r="AE25" s="29"/>
      <c r="AF25" s="28"/>
      <c r="AK25" s="37" t="str">
        <f t="shared" si="7"/>
        <v>X</v>
      </c>
    </row>
    <row r="26" spans="1:37" ht="13.5" customHeight="1" x14ac:dyDescent="0.15">
      <c r="A26" s="52"/>
      <c r="B26" s="51"/>
      <c r="F26" s="18" t="s">
        <v>125</v>
      </c>
      <c r="G26" s="17"/>
      <c r="H26" s="13" t="str">
        <f t="shared" si="1"/>
        <v/>
      </c>
      <c r="I26" s="13" t="str">
        <f t="shared" si="5"/>
        <v>一般会計</v>
      </c>
      <c r="K26" s="13"/>
      <c r="L26" s="13"/>
      <c r="O26" s="13"/>
      <c r="P26" s="13"/>
      <c r="Q26" s="19"/>
      <c r="T26" s="13"/>
      <c r="U26" s="30" t="s">
        <v>536</v>
      </c>
      <c r="Y26" s="30" t="s">
        <v>291</v>
      </c>
      <c r="Z26" s="30" t="s">
        <v>420</v>
      </c>
      <c r="AA26" s="57" t="s">
        <v>385</v>
      </c>
      <c r="AB26" s="57" t="s">
        <v>514</v>
      </c>
      <c r="AC26" s="29"/>
      <c r="AD26" s="29"/>
      <c r="AE26" s="29"/>
      <c r="AF26" s="28"/>
      <c r="AK26" s="37" t="str">
        <f t="shared" si="7"/>
        <v>Y</v>
      </c>
    </row>
    <row r="27" spans="1:37" ht="13.5" customHeight="1" x14ac:dyDescent="0.15">
      <c r="A27" s="13" t="str">
        <f>IF(D24="", "-", D24)</f>
        <v>子ども・若者育成支援</v>
      </c>
      <c r="B27" s="13"/>
      <c r="F27" s="18" t="s">
        <v>126</v>
      </c>
      <c r="G27" s="17"/>
      <c r="H27" s="13" t="str">
        <f t="shared" si="1"/>
        <v/>
      </c>
      <c r="I27" s="13" t="str">
        <f t="shared" si="5"/>
        <v>一般会計</v>
      </c>
      <c r="K27" s="13"/>
      <c r="L27" s="13"/>
      <c r="O27" s="13"/>
      <c r="P27" s="13"/>
      <c r="Q27" s="19"/>
      <c r="T27" s="13"/>
      <c r="U27" s="30" t="s">
        <v>537</v>
      </c>
      <c r="Y27" s="30" t="s">
        <v>292</v>
      </c>
      <c r="Z27" s="30" t="s">
        <v>421</v>
      </c>
      <c r="AA27" s="57" t="s">
        <v>386</v>
      </c>
      <c r="AB27" s="57" t="s">
        <v>515</v>
      </c>
      <c r="AC27" s="29"/>
      <c r="AD27" s="29"/>
      <c r="AE27" s="29"/>
      <c r="AF27" s="28"/>
      <c r="AK27" s="37"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0" t="s">
        <v>538</v>
      </c>
      <c r="Y28" s="30" t="s">
        <v>293</v>
      </c>
      <c r="Z28" s="30" t="s">
        <v>422</v>
      </c>
      <c r="AA28" s="57" t="s">
        <v>387</v>
      </c>
      <c r="AB28" s="57" t="s">
        <v>516</v>
      </c>
      <c r="AC28" s="29"/>
      <c r="AD28" s="29"/>
      <c r="AE28" s="29"/>
      <c r="AF28" s="28"/>
      <c r="AK28" s="37" t="s">
        <v>180</v>
      </c>
    </row>
    <row r="29" spans="1:37" ht="13.5" customHeight="1" x14ac:dyDescent="0.15">
      <c r="A29" s="13"/>
      <c r="B29" s="13"/>
      <c r="F29" s="18" t="s">
        <v>188</v>
      </c>
      <c r="G29" s="17"/>
      <c r="H29" s="13" t="str">
        <f t="shared" si="1"/>
        <v/>
      </c>
      <c r="I29" s="13" t="str">
        <f t="shared" si="5"/>
        <v>一般会計</v>
      </c>
      <c r="K29" s="13"/>
      <c r="L29" s="13"/>
      <c r="O29" s="13"/>
      <c r="P29" s="13"/>
      <c r="Q29" s="19"/>
      <c r="T29" s="13"/>
      <c r="U29" s="30" t="s">
        <v>539</v>
      </c>
      <c r="Y29" s="30" t="s">
        <v>294</v>
      </c>
      <c r="Z29" s="30" t="s">
        <v>423</v>
      </c>
      <c r="AA29" s="57" t="s">
        <v>388</v>
      </c>
      <c r="AB29" s="57" t="s">
        <v>517</v>
      </c>
      <c r="AC29" s="29"/>
      <c r="AD29" s="29"/>
      <c r="AE29" s="29"/>
      <c r="AF29" s="28"/>
      <c r="AK29" s="37" t="str">
        <f t="shared" si="7"/>
        <v>b</v>
      </c>
    </row>
    <row r="30" spans="1:37" ht="13.5" customHeight="1" x14ac:dyDescent="0.15">
      <c r="A30" s="13"/>
      <c r="B30" s="13"/>
      <c r="F30" s="18" t="s">
        <v>189</v>
      </c>
      <c r="G30" s="17"/>
      <c r="H30" s="13" t="str">
        <f t="shared" si="1"/>
        <v/>
      </c>
      <c r="I30" s="13" t="str">
        <f t="shared" si="5"/>
        <v>一般会計</v>
      </c>
      <c r="K30" s="13"/>
      <c r="L30" s="13"/>
      <c r="O30" s="13"/>
      <c r="P30" s="13"/>
      <c r="Q30" s="19"/>
      <c r="T30" s="13"/>
      <c r="U30" s="30" t="s">
        <v>540</v>
      </c>
      <c r="Y30" s="30" t="s">
        <v>295</v>
      </c>
      <c r="Z30" s="30" t="s">
        <v>424</v>
      </c>
      <c r="AA30" s="57" t="s">
        <v>389</v>
      </c>
      <c r="AB30" s="57" t="s">
        <v>518</v>
      </c>
      <c r="AC30" s="29"/>
      <c r="AD30" s="29"/>
      <c r="AE30" s="29"/>
      <c r="AF30" s="28"/>
      <c r="AK30" s="37" t="str">
        <f t="shared" si="7"/>
        <v>c</v>
      </c>
    </row>
    <row r="31" spans="1:37" ht="13.5" customHeight="1" x14ac:dyDescent="0.15">
      <c r="A31" s="13"/>
      <c r="B31" s="13"/>
      <c r="F31" s="18" t="s">
        <v>190</v>
      </c>
      <c r="G31" s="17"/>
      <c r="H31" s="13" t="str">
        <f t="shared" si="1"/>
        <v/>
      </c>
      <c r="I31" s="13" t="str">
        <f t="shared" si="5"/>
        <v>一般会計</v>
      </c>
      <c r="K31" s="13"/>
      <c r="L31" s="13"/>
      <c r="O31" s="13"/>
      <c r="P31" s="13"/>
      <c r="Q31" s="19"/>
      <c r="T31" s="13"/>
      <c r="U31" s="30" t="s">
        <v>541</v>
      </c>
      <c r="Y31" s="30" t="s">
        <v>296</v>
      </c>
      <c r="Z31" s="30" t="s">
        <v>425</v>
      </c>
      <c r="AA31" s="57" t="s">
        <v>390</v>
      </c>
      <c r="AB31" s="57" t="s">
        <v>519</v>
      </c>
      <c r="AC31" s="29"/>
      <c r="AD31" s="29"/>
      <c r="AE31" s="29"/>
      <c r="AF31" s="28"/>
      <c r="AK31" s="37" t="str">
        <f t="shared" si="7"/>
        <v>d</v>
      </c>
    </row>
    <row r="32" spans="1:37" ht="13.5" customHeight="1" x14ac:dyDescent="0.15">
      <c r="A32" s="13"/>
      <c r="B32" s="13"/>
      <c r="F32" s="18" t="s">
        <v>191</v>
      </c>
      <c r="G32" s="17"/>
      <c r="H32" s="13" t="str">
        <f t="shared" si="1"/>
        <v/>
      </c>
      <c r="I32" s="13" t="str">
        <f t="shared" si="5"/>
        <v>一般会計</v>
      </c>
      <c r="K32" s="13"/>
      <c r="L32" s="13"/>
      <c r="O32" s="13"/>
      <c r="P32" s="13"/>
      <c r="Q32" s="19"/>
      <c r="T32" s="13"/>
      <c r="U32" s="30" t="s">
        <v>542</v>
      </c>
      <c r="Y32" s="30" t="s">
        <v>297</v>
      </c>
      <c r="Z32" s="30" t="s">
        <v>426</v>
      </c>
      <c r="AA32" s="57" t="s">
        <v>64</v>
      </c>
      <c r="AB32" s="57" t="s">
        <v>64</v>
      </c>
      <c r="AC32" s="29"/>
      <c r="AD32" s="29"/>
      <c r="AE32" s="29"/>
      <c r="AF32" s="28"/>
      <c r="AK32" s="37" t="str">
        <f t="shared" si="7"/>
        <v>e</v>
      </c>
    </row>
    <row r="33" spans="1:37" ht="13.5" customHeight="1" x14ac:dyDescent="0.15">
      <c r="A33" s="13"/>
      <c r="B33" s="13"/>
      <c r="F33" s="18" t="s">
        <v>192</v>
      </c>
      <c r="G33" s="17"/>
      <c r="H33" s="13" t="str">
        <f t="shared" si="1"/>
        <v/>
      </c>
      <c r="I33" s="13" t="str">
        <f t="shared" si="5"/>
        <v>一般会計</v>
      </c>
      <c r="K33" s="13"/>
      <c r="L33" s="13"/>
      <c r="O33" s="13"/>
      <c r="P33" s="13"/>
      <c r="Q33" s="19"/>
      <c r="T33" s="13"/>
      <c r="U33" s="30" t="s">
        <v>543</v>
      </c>
      <c r="Y33" s="30" t="s">
        <v>298</v>
      </c>
      <c r="Z33" s="30" t="s">
        <v>427</v>
      </c>
      <c r="AA33" s="43"/>
      <c r="AB33" s="29"/>
      <c r="AC33" s="29"/>
      <c r="AD33" s="29"/>
      <c r="AE33" s="29"/>
      <c r="AF33" s="28"/>
      <c r="AK33" s="37" t="str">
        <f t="shared" si="7"/>
        <v>f</v>
      </c>
    </row>
    <row r="34" spans="1:37" ht="13.5" customHeight="1" x14ac:dyDescent="0.15">
      <c r="A34" s="13"/>
      <c r="B34" s="13"/>
      <c r="F34" s="18" t="s">
        <v>193</v>
      </c>
      <c r="G34" s="17"/>
      <c r="H34" s="13" t="str">
        <f t="shared" si="1"/>
        <v/>
      </c>
      <c r="I34" s="13" t="str">
        <f t="shared" si="5"/>
        <v>一般会計</v>
      </c>
      <c r="K34" s="13"/>
      <c r="L34" s="13"/>
      <c r="O34" s="13"/>
      <c r="P34" s="13"/>
      <c r="Q34" s="19"/>
      <c r="T34" s="13"/>
      <c r="U34" s="30" t="s">
        <v>544</v>
      </c>
      <c r="Y34" s="30" t="s">
        <v>299</v>
      </c>
      <c r="Z34" s="30" t="s">
        <v>428</v>
      </c>
      <c r="AB34" s="29"/>
      <c r="AC34" s="29"/>
      <c r="AD34" s="29"/>
      <c r="AE34" s="29"/>
      <c r="AF34" s="28"/>
      <c r="AK34" s="37" t="str">
        <f t="shared" si="7"/>
        <v>g</v>
      </c>
    </row>
    <row r="35" spans="1:37" ht="13.5" customHeight="1" x14ac:dyDescent="0.15">
      <c r="A35" s="13"/>
      <c r="B35" s="13"/>
      <c r="F35" s="18" t="s">
        <v>194</v>
      </c>
      <c r="G35" s="17"/>
      <c r="H35" s="13" t="str">
        <f t="shared" si="1"/>
        <v/>
      </c>
      <c r="I35" s="13" t="str">
        <f t="shared" si="5"/>
        <v>一般会計</v>
      </c>
      <c r="K35" s="13"/>
      <c r="L35" s="13"/>
      <c r="O35" s="13"/>
      <c r="P35" s="13"/>
      <c r="Q35" s="19"/>
      <c r="T35" s="13"/>
      <c r="Y35" s="30" t="s">
        <v>300</v>
      </c>
      <c r="Z35" s="30" t="s">
        <v>429</v>
      </c>
      <c r="AC35" s="29"/>
      <c r="AF35" s="28"/>
      <c r="AK35" s="37" t="str">
        <f t="shared" si="7"/>
        <v>h</v>
      </c>
    </row>
    <row r="36" spans="1:37" ht="13.5" customHeight="1" x14ac:dyDescent="0.15">
      <c r="A36" s="13"/>
      <c r="B36" s="13"/>
      <c r="F36" s="18" t="s">
        <v>195</v>
      </c>
      <c r="G36" s="17"/>
      <c r="H36" s="13" t="str">
        <f t="shared" si="1"/>
        <v/>
      </c>
      <c r="I36" s="13" t="str">
        <f t="shared" si="5"/>
        <v>一般会計</v>
      </c>
      <c r="K36" s="13"/>
      <c r="L36" s="13"/>
      <c r="O36" s="13"/>
      <c r="P36" s="13"/>
      <c r="Q36" s="19"/>
      <c r="T36" s="13"/>
      <c r="U36" s="30" t="s">
        <v>545</v>
      </c>
      <c r="Y36" s="30" t="s">
        <v>301</v>
      </c>
      <c r="Z36" s="30" t="s">
        <v>430</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0"/>
      <c r="Y37" s="30" t="s">
        <v>302</v>
      </c>
      <c r="Z37" s="30" t="s">
        <v>431</v>
      </c>
      <c r="AF37" s="28"/>
      <c r="AK37" s="37" t="str">
        <f t="shared" si="7"/>
        <v>j</v>
      </c>
    </row>
    <row r="38" spans="1:37" x14ac:dyDescent="0.15">
      <c r="A38" s="13"/>
      <c r="B38" s="13"/>
      <c r="F38" s="13"/>
      <c r="G38" s="19"/>
      <c r="K38" s="13"/>
      <c r="L38" s="13"/>
      <c r="O38" s="13"/>
      <c r="P38" s="13"/>
      <c r="Q38" s="19"/>
      <c r="T38" s="13"/>
      <c r="U38" s="30" t="s">
        <v>244</v>
      </c>
      <c r="Y38" s="30" t="s">
        <v>303</v>
      </c>
      <c r="Z38" s="30" t="s">
        <v>432</v>
      </c>
      <c r="AF38" s="28"/>
      <c r="AK38" s="37" t="str">
        <f t="shared" si="7"/>
        <v>k</v>
      </c>
    </row>
    <row r="39" spans="1:37" x14ac:dyDescent="0.15">
      <c r="A39" s="13"/>
      <c r="B39" s="13"/>
      <c r="F39" s="13" t="str">
        <f>I37</f>
        <v>一般会計</v>
      </c>
      <c r="G39" s="19"/>
      <c r="K39" s="13"/>
      <c r="L39" s="13"/>
      <c r="O39" s="13"/>
      <c r="P39" s="13"/>
      <c r="Q39" s="19"/>
      <c r="T39" s="13"/>
      <c r="U39" s="30" t="s">
        <v>254</v>
      </c>
      <c r="Y39" s="30" t="s">
        <v>304</v>
      </c>
      <c r="Z39" s="30" t="s">
        <v>433</v>
      </c>
      <c r="AF39" s="28"/>
      <c r="AK39" s="37" t="str">
        <f t="shared" si="7"/>
        <v>l</v>
      </c>
    </row>
    <row r="40" spans="1:37" x14ac:dyDescent="0.15">
      <c r="A40" s="13"/>
      <c r="B40" s="13"/>
      <c r="F40" s="13"/>
      <c r="G40" s="19"/>
      <c r="K40" s="13"/>
      <c r="L40" s="13"/>
      <c r="O40" s="13"/>
      <c r="P40" s="13"/>
      <c r="Q40" s="19"/>
      <c r="T40" s="13"/>
      <c r="Y40" s="30" t="s">
        <v>305</v>
      </c>
      <c r="Z40" s="30" t="s">
        <v>434</v>
      </c>
      <c r="AF40" s="28"/>
      <c r="AK40" s="37" t="str">
        <f t="shared" si="7"/>
        <v>m</v>
      </c>
    </row>
    <row r="41" spans="1:37" x14ac:dyDescent="0.15">
      <c r="A41" s="13"/>
      <c r="B41" s="13"/>
      <c r="F41" s="13"/>
      <c r="G41" s="19"/>
      <c r="K41" s="13"/>
      <c r="L41" s="13"/>
      <c r="O41" s="13"/>
      <c r="P41" s="13"/>
      <c r="Q41" s="19"/>
      <c r="T41" s="13"/>
      <c r="Y41" s="30" t="s">
        <v>306</v>
      </c>
      <c r="Z41" s="30" t="s">
        <v>435</v>
      </c>
      <c r="AF41" s="28"/>
      <c r="AK41" s="37" t="str">
        <f t="shared" si="7"/>
        <v>n</v>
      </c>
    </row>
    <row r="42" spans="1:37" x14ac:dyDescent="0.15">
      <c r="A42" s="13"/>
      <c r="B42" s="13"/>
      <c r="F42" s="13"/>
      <c r="G42" s="19"/>
      <c r="K42" s="13"/>
      <c r="L42" s="13"/>
      <c r="O42" s="13"/>
      <c r="P42" s="13"/>
      <c r="Q42" s="19"/>
      <c r="T42" s="13"/>
      <c r="Y42" s="30" t="s">
        <v>307</v>
      </c>
      <c r="Z42" s="30" t="s">
        <v>436</v>
      </c>
      <c r="AF42" s="28"/>
      <c r="AK42" s="37" t="str">
        <f t="shared" si="7"/>
        <v>o</v>
      </c>
    </row>
    <row r="43" spans="1:37" x14ac:dyDescent="0.15">
      <c r="A43" s="13"/>
      <c r="B43" s="13"/>
      <c r="F43" s="13"/>
      <c r="G43" s="19"/>
      <c r="K43" s="13"/>
      <c r="L43" s="13"/>
      <c r="O43" s="13"/>
      <c r="P43" s="13"/>
      <c r="Q43" s="19"/>
      <c r="T43" s="13"/>
      <c r="Y43" s="30" t="s">
        <v>308</v>
      </c>
      <c r="Z43" s="30" t="s">
        <v>437</v>
      </c>
      <c r="AF43" s="28"/>
      <c r="AK43" s="37" t="str">
        <f t="shared" si="7"/>
        <v>p</v>
      </c>
    </row>
    <row r="44" spans="1:37" x14ac:dyDescent="0.15">
      <c r="A44" s="13"/>
      <c r="B44" s="13"/>
      <c r="F44" s="13"/>
      <c r="G44" s="19"/>
      <c r="K44" s="13"/>
      <c r="L44" s="13"/>
      <c r="O44" s="13"/>
      <c r="P44" s="13"/>
      <c r="Q44" s="19"/>
      <c r="T44" s="13"/>
      <c r="Y44" s="30" t="s">
        <v>309</v>
      </c>
      <c r="Z44" s="30" t="s">
        <v>438</v>
      </c>
      <c r="AF44" s="28"/>
      <c r="AK44" s="37" t="str">
        <f t="shared" si="7"/>
        <v>q</v>
      </c>
    </row>
    <row r="45" spans="1:37" x14ac:dyDescent="0.15">
      <c r="A45" s="13"/>
      <c r="B45" s="13"/>
      <c r="F45" s="13"/>
      <c r="G45" s="19"/>
      <c r="K45" s="13"/>
      <c r="L45" s="13"/>
      <c r="O45" s="13"/>
      <c r="P45" s="13"/>
      <c r="Q45" s="19"/>
      <c r="T45" s="13"/>
      <c r="Y45" s="30" t="s">
        <v>310</v>
      </c>
      <c r="Z45" s="30" t="s">
        <v>439</v>
      </c>
      <c r="AF45" s="28"/>
      <c r="AK45" s="37" t="str">
        <f t="shared" si="7"/>
        <v>r</v>
      </c>
    </row>
    <row r="46" spans="1:37" x14ac:dyDescent="0.15">
      <c r="A46" s="13"/>
      <c r="B46" s="13"/>
      <c r="F46" s="13"/>
      <c r="G46" s="19"/>
      <c r="K46" s="13"/>
      <c r="L46" s="13"/>
      <c r="O46" s="13"/>
      <c r="P46" s="13"/>
      <c r="Q46" s="19"/>
      <c r="T46" s="13"/>
      <c r="Y46" s="30" t="s">
        <v>311</v>
      </c>
      <c r="Z46" s="30" t="s">
        <v>440</v>
      </c>
      <c r="AF46" s="28"/>
      <c r="AK46" s="37" t="str">
        <f t="shared" si="7"/>
        <v>s</v>
      </c>
    </row>
    <row r="47" spans="1:37" x14ac:dyDescent="0.15">
      <c r="A47" s="13"/>
      <c r="B47" s="13"/>
      <c r="F47" s="13"/>
      <c r="G47" s="19"/>
      <c r="K47" s="13"/>
      <c r="L47" s="13"/>
      <c r="O47" s="13"/>
      <c r="P47" s="13"/>
      <c r="Q47" s="19"/>
      <c r="T47" s="13"/>
      <c r="Y47" s="30" t="s">
        <v>312</v>
      </c>
      <c r="Z47" s="30" t="s">
        <v>441</v>
      </c>
      <c r="AF47" s="28"/>
      <c r="AK47" s="37" t="str">
        <f t="shared" si="7"/>
        <v>t</v>
      </c>
    </row>
    <row r="48" spans="1:37" x14ac:dyDescent="0.15">
      <c r="A48" s="13"/>
      <c r="B48" s="13"/>
      <c r="F48" s="13"/>
      <c r="G48" s="19"/>
      <c r="K48" s="13"/>
      <c r="L48" s="13"/>
      <c r="O48" s="13"/>
      <c r="P48" s="13"/>
      <c r="Q48" s="19"/>
      <c r="T48" s="13"/>
      <c r="Y48" s="30" t="s">
        <v>313</v>
      </c>
      <c r="Z48" s="30" t="s">
        <v>442</v>
      </c>
      <c r="AF48" s="28"/>
      <c r="AK48" s="37" t="str">
        <f t="shared" si="7"/>
        <v>u</v>
      </c>
    </row>
    <row r="49" spans="1:37" x14ac:dyDescent="0.15">
      <c r="A49" s="13"/>
      <c r="B49" s="13"/>
      <c r="F49" s="13"/>
      <c r="G49" s="19"/>
      <c r="K49" s="13"/>
      <c r="L49" s="13"/>
      <c r="O49" s="13"/>
      <c r="P49" s="13"/>
      <c r="Q49" s="19"/>
      <c r="T49" s="13"/>
      <c r="Y49" s="30" t="s">
        <v>314</v>
      </c>
      <c r="Z49" s="30" t="s">
        <v>443</v>
      </c>
      <c r="AF49" s="28"/>
      <c r="AK49" s="37" t="str">
        <f t="shared" si="7"/>
        <v>v</v>
      </c>
    </row>
    <row r="50" spans="1:37" x14ac:dyDescent="0.15">
      <c r="A50" s="13"/>
      <c r="B50" s="13"/>
      <c r="F50" s="13"/>
      <c r="G50" s="19"/>
      <c r="K50" s="13"/>
      <c r="L50" s="13"/>
      <c r="O50" s="13"/>
      <c r="P50" s="13"/>
      <c r="Q50" s="19"/>
      <c r="T50" s="13"/>
      <c r="Y50" s="30" t="s">
        <v>315</v>
      </c>
      <c r="Z50" s="30" t="s">
        <v>444</v>
      </c>
      <c r="AF50" s="28"/>
    </row>
    <row r="51" spans="1:37" x14ac:dyDescent="0.15">
      <c r="A51" s="13"/>
      <c r="B51" s="13"/>
      <c r="F51" s="13"/>
      <c r="G51" s="19"/>
      <c r="K51" s="13"/>
      <c r="L51" s="13"/>
      <c r="O51" s="13"/>
      <c r="P51" s="13"/>
      <c r="Q51" s="19"/>
      <c r="T51" s="13"/>
      <c r="Y51" s="30" t="s">
        <v>316</v>
      </c>
      <c r="Z51" s="30" t="s">
        <v>445</v>
      </c>
      <c r="AF51" s="28"/>
    </row>
    <row r="52" spans="1:37" x14ac:dyDescent="0.15">
      <c r="A52" s="13"/>
      <c r="B52" s="13"/>
      <c r="F52" s="13"/>
      <c r="G52" s="19"/>
      <c r="K52" s="13"/>
      <c r="L52" s="13"/>
      <c r="O52" s="13"/>
      <c r="P52" s="13"/>
      <c r="Q52" s="19"/>
      <c r="T52" s="13"/>
      <c r="Y52" s="30" t="s">
        <v>317</v>
      </c>
      <c r="Z52" s="30" t="s">
        <v>446</v>
      </c>
      <c r="AF52" s="28"/>
    </row>
    <row r="53" spans="1:37" x14ac:dyDescent="0.15">
      <c r="A53" s="13"/>
      <c r="B53" s="13"/>
      <c r="F53" s="13"/>
      <c r="G53" s="19"/>
      <c r="K53" s="13"/>
      <c r="L53" s="13"/>
      <c r="O53" s="13"/>
      <c r="P53" s="13"/>
      <c r="Q53" s="19"/>
      <c r="T53" s="13"/>
      <c r="Y53" s="30" t="s">
        <v>318</v>
      </c>
      <c r="Z53" s="30" t="s">
        <v>447</v>
      </c>
      <c r="AF53" s="28"/>
    </row>
    <row r="54" spans="1:37" x14ac:dyDescent="0.15">
      <c r="A54" s="13"/>
      <c r="B54" s="13"/>
      <c r="F54" s="13"/>
      <c r="G54" s="19"/>
      <c r="K54" s="13"/>
      <c r="L54" s="13"/>
      <c r="O54" s="13"/>
      <c r="P54" s="20"/>
      <c r="Q54" s="19"/>
      <c r="T54" s="13"/>
      <c r="Y54" s="30" t="s">
        <v>319</v>
      </c>
      <c r="Z54" s="30" t="s">
        <v>448</v>
      </c>
      <c r="AF54" s="28"/>
    </row>
    <row r="55" spans="1:37" x14ac:dyDescent="0.15">
      <c r="A55" s="13"/>
      <c r="B55" s="13"/>
      <c r="F55" s="13"/>
      <c r="G55" s="19"/>
      <c r="K55" s="13"/>
      <c r="L55" s="13"/>
      <c r="O55" s="13"/>
      <c r="P55" s="13"/>
      <c r="Q55" s="19"/>
      <c r="T55" s="13"/>
      <c r="Y55" s="30" t="s">
        <v>320</v>
      </c>
      <c r="Z55" s="30" t="s">
        <v>449</v>
      </c>
      <c r="AF55" s="28"/>
    </row>
    <row r="56" spans="1:37" x14ac:dyDescent="0.15">
      <c r="A56" s="13"/>
      <c r="B56" s="13"/>
      <c r="F56" s="13"/>
      <c r="G56" s="19"/>
      <c r="K56" s="13"/>
      <c r="L56" s="13"/>
      <c r="O56" s="13"/>
      <c r="P56" s="13"/>
      <c r="Q56" s="19"/>
      <c r="T56" s="13"/>
      <c r="Y56" s="30" t="s">
        <v>321</v>
      </c>
      <c r="Z56" s="30" t="s">
        <v>450</v>
      </c>
      <c r="AF56" s="28"/>
    </row>
    <row r="57" spans="1:37" x14ac:dyDescent="0.15">
      <c r="A57" s="13"/>
      <c r="B57" s="13"/>
      <c r="F57" s="13"/>
      <c r="G57" s="19"/>
      <c r="K57" s="13"/>
      <c r="L57" s="13"/>
      <c r="O57" s="13"/>
      <c r="P57" s="13"/>
      <c r="Q57" s="19"/>
      <c r="T57" s="13"/>
      <c r="Y57" s="30" t="s">
        <v>322</v>
      </c>
      <c r="Z57" s="30" t="s">
        <v>451</v>
      </c>
      <c r="AF57" s="28"/>
    </row>
    <row r="58" spans="1:37" x14ac:dyDescent="0.15">
      <c r="A58" s="13"/>
      <c r="B58" s="13"/>
      <c r="F58" s="13"/>
      <c r="G58" s="19"/>
      <c r="K58" s="13"/>
      <c r="L58" s="13"/>
      <c r="O58" s="13"/>
      <c r="P58" s="13"/>
      <c r="Q58" s="19"/>
      <c r="T58" s="13"/>
      <c r="Y58" s="30" t="s">
        <v>323</v>
      </c>
      <c r="Z58" s="30" t="s">
        <v>452</v>
      </c>
      <c r="AF58" s="28"/>
    </row>
    <row r="59" spans="1:37" x14ac:dyDescent="0.15">
      <c r="A59" s="13"/>
      <c r="B59" s="13"/>
      <c r="F59" s="13"/>
      <c r="G59" s="19"/>
      <c r="K59" s="13"/>
      <c r="L59" s="13"/>
      <c r="O59" s="13"/>
      <c r="P59" s="13"/>
      <c r="Q59" s="19"/>
      <c r="T59" s="13"/>
      <c r="Y59" s="30" t="s">
        <v>324</v>
      </c>
      <c r="Z59" s="30" t="s">
        <v>453</v>
      </c>
      <c r="AF59" s="28"/>
    </row>
    <row r="60" spans="1:37" x14ac:dyDescent="0.15">
      <c r="A60" s="13"/>
      <c r="B60" s="13"/>
      <c r="F60" s="13"/>
      <c r="G60" s="19"/>
      <c r="K60" s="13"/>
      <c r="L60" s="13"/>
      <c r="O60" s="13"/>
      <c r="P60" s="13"/>
      <c r="Q60" s="19"/>
      <c r="T60" s="13"/>
      <c r="Y60" s="30" t="s">
        <v>325</v>
      </c>
      <c r="Z60" s="30" t="s">
        <v>454</v>
      </c>
      <c r="AF60" s="28"/>
    </row>
    <row r="61" spans="1:37" x14ac:dyDescent="0.15">
      <c r="A61" s="13"/>
      <c r="B61" s="13"/>
      <c r="F61" s="13"/>
      <c r="G61" s="19"/>
      <c r="K61" s="13"/>
      <c r="L61" s="13"/>
      <c r="O61" s="13"/>
      <c r="P61" s="13"/>
      <c r="Q61" s="19"/>
      <c r="T61" s="13"/>
      <c r="Y61" s="30" t="s">
        <v>326</v>
      </c>
      <c r="Z61" s="30" t="s">
        <v>455</v>
      </c>
      <c r="AF61" s="28"/>
    </row>
    <row r="62" spans="1:37" x14ac:dyDescent="0.15">
      <c r="A62" s="13"/>
      <c r="B62" s="13"/>
      <c r="F62" s="13"/>
      <c r="G62" s="19"/>
      <c r="K62" s="13"/>
      <c r="L62" s="13"/>
      <c r="O62" s="13"/>
      <c r="P62" s="13"/>
      <c r="Q62" s="19"/>
      <c r="T62" s="13"/>
      <c r="Y62" s="30" t="s">
        <v>327</v>
      </c>
      <c r="Z62" s="30" t="s">
        <v>456</v>
      </c>
      <c r="AF62" s="28"/>
    </row>
    <row r="63" spans="1:37" x14ac:dyDescent="0.15">
      <c r="A63" s="13"/>
      <c r="B63" s="13"/>
      <c r="F63" s="13"/>
      <c r="G63" s="19"/>
      <c r="K63" s="13"/>
      <c r="L63" s="13"/>
      <c r="O63" s="13"/>
      <c r="P63" s="13"/>
      <c r="Q63" s="19"/>
      <c r="T63" s="13"/>
      <c r="Y63" s="30" t="s">
        <v>328</v>
      </c>
      <c r="Z63" s="30" t="s">
        <v>457</v>
      </c>
      <c r="AF63" s="28"/>
    </row>
    <row r="64" spans="1:37" x14ac:dyDescent="0.15">
      <c r="A64" s="13"/>
      <c r="B64" s="13"/>
      <c r="F64" s="13"/>
      <c r="G64" s="19"/>
      <c r="K64" s="13"/>
      <c r="L64" s="13"/>
      <c r="O64" s="13"/>
      <c r="P64" s="13"/>
      <c r="Q64" s="19"/>
      <c r="T64" s="13"/>
      <c r="Y64" s="30" t="s">
        <v>329</v>
      </c>
      <c r="Z64" s="30" t="s">
        <v>458</v>
      </c>
      <c r="AF64" s="28"/>
    </row>
    <row r="65" spans="1:32" x14ac:dyDescent="0.15">
      <c r="A65" s="13"/>
      <c r="B65" s="13"/>
      <c r="F65" s="13"/>
      <c r="G65" s="19"/>
      <c r="K65" s="13"/>
      <c r="L65" s="13"/>
      <c r="O65" s="13"/>
      <c r="P65" s="13"/>
      <c r="Q65" s="19"/>
      <c r="T65" s="13"/>
      <c r="Y65" s="30" t="s">
        <v>330</v>
      </c>
      <c r="Z65" s="30" t="s">
        <v>459</v>
      </c>
      <c r="AF65" s="28"/>
    </row>
    <row r="66" spans="1:32" x14ac:dyDescent="0.15">
      <c r="A66" s="13"/>
      <c r="B66" s="13"/>
      <c r="F66" s="13"/>
      <c r="G66" s="19"/>
      <c r="K66" s="13"/>
      <c r="L66" s="13"/>
      <c r="O66" s="13"/>
      <c r="P66" s="13"/>
      <c r="Q66" s="19"/>
      <c r="T66" s="13"/>
      <c r="Y66" s="30" t="s">
        <v>65</v>
      </c>
      <c r="Z66" s="30" t="s">
        <v>460</v>
      </c>
      <c r="AF66" s="28"/>
    </row>
    <row r="67" spans="1:32" x14ac:dyDescent="0.15">
      <c r="A67" s="13"/>
      <c r="B67" s="13"/>
      <c r="F67" s="13"/>
      <c r="G67" s="19"/>
      <c r="K67" s="13"/>
      <c r="L67" s="13"/>
      <c r="O67" s="13"/>
      <c r="P67" s="13"/>
      <c r="Q67" s="19"/>
      <c r="T67" s="13"/>
      <c r="Y67" s="30" t="s">
        <v>331</v>
      </c>
      <c r="Z67" s="30" t="s">
        <v>461</v>
      </c>
      <c r="AF67" s="28"/>
    </row>
    <row r="68" spans="1:32" x14ac:dyDescent="0.15">
      <c r="A68" s="13"/>
      <c r="B68" s="13"/>
      <c r="F68" s="13"/>
      <c r="G68" s="19"/>
      <c r="K68" s="13"/>
      <c r="L68" s="13"/>
      <c r="O68" s="13"/>
      <c r="P68" s="13"/>
      <c r="Q68" s="19"/>
      <c r="T68" s="13"/>
      <c r="Y68" s="30" t="s">
        <v>332</v>
      </c>
      <c r="Z68" s="30" t="s">
        <v>462</v>
      </c>
      <c r="AF68" s="28"/>
    </row>
    <row r="69" spans="1:32" x14ac:dyDescent="0.15">
      <c r="A69" s="13"/>
      <c r="B69" s="13"/>
      <c r="F69" s="13"/>
      <c r="G69" s="19"/>
      <c r="K69" s="13"/>
      <c r="L69" s="13"/>
      <c r="O69" s="13"/>
      <c r="P69" s="13"/>
      <c r="Q69" s="19"/>
      <c r="T69" s="13"/>
      <c r="Y69" s="30" t="s">
        <v>333</v>
      </c>
      <c r="Z69" s="30" t="s">
        <v>463</v>
      </c>
      <c r="AF69" s="28"/>
    </row>
    <row r="70" spans="1:32" x14ac:dyDescent="0.15">
      <c r="A70" s="13"/>
      <c r="B70" s="13"/>
      <c r="Y70" s="30" t="s">
        <v>334</v>
      </c>
      <c r="Z70" s="30" t="s">
        <v>464</v>
      </c>
    </row>
    <row r="71" spans="1:32" x14ac:dyDescent="0.15">
      <c r="Y71" s="30" t="s">
        <v>335</v>
      </c>
      <c r="Z71" s="30" t="s">
        <v>465</v>
      </c>
    </row>
    <row r="72" spans="1:32" x14ac:dyDescent="0.15">
      <c r="Y72" s="30" t="s">
        <v>336</v>
      </c>
      <c r="Z72" s="30" t="s">
        <v>466</v>
      </c>
    </row>
    <row r="73" spans="1:32" x14ac:dyDescent="0.15">
      <c r="Y73" s="30" t="s">
        <v>337</v>
      </c>
      <c r="Z73" s="30" t="s">
        <v>467</v>
      </c>
    </row>
    <row r="74" spans="1:32" x14ac:dyDescent="0.15">
      <c r="Y74" s="30" t="s">
        <v>338</v>
      </c>
      <c r="Z74" s="30" t="s">
        <v>468</v>
      </c>
    </row>
    <row r="75" spans="1:32" x14ac:dyDescent="0.15">
      <c r="Y75" s="30" t="s">
        <v>339</v>
      </c>
      <c r="Z75" s="30" t="s">
        <v>469</v>
      </c>
    </row>
    <row r="76" spans="1:32" x14ac:dyDescent="0.15">
      <c r="Y76" s="30" t="s">
        <v>340</v>
      </c>
      <c r="Z76" s="30" t="s">
        <v>470</v>
      </c>
    </row>
    <row r="77" spans="1:32" x14ac:dyDescent="0.15">
      <c r="Y77" s="30" t="s">
        <v>341</v>
      </c>
      <c r="Z77" s="30" t="s">
        <v>471</v>
      </c>
    </row>
    <row r="78" spans="1:32" x14ac:dyDescent="0.15">
      <c r="Y78" s="30" t="s">
        <v>342</v>
      </c>
      <c r="Z78" s="30" t="s">
        <v>472</v>
      </c>
    </row>
    <row r="79" spans="1:32" x14ac:dyDescent="0.15">
      <c r="Y79" s="30" t="s">
        <v>343</v>
      </c>
      <c r="Z79" s="30" t="s">
        <v>473</v>
      </c>
    </row>
    <row r="80" spans="1:32" x14ac:dyDescent="0.15">
      <c r="Y80" s="30" t="s">
        <v>344</v>
      </c>
      <c r="Z80" s="30" t="s">
        <v>474</v>
      </c>
    </row>
    <row r="81" spans="25:26" x14ac:dyDescent="0.15">
      <c r="Y81" s="30" t="s">
        <v>345</v>
      </c>
      <c r="Z81" s="30" t="s">
        <v>475</v>
      </c>
    </row>
    <row r="82" spans="25:26" x14ac:dyDescent="0.15">
      <c r="Y82" s="30" t="s">
        <v>346</v>
      </c>
      <c r="Z82" s="30" t="s">
        <v>476</v>
      </c>
    </row>
    <row r="83" spans="25:26" x14ac:dyDescent="0.15">
      <c r="Y83" s="30" t="s">
        <v>347</v>
      </c>
      <c r="Z83" s="30" t="s">
        <v>477</v>
      </c>
    </row>
    <row r="84" spans="25:26" x14ac:dyDescent="0.15">
      <c r="Y84" s="30" t="s">
        <v>348</v>
      </c>
      <c r="Z84" s="30" t="s">
        <v>478</v>
      </c>
    </row>
    <row r="85" spans="25:26" x14ac:dyDescent="0.15">
      <c r="Y85" s="30" t="s">
        <v>349</v>
      </c>
      <c r="Z85" s="30" t="s">
        <v>479</v>
      </c>
    </row>
    <row r="86" spans="25:26" x14ac:dyDescent="0.15">
      <c r="Y86" s="30" t="s">
        <v>350</v>
      </c>
      <c r="Z86" s="30" t="s">
        <v>480</v>
      </c>
    </row>
    <row r="87" spans="25:26" x14ac:dyDescent="0.15">
      <c r="Y87" s="30" t="s">
        <v>351</v>
      </c>
      <c r="Z87" s="30" t="s">
        <v>481</v>
      </c>
    </row>
    <row r="88" spans="25:26" x14ac:dyDescent="0.15">
      <c r="Y88" s="30" t="s">
        <v>352</v>
      </c>
      <c r="Z88" s="30" t="s">
        <v>482</v>
      </c>
    </row>
    <row r="89" spans="25:26" x14ac:dyDescent="0.15">
      <c r="Y89" s="30" t="s">
        <v>353</v>
      </c>
      <c r="Z89" s="30" t="s">
        <v>483</v>
      </c>
    </row>
    <row r="90" spans="25:26" x14ac:dyDescent="0.15">
      <c r="Y90" s="30" t="s">
        <v>354</v>
      </c>
      <c r="Z90" s="30" t="s">
        <v>484</v>
      </c>
    </row>
    <row r="91" spans="25:26" x14ac:dyDescent="0.15">
      <c r="Y91" s="30" t="s">
        <v>355</v>
      </c>
      <c r="Z91" s="30" t="s">
        <v>485</v>
      </c>
    </row>
    <row r="92" spans="25:26" x14ac:dyDescent="0.15">
      <c r="Y92" s="30" t="s">
        <v>356</v>
      </c>
      <c r="Z92" s="30" t="s">
        <v>486</v>
      </c>
    </row>
    <row r="93" spans="25:26" x14ac:dyDescent="0.15">
      <c r="Y93" s="30" t="s">
        <v>357</v>
      </c>
      <c r="Z93" s="30" t="s">
        <v>487</v>
      </c>
    </row>
    <row r="94" spans="25:26" x14ac:dyDescent="0.15">
      <c r="Y94" s="30" t="s">
        <v>358</v>
      </c>
      <c r="Z94" s="30" t="s">
        <v>488</v>
      </c>
    </row>
    <row r="95" spans="25:26" x14ac:dyDescent="0.15">
      <c r="Y95" s="30" t="s">
        <v>359</v>
      </c>
      <c r="Z95" s="30" t="s">
        <v>489</v>
      </c>
    </row>
    <row r="96" spans="25:26" x14ac:dyDescent="0.15">
      <c r="Y96" s="30" t="s">
        <v>261</v>
      </c>
      <c r="Z96" s="30" t="s">
        <v>490</v>
      </c>
    </row>
    <row r="97" spans="25:26" x14ac:dyDescent="0.15">
      <c r="Y97" s="30" t="s">
        <v>360</v>
      </c>
      <c r="Z97" s="30" t="s">
        <v>491</v>
      </c>
    </row>
    <row r="98" spans="25:26" x14ac:dyDescent="0.15">
      <c r="Y98" s="30" t="s">
        <v>361</v>
      </c>
      <c r="Z98" s="30" t="s">
        <v>492</v>
      </c>
    </row>
    <row r="99" spans="25:26" x14ac:dyDescent="0.15">
      <c r="Y99" s="30" t="s">
        <v>391</v>
      </c>
      <c r="Z99" s="30" t="s">
        <v>493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2021-08-30T12:25:42Z</dcterms:created>
  <dcterms:modified xsi:type="dcterms:W3CDTF">2021-09-06T05:25:08Z</dcterms:modified>
</cp:coreProperties>
</file>