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行政事業レビューシート!$A$1:$AX$162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7" i="3" l="1"/>
  <c r="L86" i="3" l="1"/>
  <c r="I86" i="3"/>
  <c r="L85" i="3"/>
  <c r="I85" i="3"/>
  <c r="L84" i="3"/>
  <c r="I84" i="3"/>
  <c r="L83" i="3"/>
  <c r="I83" i="3"/>
  <c r="L82" i="3"/>
  <c r="I82" i="3"/>
  <c r="AY162" i="3" l="1"/>
  <c r="AY161" i="3"/>
  <c r="AY160" i="3"/>
  <c r="AY156" i="3"/>
  <c r="AY157" i="3" s="1"/>
  <c r="AY155" i="3"/>
  <c r="AY154" i="3"/>
  <c r="AY153" i="3"/>
  <c r="AY152" i="3"/>
  <c r="AY148" i="3"/>
  <c r="AY151" i="3" s="1"/>
  <c r="AY144" i="3"/>
  <c r="AY145" i="3" s="1"/>
  <c r="AY140" i="3"/>
  <c r="AY141" i="3" s="1"/>
  <c r="AY134" i="3"/>
  <c r="AY130" i="3"/>
  <c r="AY59" i="3"/>
  <c r="AY60" i="3" s="1"/>
  <c r="AY56" i="3"/>
  <c r="AY57" i="3" s="1"/>
  <c r="AY53" i="3"/>
  <c r="AY55" i="3" s="1"/>
  <c r="AY50" i="3"/>
  <c r="AY51" i="3" s="1"/>
  <c r="AY44" i="3"/>
  <c r="AY46" i="3" s="1"/>
  <c r="AY41" i="3"/>
  <c r="AY43" i="3" s="1"/>
  <c r="AY38" i="3"/>
  <c r="AY39" i="3" s="1"/>
  <c r="AY52" i="3" l="1"/>
  <c r="AY143" i="3"/>
  <c r="AY158" i="3"/>
  <c r="AY142" i="3"/>
  <c r="AY146" i="3"/>
  <c r="AY150" i="3"/>
  <c r="AY159" i="3"/>
  <c r="AY58" i="3"/>
  <c r="AY45" i="3"/>
  <c r="AY40" i="3"/>
  <c r="AY54" i="3"/>
  <c r="AY132" i="3"/>
  <c r="AY42" i="3"/>
  <c r="AY131" i="3"/>
  <c r="AY133" i="3"/>
  <c r="AY147" i="3"/>
  <c r="AY149" i="3"/>
  <c r="AW108" i="3"/>
  <c r="AT108" i="3"/>
  <c r="AQ108" i="3"/>
  <c r="AL108" i="3"/>
  <c r="AI108" i="3"/>
  <c r="AF108" i="3"/>
  <c r="Z108" i="3"/>
  <c r="W108" i="3"/>
  <c r="T108" i="3"/>
  <c r="N108" i="3"/>
  <c r="K108" i="3"/>
  <c r="H108" i="3"/>
  <c r="AW107" i="3"/>
  <c r="AT107" i="3"/>
  <c r="AQ107" i="3"/>
  <c r="AL107" i="3"/>
  <c r="AI107" i="3"/>
  <c r="AF107" i="3"/>
  <c r="Z107" i="3"/>
  <c r="W107" i="3"/>
  <c r="T107" i="3"/>
  <c r="N107" i="3"/>
  <c r="K107" i="3"/>
  <c r="H107" i="3"/>
  <c r="AV2" i="3" l="1"/>
  <c r="C12" i="4" l="1"/>
  <c r="W27" i="3" l="1"/>
  <c r="C23" i="4" l="1"/>
  <c r="C24" i="4"/>
  <c r="W21" i="3" l="1"/>
  <c r="AD21" i="3"/>
  <c r="P21" i="3"/>
  <c r="P18" i="3" l="1"/>
  <c r="P20" i="3" s="1"/>
  <c r="W18" i="3"/>
  <c r="W20" i="3" s="1"/>
  <c r="Y133" i="3"/>
  <c r="AU133" i="3"/>
  <c r="AU129" i="3"/>
  <c r="Y12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<sst xmlns="http://schemas.openxmlformats.org/spreadsheetml/2006/main" count="947" uniqueCount="676">
  <si>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</si>
  <si>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</si>
  <si>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</si>
  <si>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</si>
  <si>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</si>
  <si>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</si>
  <si>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</si>
  <si>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</si>
  <si>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</si>
  <si>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</si>
  <si>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</si>
  <si>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</si>
  <si>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</si>
  <si>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</si>
  <si>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</si>
  <si>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</si>
  <si>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</si>
  <si>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</si>
  <si>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</si>
  <si>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</si>
  <si>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</si>
  <si>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</si>
  <si>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</si>
  <si>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</si>
  <si>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</si>
  <si>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</si>
  <si>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</si>
  <si>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</si>
  <si>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</si>
  <si>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</si>
  <si>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</si>
  <si>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</si>
  <si>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</si>
  <si>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</si>
  <si>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</si>
  <si>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</si>
  <si>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</si>
  <si>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</si>
  <si>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</si>
  <si>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</si>
  <si>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</si>
  <si>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</si>
  <si>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</si>
  <si>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</si>
  <si>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</si>
  <si>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</si>
  <si>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</si>
  <si>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</si>
  <si>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</si>
  <si>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</si>
  <si>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</si>
  <si>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</si>
  <si>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</si>
  <si>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</si>
  <si>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</si>
  <si>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</si>
  <si>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</si>
  <si>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</si>
  <si>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</si>
  <si>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</si>
  <si>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</si>
  <si>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</si>
  <si>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</si>
  <si>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</si>
  <si>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</si>
  <si>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</si>
  <si>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</si>
  <si>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</si>
  <si>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</si>
  <si>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</si>
  <si>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</si>
  <si>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</si>
  <si>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</si>
  <si>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</si>
  <si>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</si>
  <si>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</si>
  <si>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</si>
  <si>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</si>
  <si>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</si>
  <si>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</si>
  <si>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</si>
  <si>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</si>
  <si>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</si>
  <si>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</si>
  <si>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</si>
  <si>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</si>
  <si>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</si>
  <si>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</si>
  <si>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</si>
  <si>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</si>
  <si>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</si>
  <si>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</si>
  <si>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</si>
  <si>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</si>
  <si>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</si>
  <si>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</si>
  <si>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</si>
  <si>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</si>
  <si>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</si>
  <si>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</si>
  <si>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</si>
  <si>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</si>
  <si>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</si>
  <si>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</si>
  <si>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</si>
  <si>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</si>
  <si>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</si>
  <si>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</si>
  <si>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</si>
  <si>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</si>
  <si>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</si>
  <si>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</si>
  <si>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</si>
  <si>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</si>
  <si>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</si>
  <si>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</si>
  <si>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</si>
  <si>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</si>
  <si>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</si>
  <si>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</si>
  <si>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</si>
  <si>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</si>
  <si>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</si>
  <si>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</si>
  <si>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</si>
  <si>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</si>
  <si>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</si>
  <si>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</si>
  <si>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</si>
  <si>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</si>
  <si>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</si>
  <si>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</si>
  <si>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</si>
  <si>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</si>
  <si>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</si>
  <si>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</si>
  <si>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</si>
  <si>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</si>
  <si>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</si>
  <si>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</si>
  <si>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</si>
  <si>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</si>
  <si>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</si>
  <si>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</si>
  <si>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</si>
  <si>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</si>
  <si>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</si>
  <si>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</si>
  <si>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</si>
  <si>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</si>
  <si>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</si>
  <si>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</si>
  <si>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</si>
  <si>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</si>
  <si>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</si>
  <si>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</si>
  <si>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</si>
  <si>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</si>
  <si>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</si>
  <si>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</si>
  <si>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</si>
  <si>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</si>
  <si>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</si>
  <si>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</si>
  <si>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</si>
  <si>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</si>
  <si>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</si>
  <si>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</si>
  <si>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</si>
  <si>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</si>
  <si>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</si>
  <si>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</si>
  <si>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</si>
  <si>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</si>
  <si>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</si>
  <si>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</si>
  <si>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</si>
  <si>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</si>
  <si>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</si>
  <si>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</si>
  <si>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</si>
  <si>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</si>
  <si>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</si>
  <si>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</si>
  <si>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</si>
  <si>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</si>
  <si>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</si>
  <si>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</si>
  <si>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</si>
  <si>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</si>
  <si>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</si>
  <si>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</si>
  <si>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</si>
  <si>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</si>
  <si>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</si>
  <si>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</si>
  <si>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</si>
  <si>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</si>
  <si>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</si>
  <si>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</si>
  <si>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</si>
  <si>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</si>
  <si>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</si>
  <si>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</si>
  <si>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</si>
  <si>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</si>
  <si>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</si>
  <si>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</si>
  <si>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</si>
  <si>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</si>
  <si>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</si>
  <si>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</si>
  <si>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</si>
  <si>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</si>
  <si>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</si>
  <si>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</si>
  <si>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</si>
  <si>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</si>
  <si>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</si>
  <si>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</si>
  <si>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</si>
  <si>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</si>
  <si>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</si>
  <si>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</si>
  <si>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</si>
  <si>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</si>
  <si>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</si>
  <si>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</si>
  <si>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</si>
  <si>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</si>
  <si>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</si>
  <si>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</si>
  <si>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</si>
  <si>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</si>
  <si>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</si>
  <si>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</si>
  <si>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</si>
  <si>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</si>
  <si>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</si>
  <si>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</si>
  <si>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</si>
  <si>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</si>
  <si>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</si>
  <si>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</si>
  <si>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</si>
  <si>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</si>
  <si>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</si>
  <si>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</si>
  <si>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</si>
  <si>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</si>
  <si>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</si>
  <si>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</si>
  <si>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</si>
  <si>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</si>
  <si>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</si>
  <si>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</si>
  <si>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</si>
  <si>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</si>
  <si>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</si>
  <si>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</si>
  <si>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</si>
  <si>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</si>
  <si>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</si>
  <si>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</si>
  <si>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</si>
  <si>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</si>
  <si>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</si>
  <si>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</si>
  <si>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</si>
  <si>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</si>
  <si>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</si>
  <si>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</si>
  <si>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</si>
  <si>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</si>
  <si>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</si>
  <si>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</si>
  <si>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</si>
  <si>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</si>
  <si>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</si>
  <si>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</si>
  <si>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</si>
  <si>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</si>
  <si>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</si>
  <si>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</si>
  <si>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</si>
  <si>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</si>
  <si>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</si>
  <si>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</si>
  <si>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</si>
  <si>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</si>
  <si>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</si>
  <si>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</si>
  <si>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</si>
  <si>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</si>
  <si>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</si>
  <si>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</si>
  <si>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</si>
  <si>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</si>
  <si>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</si>
  <si>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</si>
  <si>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</si>
  <si>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</si>
  <si>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</si>
  <si>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</si>
  <si>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</si>
  <si>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</si>
  <si>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</si>
  <si>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</si>
  <si>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</si>
  <si>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</si>
  <si>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</si>
  <si>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</si>
  <si>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</si>
  <si>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</si>
  <si>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</si>
  <si>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</si>
  <si>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</si>
  <si>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</si>
  <si>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</si>
  <si>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</si>
  <si>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</si>
  <si>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</si>
  <si>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</si>
  <si>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</si>
  <si>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</si>
  <si>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</si>
  <si>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</si>
  <si>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</si>
  <si>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</si>
  <si>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</si>
  <si>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</si>
  <si>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</si>
  <si>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</si>
  <si>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</si>
  <si>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</si>
  <si>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</si>
  <si>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</si>
  <si>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</si>
  <si>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</si>
  <si>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</si>
  <si>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</si>
  <si>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</si>
  <si>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</si>
  <si>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</si>
  <si>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</si>
  <si>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</si>
  <si>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</si>
  <si>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</si>
  <si>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</si>
  <si>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</si>
  <si>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</si>
  <si>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</si>
  <si>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</si>
  <si>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</si>
  <si>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</si>
  <si>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</si>
  <si>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</si>
  <si>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</si>
  <si>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</si>
  <si>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</si>
  <si>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</si>
  <si>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</si>
  <si>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</si>
  <si>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</si>
  <si>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</si>
  <si>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</si>
  <si>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</si>
  <si>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</si>
  <si>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</si>
  <si>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</si>
  <si>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</si>
  <si>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</si>
  <si>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</si>
  <si>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</si>
  <si>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</si>
  <si>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</si>
  <si>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</si>
  <si>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</si>
  <si>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</si>
  <si>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</si>
  <si>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</si>
  <si>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</si>
  <si>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</si>
  <si>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</si>
  <si>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</si>
  <si>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</si>
  <si>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</si>
  <si>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</si>
  <si>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</si>
  <si>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</si>
  <si>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</si>
  <si>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</si>
  <si>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</si>
  <si>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</si>
  <si>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</si>
  <si>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</si>
  <si>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</si>
  <si>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</si>
  <si>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</si>
  <si>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</si>
  <si>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</si>
  <si>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</si>
  <si>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</si>
  <si>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</si>
  <si>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</si>
  <si>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</si>
  <si>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</si>
  <si>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</si>
  <si>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</si>
  <si>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</si>
  <si>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</si>
  <si>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</si>
  <si>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</si>
  <si>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</si>
  <si>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</si>
  <si>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</si>
  <si>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</si>
  <si>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</si>
  <si>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</si>
  <si>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</si>
  <si>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</si>
  <si>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</si>
  <si>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</si>
  <si>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</si>
  <si>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</si>
  <si>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</si>
  <si>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</si>
  <si>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</si>
  <si>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</si>
  <si>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</si>
  <si>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</si>
  <si>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</si>
  <si>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</si>
  <si>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</si>
  <si>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</si>
  <si>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</si>
  <si>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</si>
  <si>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</si>
  <si>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</si>
  <si>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</si>
  <si>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</si>
  <si>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</si>
  <si>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</si>
  <si>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</si>
  <si>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</si>
  <si>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</si>
  <si>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</si>
  <si>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</si>
  <si>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</si>
  <si>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</si>
  <si>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</si>
  <si>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</si>
  <si>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</si>
  <si>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</si>
  <si>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</si>
  <si>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</si>
  <si>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</si>
  <si>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</si>
  <si>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</si>
  <si>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</si>
  <si>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</si>
  <si>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</si>
  <si>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</si>
  <si>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</si>
  <si>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</si>
  <si>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</si>
  <si>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</si>
  <si>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</si>
  <si>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</si>
  <si>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</si>
  <si>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</si>
  <si>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</si>
  <si>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</si>
  <si>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</si>
  <si>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</si>
  <si>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</si>
  <si>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</si>
  <si>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</si>
  <si>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</si>
  <si>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</si>
  <si>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</si>
  <si>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</si>
  <si>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</si>
  <si>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</si>
  <si>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</si>
  <si>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</si>
  <si>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</si>
  <si>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</si>
  <si>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</si>
  <si>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</si>
  <si>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</si>
  <si>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</si>
  <si>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</si>
  <si>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</si>
  <si>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</si>
  <si>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</si>
  <si>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</si>
  <si>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</si>
  <si>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</si>
  <si>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</si>
  <si>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</si>
  <si>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</si>
  <si>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</si>
  <si>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</si>
  <si>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</si>
  <si>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</si>
  <si>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</si>
  <si>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</si>
  <si>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</si>
  <si>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</si>
  <si>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</si>
  <si>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</si>
  <si>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</si>
  <si>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</si>
  <si>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</si>
  <si>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</si>
  <si>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</si>
  <si>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</si>
  <si>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</si>
  <si>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</si>
  <si>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</si>
  <si>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</si>
  <si>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</si>
  <si>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</si>
  <si>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</si>
  <si>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</si>
  <si>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</si>
  <si>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</si>
  <si>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</si>
  <si>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</si>
  <si>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</si>
  <si>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</si>
  <si>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</si>
  <si>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</si>
  <si>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</si>
  <si>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</si>
  <si>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</si>
  <si>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</si>
  <si>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</si>
  <si>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</si>
  <si>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</si>
  <si>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</si>
  <si>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</si>
  <si>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</si>
  <si>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</si>
  <si>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</si>
  <si>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</si>
  <si>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</si>
  <si>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</si>
  <si>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</si>
  <si>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</si>
  <si>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</si>
  <si>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</si>
  <si>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</si>
  <si>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</si>
  <si>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</si>
  <si>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</si>
  <si>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</si>
  <si>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</si>
  <si>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</si>
  <si>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</si>
  <si>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</si>
  <si>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高齢社会対策推進経費</t>
  </si>
  <si>
    <t>政策統括官（政策調整担当）</t>
  </si>
  <si>
    <t>参事官　飯田　剛</t>
  </si>
  <si>
    <t>昭和49年度</t>
  </si>
  <si>
    <t>終了予定なし</t>
  </si>
  <si>
    <t>高齢社会対策担当</t>
  </si>
  <si>
    <t>高齢社会対策基本法（平成7年11月15日 法律第129号）</t>
  </si>
  <si>
    <t>高齢社会対策大綱（平成30年2月16日閣議決定）</t>
  </si>
  <si>
    <t>65歳以上を一律に「高齢者」と見る一般的な傾向は、現状に照らせばもはや、現実的なものではなくなりつつある。70歳やそれ以降でも、個々人の意欲・能力に応じた力を発揮できる時代が到来している。経済社会システムがこれからの高齢社会にふさわしいものとなるよう不断に見直すとともに、「高齢者を支える」発想とあわせ、意欲ある高齢者の能力発揮を可能にする社会環境を整える。</t>
  </si>
  <si>
    <t>高齢者の現状や実態、経年変化の状況を把握し、政策の企画立案及び政策の評価等に役立てるため、高齢者を対象とした調査研究を実施している。また、高齢社会対策基本法第８条に基づく「高齢社会の状況及び高齢社会の対策の実施状況についての年次報告」として、「高齢社会白書」を作成している。さらに、高齢化が急速に進行する日本で、心豊かで活力ある高齢社会を構築していくためには、ＮＰＯやボランティア等地域住民の活力が最大限発揮され、さらには意欲と能力のある高齢者自身が高齢社会の支え手となっていくことが不可欠であるため、高齢者の社会参加活動の促進に向けて、「高齢社会フォーラム」の実施や、地域で活躍する高齢者や高齢者グループの活動等の事例を全国に紹介している。</t>
  </si>
  <si>
    <t>-</t>
  </si>
  <si>
    <t>諸謝金</t>
  </si>
  <si>
    <t>庁費</t>
  </si>
  <si>
    <t>委員等旅費</t>
  </si>
  <si>
    <t>職員旅費</t>
  </si>
  <si>
    <t>社会的な活動を行っている高齢者の割合が40％以上</t>
  </si>
  <si>
    <t>社会的な活動を行っている高齢者の割合
（※目標値算出の計算式=平成28年度高齢者の経済・生活環境に関する調査の成果実績30.1（%）+10（%））</t>
  </si>
  <si>
    <t>高齢社会対策総合調査</t>
  </si>
  <si>
    <t>高齢社会白書</t>
  </si>
  <si>
    <t>回数</t>
  </si>
  <si>
    <t>高齢社会フォーラム開催経費</t>
  </si>
  <si>
    <t>エイジレス・ライフ実践者及び社会参加活動事例に関する紹介事業経費</t>
  </si>
  <si>
    <t>Ｘ＝高齢社会白書作成の決算額／Ｙ＝作成回数　　　　　　　　　　　　　　</t>
    <phoneticPr fontId="5"/>
  </si>
  <si>
    <t>百万円</t>
  </si>
  <si>
    <t>Ｘ/Ｙ</t>
    <phoneticPr fontId="5"/>
  </si>
  <si>
    <t>4/1</t>
  </si>
  <si>
    <t>Ｘ＝高齢社会対策総合調査の決算額／Ｙ＝実施回数　</t>
    <phoneticPr fontId="5"/>
  </si>
  <si>
    <t>13/1</t>
  </si>
  <si>
    <t>14/1</t>
  </si>
  <si>
    <t>Ｘ＝高齢社会フォーラム東京・地方開催の決算額／Ｙ＝実施回数　　　　　　　　　　　　　　</t>
    <phoneticPr fontId="5"/>
  </si>
  <si>
    <t>10/2</t>
  </si>
  <si>
    <t>8/1</t>
  </si>
  <si>
    <t>Ｘ＝エイジレス・社会参加表章の決算額／Ｙ＝実施回数　　　　　　　　　　　　　　</t>
    <phoneticPr fontId="5"/>
  </si>
  <si>
    <t>2/1</t>
  </si>
  <si>
    <t>0122</t>
  </si>
  <si>
    <t>0128</t>
  </si>
  <si>
    <t>0124</t>
  </si>
  <si>
    <t>0085</t>
  </si>
  <si>
    <t>0081</t>
  </si>
  <si>
    <t>0086</t>
  </si>
  <si>
    <t>0077</t>
  </si>
  <si>
    <t>0082</t>
  </si>
  <si>
    <t>0090</t>
  </si>
  <si>
    <t>○</t>
  </si>
  <si>
    <t>-</t>
    <phoneticPr fontId="5"/>
  </si>
  <si>
    <t>急速な高齢化の進展が経済社会の変化と相まって、国民生活に広範な影響を及ぼしている状況に鑑み、高齢社会対策大綱に基づき、実施するものであり、社会のニーズを反映している。</t>
    <phoneticPr fontId="5"/>
  </si>
  <si>
    <t>高齢化が進む中、高齢社会対策大綱に基づき、高齢化の状況及び高齢社会対策に係る情報の収集・分析を行い、その結果を施策等に反映させ、国として高齢社会対策の推進をすべきものであることから、地方自治体、民間等に委ねることはできない。</t>
    <phoneticPr fontId="5"/>
  </si>
  <si>
    <t>年齢や性別にかかわらず、個々人の意欲や能力に応じた力を発揮できる時代が到来している中で、「高齢者を支える」発想とともに、意欲ある高齢者の能力発揮を可能にするための社会環境づくりを進めることは優先度が高い事業である。</t>
    <phoneticPr fontId="5"/>
  </si>
  <si>
    <t>有</t>
  </si>
  <si>
    <t>無</t>
  </si>
  <si>
    <t>‐</t>
  </si>
  <si>
    <t>高齢社会フォーラムやエイジレス活動実践事例及び社会参加活動事例表章については、職員自らが実施するよりも、会議運営等に精通している業者による実施がより効果的である。また、調査研究についても、職員自らによる調査の実施は困難であり、調査研究に精通した専門の業者による実施がより効果的・効率的である。</t>
    <phoneticPr fontId="5"/>
  </si>
  <si>
    <t>調査研究における成果は、内閣府だけにとどまらず、各省庁、地方公共団体、民間において、広く高齢社会対策の企画・立案に活用されており、また、ＨＰを通じて国民への情報提供も行っている。高齢社会対策の推進は、幅広い分野での取組みが求められており、高齢社会フォーラムやエイジレス活動実践事例及び社会参加活動事例表章を実施することにより、多様な関係者の連携が強化され、一体的推進が図られる契機となっている。</t>
    <phoneticPr fontId="5"/>
  </si>
  <si>
    <t>高齢社会対策総合調査及び政策研究調査ＨＰ
（http://www8.cao.go.jp/kourei/ishiki/kenkyu.html）</t>
    <phoneticPr fontId="5"/>
  </si>
  <si>
    <t>A.（株）日本リサーチセンター</t>
    <phoneticPr fontId="5"/>
  </si>
  <si>
    <t>B.(株)ヒップ</t>
    <phoneticPr fontId="5"/>
  </si>
  <si>
    <t>C.日経印刷（株）</t>
    <phoneticPr fontId="5"/>
  </si>
  <si>
    <t>印刷製本費</t>
    <phoneticPr fontId="5"/>
  </si>
  <si>
    <t>令和２年版高齢社会白書の印刷・製本等</t>
    <phoneticPr fontId="5"/>
  </si>
  <si>
    <t>（株）日本リサーチセンター</t>
    <phoneticPr fontId="5"/>
  </si>
  <si>
    <t>第９回高齢者の生活と意識に関する国際比較調査</t>
    <phoneticPr fontId="5"/>
  </si>
  <si>
    <t>予定価格が類推されるおそれがあるため、落札率は記載してない。</t>
    <phoneticPr fontId="5"/>
  </si>
  <si>
    <t>（株）ヒップ</t>
    <rPh sb="0" eb="3">
      <t>カブ</t>
    </rPh>
    <phoneticPr fontId="5"/>
  </si>
  <si>
    <t>令和２年度高齢社会フォーラム運営業務</t>
    <phoneticPr fontId="5"/>
  </si>
  <si>
    <t>日経印刷（株）</t>
    <rPh sb="4" eb="7">
      <t>カブ</t>
    </rPh>
    <phoneticPr fontId="5"/>
  </si>
  <si>
    <t>（株）石井トロフィー</t>
    <phoneticPr fontId="5"/>
  </si>
  <si>
    <t>（株）五月商会</t>
    <phoneticPr fontId="5"/>
  </si>
  <si>
    <t>（株）東京書技房</t>
    <phoneticPr fontId="5"/>
  </si>
  <si>
    <t>朝日梱包（株）</t>
    <phoneticPr fontId="5"/>
  </si>
  <si>
    <t>エイジレス・ライフ実践事例及び社会参加活動事例の紹介事業～記念品（楯）の制作</t>
    <phoneticPr fontId="5"/>
  </si>
  <si>
    <t>「令和２年版高齢社会白書」と「高齢者の経済生活に関する調査」の梱包発送</t>
    <phoneticPr fontId="5"/>
  </si>
  <si>
    <t>委員Ａ</t>
    <rPh sb="0" eb="2">
      <t>イイン</t>
    </rPh>
    <phoneticPr fontId="5"/>
  </si>
  <si>
    <t>委員等旅費等：エイジレス・ライフ～社会参加活動事例選考委員会</t>
    <rPh sb="5" eb="6">
      <t>トウ</t>
    </rPh>
    <phoneticPr fontId="5"/>
  </si>
  <si>
    <t>委員Ｂ</t>
    <rPh sb="0" eb="2">
      <t>イイン</t>
    </rPh>
    <phoneticPr fontId="5"/>
  </si>
  <si>
    <t>委員Ｃ</t>
    <rPh sb="0" eb="2">
      <t>イイン</t>
    </rPh>
    <phoneticPr fontId="5"/>
  </si>
  <si>
    <t>委員Ｄ</t>
    <rPh sb="0" eb="2">
      <t>イイン</t>
    </rPh>
    <phoneticPr fontId="5"/>
  </si>
  <si>
    <t>4/1</t>
    <phoneticPr fontId="5"/>
  </si>
  <si>
    <t>7/1</t>
    <phoneticPr fontId="5"/>
  </si>
  <si>
    <t>2/1</t>
    <phoneticPr fontId="5"/>
  </si>
  <si>
    <t>14/1</t>
    <phoneticPr fontId="5"/>
  </si>
  <si>
    <t>44/1</t>
    <phoneticPr fontId="5"/>
  </si>
  <si>
    <t>エイジレス・ライフ実践事例及び社会参加活動事例の紹介事業～記念品（楯）と書状の梱包発送</t>
    <phoneticPr fontId="5"/>
  </si>
  <si>
    <t>「高齢者の経済生活に関する調査」冊子印刷</t>
    <phoneticPr fontId="5"/>
  </si>
  <si>
    <t>エイジレス・ライフ実践事例及び社会参加活動事例の紹介事業～書状の製作等</t>
    <phoneticPr fontId="5"/>
  </si>
  <si>
    <t>経費削減や事業効率化などを図り予算の効果的・効率的執行に努めた。</t>
    <rPh sb="0" eb="2">
      <t>ケイヒ</t>
    </rPh>
    <rPh sb="2" eb="4">
      <t>サクゲン</t>
    </rPh>
    <rPh sb="5" eb="7">
      <t>ジギョウ</t>
    </rPh>
    <rPh sb="7" eb="10">
      <t>コウリツカ</t>
    </rPh>
    <rPh sb="13" eb="14">
      <t>ハカ</t>
    </rPh>
    <rPh sb="15" eb="17">
      <t>ヨサン</t>
    </rPh>
    <rPh sb="18" eb="21">
      <t>コウカテキ</t>
    </rPh>
    <rPh sb="22" eb="25">
      <t>コウリツテキ</t>
    </rPh>
    <rPh sb="25" eb="27">
      <t>シッコウ</t>
    </rPh>
    <rPh sb="28" eb="29">
      <t>ツト</t>
    </rPh>
    <phoneticPr fontId="5"/>
  </si>
  <si>
    <t>・事業実施に当たり、その手法や効果等について検討し、引き続き事業の見直しを含めた検討を進めるとともに、予算の効果的・効率的執行に努める。
・調査研究については、調査結果を基礎資料として政策の企画立案や白書の作成に活用するとともに、国民の関心を喚起するよう、ホームページやマスコミを通じた周知に努める。</t>
    <rPh sb="1" eb="3">
      <t>ジギョウ</t>
    </rPh>
    <rPh sb="3" eb="5">
      <t>ジッシ</t>
    </rPh>
    <rPh sb="6" eb="7">
      <t>ア</t>
    </rPh>
    <rPh sb="12" eb="14">
      <t>シュホウ</t>
    </rPh>
    <rPh sb="15" eb="17">
      <t>コウカ</t>
    </rPh>
    <rPh sb="17" eb="18">
      <t>トウ</t>
    </rPh>
    <rPh sb="22" eb="24">
      <t>ケントウ</t>
    </rPh>
    <rPh sb="26" eb="27">
      <t>ヒ</t>
    </rPh>
    <rPh sb="28" eb="29">
      <t>ツヅ</t>
    </rPh>
    <rPh sb="30" eb="32">
      <t>ジギョウ</t>
    </rPh>
    <rPh sb="33" eb="35">
      <t>ミナオ</t>
    </rPh>
    <rPh sb="37" eb="38">
      <t>フク</t>
    </rPh>
    <rPh sb="40" eb="42">
      <t>ケントウ</t>
    </rPh>
    <rPh sb="43" eb="44">
      <t>スス</t>
    </rPh>
    <rPh sb="51" eb="53">
      <t>ヨサン</t>
    </rPh>
    <rPh sb="54" eb="57">
      <t>コウカテキ</t>
    </rPh>
    <rPh sb="58" eb="61">
      <t>コウリツテキ</t>
    </rPh>
    <rPh sb="61" eb="63">
      <t>シッコウ</t>
    </rPh>
    <rPh sb="64" eb="65">
      <t>ツト</t>
    </rPh>
    <rPh sb="70" eb="72">
      <t>チョウサ</t>
    </rPh>
    <rPh sb="72" eb="74">
      <t>ケンキュウ</t>
    </rPh>
    <rPh sb="80" eb="82">
      <t>チョウサ</t>
    </rPh>
    <rPh sb="82" eb="84">
      <t>ケッカ</t>
    </rPh>
    <rPh sb="85" eb="87">
      <t>キソ</t>
    </rPh>
    <rPh sb="87" eb="89">
      <t>シリョウ</t>
    </rPh>
    <rPh sb="92" eb="94">
      <t>セイサク</t>
    </rPh>
    <rPh sb="95" eb="97">
      <t>キカク</t>
    </rPh>
    <rPh sb="97" eb="99">
      <t>リツアン</t>
    </rPh>
    <rPh sb="100" eb="102">
      <t>ハクショ</t>
    </rPh>
    <rPh sb="103" eb="105">
      <t>サクセイ</t>
    </rPh>
    <rPh sb="106" eb="108">
      <t>カツヨウ</t>
    </rPh>
    <rPh sb="115" eb="117">
      <t>コクミン</t>
    </rPh>
    <rPh sb="118" eb="120">
      <t>カンシン</t>
    </rPh>
    <rPh sb="121" eb="123">
      <t>カンキ</t>
    </rPh>
    <rPh sb="140" eb="141">
      <t>ツウ</t>
    </rPh>
    <rPh sb="143" eb="145">
      <t>シュウチ</t>
    </rPh>
    <rPh sb="146" eb="147">
      <t>ツト</t>
    </rPh>
    <phoneticPr fontId="5"/>
  </si>
  <si>
    <t>支出先の選定に当たっては、基本的には一般競争入札又は見積合わせを行うことにより、競争性のある調達方式としている。
高齢社会対策総合調査の一般競争入札において一者応札となったため、過去に入札実績のある事業者等へ幅広に周知を行い、競争性の確保に努める。</t>
    <rPh sb="22" eb="24">
      <t>ニュウサツ</t>
    </rPh>
    <rPh sb="72" eb="74">
      <t>ニュウサツ</t>
    </rPh>
    <phoneticPr fontId="5"/>
  </si>
  <si>
    <t>府</t>
  </si>
  <si>
    <t>１３．共生社会政策</t>
    <rPh sb="3" eb="5">
      <t>キョウセイ</t>
    </rPh>
    <rPh sb="5" eb="7">
      <t>シャカイ</t>
    </rPh>
    <rPh sb="7" eb="9">
      <t>セイサク</t>
    </rPh>
    <phoneticPr fontId="5"/>
  </si>
  <si>
    <t>１５．高齢社会対策大綱の作成・推進</t>
    <rPh sb="3" eb="5">
      <t>コウレイ</t>
    </rPh>
    <rPh sb="5" eb="7">
      <t>シャカイ</t>
    </rPh>
    <rPh sb="7" eb="9">
      <t>タイサク</t>
    </rPh>
    <rPh sb="9" eb="11">
      <t>タイコウ</t>
    </rPh>
    <rPh sb="12" eb="14">
      <t>サクセイ</t>
    </rPh>
    <rPh sb="15" eb="17">
      <t>スイシン</t>
    </rPh>
    <phoneticPr fontId="5"/>
  </si>
  <si>
    <t>事業実施にあたって、一般競争入札により、経費の効率化を図るとともに、チラシ・パンフレットなど広報物をペーパーレス化するなど、コスト削減に努めている。</t>
    <rPh sb="10" eb="12">
      <t>イッパン</t>
    </rPh>
    <rPh sb="12" eb="14">
      <t>キョウソウ</t>
    </rPh>
    <rPh sb="14" eb="16">
      <t>ニュウサツ</t>
    </rPh>
    <rPh sb="20" eb="22">
      <t>ケイヒ</t>
    </rPh>
    <rPh sb="23" eb="26">
      <t>コウリツカ</t>
    </rPh>
    <rPh sb="27" eb="28">
      <t>ハカ</t>
    </rPh>
    <rPh sb="46" eb="48">
      <t>コウホウ</t>
    </rPh>
    <rPh sb="48" eb="49">
      <t>ブツ</t>
    </rPh>
    <rPh sb="56" eb="57">
      <t>カ</t>
    </rPh>
    <rPh sb="68" eb="69">
      <t>ツト</t>
    </rPh>
    <phoneticPr fontId="5"/>
  </si>
  <si>
    <t>成果実績は、概ね見込みに見合ったものとなっている。</t>
    <phoneticPr fontId="5"/>
  </si>
  <si>
    <t>事業実施にあたって、一般競争入札により、経費の効率化を図ることで、適正なコスト水準としている。</t>
    <phoneticPr fontId="5"/>
  </si>
  <si>
    <t>企画設計費</t>
    <phoneticPr fontId="5"/>
  </si>
  <si>
    <t>第９回高齢者の生活と意識に関する国際比較調査の企画設計</t>
    <rPh sb="23" eb="25">
      <t>キカク</t>
    </rPh>
    <rPh sb="25" eb="27">
      <t>セッケイ</t>
    </rPh>
    <phoneticPr fontId="5"/>
  </si>
  <si>
    <t>国内調査実施費</t>
    <rPh sb="0" eb="2">
      <t>コクナイ</t>
    </rPh>
    <rPh sb="2" eb="4">
      <t>チョウサ</t>
    </rPh>
    <rPh sb="4" eb="6">
      <t>ジッシ</t>
    </rPh>
    <rPh sb="6" eb="7">
      <t>ヒ</t>
    </rPh>
    <phoneticPr fontId="5"/>
  </si>
  <si>
    <t>第９回高齢者の生活と意識に関する国際比較調査の国内調査実施</t>
    <rPh sb="23" eb="25">
      <t>コクナイ</t>
    </rPh>
    <rPh sb="25" eb="27">
      <t>チョウサ</t>
    </rPh>
    <rPh sb="27" eb="29">
      <t>ジッシ</t>
    </rPh>
    <phoneticPr fontId="5"/>
  </si>
  <si>
    <t>海外調査実施費</t>
    <rPh sb="0" eb="2">
      <t>カイガイ</t>
    </rPh>
    <rPh sb="2" eb="4">
      <t>チョウサ</t>
    </rPh>
    <rPh sb="4" eb="6">
      <t>ジッシ</t>
    </rPh>
    <rPh sb="6" eb="7">
      <t>ヒ</t>
    </rPh>
    <phoneticPr fontId="5"/>
  </si>
  <si>
    <t>第９回高齢者の生活と意識に関する国際比較調査の海外調査実施</t>
    <rPh sb="23" eb="25">
      <t>カイガイ</t>
    </rPh>
    <rPh sb="25" eb="27">
      <t>チョウサ</t>
    </rPh>
    <rPh sb="27" eb="29">
      <t>ジッシ</t>
    </rPh>
    <phoneticPr fontId="5"/>
  </si>
  <si>
    <t>第９回高齢者の生活と意識に関する国際比較調査の集計</t>
    <rPh sb="23" eb="25">
      <t>シュウケイ</t>
    </rPh>
    <phoneticPr fontId="5"/>
  </si>
  <si>
    <t>報告書作成費</t>
    <rPh sb="0" eb="3">
      <t>ホウコクショ</t>
    </rPh>
    <rPh sb="3" eb="5">
      <t>サクセイ</t>
    </rPh>
    <rPh sb="5" eb="6">
      <t>ヒ</t>
    </rPh>
    <phoneticPr fontId="5"/>
  </si>
  <si>
    <t>第９回高齢者の生活と意識に関する国際比較調査の報告書作成</t>
    <rPh sb="23" eb="26">
      <t>ホウコクショ</t>
    </rPh>
    <rPh sb="26" eb="28">
      <t>サクセイ</t>
    </rPh>
    <phoneticPr fontId="5"/>
  </si>
  <si>
    <t>第９回高齢者の生活と意識に関する国際比較調査に関するその他の経費</t>
    <rPh sb="23" eb="24">
      <t>カン</t>
    </rPh>
    <rPh sb="28" eb="29">
      <t>タ</t>
    </rPh>
    <rPh sb="30" eb="32">
      <t>ケイヒ</t>
    </rPh>
    <phoneticPr fontId="5"/>
  </si>
  <si>
    <t>人件費</t>
    <rPh sb="0" eb="3">
      <t>ジンケンヒ</t>
    </rPh>
    <phoneticPr fontId="5"/>
  </si>
  <si>
    <t>令和２年度高齢社会フォーラム運営業務の人件費</t>
    <rPh sb="0" eb="2">
      <t>レイワ</t>
    </rPh>
    <rPh sb="3" eb="5">
      <t>ネンド</t>
    </rPh>
    <rPh sb="4" eb="5">
      <t>ド</t>
    </rPh>
    <rPh sb="19" eb="22">
      <t>ジンケンヒ</t>
    </rPh>
    <phoneticPr fontId="5"/>
  </si>
  <si>
    <t>事業費</t>
    <rPh sb="0" eb="3">
      <t>ジギョウヒ</t>
    </rPh>
    <phoneticPr fontId="5"/>
  </si>
  <si>
    <t>令和２年度高齢社会フォーラム運営業務の配信映像作成等</t>
    <rPh sb="0" eb="2">
      <t>レイワ</t>
    </rPh>
    <rPh sb="3" eb="5">
      <t>ネンド</t>
    </rPh>
    <rPh sb="4" eb="5">
      <t>ド</t>
    </rPh>
    <rPh sb="19" eb="21">
      <t>ハイシン</t>
    </rPh>
    <rPh sb="21" eb="23">
      <t>エイゾウ</t>
    </rPh>
    <rPh sb="23" eb="25">
      <t>サクセイ</t>
    </rPh>
    <rPh sb="25" eb="26">
      <t>トウ</t>
    </rPh>
    <phoneticPr fontId="5"/>
  </si>
  <si>
    <t>集計費</t>
    <rPh sb="0" eb="2">
      <t>シュウケイ</t>
    </rPh>
    <rPh sb="2" eb="3">
      <t>ヒ</t>
    </rPh>
    <phoneticPr fontId="5"/>
  </si>
  <si>
    <t>必要な事業の経費は、適正な費目・使途で執行している。</t>
    <rPh sb="0" eb="2">
      <t>ヒツヨウ</t>
    </rPh>
    <rPh sb="3" eb="5">
      <t>ジギョウ</t>
    </rPh>
    <rPh sb="6" eb="8">
      <t>ケイヒ</t>
    </rPh>
    <rPh sb="10" eb="12">
      <t>テキセイ</t>
    </rPh>
    <rPh sb="13" eb="15">
      <t>ヒモク</t>
    </rPh>
    <rPh sb="16" eb="18">
      <t>シト</t>
    </rPh>
    <rPh sb="19" eb="21">
      <t>シッコウ</t>
    </rPh>
    <phoneticPr fontId="5"/>
  </si>
  <si>
    <t>活動実績は、概ね見込みに見合ったものとなっている。</t>
    <rPh sb="6" eb="7">
      <t>オオム</t>
    </rPh>
    <phoneticPr fontId="5"/>
  </si>
  <si>
    <t>一般競争契約の１が一社応札に留まった理由は何だと推測されているか。公示期間が短かったのか。随契の3、４を、それぞれ少額随契と評価するのは、やや不自然である。1つの契約とみて、それでも少額随契の範疇に入れてよいか、確認するべきだったのではないか。</t>
    <phoneticPr fontId="5"/>
  </si>
  <si>
    <t>外部有識者の所見を踏まえて、一者応札の要因分析をと解消に向けた取り組みを行い、引き続き、効果的･効率的な事業の実施に努めること。また、効率的に執行した実績を概算要求に反映させること。</t>
    <rPh sb="0" eb="2">
      <t>ガイブ</t>
    </rPh>
    <rPh sb="2" eb="5">
      <t>ユウシキシャ</t>
    </rPh>
    <rPh sb="6" eb="8">
      <t>ショケン</t>
    </rPh>
    <rPh sb="9" eb="10">
      <t>フ</t>
    </rPh>
    <rPh sb="14" eb="16">
      <t>イッシャ</t>
    </rPh>
    <rPh sb="16" eb="18">
      <t>オウサツ</t>
    </rPh>
    <rPh sb="19" eb="21">
      <t>ヨウイン</t>
    </rPh>
    <rPh sb="21" eb="23">
      <t>ブンセキ</t>
    </rPh>
    <rPh sb="25" eb="27">
      <t>カイショウ</t>
    </rPh>
    <rPh sb="28" eb="29">
      <t>ム</t>
    </rPh>
    <rPh sb="31" eb="32">
      <t>ト</t>
    </rPh>
    <rPh sb="33" eb="34">
      <t>ク</t>
    </rPh>
    <rPh sb="36" eb="37">
      <t>オコナ</t>
    </rPh>
    <rPh sb="39" eb="40">
      <t>ヒ</t>
    </rPh>
    <rPh sb="41" eb="42">
      <t>ツヅ</t>
    </rPh>
    <phoneticPr fontId="5"/>
  </si>
  <si>
    <t>令和2年度調査は公示期間が58日と十分確保されており、一者応札に留まった要因については、当該調査が日本を含めた４カ国における国際比較調査であったことから、専門的な知見と実績が求められたことが要因の一つであると考えられる。今後も、引き続き公示期間の十分な確保に努めるなど一社応札の解消に取り組んで参りたい。また、ご指摘の少額随契３、４の件については、契約時期にずれがあることから別々の契約としているが、所見を踏まえ、同時期に実施することを検討して参りたい。</t>
    <rPh sb="0" eb="2">
      <t>レイワ</t>
    </rPh>
    <rPh sb="3" eb="5">
      <t>ネンド</t>
    </rPh>
    <rPh sb="5" eb="7">
      <t>チョウサ</t>
    </rPh>
    <rPh sb="8" eb="10">
      <t>コウジ</t>
    </rPh>
    <rPh sb="10" eb="12">
      <t>キカン</t>
    </rPh>
    <rPh sb="15" eb="16">
      <t>ニチ</t>
    </rPh>
    <rPh sb="17" eb="19">
      <t>ジュウブン</t>
    </rPh>
    <rPh sb="19" eb="21">
      <t>カクホ</t>
    </rPh>
    <rPh sb="36" eb="38">
      <t>ヨウイン</t>
    </rPh>
    <rPh sb="44" eb="46">
      <t>トウガイ</t>
    </rPh>
    <rPh sb="46" eb="48">
      <t>チョウサ</t>
    </rPh>
    <rPh sb="49" eb="51">
      <t>ニホン</t>
    </rPh>
    <rPh sb="52" eb="53">
      <t>フク</t>
    </rPh>
    <rPh sb="57" eb="58">
      <t>コク</t>
    </rPh>
    <rPh sb="62" eb="64">
      <t>コクサイ</t>
    </rPh>
    <rPh sb="64" eb="66">
      <t>ヒカク</t>
    </rPh>
    <rPh sb="66" eb="68">
      <t>チョウサ</t>
    </rPh>
    <rPh sb="77" eb="80">
      <t>センモンテキ</t>
    </rPh>
    <rPh sb="81" eb="83">
      <t>チケン</t>
    </rPh>
    <rPh sb="84" eb="86">
      <t>ジッセキ</t>
    </rPh>
    <rPh sb="87" eb="88">
      <t>モト</t>
    </rPh>
    <rPh sb="95" eb="97">
      <t>ヨウイン</t>
    </rPh>
    <rPh sb="98" eb="99">
      <t>ヒト</t>
    </rPh>
    <rPh sb="104" eb="105">
      <t>カンガ</t>
    </rPh>
    <rPh sb="110" eb="112">
      <t>コンゴ</t>
    </rPh>
    <rPh sb="114" eb="115">
      <t>ヒ</t>
    </rPh>
    <rPh sb="116" eb="117">
      <t>ツヅ</t>
    </rPh>
    <rPh sb="118" eb="120">
      <t>コウジ</t>
    </rPh>
    <rPh sb="120" eb="122">
      <t>キカン</t>
    </rPh>
    <rPh sb="123" eb="125">
      <t>ジュウブン</t>
    </rPh>
    <rPh sb="126" eb="128">
      <t>カクホ</t>
    </rPh>
    <rPh sb="129" eb="130">
      <t>ツト</t>
    </rPh>
    <rPh sb="134" eb="135">
      <t>イッ</t>
    </rPh>
    <rPh sb="135" eb="136">
      <t>シャ</t>
    </rPh>
    <rPh sb="136" eb="138">
      <t>オウサツ</t>
    </rPh>
    <rPh sb="139" eb="141">
      <t>カイショウ</t>
    </rPh>
    <rPh sb="142" eb="143">
      <t>ト</t>
    </rPh>
    <rPh sb="144" eb="145">
      <t>ク</t>
    </rPh>
    <rPh sb="147" eb="148">
      <t>マイ</t>
    </rPh>
    <rPh sb="156" eb="158">
      <t>シテキ</t>
    </rPh>
    <rPh sb="159" eb="161">
      <t>ショウガク</t>
    </rPh>
    <rPh sb="161" eb="163">
      <t>ズイケイ</t>
    </rPh>
    <rPh sb="167" eb="168">
      <t>ケン</t>
    </rPh>
    <rPh sb="174" eb="176">
      <t>ケイヤク</t>
    </rPh>
    <rPh sb="176" eb="178">
      <t>ジキ</t>
    </rPh>
    <rPh sb="188" eb="190">
      <t>ベツベツ</t>
    </rPh>
    <rPh sb="191" eb="193">
      <t>ケイヤク</t>
    </rPh>
    <rPh sb="200" eb="202">
      <t>ショケン</t>
    </rPh>
    <rPh sb="203" eb="204">
      <t>フ</t>
    </rPh>
    <rPh sb="207" eb="210">
      <t>ドウジキ</t>
    </rPh>
    <rPh sb="211" eb="213">
      <t>ジッシ</t>
    </rPh>
    <rPh sb="218" eb="220">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</si>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</sst>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29" fillId="0" borderId="0" xfId="0" applyFont="1" applyAlignment="1">
      <alignment vertical="center" wrapText="1"/>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7"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0" fillId="5" borderId="75" xfId="0" applyFont="1" applyFill="1" applyBorder="1" applyAlignment="1">
      <alignment horizontal="center" vertical="center"/>
    </xf>
    <xf numFmtId="0" fontId="0" fillId="0" borderId="0" xfId="0" applyFont="1" applyBorder="1" applyAlignment="1">
      <alignment horizontal="center" vertical="center"/>
    </xf>
    <xf numFmtId="0" fontId="0" fillId="5" borderId="97"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3" borderId="132" xfId="0" applyFont="1" applyFill="1" applyBorder="1" applyAlignment="1">
      <alignment horizontal="center" vertical="center" textRotation="255" wrapText="1"/>
    </xf>
    <xf numFmtId="0" fontId="15" fillId="3" borderId="13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20" fillId="5" borderId="107"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3" xfId="0" applyNumberFormat="1" applyFont="1" applyFill="1" applyBorder="1" applyAlignment="1" applyProtection="1">
      <alignment horizontal="center" vertical="center" wrapText="1"/>
      <protection locked="0"/>
    </xf>
    <xf numFmtId="179" fontId="20" fillId="5" borderId="19"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7"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77" fontId="0" fillId="0" borderId="119"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19" xfId="0" applyFont="1" applyFill="1" applyBorder="1" applyAlignment="1">
      <alignment horizontal="center"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2" borderId="10" xfId="0" applyFont="1" applyFill="1" applyBorder="1" applyAlignment="1">
      <alignment horizontal="center" vertical="center"/>
    </xf>
    <xf numFmtId="0" fontId="0" fillId="3" borderId="10" xfId="0" applyFont="1" applyFill="1" applyBorder="1" applyAlignment="1">
      <alignment horizontal="center" vertical="center" wrapText="1"/>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76" fontId="0"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0" fontId="0" fillId="5" borderId="10" xfId="0" applyFont="1" applyFill="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182" fontId="0" fillId="0" borderId="10" xfId="0" applyNumberFormat="1" applyFont="1" applyFill="1" applyBorder="1" applyAlignment="1" applyProtection="1">
      <alignment horizontal="right" vertical="center" wrapText="1"/>
      <protection locked="0"/>
    </xf>
    <xf numFmtId="0" fontId="0" fillId="0" borderId="52"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5"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49" fontId="0" fillId="0" borderId="10" xfId="0" applyNumberFormat="1" applyFont="1" applyFill="1" applyBorder="1" applyAlignment="1" applyProtection="1">
      <alignment horizontal="center" vertical="center" shrinkToFit="1"/>
      <protection locked="0"/>
    </xf>
    <xf numFmtId="49" fontId="0" fillId="0" borderId="119" xfId="0" applyNumberFormat="1" applyFont="1" applyFill="1" applyBorder="1" applyAlignment="1" applyProtection="1">
      <alignment horizontal="center" vertical="center" shrinkToFit="1"/>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177" fontId="0" fillId="0" borderId="113"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0"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1"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3" xfId="0" applyFont="1" applyFill="1" applyBorder="1" applyAlignment="1">
      <alignment horizontal="center" vertical="center"/>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16"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0" xfId="0" applyFont="1" applyFill="1" applyBorder="1" applyAlignment="1">
      <alignment vertical="center" wrapText="1"/>
    </xf>
    <xf numFmtId="0" fontId="0" fillId="5" borderId="104" xfId="0" applyFont="1" applyFill="1" applyBorder="1" applyAlignment="1">
      <alignment vertical="center" wrapText="1"/>
    </xf>
    <xf numFmtId="0" fontId="0" fillId="5" borderId="122"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0" borderId="32" xfId="0" applyFont="1" applyBorder="1" applyAlignment="1">
      <alignment horizontal="center" vertical="center"/>
    </xf>
    <xf numFmtId="0" fontId="0" fillId="0" borderId="24" xfId="0" applyFont="1" applyBorder="1" applyAlignment="1">
      <alignment horizontal="center" vertical="center"/>
    </xf>
    <xf numFmtId="0" fontId="11" fillId="0" borderId="11" xfId="0" applyFont="1" applyBorder="1" applyAlignment="1">
      <alignment horizontal="center" vertical="center" wrapText="1"/>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2" xfId="0" applyFont="1" applyFill="1" applyBorder="1" applyAlignment="1">
      <alignment horizontal="center" vertical="center"/>
    </xf>
    <xf numFmtId="0" fontId="0" fillId="6" borderId="15"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36"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0" fillId="2" borderId="10" xfId="0" applyFont="1" applyFill="1" applyBorder="1" applyAlignment="1">
      <alignment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177" fontId="0" fillId="0" borderId="23" xfId="0" quotePrefix="1"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7" xfId="0" applyFont="1" applyFill="1" applyBorder="1" applyAlignment="1">
      <alignment horizontal="center" vertical="center"/>
    </xf>
    <xf numFmtId="0" fontId="0" fillId="2" borderId="118" xfId="0" applyFont="1" applyFill="1" applyBorder="1" applyAlignment="1">
      <alignment horizontal="center" vertical="center"/>
    </xf>
    <xf numFmtId="0" fontId="0" fillId="6" borderId="135"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1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79" fontId="19"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69271</xdr:colOff>
      <xdr:row>109</xdr:row>
      <xdr:rowOff>69271</xdr:rowOff>
    </xdr:from>
    <xdr:to>
      <xdr:col>50</xdr:col>
      <xdr:colOff>0</xdr:colOff>
      <xdr:row>119</xdr:row>
      <xdr:rowOff>166564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4226" y="47642316"/>
          <a:ext cx="8953501" cy="3647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6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8"/>
      <c r="AQ1" s="8"/>
      <c r="AR1" s="8"/>
      <c r="AS1" s="8"/>
      <c r="AT1" s="8"/>
      <c r="AU1" s="8"/>
      <c r="AV1" s="8"/>
      <c r="AW1" s="2"/>
      <c r="AX1" s="36"/>
    </row>
    <row r="2" spans="1:50" ht="21.75" customHeight="1" thickBot="1" x14ac:dyDescent="0.2">
      <c r="A2" s="46"/>
      <c r="B2" s="46"/>
      <c r="C2" s="46"/>
      <c r="D2" s="46"/>
      <c r="E2" s="46"/>
      <c r="F2" s="46"/>
      <c r="G2" s="46"/>
      <c r="H2" s="46"/>
      <c r="I2" s="46"/>
      <c r="J2" s="46"/>
      <c r="K2" s="46"/>
      <c r="L2" s="46"/>
      <c r="M2" s="46"/>
      <c r="N2" s="46"/>
      <c r="O2" s="46"/>
      <c r="P2" s="46"/>
      <c r="Q2" s="46"/>
      <c r="R2" s="46"/>
      <c r="S2" s="46"/>
      <c r="T2" s="46"/>
      <c r="U2" s="46"/>
      <c r="V2" s="46"/>
      <c r="W2" s="46"/>
      <c r="X2" s="56" t="s">
        <v>0</v>
      </c>
      <c r="Y2" s="46"/>
      <c r="Z2" s="36"/>
      <c r="AA2" s="36"/>
      <c r="AB2" s="36"/>
      <c r="AC2" s="36"/>
      <c r="AD2" s="606">
        <v>2021</v>
      </c>
      <c r="AE2" s="606"/>
      <c r="AF2" s="606"/>
      <c r="AG2" s="606"/>
      <c r="AH2" s="606"/>
      <c r="AI2" s="58" t="s">
        <v>263</v>
      </c>
      <c r="AJ2" s="606" t="s">
        <v>649</v>
      </c>
      <c r="AK2" s="606"/>
      <c r="AL2" s="606"/>
      <c r="AM2" s="606"/>
      <c r="AN2" s="58" t="s">
        <v>263</v>
      </c>
      <c r="AO2" s="606">
        <v>20</v>
      </c>
      <c r="AP2" s="606"/>
      <c r="AQ2" s="606"/>
      <c r="AR2" s="59" t="s">
        <v>560</v>
      </c>
      <c r="AS2" s="612">
        <v>114</v>
      </c>
      <c r="AT2" s="612"/>
      <c r="AU2" s="612"/>
      <c r="AV2" s="58" t="str">
        <f>IF(AW2="","","-")</f>
        <v/>
      </c>
      <c r="AW2" s="561"/>
      <c r="AX2" s="561"/>
    </row>
    <row r="3" spans="1:50" ht="21" customHeight="1" thickBot="1" x14ac:dyDescent="0.2">
      <c r="A3" s="536" t="s">
        <v>553</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18" t="s">
        <v>58</v>
      </c>
      <c r="AJ3" s="538" t="s">
        <v>561</v>
      </c>
      <c r="AK3" s="538"/>
      <c r="AL3" s="538"/>
      <c r="AM3" s="538"/>
      <c r="AN3" s="538"/>
      <c r="AO3" s="538"/>
      <c r="AP3" s="538"/>
      <c r="AQ3" s="538"/>
      <c r="AR3" s="538"/>
      <c r="AS3" s="538"/>
      <c r="AT3" s="538"/>
      <c r="AU3" s="538"/>
      <c r="AV3" s="538"/>
      <c r="AW3" s="538"/>
      <c r="AX3" s="19" t="s">
        <v>59</v>
      </c>
    </row>
    <row r="4" spans="1:50" ht="24.75" customHeight="1" x14ac:dyDescent="0.15">
      <c r="A4" s="366" t="s">
        <v>24</v>
      </c>
      <c r="B4" s="367"/>
      <c r="C4" s="367"/>
      <c r="D4" s="367"/>
      <c r="E4" s="367"/>
      <c r="F4" s="367"/>
      <c r="G4" s="344" t="s">
        <v>562</v>
      </c>
      <c r="H4" s="345"/>
      <c r="I4" s="345"/>
      <c r="J4" s="345"/>
      <c r="K4" s="345"/>
      <c r="L4" s="345"/>
      <c r="M4" s="345"/>
      <c r="N4" s="345"/>
      <c r="O4" s="345"/>
      <c r="P4" s="345"/>
      <c r="Q4" s="345"/>
      <c r="R4" s="345"/>
      <c r="S4" s="345"/>
      <c r="T4" s="345"/>
      <c r="U4" s="345"/>
      <c r="V4" s="345"/>
      <c r="W4" s="345"/>
      <c r="X4" s="345"/>
      <c r="Y4" s="346" t="s">
        <v>1</v>
      </c>
      <c r="Z4" s="347"/>
      <c r="AA4" s="347"/>
      <c r="AB4" s="347"/>
      <c r="AC4" s="347"/>
      <c r="AD4" s="348"/>
      <c r="AE4" s="349" t="s">
        <v>563</v>
      </c>
      <c r="AF4" s="350"/>
      <c r="AG4" s="350"/>
      <c r="AH4" s="350"/>
      <c r="AI4" s="350"/>
      <c r="AJ4" s="350"/>
      <c r="AK4" s="350"/>
      <c r="AL4" s="350"/>
      <c r="AM4" s="350"/>
      <c r="AN4" s="350"/>
      <c r="AO4" s="350"/>
      <c r="AP4" s="351"/>
      <c r="AQ4" s="352" t="s">
        <v>2</v>
      </c>
      <c r="AR4" s="347"/>
      <c r="AS4" s="347"/>
      <c r="AT4" s="347"/>
      <c r="AU4" s="347"/>
      <c r="AV4" s="347"/>
      <c r="AW4" s="347"/>
      <c r="AX4" s="353"/>
    </row>
    <row r="5" spans="1:50" ht="30" customHeight="1" x14ac:dyDescent="0.15">
      <c r="A5" s="354" t="s">
        <v>61</v>
      </c>
      <c r="B5" s="355"/>
      <c r="C5" s="355"/>
      <c r="D5" s="355"/>
      <c r="E5" s="355"/>
      <c r="F5" s="356"/>
      <c r="G5" s="497" t="s">
        <v>565</v>
      </c>
      <c r="H5" s="498"/>
      <c r="I5" s="498"/>
      <c r="J5" s="498"/>
      <c r="K5" s="498"/>
      <c r="L5" s="498"/>
      <c r="M5" s="499" t="s">
        <v>60</v>
      </c>
      <c r="N5" s="500"/>
      <c r="O5" s="500"/>
      <c r="P5" s="500"/>
      <c r="Q5" s="500"/>
      <c r="R5" s="501"/>
      <c r="S5" s="502" t="s">
        <v>566</v>
      </c>
      <c r="T5" s="498"/>
      <c r="U5" s="498"/>
      <c r="V5" s="498"/>
      <c r="W5" s="498"/>
      <c r="X5" s="503"/>
      <c r="Y5" s="360" t="s">
        <v>3</v>
      </c>
      <c r="Z5" s="242"/>
      <c r="AA5" s="242"/>
      <c r="AB5" s="242"/>
      <c r="AC5" s="242"/>
      <c r="AD5" s="243"/>
      <c r="AE5" s="361" t="s">
        <v>567</v>
      </c>
      <c r="AF5" s="361"/>
      <c r="AG5" s="361"/>
      <c r="AH5" s="361"/>
      <c r="AI5" s="361"/>
      <c r="AJ5" s="361"/>
      <c r="AK5" s="361"/>
      <c r="AL5" s="361"/>
      <c r="AM5" s="361"/>
      <c r="AN5" s="361"/>
      <c r="AO5" s="361"/>
      <c r="AP5" s="362"/>
      <c r="AQ5" s="363" t="s">
        <v>564</v>
      </c>
      <c r="AR5" s="364"/>
      <c r="AS5" s="364"/>
      <c r="AT5" s="364"/>
      <c r="AU5" s="364"/>
      <c r="AV5" s="364"/>
      <c r="AW5" s="364"/>
      <c r="AX5" s="365"/>
    </row>
    <row r="6" spans="1:50" ht="21.6" customHeight="1" x14ac:dyDescent="0.15">
      <c r="A6" s="368" t="s">
        <v>4</v>
      </c>
      <c r="B6" s="369"/>
      <c r="C6" s="369"/>
      <c r="D6" s="369"/>
      <c r="E6" s="369"/>
      <c r="F6" s="369"/>
      <c r="G6" s="173" t="str">
        <f>入力規則等!F39</f>
        <v>一般会計</v>
      </c>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5"/>
    </row>
    <row r="7" spans="1:50" ht="45" customHeight="1" x14ac:dyDescent="0.15">
      <c r="A7" s="227" t="s">
        <v>21</v>
      </c>
      <c r="B7" s="228"/>
      <c r="C7" s="228"/>
      <c r="D7" s="228"/>
      <c r="E7" s="228"/>
      <c r="F7" s="229"/>
      <c r="G7" s="230" t="s">
        <v>568</v>
      </c>
      <c r="H7" s="231"/>
      <c r="I7" s="231"/>
      <c r="J7" s="231"/>
      <c r="K7" s="231"/>
      <c r="L7" s="231"/>
      <c r="M7" s="231"/>
      <c r="N7" s="231"/>
      <c r="O7" s="231"/>
      <c r="P7" s="231"/>
      <c r="Q7" s="231"/>
      <c r="R7" s="231"/>
      <c r="S7" s="231"/>
      <c r="T7" s="231"/>
      <c r="U7" s="231"/>
      <c r="V7" s="231"/>
      <c r="W7" s="231"/>
      <c r="X7" s="232"/>
      <c r="Y7" s="576" t="s">
        <v>249</v>
      </c>
      <c r="Z7" s="192"/>
      <c r="AA7" s="192"/>
      <c r="AB7" s="192"/>
      <c r="AC7" s="192"/>
      <c r="AD7" s="577"/>
      <c r="AE7" s="562" t="s">
        <v>569</v>
      </c>
      <c r="AF7" s="563"/>
      <c r="AG7" s="563"/>
      <c r="AH7" s="563"/>
      <c r="AI7" s="563"/>
      <c r="AJ7" s="563"/>
      <c r="AK7" s="563"/>
      <c r="AL7" s="563"/>
      <c r="AM7" s="563"/>
      <c r="AN7" s="563"/>
      <c r="AO7" s="563"/>
      <c r="AP7" s="563"/>
      <c r="AQ7" s="563"/>
      <c r="AR7" s="563"/>
      <c r="AS7" s="563"/>
      <c r="AT7" s="563"/>
      <c r="AU7" s="563"/>
      <c r="AV7" s="563"/>
      <c r="AW7" s="563"/>
      <c r="AX7" s="564"/>
    </row>
    <row r="8" spans="1:50" ht="24.6" customHeight="1" x14ac:dyDescent="0.15">
      <c r="A8" s="227" t="s">
        <v>180</v>
      </c>
      <c r="B8" s="228"/>
      <c r="C8" s="228"/>
      <c r="D8" s="228"/>
      <c r="E8" s="228"/>
      <c r="F8" s="229"/>
      <c r="G8" s="607" t="str">
        <f>入力規則等!A27</f>
        <v>高齢社会対策</v>
      </c>
      <c r="H8" s="382"/>
      <c r="I8" s="382"/>
      <c r="J8" s="382"/>
      <c r="K8" s="382"/>
      <c r="L8" s="382"/>
      <c r="M8" s="382"/>
      <c r="N8" s="382"/>
      <c r="O8" s="382"/>
      <c r="P8" s="382"/>
      <c r="Q8" s="382"/>
      <c r="R8" s="382"/>
      <c r="S8" s="382"/>
      <c r="T8" s="382"/>
      <c r="U8" s="382"/>
      <c r="V8" s="382"/>
      <c r="W8" s="382"/>
      <c r="X8" s="608"/>
      <c r="Y8" s="504" t="s">
        <v>181</v>
      </c>
      <c r="Z8" s="505"/>
      <c r="AA8" s="505"/>
      <c r="AB8" s="505"/>
      <c r="AC8" s="505"/>
      <c r="AD8" s="506"/>
      <c r="AE8" s="381" t="str">
        <f>入力規則等!K13</f>
        <v>その他の事項経費</v>
      </c>
      <c r="AF8" s="382"/>
      <c r="AG8" s="382"/>
      <c r="AH8" s="382"/>
      <c r="AI8" s="382"/>
      <c r="AJ8" s="382"/>
      <c r="AK8" s="382"/>
      <c r="AL8" s="382"/>
      <c r="AM8" s="382"/>
      <c r="AN8" s="382"/>
      <c r="AO8" s="382"/>
      <c r="AP8" s="382"/>
      <c r="AQ8" s="382"/>
      <c r="AR8" s="382"/>
      <c r="AS8" s="382"/>
      <c r="AT8" s="382"/>
      <c r="AU8" s="382"/>
      <c r="AV8" s="382"/>
      <c r="AW8" s="382"/>
      <c r="AX8" s="383"/>
    </row>
    <row r="9" spans="1:50" ht="58.5" customHeight="1" x14ac:dyDescent="0.15">
      <c r="A9" s="507" t="s">
        <v>22</v>
      </c>
      <c r="B9" s="508"/>
      <c r="C9" s="508"/>
      <c r="D9" s="508"/>
      <c r="E9" s="508"/>
      <c r="F9" s="508"/>
      <c r="G9" s="509" t="s">
        <v>570</v>
      </c>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1"/>
    </row>
    <row r="10" spans="1:50" ht="62.45" customHeight="1" x14ac:dyDescent="0.15">
      <c r="A10" s="329" t="s">
        <v>27</v>
      </c>
      <c r="B10" s="330"/>
      <c r="C10" s="330"/>
      <c r="D10" s="330"/>
      <c r="E10" s="330"/>
      <c r="F10" s="330"/>
      <c r="G10" s="416" t="s">
        <v>571</v>
      </c>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8"/>
    </row>
    <row r="11" spans="1:50" ht="23.1" customHeight="1" x14ac:dyDescent="0.15">
      <c r="A11" s="329" t="s">
        <v>5</v>
      </c>
      <c r="B11" s="330"/>
      <c r="C11" s="330"/>
      <c r="D11" s="330"/>
      <c r="E11" s="330"/>
      <c r="F11" s="331"/>
      <c r="G11" s="357" t="str">
        <f>入力規則等!P10</f>
        <v>直接実施、委託・請負</v>
      </c>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9"/>
    </row>
    <row r="12" spans="1:50" ht="21" customHeight="1" x14ac:dyDescent="0.15">
      <c r="A12" s="625" t="s">
        <v>23</v>
      </c>
      <c r="B12" s="626"/>
      <c r="C12" s="626"/>
      <c r="D12" s="626"/>
      <c r="E12" s="626"/>
      <c r="F12" s="627"/>
      <c r="G12" s="423"/>
      <c r="H12" s="424"/>
      <c r="I12" s="424"/>
      <c r="J12" s="424"/>
      <c r="K12" s="424"/>
      <c r="L12" s="424"/>
      <c r="M12" s="424"/>
      <c r="N12" s="424"/>
      <c r="O12" s="424"/>
      <c r="P12" s="211" t="s">
        <v>250</v>
      </c>
      <c r="Q12" s="194"/>
      <c r="R12" s="194"/>
      <c r="S12" s="194"/>
      <c r="T12" s="194"/>
      <c r="U12" s="194"/>
      <c r="V12" s="195"/>
      <c r="W12" s="211" t="s">
        <v>267</v>
      </c>
      <c r="X12" s="194"/>
      <c r="Y12" s="194"/>
      <c r="Z12" s="194"/>
      <c r="AA12" s="194"/>
      <c r="AB12" s="194"/>
      <c r="AC12" s="195"/>
      <c r="AD12" s="211" t="s">
        <v>551</v>
      </c>
      <c r="AE12" s="194"/>
      <c r="AF12" s="194"/>
      <c r="AG12" s="194"/>
      <c r="AH12" s="194"/>
      <c r="AI12" s="194"/>
      <c r="AJ12" s="195"/>
      <c r="AK12" s="211" t="s">
        <v>554</v>
      </c>
      <c r="AL12" s="194"/>
      <c r="AM12" s="194"/>
      <c r="AN12" s="194"/>
      <c r="AO12" s="194"/>
      <c r="AP12" s="194"/>
      <c r="AQ12" s="195"/>
      <c r="AR12" s="211" t="s">
        <v>555</v>
      </c>
      <c r="AS12" s="194"/>
      <c r="AT12" s="194"/>
      <c r="AU12" s="194"/>
      <c r="AV12" s="194"/>
      <c r="AW12" s="194"/>
      <c r="AX12" s="384"/>
    </row>
    <row r="13" spans="1:50" ht="21" customHeight="1" x14ac:dyDescent="0.15">
      <c r="A13" s="275"/>
      <c r="B13" s="276"/>
      <c r="C13" s="276"/>
      <c r="D13" s="276"/>
      <c r="E13" s="276"/>
      <c r="F13" s="277"/>
      <c r="G13" s="385" t="s">
        <v>6</v>
      </c>
      <c r="H13" s="386"/>
      <c r="I13" s="427" t="s">
        <v>7</v>
      </c>
      <c r="J13" s="428"/>
      <c r="K13" s="428"/>
      <c r="L13" s="428"/>
      <c r="M13" s="428"/>
      <c r="N13" s="428"/>
      <c r="O13" s="429"/>
      <c r="P13" s="322">
        <v>33</v>
      </c>
      <c r="Q13" s="323"/>
      <c r="R13" s="323"/>
      <c r="S13" s="323"/>
      <c r="T13" s="323"/>
      <c r="U13" s="323"/>
      <c r="V13" s="324"/>
      <c r="W13" s="322">
        <v>32</v>
      </c>
      <c r="X13" s="323"/>
      <c r="Y13" s="323"/>
      <c r="Z13" s="323"/>
      <c r="AA13" s="323"/>
      <c r="AB13" s="323"/>
      <c r="AC13" s="324"/>
      <c r="AD13" s="322">
        <v>64</v>
      </c>
      <c r="AE13" s="323"/>
      <c r="AF13" s="323"/>
      <c r="AG13" s="323"/>
      <c r="AH13" s="323"/>
      <c r="AI13" s="323"/>
      <c r="AJ13" s="324"/>
      <c r="AK13" s="322">
        <v>31</v>
      </c>
      <c r="AL13" s="323"/>
      <c r="AM13" s="323"/>
      <c r="AN13" s="323"/>
      <c r="AO13" s="323"/>
      <c r="AP13" s="323"/>
      <c r="AQ13" s="324"/>
      <c r="AR13" s="573">
        <v>36</v>
      </c>
      <c r="AS13" s="574"/>
      <c r="AT13" s="574"/>
      <c r="AU13" s="574"/>
      <c r="AV13" s="574"/>
      <c r="AW13" s="574"/>
      <c r="AX13" s="575"/>
    </row>
    <row r="14" spans="1:50" ht="21" customHeight="1" x14ac:dyDescent="0.15">
      <c r="A14" s="275"/>
      <c r="B14" s="276"/>
      <c r="C14" s="276"/>
      <c r="D14" s="276"/>
      <c r="E14" s="276"/>
      <c r="F14" s="277"/>
      <c r="G14" s="387"/>
      <c r="H14" s="388"/>
      <c r="I14" s="373" t="s">
        <v>8</v>
      </c>
      <c r="J14" s="425"/>
      <c r="K14" s="425"/>
      <c r="L14" s="425"/>
      <c r="M14" s="425"/>
      <c r="N14" s="425"/>
      <c r="O14" s="426"/>
      <c r="P14" s="322" t="s">
        <v>572</v>
      </c>
      <c r="Q14" s="323"/>
      <c r="R14" s="323"/>
      <c r="S14" s="323"/>
      <c r="T14" s="323"/>
      <c r="U14" s="323"/>
      <c r="V14" s="324"/>
      <c r="W14" s="322" t="s">
        <v>572</v>
      </c>
      <c r="X14" s="323"/>
      <c r="Y14" s="323"/>
      <c r="Z14" s="323"/>
      <c r="AA14" s="323"/>
      <c r="AB14" s="323"/>
      <c r="AC14" s="324"/>
      <c r="AD14" s="322" t="s">
        <v>572</v>
      </c>
      <c r="AE14" s="323"/>
      <c r="AF14" s="323"/>
      <c r="AG14" s="323"/>
      <c r="AH14" s="323"/>
      <c r="AI14" s="323"/>
      <c r="AJ14" s="324"/>
      <c r="AK14" s="322" t="s">
        <v>606</v>
      </c>
      <c r="AL14" s="323"/>
      <c r="AM14" s="323"/>
      <c r="AN14" s="323"/>
      <c r="AO14" s="323"/>
      <c r="AP14" s="323"/>
      <c r="AQ14" s="324"/>
      <c r="AR14" s="451"/>
      <c r="AS14" s="451"/>
      <c r="AT14" s="451"/>
      <c r="AU14" s="451"/>
      <c r="AV14" s="451"/>
      <c r="AW14" s="451"/>
      <c r="AX14" s="452"/>
    </row>
    <row r="15" spans="1:50" ht="21" customHeight="1" x14ac:dyDescent="0.15">
      <c r="A15" s="275"/>
      <c r="B15" s="276"/>
      <c r="C15" s="276"/>
      <c r="D15" s="276"/>
      <c r="E15" s="276"/>
      <c r="F15" s="277"/>
      <c r="G15" s="387"/>
      <c r="H15" s="388"/>
      <c r="I15" s="373" t="s">
        <v>48</v>
      </c>
      <c r="J15" s="374"/>
      <c r="K15" s="374"/>
      <c r="L15" s="374"/>
      <c r="M15" s="374"/>
      <c r="N15" s="374"/>
      <c r="O15" s="375"/>
      <c r="P15" s="322" t="s">
        <v>572</v>
      </c>
      <c r="Q15" s="323"/>
      <c r="R15" s="323"/>
      <c r="S15" s="323"/>
      <c r="T15" s="323"/>
      <c r="U15" s="323"/>
      <c r="V15" s="324"/>
      <c r="W15" s="322" t="s">
        <v>572</v>
      </c>
      <c r="X15" s="323"/>
      <c r="Y15" s="323"/>
      <c r="Z15" s="323"/>
      <c r="AA15" s="323"/>
      <c r="AB15" s="323"/>
      <c r="AC15" s="324"/>
      <c r="AD15" s="322" t="s">
        <v>572</v>
      </c>
      <c r="AE15" s="323"/>
      <c r="AF15" s="323"/>
      <c r="AG15" s="323"/>
      <c r="AH15" s="323"/>
      <c r="AI15" s="323"/>
      <c r="AJ15" s="324"/>
      <c r="AK15" s="322" t="s">
        <v>606</v>
      </c>
      <c r="AL15" s="323"/>
      <c r="AM15" s="323"/>
      <c r="AN15" s="323"/>
      <c r="AO15" s="323"/>
      <c r="AP15" s="323"/>
      <c r="AQ15" s="324"/>
      <c r="AR15" s="322" t="s">
        <v>606</v>
      </c>
      <c r="AS15" s="323"/>
      <c r="AT15" s="323"/>
      <c r="AU15" s="323"/>
      <c r="AV15" s="323"/>
      <c r="AW15" s="323"/>
      <c r="AX15" s="466"/>
    </row>
    <row r="16" spans="1:50" ht="21" customHeight="1" x14ac:dyDescent="0.15">
      <c r="A16" s="275"/>
      <c r="B16" s="276"/>
      <c r="C16" s="276"/>
      <c r="D16" s="276"/>
      <c r="E16" s="276"/>
      <c r="F16" s="277"/>
      <c r="G16" s="387"/>
      <c r="H16" s="388"/>
      <c r="I16" s="373" t="s">
        <v>49</v>
      </c>
      <c r="J16" s="374"/>
      <c r="K16" s="374"/>
      <c r="L16" s="374"/>
      <c r="M16" s="374"/>
      <c r="N16" s="374"/>
      <c r="O16" s="375"/>
      <c r="P16" s="322" t="s">
        <v>572</v>
      </c>
      <c r="Q16" s="323"/>
      <c r="R16" s="323"/>
      <c r="S16" s="323"/>
      <c r="T16" s="323"/>
      <c r="U16" s="323"/>
      <c r="V16" s="324"/>
      <c r="W16" s="322" t="s">
        <v>572</v>
      </c>
      <c r="X16" s="323"/>
      <c r="Y16" s="323"/>
      <c r="Z16" s="323"/>
      <c r="AA16" s="323"/>
      <c r="AB16" s="323"/>
      <c r="AC16" s="324"/>
      <c r="AD16" s="322" t="s">
        <v>572</v>
      </c>
      <c r="AE16" s="323"/>
      <c r="AF16" s="323"/>
      <c r="AG16" s="323"/>
      <c r="AH16" s="323"/>
      <c r="AI16" s="323"/>
      <c r="AJ16" s="324"/>
      <c r="AK16" s="322" t="s">
        <v>606</v>
      </c>
      <c r="AL16" s="323"/>
      <c r="AM16" s="323"/>
      <c r="AN16" s="323"/>
      <c r="AO16" s="323"/>
      <c r="AP16" s="323"/>
      <c r="AQ16" s="324"/>
      <c r="AR16" s="419"/>
      <c r="AS16" s="420"/>
      <c r="AT16" s="420"/>
      <c r="AU16" s="420"/>
      <c r="AV16" s="420"/>
      <c r="AW16" s="420"/>
      <c r="AX16" s="421"/>
    </row>
    <row r="17" spans="1:50" ht="24.75" customHeight="1" x14ac:dyDescent="0.15">
      <c r="A17" s="275"/>
      <c r="B17" s="276"/>
      <c r="C17" s="276"/>
      <c r="D17" s="276"/>
      <c r="E17" s="276"/>
      <c r="F17" s="277"/>
      <c r="G17" s="387"/>
      <c r="H17" s="388"/>
      <c r="I17" s="373" t="s">
        <v>47</v>
      </c>
      <c r="J17" s="425"/>
      <c r="K17" s="425"/>
      <c r="L17" s="425"/>
      <c r="M17" s="425"/>
      <c r="N17" s="425"/>
      <c r="O17" s="426"/>
      <c r="P17" s="322" t="s">
        <v>572</v>
      </c>
      <c r="Q17" s="323"/>
      <c r="R17" s="323"/>
      <c r="S17" s="323"/>
      <c r="T17" s="323"/>
      <c r="U17" s="323"/>
      <c r="V17" s="324"/>
      <c r="W17" s="322" t="s">
        <v>572</v>
      </c>
      <c r="X17" s="323"/>
      <c r="Y17" s="323"/>
      <c r="Z17" s="323"/>
      <c r="AA17" s="323"/>
      <c r="AB17" s="323"/>
      <c r="AC17" s="324"/>
      <c r="AD17" s="322" t="s">
        <v>572</v>
      </c>
      <c r="AE17" s="323"/>
      <c r="AF17" s="323"/>
      <c r="AG17" s="323"/>
      <c r="AH17" s="323"/>
      <c r="AI17" s="323"/>
      <c r="AJ17" s="324"/>
      <c r="AK17" s="322" t="s">
        <v>606</v>
      </c>
      <c r="AL17" s="323"/>
      <c r="AM17" s="323"/>
      <c r="AN17" s="323"/>
      <c r="AO17" s="323"/>
      <c r="AP17" s="323"/>
      <c r="AQ17" s="324"/>
      <c r="AR17" s="571"/>
      <c r="AS17" s="571"/>
      <c r="AT17" s="571"/>
      <c r="AU17" s="571"/>
      <c r="AV17" s="571"/>
      <c r="AW17" s="571"/>
      <c r="AX17" s="572"/>
    </row>
    <row r="18" spans="1:50" ht="24.75" customHeight="1" x14ac:dyDescent="0.15">
      <c r="A18" s="275"/>
      <c r="B18" s="276"/>
      <c r="C18" s="276"/>
      <c r="D18" s="276"/>
      <c r="E18" s="276"/>
      <c r="F18" s="277"/>
      <c r="G18" s="389"/>
      <c r="H18" s="390"/>
      <c r="I18" s="378" t="s">
        <v>19</v>
      </c>
      <c r="J18" s="379"/>
      <c r="K18" s="379"/>
      <c r="L18" s="379"/>
      <c r="M18" s="379"/>
      <c r="N18" s="379"/>
      <c r="O18" s="380"/>
      <c r="P18" s="547">
        <f>SUM(P13:V17)</f>
        <v>33</v>
      </c>
      <c r="Q18" s="548"/>
      <c r="R18" s="548"/>
      <c r="S18" s="548"/>
      <c r="T18" s="548"/>
      <c r="U18" s="548"/>
      <c r="V18" s="549"/>
      <c r="W18" s="547">
        <f>SUM(W13:AC17)</f>
        <v>32</v>
      </c>
      <c r="X18" s="548"/>
      <c r="Y18" s="548"/>
      <c r="Z18" s="548"/>
      <c r="AA18" s="548"/>
      <c r="AB18" s="548"/>
      <c r="AC18" s="549"/>
      <c r="AD18" s="547">
        <f>SUM(AD13:AJ17)</f>
        <v>64</v>
      </c>
      <c r="AE18" s="548"/>
      <c r="AF18" s="548"/>
      <c r="AG18" s="548"/>
      <c r="AH18" s="548"/>
      <c r="AI18" s="548"/>
      <c r="AJ18" s="549"/>
      <c r="AK18" s="547">
        <f>SUM(AK13:AQ17)</f>
        <v>31</v>
      </c>
      <c r="AL18" s="548"/>
      <c r="AM18" s="548"/>
      <c r="AN18" s="548"/>
      <c r="AO18" s="548"/>
      <c r="AP18" s="548"/>
      <c r="AQ18" s="549"/>
      <c r="AR18" s="547">
        <f>SUM(AR13:AX17)</f>
        <v>36</v>
      </c>
      <c r="AS18" s="548"/>
      <c r="AT18" s="548"/>
      <c r="AU18" s="548"/>
      <c r="AV18" s="548"/>
      <c r="AW18" s="548"/>
      <c r="AX18" s="550"/>
    </row>
    <row r="19" spans="1:50" ht="24.75" customHeight="1" x14ac:dyDescent="0.15">
      <c r="A19" s="275"/>
      <c r="B19" s="276"/>
      <c r="C19" s="276"/>
      <c r="D19" s="276"/>
      <c r="E19" s="276"/>
      <c r="F19" s="277"/>
      <c r="G19" s="545" t="s">
        <v>9</v>
      </c>
      <c r="H19" s="546"/>
      <c r="I19" s="546"/>
      <c r="J19" s="546"/>
      <c r="K19" s="546"/>
      <c r="L19" s="546"/>
      <c r="M19" s="546"/>
      <c r="N19" s="546"/>
      <c r="O19" s="546"/>
      <c r="P19" s="322">
        <v>30</v>
      </c>
      <c r="Q19" s="323"/>
      <c r="R19" s="323"/>
      <c r="S19" s="323"/>
      <c r="T19" s="323"/>
      <c r="U19" s="323"/>
      <c r="V19" s="324"/>
      <c r="W19" s="322">
        <v>28</v>
      </c>
      <c r="X19" s="323"/>
      <c r="Y19" s="323"/>
      <c r="Z19" s="323"/>
      <c r="AA19" s="323"/>
      <c r="AB19" s="323"/>
      <c r="AC19" s="324"/>
      <c r="AD19" s="322">
        <v>56</v>
      </c>
      <c r="AE19" s="323"/>
      <c r="AF19" s="323"/>
      <c r="AG19" s="323"/>
      <c r="AH19" s="323"/>
      <c r="AI19" s="323"/>
      <c r="AJ19" s="324"/>
      <c r="AK19" s="125"/>
      <c r="AL19" s="125"/>
      <c r="AM19" s="125"/>
      <c r="AN19" s="125"/>
      <c r="AO19" s="125"/>
      <c r="AP19" s="125"/>
      <c r="AQ19" s="125"/>
      <c r="AR19" s="125"/>
      <c r="AS19" s="125"/>
      <c r="AT19" s="125"/>
      <c r="AU19" s="125"/>
      <c r="AV19" s="125"/>
      <c r="AW19" s="125"/>
      <c r="AX19" s="127"/>
    </row>
    <row r="20" spans="1:50" ht="24.75" customHeight="1" x14ac:dyDescent="0.15">
      <c r="A20" s="275"/>
      <c r="B20" s="276"/>
      <c r="C20" s="276"/>
      <c r="D20" s="276"/>
      <c r="E20" s="276"/>
      <c r="F20" s="277"/>
      <c r="G20" s="545" t="s">
        <v>10</v>
      </c>
      <c r="H20" s="546"/>
      <c r="I20" s="546"/>
      <c r="J20" s="546"/>
      <c r="K20" s="546"/>
      <c r="L20" s="546"/>
      <c r="M20" s="546"/>
      <c r="N20" s="546"/>
      <c r="O20" s="546"/>
      <c r="P20" s="107">
        <f>IF(P18=0, "-", SUM(P19)/P18)</f>
        <v>0.90909090909090906</v>
      </c>
      <c r="Q20" s="107"/>
      <c r="R20" s="107"/>
      <c r="S20" s="107"/>
      <c r="T20" s="107"/>
      <c r="U20" s="107"/>
      <c r="V20" s="107"/>
      <c r="W20" s="107">
        <f t="shared" ref="W20" si="0">IF(W18=0, "-", SUM(W19)/W18)</f>
        <v>0.875</v>
      </c>
      <c r="X20" s="107"/>
      <c r="Y20" s="107"/>
      <c r="Z20" s="107"/>
      <c r="AA20" s="107"/>
      <c r="AB20" s="107"/>
      <c r="AC20" s="107"/>
      <c r="AD20" s="107">
        <f t="shared" ref="AD20" si="1">IF(AD18=0, "-", SUM(AD19)/AD18)</f>
        <v>0.875</v>
      </c>
      <c r="AE20" s="107"/>
      <c r="AF20" s="107"/>
      <c r="AG20" s="107"/>
      <c r="AH20" s="107"/>
      <c r="AI20" s="107"/>
      <c r="AJ20" s="107"/>
      <c r="AK20" s="125"/>
      <c r="AL20" s="125"/>
      <c r="AM20" s="125"/>
      <c r="AN20" s="125"/>
      <c r="AO20" s="125"/>
      <c r="AP20" s="125"/>
      <c r="AQ20" s="126"/>
      <c r="AR20" s="126"/>
      <c r="AS20" s="126"/>
      <c r="AT20" s="126"/>
      <c r="AU20" s="125"/>
      <c r="AV20" s="125"/>
      <c r="AW20" s="125"/>
      <c r="AX20" s="127"/>
    </row>
    <row r="21" spans="1:50" ht="25.5" customHeight="1" x14ac:dyDescent="0.15">
      <c r="A21" s="507"/>
      <c r="B21" s="508"/>
      <c r="C21" s="508"/>
      <c r="D21" s="508"/>
      <c r="E21" s="508"/>
      <c r="F21" s="628"/>
      <c r="G21" s="105" t="s">
        <v>225</v>
      </c>
      <c r="H21" s="106"/>
      <c r="I21" s="106"/>
      <c r="J21" s="106"/>
      <c r="K21" s="106"/>
      <c r="L21" s="106"/>
      <c r="M21" s="106"/>
      <c r="N21" s="106"/>
      <c r="O21" s="106"/>
      <c r="P21" s="107">
        <f>IF(P19=0, "-", SUM(P19)/SUM(P13,P14))</f>
        <v>0.90909090909090906</v>
      </c>
      <c r="Q21" s="107"/>
      <c r="R21" s="107"/>
      <c r="S21" s="107"/>
      <c r="T21" s="107"/>
      <c r="U21" s="107"/>
      <c r="V21" s="107"/>
      <c r="W21" s="107">
        <f t="shared" ref="W21" si="2">IF(W19=0, "-", SUM(W19)/SUM(W13,W14))</f>
        <v>0.875</v>
      </c>
      <c r="X21" s="107"/>
      <c r="Y21" s="107"/>
      <c r="Z21" s="107"/>
      <c r="AA21" s="107"/>
      <c r="AB21" s="107"/>
      <c r="AC21" s="107"/>
      <c r="AD21" s="107">
        <f t="shared" ref="AD21" si="3">IF(AD19=0, "-", SUM(AD19)/SUM(AD13,AD14))</f>
        <v>0.875</v>
      </c>
      <c r="AE21" s="107"/>
      <c r="AF21" s="107"/>
      <c r="AG21" s="107"/>
      <c r="AH21" s="107"/>
      <c r="AI21" s="107"/>
      <c r="AJ21" s="107"/>
      <c r="AK21" s="125"/>
      <c r="AL21" s="125"/>
      <c r="AM21" s="125"/>
      <c r="AN21" s="125"/>
      <c r="AO21" s="125"/>
      <c r="AP21" s="125"/>
      <c r="AQ21" s="126"/>
      <c r="AR21" s="126"/>
      <c r="AS21" s="126"/>
      <c r="AT21" s="126"/>
      <c r="AU21" s="125"/>
      <c r="AV21" s="125"/>
      <c r="AW21" s="125"/>
      <c r="AX21" s="127"/>
    </row>
    <row r="22" spans="1:50" ht="18.75" customHeight="1" x14ac:dyDescent="0.15">
      <c r="A22" s="633" t="s">
        <v>558</v>
      </c>
      <c r="B22" s="634"/>
      <c r="C22" s="634"/>
      <c r="D22" s="634"/>
      <c r="E22" s="634"/>
      <c r="F22" s="635"/>
      <c r="G22" s="629" t="s">
        <v>212</v>
      </c>
      <c r="H22" s="597"/>
      <c r="I22" s="597"/>
      <c r="J22" s="597"/>
      <c r="K22" s="597"/>
      <c r="L22" s="597"/>
      <c r="M22" s="597"/>
      <c r="N22" s="597"/>
      <c r="O22" s="598"/>
      <c r="P22" s="596" t="s">
        <v>556</v>
      </c>
      <c r="Q22" s="597"/>
      <c r="R22" s="597"/>
      <c r="S22" s="597"/>
      <c r="T22" s="597"/>
      <c r="U22" s="597"/>
      <c r="V22" s="598"/>
      <c r="W22" s="596" t="s">
        <v>557</v>
      </c>
      <c r="X22" s="597"/>
      <c r="Y22" s="597"/>
      <c r="Z22" s="597"/>
      <c r="AA22" s="597"/>
      <c r="AB22" s="597"/>
      <c r="AC22" s="598"/>
      <c r="AD22" s="596" t="s">
        <v>211</v>
      </c>
      <c r="AE22" s="597"/>
      <c r="AF22" s="597"/>
      <c r="AG22" s="597"/>
      <c r="AH22" s="597"/>
      <c r="AI22" s="597"/>
      <c r="AJ22" s="597"/>
      <c r="AK22" s="597"/>
      <c r="AL22" s="597"/>
      <c r="AM22" s="597"/>
      <c r="AN22" s="597"/>
      <c r="AO22" s="597"/>
      <c r="AP22" s="597"/>
      <c r="AQ22" s="597"/>
      <c r="AR22" s="597"/>
      <c r="AS22" s="597"/>
      <c r="AT22" s="597"/>
      <c r="AU22" s="597"/>
      <c r="AV22" s="597"/>
      <c r="AW22" s="597"/>
      <c r="AX22" s="642"/>
    </row>
    <row r="23" spans="1:50" ht="25.5" customHeight="1" x14ac:dyDescent="0.15">
      <c r="A23" s="636"/>
      <c r="B23" s="637"/>
      <c r="C23" s="637"/>
      <c r="D23" s="637"/>
      <c r="E23" s="637"/>
      <c r="F23" s="638"/>
      <c r="G23" s="630" t="s">
        <v>573</v>
      </c>
      <c r="H23" s="631"/>
      <c r="I23" s="631"/>
      <c r="J23" s="631"/>
      <c r="K23" s="631"/>
      <c r="L23" s="631"/>
      <c r="M23" s="631"/>
      <c r="N23" s="631"/>
      <c r="O23" s="632"/>
      <c r="P23" s="573">
        <v>22</v>
      </c>
      <c r="Q23" s="574"/>
      <c r="R23" s="574"/>
      <c r="S23" s="574"/>
      <c r="T23" s="574"/>
      <c r="U23" s="574"/>
      <c r="V23" s="599"/>
      <c r="W23" s="573">
        <v>26</v>
      </c>
      <c r="X23" s="574"/>
      <c r="Y23" s="574"/>
      <c r="Z23" s="574"/>
      <c r="AA23" s="574"/>
      <c r="AB23" s="574"/>
      <c r="AC23" s="599"/>
      <c r="AD23" s="643"/>
      <c r="AE23" s="644"/>
      <c r="AF23" s="644"/>
      <c r="AG23" s="644"/>
      <c r="AH23" s="644"/>
      <c r="AI23" s="644"/>
      <c r="AJ23" s="644"/>
      <c r="AK23" s="644"/>
      <c r="AL23" s="644"/>
      <c r="AM23" s="644"/>
      <c r="AN23" s="644"/>
      <c r="AO23" s="644"/>
      <c r="AP23" s="644"/>
      <c r="AQ23" s="644"/>
      <c r="AR23" s="644"/>
      <c r="AS23" s="644"/>
      <c r="AT23" s="644"/>
      <c r="AU23" s="644"/>
      <c r="AV23" s="644"/>
      <c r="AW23" s="644"/>
      <c r="AX23" s="645"/>
    </row>
    <row r="24" spans="1:50" ht="25.5" customHeight="1" x14ac:dyDescent="0.15">
      <c r="A24" s="636"/>
      <c r="B24" s="637"/>
      <c r="C24" s="637"/>
      <c r="D24" s="637"/>
      <c r="E24" s="637"/>
      <c r="F24" s="638"/>
      <c r="G24" s="600" t="s">
        <v>574</v>
      </c>
      <c r="H24" s="601"/>
      <c r="I24" s="601"/>
      <c r="J24" s="601"/>
      <c r="K24" s="601"/>
      <c r="L24" s="601"/>
      <c r="M24" s="601"/>
      <c r="N24" s="601"/>
      <c r="O24" s="602"/>
      <c r="P24" s="322">
        <v>7</v>
      </c>
      <c r="Q24" s="323"/>
      <c r="R24" s="323"/>
      <c r="S24" s="323"/>
      <c r="T24" s="323"/>
      <c r="U24" s="323"/>
      <c r="V24" s="324"/>
      <c r="W24" s="322">
        <v>8</v>
      </c>
      <c r="X24" s="323"/>
      <c r="Y24" s="323"/>
      <c r="Z24" s="323"/>
      <c r="AA24" s="323"/>
      <c r="AB24" s="323"/>
      <c r="AC24" s="324"/>
      <c r="AD24" s="646"/>
      <c r="AE24" s="647"/>
      <c r="AF24" s="647"/>
      <c r="AG24" s="647"/>
      <c r="AH24" s="647"/>
      <c r="AI24" s="647"/>
      <c r="AJ24" s="647"/>
      <c r="AK24" s="647"/>
      <c r="AL24" s="647"/>
      <c r="AM24" s="647"/>
      <c r="AN24" s="647"/>
      <c r="AO24" s="647"/>
      <c r="AP24" s="647"/>
      <c r="AQ24" s="647"/>
      <c r="AR24" s="647"/>
      <c r="AS24" s="647"/>
      <c r="AT24" s="647"/>
      <c r="AU24" s="647"/>
      <c r="AV24" s="647"/>
      <c r="AW24" s="647"/>
      <c r="AX24" s="648"/>
    </row>
    <row r="25" spans="1:50" ht="25.5" customHeight="1" x14ac:dyDescent="0.15">
      <c r="A25" s="636"/>
      <c r="B25" s="637"/>
      <c r="C25" s="637"/>
      <c r="D25" s="637"/>
      <c r="E25" s="637"/>
      <c r="F25" s="638"/>
      <c r="G25" s="600" t="s">
        <v>575</v>
      </c>
      <c r="H25" s="601"/>
      <c r="I25" s="601"/>
      <c r="J25" s="601"/>
      <c r="K25" s="601"/>
      <c r="L25" s="601"/>
      <c r="M25" s="601"/>
      <c r="N25" s="601"/>
      <c r="O25" s="602"/>
      <c r="P25" s="322">
        <v>1</v>
      </c>
      <c r="Q25" s="323"/>
      <c r="R25" s="323"/>
      <c r="S25" s="323"/>
      <c r="T25" s="323"/>
      <c r="U25" s="323"/>
      <c r="V25" s="324"/>
      <c r="W25" s="322">
        <v>1</v>
      </c>
      <c r="X25" s="323"/>
      <c r="Y25" s="323"/>
      <c r="Z25" s="323"/>
      <c r="AA25" s="323"/>
      <c r="AB25" s="323"/>
      <c r="AC25" s="324"/>
      <c r="AD25" s="646"/>
      <c r="AE25" s="647"/>
      <c r="AF25" s="647"/>
      <c r="AG25" s="647"/>
      <c r="AH25" s="647"/>
      <c r="AI25" s="647"/>
      <c r="AJ25" s="647"/>
      <c r="AK25" s="647"/>
      <c r="AL25" s="647"/>
      <c r="AM25" s="647"/>
      <c r="AN25" s="647"/>
      <c r="AO25" s="647"/>
      <c r="AP25" s="647"/>
      <c r="AQ25" s="647"/>
      <c r="AR25" s="647"/>
      <c r="AS25" s="647"/>
      <c r="AT25" s="647"/>
      <c r="AU25" s="647"/>
      <c r="AV25" s="647"/>
      <c r="AW25" s="647"/>
      <c r="AX25" s="648"/>
    </row>
    <row r="26" spans="1:50" ht="25.5" customHeight="1" x14ac:dyDescent="0.15">
      <c r="A26" s="636"/>
      <c r="B26" s="637"/>
      <c r="C26" s="637"/>
      <c r="D26" s="637"/>
      <c r="E26" s="637"/>
      <c r="F26" s="638"/>
      <c r="G26" s="600" t="s">
        <v>576</v>
      </c>
      <c r="H26" s="601"/>
      <c r="I26" s="601"/>
      <c r="J26" s="601"/>
      <c r="K26" s="601"/>
      <c r="L26" s="601"/>
      <c r="M26" s="601"/>
      <c r="N26" s="601"/>
      <c r="O26" s="602"/>
      <c r="P26" s="322">
        <v>1</v>
      </c>
      <c r="Q26" s="323"/>
      <c r="R26" s="323"/>
      <c r="S26" s="323"/>
      <c r="T26" s="323"/>
      <c r="U26" s="323"/>
      <c r="V26" s="324"/>
      <c r="W26" s="322">
        <v>1</v>
      </c>
      <c r="X26" s="323"/>
      <c r="Y26" s="323"/>
      <c r="Z26" s="323"/>
      <c r="AA26" s="323"/>
      <c r="AB26" s="323"/>
      <c r="AC26" s="324"/>
      <c r="AD26" s="646"/>
      <c r="AE26" s="647"/>
      <c r="AF26" s="647"/>
      <c r="AG26" s="647"/>
      <c r="AH26" s="647"/>
      <c r="AI26" s="647"/>
      <c r="AJ26" s="647"/>
      <c r="AK26" s="647"/>
      <c r="AL26" s="647"/>
      <c r="AM26" s="647"/>
      <c r="AN26" s="647"/>
      <c r="AO26" s="647"/>
      <c r="AP26" s="647"/>
      <c r="AQ26" s="647"/>
      <c r="AR26" s="647"/>
      <c r="AS26" s="647"/>
      <c r="AT26" s="647"/>
      <c r="AU26" s="647"/>
      <c r="AV26" s="647"/>
      <c r="AW26" s="647"/>
      <c r="AX26" s="648"/>
    </row>
    <row r="27" spans="1:50" ht="25.5" customHeight="1" thickBot="1" x14ac:dyDescent="0.2">
      <c r="A27" s="639"/>
      <c r="B27" s="640"/>
      <c r="C27" s="640"/>
      <c r="D27" s="640"/>
      <c r="E27" s="640"/>
      <c r="F27" s="641"/>
      <c r="G27" s="603" t="s">
        <v>213</v>
      </c>
      <c r="H27" s="604"/>
      <c r="I27" s="604"/>
      <c r="J27" s="604"/>
      <c r="K27" s="604"/>
      <c r="L27" s="604"/>
      <c r="M27" s="604"/>
      <c r="N27" s="604"/>
      <c r="O27" s="605"/>
      <c r="P27" s="613">
        <f>AK13</f>
        <v>31</v>
      </c>
      <c r="Q27" s="614"/>
      <c r="R27" s="614"/>
      <c r="S27" s="614"/>
      <c r="T27" s="614"/>
      <c r="U27" s="614"/>
      <c r="V27" s="615"/>
      <c r="W27" s="613">
        <f>AR13</f>
        <v>36</v>
      </c>
      <c r="X27" s="614"/>
      <c r="Y27" s="614"/>
      <c r="Z27" s="614"/>
      <c r="AA27" s="614"/>
      <c r="AB27" s="614"/>
      <c r="AC27" s="615"/>
      <c r="AD27" s="649"/>
      <c r="AE27" s="649"/>
      <c r="AF27" s="649"/>
      <c r="AG27" s="649"/>
      <c r="AH27" s="649"/>
      <c r="AI27" s="649"/>
      <c r="AJ27" s="649"/>
      <c r="AK27" s="649"/>
      <c r="AL27" s="649"/>
      <c r="AM27" s="649"/>
      <c r="AN27" s="649"/>
      <c r="AO27" s="649"/>
      <c r="AP27" s="649"/>
      <c r="AQ27" s="649"/>
      <c r="AR27" s="649"/>
      <c r="AS27" s="649"/>
      <c r="AT27" s="649"/>
      <c r="AU27" s="649"/>
      <c r="AV27" s="649"/>
      <c r="AW27" s="649"/>
      <c r="AX27" s="650"/>
    </row>
    <row r="28" spans="1:50" ht="24" customHeight="1" x14ac:dyDescent="0.15">
      <c r="A28" s="525" t="s">
        <v>222</v>
      </c>
      <c r="B28" s="526"/>
      <c r="C28" s="526"/>
      <c r="D28" s="526"/>
      <c r="E28" s="526"/>
      <c r="F28" s="527"/>
      <c r="G28" s="433" t="s">
        <v>138</v>
      </c>
      <c r="H28" s="434"/>
      <c r="I28" s="434"/>
      <c r="J28" s="434"/>
      <c r="K28" s="434"/>
      <c r="L28" s="434"/>
      <c r="M28" s="434"/>
      <c r="N28" s="434"/>
      <c r="O28" s="435"/>
      <c r="P28" s="517" t="s">
        <v>56</v>
      </c>
      <c r="Q28" s="434"/>
      <c r="R28" s="434"/>
      <c r="S28" s="434"/>
      <c r="T28" s="434"/>
      <c r="U28" s="434"/>
      <c r="V28" s="434"/>
      <c r="W28" s="434"/>
      <c r="X28" s="435"/>
      <c r="Y28" s="512"/>
      <c r="Z28" s="513"/>
      <c r="AA28" s="514"/>
      <c r="AB28" s="519" t="s">
        <v>11</v>
      </c>
      <c r="AC28" s="520"/>
      <c r="AD28" s="521"/>
      <c r="AE28" s="519" t="s">
        <v>250</v>
      </c>
      <c r="AF28" s="520"/>
      <c r="AG28" s="520"/>
      <c r="AH28" s="521"/>
      <c r="AI28" s="565" t="s">
        <v>267</v>
      </c>
      <c r="AJ28" s="565"/>
      <c r="AK28" s="565"/>
      <c r="AL28" s="519"/>
      <c r="AM28" s="565" t="s">
        <v>364</v>
      </c>
      <c r="AN28" s="565"/>
      <c r="AO28" s="565"/>
      <c r="AP28" s="519"/>
      <c r="AQ28" s="430" t="s">
        <v>171</v>
      </c>
      <c r="AR28" s="431"/>
      <c r="AS28" s="431"/>
      <c r="AT28" s="432"/>
      <c r="AU28" s="434" t="s">
        <v>128</v>
      </c>
      <c r="AV28" s="434"/>
      <c r="AW28" s="434"/>
      <c r="AX28" s="567"/>
    </row>
    <row r="29" spans="1:50" ht="24" customHeight="1" x14ac:dyDescent="0.15">
      <c r="A29" s="528"/>
      <c r="B29" s="529"/>
      <c r="C29" s="529"/>
      <c r="D29" s="529"/>
      <c r="E29" s="529"/>
      <c r="F29" s="530"/>
      <c r="G29" s="436"/>
      <c r="H29" s="437"/>
      <c r="I29" s="437"/>
      <c r="J29" s="437"/>
      <c r="K29" s="437"/>
      <c r="L29" s="437"/>
      <c r="M29" s="437"/>
      <c r="N29" s="437"/>
      <c r="O29" s="438"/>
      <c r="P29" s="518"/>
      <c r="Q29" s="437"/>
      <c r="R29" s="437"/>
      <c r="S29" s="437"/>
      <c r="T29" s="437"/>
      <c r="U29" s="437"/>
      <c r="V29" s="437"/>
      <c r="W29" s="437"/>
      <c r="X29" s="438"/>
      <c r="Y29" s="208"/>
      <c r="Z29" s="209"/>
      <c r="AA29" s="210"/>
      <c r="AB29" s="522"/>
      <c r="AC29" s="523"/>
      <c r="AD29" s="524"/>
      <c r="AE29" s="522"/>
      <c r="AF29" s="523"/>
      <c r="AG29" s="523"/>
      <c r="AH29" s="524"/>
      <c r="AI29" s="566"/>
      <c r="AJ29" s="566"/>
      <c r="AK29" s="566"/>
      <c r="AL29" s="522"/>
      <c r="AM29" s="566"/>
      <c r="AN29" s="566"/>
      <c r="AO29" s="566"/>
      <c r="AP29" s="522"/>
      <c r="AQ29" s="578"/>
      <c r="AR29" s="579"/>
      <c r="AS29" s="580" t="s">
        <v>172</v>
      </c>
      <c r="AT29" s="581"/>
      <c r="AU29" s="583">
        <v>3</v>
      </c>
      <c r="AV29" s="583"/>
      <c r="AW29" s="437" t="s">
        <v>166</v>
      </c>
      <c r="AX29" s="582"/>
    </row>
    <row r="30" spans="1:50" ht="33" customHeight="1" x14ac:dyDescent="0.15">
      <c r="A30" s="531"/>
      <c r="B30" s="529"/>
      <c r="C30" s="529"/>
      <c r="D30" s="529"/>
      <c r="E30" s="529"/>
      <c r="F30" s="530"/>
      <c r="G30" s="134" t="s">
        <v>577</v>
      </c>
      <c r="H30" s="135"/>
      <c r="I30" s="135"/>
      <c r="J30" s="135"/>
      <c r="K30" s="135"/>
      <c r="L30" s="135"/>
      <c r="M30" s="135"/>
      <c r="N30" s="135"/>
      <c r="O30" s="325"/>
      <c r="P30" s="212" t="s">
        <v>578</v>
      </c>
      <c r="Q30" s="212"/>
      <c r="R30" s="212"/>
      <c r="S30" s="212"/>
      <c r="T30" s="212"/>
      <c r="U30" s="212"/>
      <c r="V30" s="212"/>
      <c r="W30" s="212"/>
      <c r="X30" s="213"/>
      <c r="Y30" s="222" t="s">
        <v>12</v>
      </c>
      <c r="Z30" s="515"/>
      <c r="AA30" s="516"/>
      <c r="AB30" s="202" t="s">
        <v>233</v>
      </c>
      <c r="AC30" s="202"/>
      <c r="AD30" s="202"/>
      <c r="AE30" s="114">
        <v>39.9</v>
      </c>
      <c r="AF30" s="115"/>
      <c r="AG30" s="115"/>
      <c r="AH30" s="115"/>
      <c r="AI30" s="114">
        <v>36.700000000000003</v>
      </c>
      <c r="AJ30" s="115"/>
      <c r="AK30" s="115"/>
      <c r="AL30" s="115"/>
      <c r="AM30" s="114">
        <v>39.9</v>
      </c>
      <c r="AN30" s="115"/>
      <c r="AO30" s="115"/>
      <c r="AP30" s="115"/>
      <c r="AQ30" s="568" t="s">
        <v>572</v>
      </c>
      <c r="AR30" s="569"/>
      <c r="AS30" s="569"/>
      <c r="AT30" s="570"/>
      <c r="AU30" s="115" t="s">
        <v>572</v>
      </c>
      <c r="AV30" s="115"/>
      <c r="AW30" s="115"/>
      <c r="AX30" s="116"/>
    </row>
    <row r="31" spans="1:50" ht="33" customHeight="1" x14ac:dyDescent="0.15">
      <c r="A31" s="532"/>
      <c r="B31" s="533"/>
      <c r="C31" s="533"/>
      <c r="D31" s="533"/>
      <c r="E31" s="533"/>
      <c r="F31" s="534"/>
      <c r="G31" s="326"/>
      <c r="H31" s="139"/>
      <c r="I31" s="139"/>
      <c r="J31" s="139"/>
      <c r="K31" s="139"/>
      <c r="L31" s="139"/>
      <c r="M31" s="139"/>
      <c r="N31" s="139"/>
      <c r="O31" s="327"/>
      <c r="P31" s="281"/>
      <c r="Q31" s="281"/>
      <c r="R31" s="281"/>
      <c r="S31" s="281"/>
      <c r="T31" s="281"/>
      <c r="U31" s="281"/>
      <c r="V31" s="281"/>
      <c r="W31" s="281"/>
      <c r="X31" s="422"/>
      <c r="Y31" s="211" t="s">
        <v>51</v>
      </c>
      <c r="Z31" s="194"/>
      <c r="AA31" s="195"/>
      <c r="AB31" s="535" t="s">
        <v>233</v>
      </c>
      <c r="AC31" s="535"/>
      <c r="AD31" s="535"/>
      <c r="AE31" s="114">
        <v>40</v>
      </c>
      <c r="AF31" s="115"/>
      <c r="AG31" s="115"/>
      <c r="AH31" s="115"/>
      <c r="AI31" s="114">
        <v>40</v>
      </c>
      <c r="AJ31" s="115"/>
      <c r="AK31" s="115"/>
      <c r="AL31" s="115"/>
      <c r="AM31" s="114">
        <v>40</v>
      </c>
      <c r="AN31" s="115"/>
      <c r="AO31" s="115"/>
      <c r="AP31" s="115"/>
      <c r="AQ31" s="568" t="s">
        <v>572</v>
      </c>
      <c r="AR31" s="569"/>
      <c r="AS31" s="569"/>
      <c r="AT31" s="570"/>
      <c r="AU31" s="115">
        <v>40</v>
      </c>
      <c r="AV31" s="115"/>
      <c r="AW31" s="115"/>
      <c r="AX31" s="116"/>
    </row>
    <row r="32" spans="1:50" ht="33" customHeight="1" x14ac:dyDescent="0.15">
      <c r="A32" s="531"/>
      <c r="B32" s="529"/>
      <c r="C32" s="529"/>
      <c r="D32" s="529"/>
      <c r="E32" s="529"/>
      <c r="F32" s="530"/>
      <c r="G32" s="137"/>
      <c r="H32" s="138"/>
      <c r="I32" s="138"/>
      <c r="J32" s="138"/>
      <c r="K32" s="138"/>
      <c r="L32" s="138"/>
      <c r="M32" s="138"/>
      <c r="N32" s="138"/>
      <c r="O32" s="328"/>
      <c r="P32" s="214"/>
      <c r="Q32" s="214"/>
      <c r="R32" s="214"/>
      <c r="S32" s="214"/>
      <c r="T32" s="214"/>
      <c r="U32" s="214"/>
      <c r="V32" s="214"/>
      <c r="W32" s="214"/>
      <c r="X32" s="215"/>
      <c r="Y32" s="211" t="s">
        <v>13</v>
      </c>
      <c r="Z32" s="194"/>
      <c r="AA32" s="195"/>
      <c r="AB32" s="147" t="s">
        <v>167</v>
      </c>
      <c r="AC32" s="147"/>
      <c r="AD32" s="147"/>
      <c r="AE32" s="114">
        <v>99.8</v>
      </c>
      <c r="AF32" s="115"/>
      <c r="AG32" s="115"/>
      <c r="AH32" s="115"/>
      <c r="AI32" s="114">
        <v>91.8</v>
      </c>
      <c r="AJ32" s="115"/>
      <c r="AK32" s="115"/>
      <c r="AL32" s="115"/>
      <c r="AM32" s="114">
        <v>99.8</v>
      </c>
      <c r="AN32" s="115"/>
      <c r="AO32" s="115"/>
      <c r="AP32" s="115"/>
      <c r="AQ32" s="568" t="s">
        <v>572</v>
      </c>
      <c r="AR32" s="569"/>
      <c r="AS32" s="569"/>
      <c r="AT32" s="570"/>
      <c r="AU32" s="115" t="s">
        <v>572</v>
      </c>
      <c r="AV32" s="115"/>
      <c r="AW32" s="115"/>
      <c r="AX32" s="116"/>
    </row>
    <row r="33" spans="1:51" ht="27.6" customHeight="1" x14ac:dyDescent="0.15">
      <c r="A33" s="128" t="s">
        <v>242</v>
      </c>
      <c r="B33" s="129"/>
      <c r="C33" s="129"/>
      <c r="D33" s="129"/>
      <c r="E33" s="129"/>
      <c r="F33" s="130"/>
      <c r="G33" s="134" t="s">
        <v>579</v>
      </c>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6"/>
    </row>
    <row r="34" spans="1:51" ht="27.6" customHeight="1" thickBot="1" x14ac:dyDescent="0.2">
      <c r="A34" s="131"/>
      <c r="B34" s="132"/>
      <c r="C34" s="132"/>
      <c r="D34" s="132"/>
      <c r="E34" s="132"/>
      <c r="F34" s="133"/>
      <c r="G34" s="137"/>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9"/>
      <c r="AF34" s="139"/>
      <c r="AG34" s="139"/>
      <c r="AH34" s="139"/>
      <c r="AI34" s="139"/>
      <c r="AJ34" s="139"/>
      <c r="AK34" s="139"/>
      <c r="AL34" s="139"/>
      <c r="AM34" s="139"/>
      <c r="AN34" s="139"/>
      <c r="AO34" s="139"/>
      <c r="AP34" s="139"/>
      <c r="AQ34" s="138"/>
      <c r="AR34" s="138"/>
      <c r="AS34" s="138"/>
      <c r="AT34" s="138"/>
      <c r="AU34" s="138"/>
      <c r="AV34" s="138"/>
      <c r="AW34" s="138"/>
      <c r="AX34" s="140"/>
    </row>
    <row r="35" spans="1:51" ht="31.5" customHeight="1" x14ac:dyDescent="0.15">
      <c r="A35" s="233" t="s">
        <v>223</v>
      </c>
      <c r="B35" s="234"/>
      <c r="C35" s="234"/>
      <c r="D35" s="234"/>
      <c r="E35" s="234"/>
      <c r="F35" s="235"/>
      <c r="G35" s="236" t="s">
        <v>57</v>
      </c>
      <c r="H35" s="236"/>
      <c r="I35" s="236"/>
      <c r="J35" s="236"/>
      <c r="K35" s="236"/>
      <c r="L35" s="236"/>
      <c r="M35" s="236"/>
      <c r="N35" s="236"/>
      <c r="O35" s="236"/>
      <c r="P35" s="236"/>
      <c r="Q35" s="236"/>
      <c r="R35" s="236"/>
      <c r="S35" s="236"/>
      <c r="T35" s="236"/>
      <c r="U35" s="236"/>
      <c r="V35" s="236"/>
      <c r="W35" s="236"/>
      <c r="X35" s="237"/>
      <c r="Y35" s="512"/>
      <c r="Z35" s="513"/>
      <c r="AA35" s="514"/>
      <c r="AB35" s="226" t="s">
        <v>11</v>
      </c>
      <c r="AC35" s="226"/>
      <c r="AD35" s="226"/>
      <c r="AE35" s="238" t="s">
        <v>250</v>
      </c>
      <c r="AF35" s="239"/>
      <c r="AG35" s="239"/>
      <c r="AH35" s="240"/>
      <c r="AI35" s="238" t="s">
        <v>267</v>
      </c>
      <c r="AJ35" s="239"/>
      <c r="AK35" s="239"/>
      <c r="AL35" s="240"/>
      <c r="AM35" s="238" t="s">
        <v>364</v>
      </c>
      <c r="AN35" s="239"/>
      <c r="AO35" s="239"/>
      <c r="AP35" s="240"/>
      <c r="AQ35" s="110" t="s">
        <v>272</v>
      </c>
      <c r="AR35" s="111"/>
      <c r="AS35" s="111"/>
      <c r="AT35" s="112"/>
      <c r="AU35" s="110" t="s">
        <v>396</v>
      </c>
      <c r="AV35" s="111"/>
      <c r="AW35" s="111"/>
      <c r="AX35" s="113"/>
    </row>
    <row r="36" spans="1:51" ht="23.25" customHeight="1" x14ac:dyDescent="0.15">
      <c r="A36" s="179"/>
      <c r="B36" s="180"/>
      <c r="C36" s="180"/>
      <c r="D36" s="180"/>
      <c r="E36" s="180"/>
      <c r="F36" s="181"/>
      <c r="G36" s="212" t="s">
        <v>580</v>
      </c>
      <c r="H36" s="212"/>
      <c r="I36" s="212"/>
      <c r="J36" s="212"/>
      <c r="K36" s="212"/>
      <c r="L36" s="212"/>
      <c r="M36" s="212"/>
      <c r="N36" s="212"/>
      <c r="O36" s="212"/>
      <c r="P36" s="212"/>
      <c r="Q36" s="212"/>
      <c r="R36" s="212"/>
      <c r="S36" s="212"/>
      <c r="T36" s="212"/>
      <c r="U36" s="212"/>
      <c r="V36" s="212"/>
      <c r="W36" s="212"/>
      <c r="X36" s="213"/>
      <c r="Y36" s="241" t="s">
        <v>52</v>
      </c>
      <c r="Z36" s="242"/>
      <c r="AA36" s="243"/>
      <c r="AB36" s="202" t="s">
        <v>581</v>
      </c>
      <c r="AC36" s="202"/>
      <c r="AD36" s="202"/>
      <c r="AE36" s="108">
        <v>1</v>
      </c>
      <c r="AF36" s="108"/>
      <c r="AG36" s="108"/>
      <c r="AH36" s="108"/>
      <c r="AI36" s="108">
        <v>1</v>
      </c>
      <c r="AJ36" s="108"/>
      <c r="AK36" s="108"/>
      <c r="AL36" s="108"/>
      <c r="AM36" s="108">
        <v>1</v>
      </c>
      <c r="AN36" s="108"/>
      <c r="AO36" s="108"/>
      <c r="AP36" s="108"/>
      <c r="AQ36" s="108" t="s">
        <v>606</v>
      </c>
      <c r="AR36" s="108"/>
      <c r="AS36" s="108"/>
      <c r="AT36" s="108"/>
      <c r="AU36" s="114" t="s">
        <v>572</v>
      </c>
      <c r="AV36" s="115"/>
      <c r="AW36" s="115"/>
      <c r="AX36" s="116"/>
    </row>
    <row r="37" spans="1:51" ht="23.25" customHeight="1" x14ac:dyDescent="0.15">
      <c r="A37" s="182"/>
      <c r="B37" s="183"/>
      <c r="C37" s="183"/>
      <c r="D37" s="183"/>
      <c r="E37" s="183"/>
      <c r="F37" s="184"/>
      <c r="G37" s="214"/>
      <c r="H37" s="214"/>
      <c r="I37" s="214"/>
      <c r="J37" s="214"/>
      <c r="K37" s="214"/>
      <c r="L37" s="214"/>
      <c r="M37" s="214"/>
      <c r="N37" s="214"/>
      <c r="O37" s="214"/>
      <c r="P37" s="214"/>
      <c r="Q37" s="214"/>
      <c r="R37" s="214"/>
      <c r="S37" s="214"/>
      <c r="T37" s="214"/>
      <c r="U37" s="214"/>
      <c r="V37" s="214"/>
      <c r="W37" s="214"/>
      <c r="X37" s="215"/>
      <c r="Y37" s="196" t="s">
        <v>53</v>
      </c>
      <c r="Z37" s="197"/>
      <c r="AA37" s="198"/>
      <c r="AB37" s="202" t="s">
        <v>581</v>
      </c>
      <c r="AC37" s="202"/>
      <c r="AD37" s="202"/>
      <c r="AE37" s="108">
        <v>1</v>
      </c>
      <c r="AF37" s="108"/>
      <c r="AG37" s="108"/>
      <c r="AH37" s="108"/>
      <c r="AI37" s="108">
        <v>1</v>
      </c>
      <c r="AJ37" s="108"/>
      <c r="AK37" s="108"/>
      <c r="AL37" s="108"/>
      <c r="AM37" s="108">
        <v>1</v>
      </c>
      <c r="AN37" s="108"/>
      <c r="AO37" s="108"/>
      <c r="AP37" s="108"/>
      <c r="AQ37" s="108">
        <v>1</v>
      </c>
      <c r="AR37" s="108"/>
      <c r="AS37" s="108"/>
      <c r="AT37" s="108"/>
      <c r="AU37" s="117">
        <v>1</v>
      </c>
      <c r="AV37" s="118"/>
      <c r="AW37" s="118"/>
      <c r="AX37" s="119"/>
    </row>
    <row r="38" spans="1:51" ht="31.5" customHeight="1" x14ac:dyDescent="0.15">
      <c r="A38" s="176" t="s">
        <v>223</v>
      </c>
      <c r="B38" s="177"/>
      <c r="C38" s="177"/>
      <c r="D38" s="177"/>
      <c r="E38" s="177"/>
      <c r="F38" s="178"/>
      <c r="G38" s="206" t="s">
        <v>57</v>
      </c>
      <c r="H38" s="206"/>
      <c r="I38" s="206"/>
      <c r="J38" s="206"/>
      <c r="K38" s="206"/>
      <c r="L38" s="206"/>
      <c r="M38" s="206"/>
      <c r="N38" s="206"/>
      <c r="O38" s="206"/>
      <c r="P38" s="206"/>
      <c r="Q38" s="206"/>
      <c r="R38" s="206"/>
      <c r="S38" s="206"/>
      <c r="T38" s="206"/>
      <c r="U38" s="206"/>
      <c r="V38" s="206"/>
      <c r="W38" s="206"/>
      <c r="X38" s="207"/>
      <c r="Y38" s="208"/>
      <c r="Z38" s="209"/>
      <c r="AA38" s="210"/>
      <c r="AB38" s="211" t="s">
        <v>11</v>
      </c>
      <c r="AC38" s="194"/>
      <c r="AD38" s="195"/>
      <c r="AE38" s="143" t="s">
        <v>250</v>
      </c>
      <c r="AF38" s="143"/>
      <c r="AG38" s="143"/>
      <c r="AH38" s="143"/>
      <c r="AI38" s="143" t="s">
        <v>267</v>
      </c>
      <c r="AJ38" s="143"/>
      <c r="AK38" s="143"/>
      <c r="AL38" s="143"/>
      <c r="AM38" s="143" t="s">
        <v>364</v>
      </c>
      <c r="AN38" s="143"/>
      <c r="AO38" s="143"/>
      <c r="AP38" s="143"/>
      <c r="AQ38" s="120" t="s">
        <v>272</v>
      </c>
      <c r="AR38" s="121"/>
      <c r="AS38" s="121"/>
      <c r="AT38" s="121"/>
      <c r="AU38" s="120" t="s">
        <v>396</v>
      </c>
      <c r="AV38" s="121"/>
      <c r="AW38" s="121"/>
      <c r="AX38" s="122"/>
      <c r="AY38">
        <f>COUNTA($G$39)</f>
        <v>1</v>
      </c>
    </row>
    <row r="39" spans="1:51" ht="23.25" customHeight="1" x14ac:dyDescent="0.15">
      <c r="A39" s="179"/>
      <c r="B39" s="180"/>
      <c r="C39" s="180"/>
      <c r="D39" s="180"/>
      <c r="E39" s="180"/>
      <c r="F39" s="181"/>
      <c r="G39" s="212" t="s">
        <v>579</v>
      </c>
      <c r="H39" s="212"/>
      <c r="I39" s="212"/>
      <c r="J39" s="212"/>
      <c r="K39" s="212"/>
      <c r="L39" s="212"/>
      <c r="M39" s="212"/>
      <c r="N39" s="212"/>
      <c r="O39" s="212"/>
      <c r="P39" s="212"/>
      <c r="Q39" s="212"/>
      <c r="R39" s="212"/>
      <c r="S39" s="212"/>
      <c r="T39" s="212"/>
      <c r="U39" s="212"/>
      <c r="V39" s="212"/>
      <c r="W39" s="212"/>
      <c r="X39" s="213"/>
      <c r="Y39" s="216" t="s">
        <v>52</v>
      </c>
      <c r="Z39" s="217"/>
      <c r="AA39" s="218"/>
      <c r="AB39" s="244" t="s">
        <v>581</v>
      </c>
      <c r="AC39" s="245"/>
      <c r="AD39" s="246"/>
      <c r="AE39" s="108">
        <v>1</v>
      </c>
      <c r="AF39" s="108"/>
      <c r="AG39" s="108"/>
      <c r="AH39" s="108"/>
      <c r="AI39" s="108">
        <v>1</v>
      </c>
      <c r="AJ39" s="108"/>
      <c r="AK39" s="108"/>
      <c r="AL39" s="108"/>
      <c r="AM39" s="108">
        <v>1</v>
      </c>
      <c r="AN39" s="108"/>
      <c r="AO39" s="108"/>
      <c r="AP39" s="108"/>
      <c r="AQ39" s="108" t="s">
        <v>606</v>
      </c>
      <c r="AR39" s="108"/>
      <c r="AS39" s="108"/>
      <c r="AT39" s="108"/>
      <c r="AU39" s="108" t="s">
        <v>572</v>
      </c>
      <c r="AV39" s="108"/>
      <c r="AW39" s="108"/>
      <c r="AX39" s="109"/>
      <c r="AY39">
        <f>$AY$38</f>
        <v>1</v>
      </c>
    </row>
    <row r="40" spans="1:51" ht="23.25" customHeight="1" x14ac:dyDescent="0.15">
      <c r="A40" s="182"/>
      <c r="B40" s="183"/>
      <c r="C40" s="183"/>
      <c r="D40" s="183"/>
      <c r="E40" s="183"/>
      <c r="F40" s="184"/>
      <c r="G40" s="214"/>
      <c r="H40" s="214"/>
      <c r="I40" s="214"/>
      <c r="J40" s="214"/>
      <c r="K40" s="214"/>
      <c r="L40" s="214"/>
      <c r="M40" s="214"/>
      <c r="N40" s="214"/>
      <c r="O40" s="214"/>
      <c r="P40" s="214"/>
      <c r="Q40" s="214"/>
      <c r="R40" s="214"/>
      <c r="S40" s="214"/>
      <c r="T40" s="214"/>
      <c r="U40" s="214"/>
      <c r="V40" s="214"/>
      <c r="W40" s="214"/>
      <c r="X40" s="215"/>
      <c r="Y40" s="196" t="s">
        <v>53</v>
      </c>
      <c r="Z40" s="247"/>
      <c r="AA40" s="248"/>
      <c r="AB40" s="219" t="s">
        <v>581</v>
      </c>
      <c r="AC40" s="220"/>
      <c r="AD40" s="221"/>
      <c r="AE40" s="108">
        <v>1</v>
      </c>
      <c r="AF40" s="108"/>
      <c r="AG40" s="108"/>
      <c r="AH40" s="108"/>
      <c r="AI40" s="108">
        <v>1</v>
      </c>
      <c r="AJ40" s="108"/>
      <c r="AK40" s="108"/>
      <c r="AL40" s="108"/>
      <c r="AM40" s="108">
        <v>1</v>
      </c>
      <c r="AN40" s="108"/>
      <c r="AO40" s="108"/>
      <c r="AP40" s="108"/>
      <c r="AQ40" s="108">
        <v>1</v>
      </c>
      <c r="AR40" s="108"/>
      <c r="AS40" s="108"/>
      <c r="AT40" s="108"/>
      <c r="AU40" s="108">
        <v>1</v>
      </c>
      <c r="AV40" s="108"/>
      <c r="AW40" s="108"/>
      <c r="AX40" s="109"/>
      <c r="AY40">
        <f>$AY$38</f>
        <v>1</v>
      </c>
    </row>
    <row r="41" spans="1:51" ht="31.5" customHeight="1" x14ac:dyDescent="0.15">
      <c r="A41" s="176" t="s">
        <v>223</v>
      </c>
      <c r="B41" s="177"/>
      <c r="C41" s="177"/>
      <c r="D41" s="177"/>
      <c r="E41" s="177"/>
      <c r="F41" s="178"/>
      <c r="G41" s="206" t="s">
        <v>57</v>
      </c>
      <c r="H41" s="206"/>
      <c r="I41" s="206"/>
      <c r="J41" s="206"/>
      <c r="K41" s="206"/>
      <c r="L41" s="206"/>
      <c r="M41" s="206"/>
      <c r="N41" s="206"/>
      <c r="O41" s="206"/>
      <c r="P41" s="206"/>
      <c r="Q41" s="206"/>
      <c r="R41" s="206"/>
      <c r="S41" s="206"/>
      <c r="T41" s="206"/>
      <c r="U41" s="206"/>
      <c r="V41" s="206"/>
      <c r="W41" s="206"/>
      <c r="X41" s="207"/>
      <c r="Y41" s="208"/>
      <c r="Z41" s="209"/>
      <c r="AA41" s="210"/>
      <c r="AB41" s="211" t="s">
        <v>11</v>
      </c>
      <c r="AC41" s="194"/>
      <c r="AD41" s="195"/>
      <c r="AE41" s="143" t="s">
        <v>250</v>
      </c>
      <c r="AF41" s="143"/>
      <c r="AG41" s="143"/>
      <c r="AH41" s="143"/>
      <c r="AI41" s="143" t="s">
        <v>267</v>
      </c>
      <c r="AJ41" s="143"/>
      <c r="AK41" s="143"/>
      <c r="AL41" s="143"/>
      <c r="AM41" s="143" t="s">
        <v>364</v>
      </c>
      <c r="AN41" s="143"/>
      <c r="AO41" s="143"/>
      <c r="AP41" s="143"/>
      <c r="AQ41" s="120" t="s">
        <v>272</v>
      </c>
      <c r="AR41" s="121"/>
      <c r="AS41" s="121"/>
      <c r="AT41" s="121"/>
      <c r="AU41" s="120" t="s">
        <v>396</v>
      </c>
      <c r="AV41" s="121"/>
      <c r="AW41" s="121"/>
      <c r="AX41" s="122"/>
      <c r="AY41">
        <f>COUNTA($G$42)</f>
        <v>1</v>
      </c>
    </row>
    <row r="42" spans="1:51" ht="23.25" customHeight="1" x14ac:dyDescent="0.15">
      <c r="A42" s="179"/>
      <c r="B42" s="180"/>
      <c r="C42" s="180"/>
      <c r="D42" s="180"/>
      <c r="E42" s="180"/>
      <c r="F42" s="181"/>
      <c r="G42" s="212" t="s">
        <v>582</v>
      </c>
      <c r="H42" s="212"/>
      <c r="I42" s="212"/>
      <c r="J42" s="212"/>
      <c r="K42" s="212"/>
      <c r="L42" s="212"/>
      <c r="M42" s="212"/>
      <c r="N42" s="212"/>
      <c r="O42" s="212"/>
      <c r="P42" s="212"/>
      <c r="Q42" s="212"/>
      <c r="R42" s="212"/>
      <c r="S42" s="212"/>
      <c r="T42" s="212"/>
      <c r="U42" s="212"/>
      <c r="V42" s="212"/>
      <c r="W42" s="212"/>
      <c r="X42" s="213"/>
      <c r="Y42" s="216" t="s">
        <v>52</v>
      </c>
      <c r="Z42" s="217"/>
      <c r="AA42" s="218"/>
      <c r="AB42" s="244" t="s">
        <v>581</v>
      </c>
      <c r="AC42" s="245"/>
      <c r="AD42" s="246"/>
      <c r="AE42" s="108">
        <v>2</v>
      </c>
      <c r="AF42" s="108"/>
      <c r="AG42" s="108"/>
      <c r="AH42" s="108"/>
      <c r="AI42" s="108">
        <v>1</v>
      </c>
      <c r="AJ42" s="108"/>
      <c r="AK42" s="108"/>
      <c r="AL42" s="108"/>
      <c r="AM42" s="108">
        <v>1</v>
      </c>
      <c r="AN42" s="108"/>
      <c r="AO42" s="108"/>
      <c r="AP42" s="108"/>
      <c r="AQ42" s="108" t="s">
        <v>606</v>
      </c>
      <c r="AR42" s="108"/>
      <c r="AS42" s="108"/>
      <c r="AT42" s="108"/>
      <c r="AU42" s="108" t="s">
        <v>572</v>
      </c>
      <c r="AV42" s="108"/>
      <c r="AW42" s="108"/>
      <c r="AX42" s="109"/>
      <c r="AY42">
        <f>$AY$41</f>
        <v>1</v>
      </c>
    </row>
    <row r="43" spans="1:51" ht="23.25" customHeight="1" x14ac:dyDescent="0.15">
      <c r="A43" s="182"/>
      <c r="B43" s="183"/>
      <c r="C43" s="183"/>
      <c r="D43" s="183"/>
      <c r="E43" s="183"/>
      <c r="F43" s="184"/>
      <c r="G43" s="214"/>
      <c r="H43" s="214"/>
      <c r="I43" s="214"/>
      <c r="J43" s="214"/>
      <c r="K43" s="214"/>
      <c r="L43" s="214"/>
      <c r="M43" s="214"/>
      <c r="N43" s="214"/>
      <c r="O43" s="214"/>
      <c r="P43" s="214"/>
      <c r="Q43" s="214"/>
      <c r="R43" s="214"/>
      <c r="S43" s="214"/>
      <c r="T43" s="214"/>
      <c r="U43" s="214"/>
      <c r="V43" s="214"/>
      <c r="W43" s="214"/>
      <c r="X43" s="215"/>
      <c r="Y43" s="196" t="s">
        <v>53</v>
      </c>
      <c r="Z43" s="247"/>
      <c r="AA43" s="248"/>
      <c r="AB43" s="219" t="s">
        <v>581</v>
      </c>
      <c r="AC43" s="220"/>
      <c r="AD43" s="221"/>
      <c r="AE43" s="108">
        <v>2</v>
      </c>
      <c r="AF43" s="108"/>
      <c r="AG43" s="108"/>
      <c r="AH43" s="108"/>
      <c r="AI43" s="108">
        <v>2</v>
      </c>
      <c r="AJ43" s="108"/>
      <c r="AK43" s="108"/>
      <c r="AL43" s="108"/>
      <c r="AM43" s="108">
        <v>2</v>
      </c>
      <c r="AN43" s="108"/>
      <c r="AO43" s="108"/>
      <c r="AP43" s="108"/>
      <c r="AQ43" s="108">
        <v>2</v>
      </c>
      <c r="AR43" s="108"/>
      <c r="AS43" s="108"/>
      <c r="AT43" s="108"/>
      <c r="AU43" s="108">
        <v>2</v>
      </c>
      <c r="AV43" s="108"/>
      <c r="AW43" s="108"/>
      <c r="AX43" s="109"/>
      <c r="AY43">
        <f>$AY$41</f>
        <v>1</v>
      </c>
    </row>
    <row r="44" spans="1:51" ht="31.5" customHeight="1" x14ac:dyDescent="0.15">
      <c r="A44" s="176" t="s">
        <v>223</v>
      </c>
      <c r="B44" s="177"/>
      <c r="C44" s="177"/>
      <c r="D44" s="177"/>
      <c r="E44" s="177"/>
      <c r="F44" s="178"/>
      <c r="G44" s="206" t="s">
        <v>57</v>
      </c>
      <c r="H44" s="206"/>
      <c r="I44" s="206"/>
      <c r="J44" s="206"/>
      <c r="K44" s="206"/>
      <c r="L44" s="206"/>
      <c r="M44" s="206"/>
      <c r="N44" s="206"/>
      <c r="O44" s="206"/>
      <c r="P44" s="206"/>
      <c r="Q44" s="206"/>
      <c r="R44" s="206"/>
      <c r="S44" s="206"/>
      <c r="T44" s="206"/>
      <c r="U44" s="206"/>
      <c r="V44" s="206"/>
      <c r="W44" s="206"/>
      <c r="X44" s="207"/>
      <c r="Y44" s="208"/>
      <c r="Z44" s="209"/>
      <c r="AA44" s="210"/>
      <c r="AB44" s="211" t="s">
        <v>11</v>
      </c>
      <c r="AC44" s="194"/>
      <c r="AD44" s="195"/>
      <c r="AE44" s="143" t="s">
        <v>250</v>
      </c>
      <c r="AF44" s="143"/>
      <c r="AG44" s="143"/>
      <c r="AH44" s="143"/>
      <c r="AI44" s="143" t="s">
        <v>267</v>
      </c>
      <c r="AJ44" s="143"/>
      <c r="AK44" s="143"/>
      <c r="AL44" s="143"/>
      <c r="AM44" s="143" t="s">
        <v>364</v>
      </c>
      <c r="AN44" s="143"/>
      <c r="AO44" s="143"/>
      <c r="AP44" s="143"/>
      <c r="AQ44" s="120" t="s">
        <v>272</v>
      </c>
      <c r="AR44" s="121"/>
      <c r="AS44" s="121"/>
      <c r="AT44" s="121"/>
      <c r="AU44" s="120" t="s">
        <v>396</v>
      </c>
      <c r="AV44" s="121"/>
      <c r="AW44" s="121"/>
      <c r="AX44" s="122"/>
      <c r="AY44">
        <f>COUNTA($G$45)</f>
        <v>1</v>
      </c>
    </row>
    <row r="45" spans="1:51" ht="23.25" customHeight="1" x14ac:dyDescent="0.15">
      <c r="A45" s="179"/>
      <c r="B45" s="180"/>
      <c r="C45" s="180"/>
      <c r="D45" s="180"/>
      <c r="E45" s="180"/>
      <c r="F45" s="181"/>
      <c r="G45" s="212" t="s">
        <v>583</v>
      </c>
      <c r="H45" s="212"/>
      <c r="I45" s="212"/>
      <c r="J45" s="212"/>
      <c r="K45" s="212"/>
      <c r="L45" s="212"/>
      <c r="M45" s="212"/>
      <c r="N45" s="212"/>
      <c r="O45" s="212"/>
      <c r="P45" s="212"/>
      <c r="Q45" s="212"/>
      <c r="R45" s="212"/>
      <c r="S45" s="212"/>
      <c r="T45" s="212"/>
      <c r="U45" s="212"/>
      <c r="V45" s="212"/>
      <c r="W45" s="212"/>
      <c r="X45" s="213"/>
      <c r="Y45" s="216" t="s">
        <v>52</v>
      </c>
      <c r="Z45" s="217"/>
      <c r="AA45" s="218"/>
      <c r="AB45" s="244" t="s">
        <v>581</v>
      </c>
      <c r="AC45" s="245"/>
      <c r="AD45" s="246"/>
      <c r="AE45" s="108">
        <v>1</v>
      </c>
      <c r="AF45" s="108"/>
      <c r="AG45" s="108"/>
      <c r="AH45" s="108"/>
      <c r="AI45" s="108">
        <v>1</v>
      </c>
      <c r="AJ45" s="108"/>
      <c r="AK45" s="108"/>
      <c r="AL45" s="108"/>
      <c r="AM45" s="108">
        <v>1</v>
      </c>
      <c r="AN45" s="108"/>
      <c r="AO45" s="108"/>
      <c r="AP45" s="108"/>
      <c r="AQ45" s="108" t="s">
        <v>606</v>
      </c>
      <c r="AR45" s="108"/>
      <c r="AS45" s="108"/>
      <c r="AT45" s="108"/>
      <c r="AU45" s="108" t="s">
        <v>572</v>
      </c>
      <c r="AV45" s="108"/>
      <c r="AW45" s="108"/>
      <c r="AX45" s="109"/>
      <c r="AY45">
        <f>$AY$44</f>
        <v>1</v>
      </c>
    </row>
    <row r="46" spans="1:51" ht="23.25" customHeight="1" x14ac:dyDescent="0.15">
      <c r="A46" s="182"/>
      <c r="B46" s="183"/>
      <c r="C46" s="183"/>
      <c r="D46" s="183"/>
      <c r="E46" s="183"/>
      <c r="F46" s="184"/>
      <c r="G46" s="214"/>
      <c r="H46" s="214"/>
      <c r="I46" s="214"/>
      <c r="J46" s="214"/>
      <c r="K46" s="214"/>
      <c r="L46" s="214"/>
      <c r="M46" s="214"/>
      <c r="N46" s="214"/>
      <c r="O46" s="214"/>
      <c r="P46" s="214"/>
      <c r="Q46" s="214"/>
      <c r="R46" s="214"/>
      <c r="S46" s="214"/>
      <c r="T46" s="214"/>
      <c r="U46" s="214"/>
      <c r="V46" s="214"/>
      <c r="W46" s="214"/>
      <c r="X46" s="215"/>
      <c r="Y46" s="196" t="s">
        <v>53</v>
      </c>
      <c r="Z46" s="247"/>
      <c r="AA46" s="248"/>
      <c r="AB46" s="219" t="s">
        <v>581</v>
      </c>
      <c r="AC46" s="220"/>
      <c r="AD46" s="221"/>
      <c r="AE46" s="108">
        <v>1</v>
      </c>
      <c r="AF46" s="108"/>
      <c r="AG46" s="108"/>
      <c r="AH46" s="108"/>
      <c r="AI46" s="108">
        <v>1</v>
      </c>
      <c r="AJ46" s="108"/>
      <c r="AK46" s="108"/>
      <c r="AL46" s="108"/>
      <c r="AM46" s="108">
        <v>1</v>
      </c>
      <c r="AN46" s="108"/>
      <c r="AO46" s="108"/>
      <c r="AP46" s="108"/>
      <c r="AQ46" s="108">
        <v>1</v>
      </c>
      <c r="AR46" s="108"/>
      <c r="AS46" s="108"/>
      <c r="AT46" s="108"/>
      <c r="AU46" s="108">
        <v>1</v>
      </c>
      <c r="AV46" s="108"/>
      <c r="AW46" s="108"/>
      <c r="AX46" s="109"/>
      <c r="AY46">
        <f>$AY$44</f>
        <v>1</v>
      </c>
    </row>
    <row r="47" spans="1:51" ht="23.25" customHeight="1" x14ac:dyDescent="0.15">
      <c r="A47" s="185" t="s">
        <v>14</v>
      </c>
      <c r="B47" s="186"/>
      <c r="C47" s="186"/>
      <c r="D47" s="186"/>
      <c r="E47" s="186"/>
      <c r="F47" s="187"/>
      <c r="G47" s="194" t="s">
        <v>15</v>
      </c>
      <c r="H47" s="194"/>
      <c r="I47" s="194"/>
      <c r="J47" s="194"/>
      <c r="K47" s="194"/>
      <c r="L47" s="194"/>
      <c r="M47" s="194"/>
      <c r="N47" s="194"/>
      <c r="O47" s="194"/>
      <c r="P47" s="194"/>
      <c r="Q47" s="194"/>
      <c r="R47" s="194"/>
      <c r="S47" s="194"/>
      <c r="T47" s="194"/>
      <c r="U47" s="194"/>
      <c r="V47" s="194"/>
      <c r="W47" s="194"/>
      <c r="X47" s="195"/>
      <c r="Y47" s="251"/>
      <c r="Z47" s="252"/>
      <c r="AA47" s="253"/>
      <c r="AB47" s="211" t="s">
        <v>11</v>
      </c>
      <c r="AC47" s="194"/>
      <c r="AD47" s="195"/>
      <c r="AE47" s="143" t="s">
        <v>250</v>
      </c>
      <c r="AF47" s="143"/>
      <c r="AG47" s="143"/>
      <c r="AH47" s="143"/>
      <c r="AI47" s="143" t="s">
        <v>267</v>
      </c>
      <c r="AJ47" s="143"/>
      <c r="AK47" s="143"/>
      <c r="AL47" s="143"/>
      <c r="AM47" s="143" t="s">
        <v>364</v>
      </c>
      <c r="AN47" s="143"/>
      <c r="AO47" s="143"/>
      <c r="AP47" s="143"/>
      <c r="AQ47" s="258" t="s">
        <v>397</v>
      </c>
      <c r="AR47" s="259"/>
      <c r="AS47" s="259"/>
      <c r="AT47" s="259"/>
      <c r="AU47" s="259"/>
      <c r="AV47" s="259"/>
      <c r="AW47" s="259"/>
      <c r="AX47" s="260"/>
    </row>
    <row r="48" spans="1:51" ht="23.25" customHeight="1" x14ac:dyDescent="0.15">
      <c r="A48" s="188"/>
      <c r="B48" s="189"/>
      <c r="C48" s="189"/>
      <c r="D48" s="189"/>
      <c r="E48" s="189"/>
      <c r="F48" s="190"/>
      <c r="G48" s="171" t="s">
        <v>584</v>
      </c>
      <c r="H48" s="171"/>
      <c r="I48" s="171"/>
      <c r="J48" s="171"/>
      <c r="K48" s="171"/>
      <c r="L48" s="171"/>
      <c r="M48" s="171"/>
      <c r="N48" s="171"/>
      <c r="O48" s="171"/>
      <c r="P48" s="171"/>
      <c r="Q48" s="171"/>
      <c r="R48" s="171"/>
      <c r="S48" s="171"/>
      <c r="T48" s="171"/>
      <c r="U48" s="171"/>
      <c r="V48" s="171"/>
      <c r="W48" s="171"/>
      <c r="X48" s="171"/>
      <c r="Y48" s="199" t="s">
        <v>14</v>
      </c>
      <c r="Z48" s="200"/>
      <c r="AA48" s="201"/>
      <c r="AB48" s="203" t="s">
        <v>585</v>
      </c>
      <c r="AC48" s="204"/>
      <c r="AD48" s="205"/>
      <c r="AE48" s="108">
        <v>4</v>
      </c>
      <c r="AF48" s="108"/>
      <c r="AG48" s="108"/>
      <c r="AH48" s="108"/>
      <c r="AI48" s="108">
        <v>4</v>
      </c>
      <c r="AJ48" s="108"/>
      <c r="AK48" s="108"/>
      <c r="AL48" s="108"/>
      <c r="AM48" s="108">
        <v>4</v>
      </c>
      <c r="AN48" s="108"/>
      <c r="AO48" s="108"/>
      <c r="AP48" s="108"/>
      <c r="AQ48" s="114">
        <v>4</v>
      </c>
      <c r="AR48" s="115"/>
      <c r="AS48" s="115"/>
      <c r="AT48" s="115"/>
      <c r="AU48" s="115"/>
      <c r="AV48" s="115"/>
      <c r="AW48" s="115"/>
      <c r="AX48" s="116"/>
    </row>
    <row r="49" spans="1:51" ht="26.1" customHeight="1" x14ac:dyDescent="0.15">
      <c r="A49" s="191"/>
      <c r="B49" s="192"/>
      <c r="C49" s="192"/>
      <c r="D49" s="192"/>
      <c r="E49" s="192"/>
      <c r="F49" s="193"/>
      <c r="G49" s="172"/>
      <c r="H49" s="172"/>
      <c r="I49" s="172"/>
      <c r="J49" s="172"/>
      <c r="K49" s="172"/>
      <c r="L49" s="172"/>
      <c r="M49" s="172"/>
      <c r="N49" s="172"/>
      <c r="O49" s="172"/>
      <c r="P49" s="172"/>
      <c r="Q49" s="172"/>
      <c r="R49" s="172"/>
      <c r="S49" s="172"/>
      <c r="T49" s="172"/>
      <c r="U49" s="172"/>
      <c r="V49" s="172"/>
      <c r="W49" s="172"/>
      <c r="X49" s="172"/>
      <c r="Y49" s="222" t="s">
        <v>46</v>
      </c>
      <c r="Z49" s="197"/>
      <c r="AA49" s="198"/>
      <c r="AB49" s="223" t="s">
        <v>586</v>
      </c>
      <c r="AC49" s="224"/>
      <c r="AD49" s="225"/>
      <c r="AE49" s="249" t="s">
        <v>587</v>
      </c>
      <c r="AF49" s="249"/>
      <c r="AG49" s="249"/>
      <c r="AH49" s="249"/>
      <c r="AI49" s="249" t="s">
        <v>587</v>
      </c>
      <c r="AJ49" s="249"/>
      <c r="AK49" s="249"/>
      <c r="AL49" s="249"/>
      <c r="AM49" s="249" t="s">
        <v>638</v>
      </c>
      <c r="AN49" s="249"/>
      <c r="AO49" s="249"/>
      <c r="AP49" s="249"/>
      <c r="AQ49" s="249" t="s">
        <v>638</v>
      </c>
      <c r="AR49" s="249"/>
      <c r="AS49" s="249"/>
      <c r="AT49" s="249"/>
      <c r="AU49" s="249"/>
      <c r="AV49" s="249"/>
      <c r="AW49" s="249"/>
      <c r="AX49" s="250"/>
    </row>
    <row r="50" spans="1:51" ht="23.25" customHeight="1" x14ac:dyDescent="0.15">
      <c r="A50" s="185" t="s">
        <v>14</v>
      </c>
      <c r="B50" s="186"/>
      <c r="C50" s="186"/>
      <c r="D50" s="186"/>
      <c r="E50" s="186"/>
      <c r="F50" s="187"/>
      <c r="G50" s="194" t="s">
        <v>15</v>
      </c>
      <c r="H50" s="194"/>
      <c r="I50" s="194"/>
      <c r="J50" s="194"/>
      <c r="K50" s="194"/>
      <c r="L50" s="194"/>
      <c r="M50" s="194"/>
      <c r="N50" s="194"/>
      <c r="O50" s="194"/>
      <c r="P50" s="194"/>
      <c r="Q50" s="194"/>
      <c r="R50" s="194"/>
      <c r="S50" s="194"/>
      <c r="T50" s="194"/>
      <c r="U50" s="194"/>
      <c r="V50" s="194"/>
      <c r="W50" s="194"/>
      <c r="X50" s="195"/>
      <c r="Y50" s="251"/>
      <c r="Z50" s="252"/>
      <c r="AA50" s="253"/>
      <c r="AB50" s="211" t="s">
        <v>11</v>
      </c>
      <c r="AC50" s="194"/>
      <c r="AD50" s="195"/>
      <c r="AE50" s="143" t="s">
        <v>250</v>
      </c>
      <c r="AF50" s="143"/>
      <c r="AG50" s="143"/>
      <c r="AH50" s="143"/>
      <c r="AI50" s="143" t="s">
        <v>267</v>
      </c>
      <c r="AJ50" s="143"/>
      <c r="AK50" s="143"/>
      <c r="AL50" s="143"/>
      <c r="AM50" s="143" t="s">
        <v>364</v>
      </c>
      <c r="AN50" s="143"/>
      <c r="AO50" s="143"/>
      <c r="AP50" s="143"/>
      <c r="AQ50" s="258" t="s">
        <v>397</v>
      </c>
      <c r="AR50" s="259"/>
      <c r="AS50" s="259"/>
      <c r="AT50" s="259"/>
      <c r="AU50" s="259"/>
      <c r="AV50" s="259"/>
      <c r="AW50" s="259"/>
      <c r="AX50" s="260"/>
      <c r="AY50" s="53">
        <f>IF(SUBSTITUTE(SUBSTITUTE($G$51,"／",""),"　","")="",0,1)</f>
        <v>1</v>
      </c>
    </row>
    <row r="51" spans="1:51" ht="23.25" customHeight="1" x14ac:dyDescent="0.15">
      <c r="A51" s="188"/>
      <c r="B51" s="189"/>
      <c r="C51" s="189"/>
      <c r="D51" s="189"/>
      <c r="E51" s="189"/>
      <c r="F51" s="190"/>
      <c r="G51" s="171" t="s">
        <v>588</v>
      </c>
      <c r="H51" s="171"/>
      <c r="I51" s="171"/>
      <c r="J51" s="171"/>
      <c r="K51" s="171"/>
      <c r="L51" s="171"/>
      <c r="M51" s="171"/>
      <c r="N51" s="171"/>
      <c r="O51" s="171"/>
      <c r="P51" s="171"/>
      <c r="Q51" s="171"/>
      <c r="R51" s="171"/>
      <c r="S51" s="171"/>
      <c r="T51" s="171"/>
      <c r="U51" s="171"/>
      <c r="V51" s="171"/>
      <c r="W51" s="171"/>
      <c r="X51" s="171"/>
      <c r="Y51" s="199" t="s">
        <v>14</v>
      </c>
      <c r="Z51" s="200"/>
      <c r="AA51" s="201"/>
      <c r="AB51" s="203" t="s">
        <v>585</v>
      </c>
      <c r="AC51" s="204"/>
      <c r="AD51" s="205"/>
      <c r="AE51" s="108">
        <v>13</v>
      </c>
      <c r="AF51" s="108"/>
      <c r="AG51" s="108"/>
      <c r="AH51" s="108"/>
      <c r="AI51" s="108">
        <v>14</v>
      </c>
      <c r="AJ51" s="108"/>
      <c r="AK51" s="108"/>
      <c r="AL51" s="108"/>
      <c r="AM51" s="108">
        <v>44</v>
      </c>
      <c r="AN51" s="108"/>
      <c r="AO51" s="108"/>
      <c r="AP51" s="108"/>
      <c r="AQ51" s="108">
        <v>14</v>
      </c>
      <c r="AR51" s="108"/>
      <c r="AS51" s="108"/>
      <c r="AT51" s="108"/>
      <c r="AU51" s="108"/>
      <c r="AV51" s="108"/>
      <c r="AW51" s="108"/>
      <c r="AX51" s="109"/>
      <c r="AY51">
        <f>$AY$50</f>
        <v>1</v>
      </c>
    </row>
    <row r="52" spans="1:51" ht="25.5" customHeight="1" x14ac:dyDescent="0.15">
      <c r="A52" s="191"/>
      <c r="B52" s="192"/>
      <c r="C52" s="192"/>
      <c r="D52" s="192"/>
      <c r="E52" s="192"/>
      <c r="F52" s="193"/>
      <c r="G52" s="172"/>
      <c r="H52" s="172"/>
      <c r="I52" s="172"/>
      <c r="J52" s="172"/>
      <c r="K52" s="172"/>
      <c r="L52" s="172"/>
      <c r="M52" s="172"/>
      <c r="N52" s="172"/>
      <c r="O52" s="172"/>
      <c r="P52" s="172"/>
      <c r="Q52" s="172"/>
      <c r="R52" s="172"/>
      <c r="S52" s="172"/>
      <c r="T52" s="172"/>
      <c r="U52" s="172"/>
      <c r="V52" s="172"/>
      <c r="W52" s="172"/>
      <c r="X52" s="172"/>
      <c r="Y52" s="222" t="s">
        <v>46</v>
      </c>
      <c r="Z52" s="197"/>
      <c r="AA52" s="198"/>
      <c r="AB52" s="223" t="s">
        <v>586</v>
      </c>
      <c r="AC52" s="224"/>
      <c r="AD52" s="225"/>
      <c r="AE52" s="249" t="s">
        <v>589</v>
      </c>
      <c r="AF52" s="249"/>
      <c r="AG52" s="249"/>
      <c r="AH52" s="249"/>
      <c r="AI52" s="249" t="s">
        <v>590</v>
      </c>
      <c r="AJ52" s="249"/>
      <c r="AK52" s="249"/>
      <c r="AL52" s="249"/>
      <c r="AM52" s="249" t="s">
        <v>642</v>
      </c>
      <c r="AN52" s="249"/>
      <c r="AO52" s="249"/>
      <c r="AP52" s="249"/>
      <c r="AQ52" s="249" t="s">
        <v>641</v>
      </c>
      <c r="AR52" s="249"/>
      <c r="AS52" s="249"/>
      <c r="AT52" s="249"/>
      <c r="AU52" s="249"/>
      <c r="AV52" s="249"/>
      <c r="AW52" s="249"/>
      <c r="AX52" s="250"/>
      <c r="AY52">
        <f>$AY$50</f>
        <v>1</v>
      </c>
    </row>
    <row r="53" spans="1:51" ht="23.25" customHeight="1" x14ac:dyDescent="0.15">
      <c r="A53" s="185" t="s">
        <v>14</v>
      </c>
      <c r="B53" s="186"/>
      <c r="C53" s="186"/>
      <c r="D53" s="186"/>
      <c r="E53" s="186"/>
      <c r="F53" s="187"/>
      <c r="G53" s="194" t="s">
        <v>15</v>
      </c>
      <c r="H53" s="194"/>
      <c r="I53" s="194"/>
      <c r="J53" s="194"/>
      <c r="K53" s="194"/>
      <c r="L53" s="194"/>
      <c r="M53" s="194"/>
      <c r="N53" s="194"/>
      <c r="O53" s="194"/>
      <c r="P53" s="194"/>
      <c r="Q53" s="194"/>
      <c r="R53" s="194"/>
      <c r="S53" s="194"/>
      <c r="T53" s="194"/>
      <c r="U53" s="194"/>
      <c r="V53" s="194"/>
      <c r="W53" s="194"/>
      <c r="X53" s="195"/>
      <c r="Y53" s="251"/>
      <c r="Z53" s="252"/>
      <c r="AA53" s="253"/>
      <c r="AB53" s="211" t="s">
        <v>11</v>
      </c>
      <c r="AC53" s="194"/>
      <c r="AD53" s="195"/>
      <c r="AE53" s="143" t="s">
        <v>250</v>
      </c>
      <c r="AF53" s="143"/>
      <c r="AG53" s="143"/>
      <c r="AH53" s="143"/>
      <c r="AI53" s="143" t="s">
        <v>267</v>
      </c>
      <c r="AJ53" s="143"/>
      <c r="AK53" s="143"/>
      <c r="AL53" s="143"/>
      <c r="AM53" s="143" t="s">
        <v>364</v>
      </c>
      <c r="AN53" s="143"/>
      <c r="AO53" s="143"/>
      <c r="AP53" s="143"/>
      <c r="AQ53" s="258" t="s">
        <v>397</v>
      </c>
      <c r="AR53" s="259"/>
      <c r="AS53" s="259"/>
      <c r="AT53" s="259"/>
      <c r="AU53" s="259"/>
      <c r="AV53" s="259"/>
      <c r="AW53" s="259"/>
      <c r="AX53" s="260"/>
      <c r="AY53" s="53">
        <f>IF(SUBSTITUTE(SUBSTITUTE($G$54,"／",""),"　","")="",0,1)</f>
        <v>1</v>
      </c>
    </row>
    <row r="54" spans="1:51" ht="23.25" customHeight="1" x14ac:dyDescent="0.15">
      <c r="A54" s="188"/>
      <c r="B54" s="189"/>
      <c r="C54" s="189"/>
      <c r="D54" s="189"/>
      <c r="E54" s="189"/>
      <c r="F54" s="190"/>
      <c r="G54" s="171" t="s">
        <v>591</v>
      </c>
      <c r="H54" s="171"/>
      <c r="I54" s="171"/>
      <c r="J54" s="171"/>
      <c r="K54" s="171"/>
      <c r="L54" s="171"/>
      <c r="M54" s="171"/>
      <c r="N54" s="171"/>
      <c r="O54" s="171"/>
      <c r="P54" s="171"/>
      <c r="Q54" s="171"/>
      <c r="R54" s="171"/>
      <c r="S54" s="171"/>
      <c r="T54" s="171"/>
      <c r="U54" s="171"/>
      <c r="V54" s="171"/>
      <c r="W54" s="171"/>
      <c r="X54" s="171"/>
      <c r="Y54" s="199" t="s">
        <v>14</v>
      </c>
      <c r="Z54" s="200"/>
      <c r="AA54" s="201"/>
      <c r="AB54" s="203" t="s">
        <v>585</v>
      </c>
      <c r="AC54" s="204"/>
      <c r="AD54" s="205"/>
      <c r="AE54" s="108">
        <v>5</v>
      </c>
      <c r="AF54" s="108"/>
      <c r="AG54" s="108"/>
      <c r="AH54" s="108"/>
      <c r="AI54" s="108">
        <v>8</v>
      </c>
      <c r="AJ54" s="108"/>
      <c r="AK54" s="108"/>
      <c r="AL54" s="108"/>
      <c r="AM54" s="108">
        <v>7</v>
      </c>
      <c r="AN54" s="108"/>
      <c r="AO54" s="108"/>
      <c r="AP54" s="108"/>
      <c r="AQ54" s="108">
        <v>7</v>
      </c>
      <c r="AR54" s="108"/>
      <c r="AS54" s="108"/>
      <c r="AT54" s="108"/>
      <c r="AU54" s="108"/>
      <c r="AV54" s="108"/>
      <c r="AW54" s="108"/>
      <c r="AX54" s="109"/>
      <c r="AY54">
        <f>$AY$53</f>
        <v>1</v>
      </c>
    </row>
    <row r="55" spans="1:51" ht="24.6" customHeight="1" x14ac:dyDescent="0.15">
      <c r="A55" s="191"/>
      <c r="B55" s="192"/>
      <c r="C55" s="192"/>
      <c r="D55" s="192"/>
      <c r="E55" s="192"/>
      <c r="F55" s="193"/>
      <c r="G55" s="172"/>
      <c r="H55" s="172"/>
      <c r="I55" s="172"/>
      <c r="J55" s="172"/>
      <c r="K55" s="172"/>
      <c r="L55" s="172"/>
      <c r="M55" s="172"/>
      <c r="N55" s="172"/>
      <c r="O55" s="172"/>
      <c r="P55" s="172"/>
      <c r="Q55" s="172"/>
      <c r="R55" s="172"/>
      <c r="S55" s="172"/>
      <c r="T55" s="172"/>
      <c r="U55" s="172"/>
      <c r="V55" s="172"/>
      <c r="W55" s="172"/>
      <c r="X55" s="172"/>
      <c r="Y55" s="222" t="s">
        <v>46</v>
      </c>
      <c r="Z55" s="197"/>
      <c r="AA55" s="198"/>
      <c r="AB55" s="223" t="s">
        <v>586</v>
      </c>
      <c r="AC55" s="224"/>
      <c r="AD55" s="225"/>
      <c r="AE55" s="249" t="s">
        <v>592</v>
      </c>
      <c r="AF55" s="249"/>
      <c r="AG55" s="249"/>
      <c r="AH55" s="249"/>
      <c r="AI55" s="249" t="s">
        <v>593</v>
      </c>
      <c r="AJ55" s="249"/>
      <c r="AK55" s="249"/>
      <c r="AL55" s="249"/>
      <c r="AM55" s="249" t="s">
        <v>639</v>
      </c>
      <c r="AN55" s="249"/>
      <c r="AO55" s="249"/>
      <c r="AP55" s="249"/>
      <c r="AQ55" s="249" t="s">
        <v>639</v>
      </c>
      <c r="AR55" s="249"/>
      <c r="AS55" s="249"/>
      <c r="AT55" s="249"/>
      <c r="AU55" s="249"/>
      <c r="AV55" s="249"/>
      <c r="AW55" s="249"/>
      <c r="AX55" s="250"/>
      <c r="AY55">
        <f>$AY$53</f>
        <v>1</v>
      </c>
    </row>
    <row r="56" spans="1:51" ht="23.25" customHeight="1" x14ac:dyDescent="0.15">
      <c r="A56" s="185" t="s">
        <v>14</v>
      </c>
      <c r="B56" s="186"/>
      <c r="C56" s="186"/>
      <c r="D56" s="186"/>
      <c r="E56" s="186"/>
      <c r="F56" s="187"/>
      <c r="G56" s="194" t="s">
        <v>15</v>
      </c>
      <c r="H56" s="194"/>
      <c r="I56" s="194"/>
      <c r="J56" s="194"/>
      <c r="K56" s="194"/>
      <c r="L56" s="194"/>
      <c r="M56" s="194"/>
      <c r="N56" s="194"/>
      <c r="O56" s="194"/>
      <c r="P56" s="194"/>
      <c r="Q56" s="194"/>
      <c r="R56" s="194"/>
      <c r="S56" s="194"/>
      <c r="T56" s="194"/>
      <c r="U56" s="194"/>
      <c r="V56" s="194"/>
      <c r="W56" s="194"/>
      <c r="X56" s="195"/>
      <c r="Y56" s="251"/>
      <c r="Z56" s="252"/>
      <c r="AA56" s="253"/>
      <c r="AB56" s="211" t="s">
        <v>11</v>
      </c>
      <c r="AC56" s="194"/>
      <c r="AD56" s="195"/>
      <c r="AE56" s="143" t="s">
        <v>250</v>
      </c>
      <c r="AF56" s="143"/>
      <c r="AG56" s="143"/>
      <c r="AH56" s="143"/>
      <c r="AI56" s="143" t="s">
        <v>267</v>
      </c>
      <c r="AJ56" s="143"/>
      <c r="AK56" s="143"/>
      <c r="AL56" s="143"/>
      <c r="AM56" s="143" t="s">
        <v>364</v>
      </c>
      <c r="AN56" s="143"/>
      <c r="AO56" s="143"/>
      <c r="AP56" s="143"/>
      <c r="AQ56" s="258" t="s">
        <v>397</v>
      </c>
      <c r="AR56" s="259"/>
      <c r="AS56" s="259"/>
      <c r="AT56" s="259"/>
      <c r="AU56" s="259"/>
      <c r="AV56" s="259"/>
      <c r="AW56" s="259"/>
      <c r="AX56" s="260"/>
      <c r="AY56" s="53">
        <f>IF(SUBSTITUTE(SUBSTITUTE($G$57,"／",""),"　","")="",0,1)</f>
        <v>1</v>
      </c>
    </row>
    <row r="57" spans="1:51" ht="23.25" customHeight="1" x14ac:dyDescent="0.15">
      <c r="A57" s="188"/>
      <c r="B57" s="189"/>
      <c r="C57" s="189"/>
      <c r="D57" s="189"/>
      <c r="E57" s="189"/>
      <c r="F57" s="190"/>
      <c r="G57" s="171" t="s">
        <v>594</v>
      </c>
      <c r="H57" s="171"/>
      <c r="I57" s="171"/>
      <c r="J57" s="171"/>
      <c r="K57" s="171"/>
      <c r="L57" s="171"/>
      <c r="M57" s="171"/>
      <c r="N57" s="171"/>
      <c r="O57" s="171"/>
      <c r="P57" s="171"/>
      <c r="Q57" s="171"/>
      <c r="R57" s="171"/>
      <c r="S57" s="171"/>
      <c r="T57" s="171"/>
      <c r="U57" s="171"/>
      <c r="V57" s="171"/>
      <c r="W57" s="171"/>
      <c r="X57" s="584"/>
      <c r="Y57" s="199" t="s">
        <v>14</v>
      </c>
      <c r="Z57" s="200"/>
      <c r="AA57" s="201"/>
      <c r="AB57" s="203" t="s">
        <v>585</v>
      </c>
      <c r="AC57" s="204"/>
      <c r="AD57" s="205"/>
      <c r="AE57" s="108">
        <v>2</v>
      </c>
      <c r="AF57" s="108"/>
      <c r="AG57" s="108"/>
      <c r="AH57" s="108"/>
      <c r="AI57" s="108">
        <v>2</v>
      </c>
      <c r="AJ57" s="108"/>
      <c r="AK57" s="108"/>
      <c r="AL57" s="108"/>
      <c r="AM57" s="108">
        <v>2</v>
      </c>
      <c r="AN57" s="108"/>
      <c r="AO57" s="108"/>
      <c r="AP57" s="108"/>
      <c r="AQ57" s="108">
        <v>2</v>
      </c>
      <c r="AR57" s="108"/>
      <c r="AS57" s="108"/>
      <c r="AT57" s="108"/>
      <c r="AU57" s="108"/>
      <c r="AV57" s="108"/>
      <c r="AW57" s="108"/>
      <c r="AX57" s="109"/>
      <c r="AY57">
        <f>$AY$56</f>
        <v>1</v>
      </c>
    </row>
    <row r="58" spans="1:51" ht="20.45" customHeight="1" thickBot="1" x14ac:dyDescent="0.2">
      <c r="A58" s="191"/>
      <c r="B58" s="192"/>
      <c r="C58" s="192"/>
      <c r="D58" s="192"/>
      <c r="E58" s="192"/>
      <c r="F58" s="193"/>
      <c r="G58" s="172"/>
      <c r="H58" s="172"/>
      <c r="I58" s="172"/>
      <c r="J58" s="172"/>
      <c r="K58" s="172"/>
      <c r="L58" s="172"/>
      <c r="M58" s="172"/>
      <c r="N58" s="172"/>
      <c r="O58" s="172"/>
      <c r="P58" s="172"/>
      <c r="Q58" s="172"/>
      <c r="R58" s="172"/>
      <c r="S58" s="172"/>
      <c r="T58" s="172"/>
      <c r="U58" s="172"/>
      <c r="V58" s="172"/>
      <c r="W58" s="172"/>
      <c r="X58" s="585"/>
      <c r="Y58" s="222" t="s">
        <v>46</v>
      </c>
      <c r="Z58" s="197"/>
      <c r="AA58" s="198"/>
      <c r="AB58" s="223" t="s">
        <v>586</v>
      </c>
      <c r="AC58" s="224"/>
      <c r="AD58" s="225"/>
      <c r="AE58" s="249" t="s">
        <v>595</v>
      </c>
      <c r="AF58" s="249"/>
      <c r="AG58" s="249"/>
      <c r="AH58" s="249"/>
      <c r="AI58" s="249" t="s">
        <v>595</v>
      </c>
      <c r="AJ58" s="249"/>
      <c r="AK58" s="249"/>
      <c r="AL58" s="249"/>
      <c r="AM58" s="249" t="s">
        <v>640</v>
      </c>
      <c r="AN58" s="249"/>
      <c r="AO58" s="249"/>
      <c r="AP58" s="249"/>
      <c r="AQ58" s="249" t="s">
        <v>640</v>
      </c>
      <c r="AR58" s="249"/>
      <c r="AS58" s="249"/>
      <c r="AT58" s="249"/>
      <c r="AU58" s="249"/>
      <c r="AV58" s="249"/>
      <c r="AW58" s="249"/>
      <c r="AX58" s="250"/>
      <c r="AY58">
        <f>$AY$56</f>
        <v>1</v>
      </c>
    </row>
    <row r="59" spans="1:51" ht="61.9" customHeight="1" x14ac:dyDescent="0.15">
      <c r="A59" s="81" t="s">
        <v>262</v>
      </c>
      <c r="B59" s="78"/>
      <c r="C59" s="77" t="s">
        <v>173</v>
      </c>
      <c r="D59" s="78"/>
      <c r="E59" s="591" t="s">
        <v>186</v>
      </c>
      <c r="F59" s="592"/>
      <c r="G59" s="593" t="s">
        <v>650</v>
      </c>
      <c r="H59" s="594"/>
      <c r="I59" s="594"/>
      <c r="J59" s="594"/>
      <c r="K59" s="594"/>
      <c r="L59" s="594"/>
      <c r="M59" s="594"/>
      <c r="N59" s="594"/>
      <c r="O59" s="594"/>
      <c r="P59" s="594"/>
      <c r="Q59" s="594"/>
      <c r="R59" s="594"/>
      <c r="S59" s="594"/>
      <c r="T59" s="594"/>
      <c r="U59" s="594"/>
      <c r="V59" s="594"/>
      <c r="W59" s="594"/>
      <c r="X59" s="594"/>
      <c r="Y59" s="594"/>
      <c r="Z59" s="594"/>
      <c r="AA59" s="594"/>
      <c r="AB59" s="594"/>
      <c r="AC59" s="594"/>
      <c r="AD59" s="594"/>
      <c r="AE59" s="594"/>
      <c r="AF59" s="594"/>
      <c r="AG59" s="594"/>
      <c r="AH59" s="594"/>
      <c r="AI59" s="594"/>
      <c r="AJ59" s="594"/>
      <c r="AK59" s="594"/>
      <c r="AL59" s="594"/>
      <c r="AM59" s="594"/>
      <c r="AN59" s="594"/>
      <c r="AO59" s="594"/>
      <c r="AP59" s="594"/>
      <c r="AQ59" s="594"/>
      <c r="AR59" s="594"/>
      <c r="AS59" s="594"/>
      <c r="AT59" s="594"/>
      <c r="AU59" s="594"/>
      <c r="AV59" s="594"/>
      <c r="AW59" s="594"/>
      <c r="AX59" s="595"/>
      <c r="AY59">
        <f>COUNTA($G$59)</f>
        <v>1</v>
      </c>
    </row>
    <row r="60" spans="1:51" ht="61.9" customHeight="1" thickBot="1" x14ac:dyDescent="0.2">
      <c r="A60" s="82"/>
      <c r="B60" s="80"/>
      <c r="C60" s="79"/>
      <c r="D60" s="80"/>
      <c r="E60" s="586" t="s">
        <v>185</v>
      </c>
      <c r="F60" s="587"/>
      <c r="G60" s="588" t="s">
        <v>651</v>
      </c>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589"/>
      <c r="AL60" s="589"/>
      <c r="AM60" s="589"/>
      <c r="AN60" s="589"/>
      <c r="AO60" s="589"/>
      <c r="AP60" s="589"/>
      <c r="AQ60" s="589"/>
      <c r="AR60" s="589"/>
      <c r="AS60" s="589"/>
      <c r="AT60" s="589"/>
      <c r="AU60" s="589"/>
      <c r="AV60" s="589"/>
      <c r="AW60" s="589"/>
      <c r="AX60" s="590"/>
      <c r="AY60">
        <f>$AY$59</f>
        <v>1</v>
      </c>
    </row>
    <row r="61" spans="1:51" ht="27" customHeight="1" x14ac:dyDescent="0.15">
      <c r="A61" s="558" t="s">
        <v>44</v>
      </c>
      <c r="B61" s="559"/>
      <c r="C61" s="559"/>
      <c r="D61" s="559"/>
      <c r="E61" s="559"/>
      <c r="F61" s="559"/>
      <c r="G61" s="559"/>
      <c r="H61" s="559"/>
      <c r="I61" s="559"/>
      <c r="J61" s="559"/>
      <c r="K61" s="559"/>
      <c r="L61" s="559"/>
      <c r="M61" s="559"/>
      <c r="N61" s="559"/>
      <c r="O61" s="559"/>
      <c r="P61" s="559"/>
      <c r="Q61" s="559"/>
      <c r="R61" s="559"/>
      <c r="S61" s="559"/>
      <c r="T61" s="559"/>
      <c r="U61" s="559"/>
      <c r="V61" s="559"/>
      <c r="W61" s="559"/>
      <c r="X61" s="559"/>
      <c r="Y61" s="559"/>
      <c r="Z61" s="559"/>
      <c r="AA61" s="559"/>
      <c r="AB61" s="559"/>
      <c r="AC61" s="559"/>
      <c r="AD61" s="559"/>
      <c r="AE61" s="559"/>
      <c r="AF61" s="559"/>
      <c r="AG61" s="559"/>
      <c r="AH61" s="559"/>
      <c r="AI61" s="559"/>
      <c r="AJ61" s="559"/>
      <c r="AK61" s="559"/>
      <c r="AL61" s="559"/>
      <c r="AM61" s="559"/>
      <c r="AN61" s="559"/>
      <c r="AO61" s="559"/>
      <c r="AP61" s="559"/>
      <c r="AQ61" s="559"/>
      <c r="AR61" s="559"/>
      <c r="AS61" s="559"/>
      <c r="AT61" s="559"/>
      <c r="AU61" s="559"/>
      <c r="AV61" s="559"/>
      <c r="AW61" s="559"/>
      <c r="AX61" s="560"/>
    </row>
    <row r="62" spans="1:51" ht="27" customHeight="1" x14ac:dyDescent="0.15">
      <c r="A62" s="5"/>
      <c r="B62" s="6"/>
      <c r="C62" s="161" t="s">
        <v>29</v>
      </c>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2"/>
      <c r="AD62" s="160" t="s">
        <v>33</v>
      </c>
      <c r="AE62" s="160"/>
      <c r="AF62" s="160"/>
      <c r="AG62" s="484" t="s">
        <v>28</v>
      </c>
      <c r="AH62" s="160"/>
      <c r="AI62" s="160"/>
      <c r="AJ62" s="160"/>
      <c r="AK62" s="160"/>
      <c r="AL62" s="160"/>
      <c r="AM62" s="160"/>
      <c r="AN62" s="160"/>
      <c r="AO62" s="160"/>
      <c r="AP62" s="160"/>
      <c r="AQ62" s="160"/>
      <c r="AR62" s="160"/>
      <c r="AS62" s="160"/>
      <c r="AT62" s="160"/>
      <c r="AU62" s="160"/>
      <c r="AV62" s="160"/>
      <c r="AW62" s="160"/>
      <c r="AX62" s="485"/>
    </row>
    <row r="63" spans="1:51" ht="65.25" customHeight="1" x14ac:dyDescent="0.15">
      <c r="A63" s="539" t="s">
        <v>133</v>
      </c>
      <c r="B63" s="540"/>
      <c r="C63" s="370" t="s">
        <v>134</v>
      </c>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2"/>
      <c r="AD63" s="141" t="s">
        <v>605</v>
      </c>
      <c r="AE63" s="142"/>
      <c r="AF63" s="142"/>
      <c r="AG63" s="163" t="s">
        <v>607</v>
      </c>
      <c r="AH63" s="164"/>
      <c r="AI63" s="164"/>
      <c r="AJ63" s="164"/>
      <c r="AK63" s="164"/>
      <c r="AL63" s="164"/>
      <c r="AM63" s="164"/>
      <c r="AN63" s="164"/>
      <c r="AO63" s="164"/>
      <c r="AP63" s="164"/>
      <c r="AQ63" s="164"/>
      <c r="AR63" s="164"/>
      <c r="AS63" s="164"/>
      <c r="AT63" s="164"/>
      <c r="AU63" s="164"/>
      <c r="AV63" s="164"/>
      <c r="AW63" s="164"/>
      <c r="AX63" s="165"/>
    </row>
    <row r="64" spans="1:51" ht="78.75" customHeight="1" x14ac:dyDescent="0.15">
      <c r="A64" s="541"/>
      <c r="B64" s="542"/>
      <c r="C64" s="476" t="s">
        <v>34</v>
      </c>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170"/>
      <c r="AD64" s="123" t="s">
        <v>605</v>
      </c>
      <c r="AE64" s="124"/>
      <c r="AF64" s="124"/>
      <c r="AG64" s="74" t="s">
        <v>608</v>
      </c>
      <c r="AH64" s="75"/>
      <c r="AI64" s="75"/>
      <c r="AJ64" s="75"/>
      <c r="AK64" s="75"/>
      <c r="AL64" s="75"/>
      <c r="AM64" s="75"/>
      <c r="AN64" s="75"/>
      <c r="AO64" s="75"/>
      <c r="AP64" s="75"/>
      <c r="AQ64" s="75"/>
      <c r="AR64" s="75"/>
      <c r="AS64" s="75"/>
      <c r="AT64" s="75"/>
      <c r="AU64" s="75"/>
      <c r="AV64" s="75"/>
      <c r="AW64" s="75"/>
      <c r="AX64" s="76"/>
    </row>
    <row r="65" spans="1:50" ht="75.75" customHeight="1" x14ac:dyDescent="0.15">
      <c r="A65" s="543"/>
      <c r="B65" s="544"/>
      <c r="C65" s="478" t="s">
        <v>135</v>
      </c>
      <c r="D65" s="479"/>
      <c r="E65" s="479"/>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80"/>
      <c r="AD65" s="445" t="s">
        <v>605</v>
      </c>
      <c r="AE65" s="446"/>
      <c r="AF65" s="446"/>
      <c r="AG65" s="280" t="s">
        <v>609</v>
      </c>
      <c r="AH65" s="281"/>
      <c r="AI65" s="281"/>
      <c r="AJ65" s="281"/>
      <c r="AK65" s="281"/>
      <c r="AL65" s="281"/>
      <c r="AM65" s="281"/>
      <c r="AN65" s="281"/>
      <c r="AO65" s="281"/>
      <c r="AP65" s="281"/>
      <c r="AQ65" s="281"/>
      <c r="AR65" s="281"/>
      <c r="AS65" s="281"/>
      <c r="AT65" s="281"/>
      <c r="AU65" s="281"/>
      <c r="AV65" s="281"/>
      <c r="AW65" s="281"/>
      <c r="AX65" s="282"/>
    </row>
    <row r="66" spans="1:50" ht="27" customHeight="1" x14ac:dyDescent="0.15">
      <c r="A66" s="305" t="s">
        <v>36</v>
      </c>
      <c r="B66" s="306"/>
      <c r="C66" s="481" t="s">
        <v>38</v>
      </c>
      <c r="D66" s="482"/>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483"/>
      <c r="AD66" s="376" t="s">
        <v>605</v>
      </c>
      <c r="AE66" s="377"/>
      <c r="AF66" s="377"/>
      <c r="AG66" s="278" t="s">
        <v>648</v>
      </c>
      <c r="AH66" s="212"/>
      <c r="AI66" s="212"/>
      <c r="AJ66" s="212"/>
      <c r="AK66" s="212"/>
      <c r="AL66" s="212"/>
      <c r="AM66" s="212"/>
      <c r="AN66" s="212"/>
      <c r="AO66" s="212"/>
      <c r="AP66" s="212"/>
      <c r="AQ66" s="212"/>
      <c r="AR66" s="212"/>
      <c r="AS66" s="212"/>
      <c r="AT66" s="212"/>
      <c r="AU66" s="212"/>
      <c r="AV66" s="212"/>
      <c r="AW66" s="212"/>
      <c r="AX66" s="279"/>
    </row>
    <row r="67" spans="1:50" ht="35.25" customHeight="1" x14ac:dyDescent="0.15">
      <c r="A67" s="307"/>
      <c r="B67" s="308"/>
      <c r="C67" s="457"/>
      <c r="D67" s="458"/>
      <c r="E67" s="392" t="s">
        <v>243</v>
      </c>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4"/>
      <c r="AD67" s="123" t="s">
        <v>610</v>
      </c>
      <c r="AE67" s="124"/>
      <c r="AF67" s="332"/>
      <c r="AG67" s="280"/>
      <c r="AH67" s="281"/>
      <c r="AI67" s="281"/>
      <c r="AJ67" s="281"/>
      <c r="AK67" s="281"/>
      <c r="AL67" s="281"/>
      <c r="AM67" s="281"/>
      <c r="AN67" s="281"/>
      <c r="AO67" s="281"/>
      <c r="AP67" s="281"/>
      <c r="AQ67" s="281"/>
      <c r="AR67" s="281"/>
      <c r="AS67" s="281"/>
      <c r="AT67" s="281"/>
      <c r="AU67" s="281"/>
      <c r="AV67" s="281"/>
      <c r="AW67" s="281"/>
      <c r="AX67" s="282"/>
    </row>
    <row r="68" spans="1:50" ht="26.25" customHeight="1" x14ac:dyDescent="0.15">
      <c r="A68" s="307"/>
      <c r="B68" s="308"/>
      <c r="C68" s="459"/>
      <c r="D68" s="460"/>
      <c r="E68" s="395" t="s">
        <v>205</v>
      </c>
      <c r="F68" s="396"/>
      <c r="G68" s="396"/>
      <c r="H68" s="396"/>
      <c r="I68" s="396"/>
      <c r="J68" s="396"/>
      <c r="K68" s="396"/>
      <c r="L68" s="396"/>
      <c r="M68" s="396"/>
      <c r="N68" s="396"/>
      <c r="O68" s="396"/>
      <c r="P68" s="396"/>
      <c r="Q68" s="396"/>
      <c r="R68" s="396"/>
      <c r="S68" s="396"/>
      <c r="T68" s="396"/>
      <c r="U68" s="396"/>
      <c r="V68" s="396"/>
      <c r="W68" s="396"/>
      <c r="X68" s="396"/>
      <c r="Y68" s="396"/>
      <c r="Z68" s="396"/>
      <c r="AA68" s="396"/>
      <c r="AB68" s="396"/>
      <c r="AC68" s="397"/>
      <c r="AD68" s="493" t="s">
        <v>611</v>
      </c>
      <c r="AE68" s="494"/>
      <c r="AF68" s="494"/>
      <c r="AG68" s="280"/>
      <c r="AH68" s="281"/>
      <c r="AI68" s="281"/>
      <c r="AJ68" s="281"/>
      <c r="AK68" s="281"/>
      <c r="AL68" s="281"/>
      <c r="AM68" s="281"/>
      <c r="AN68" s="281"/>
      <c r="AO68" s="281"/>
      <c r="AP68" s="281"/>
      <c r="AQ68" s="281"/>
      <c r="AR68" s="281"/>
      <c r="AS68" s="281"/>
      <c r="AT68" s="281"/>
      <c r="AU68" s="281"/>
      <c r="AV68" s="281"/>
      <c r="AW68" s="281"/>
      <c r="AX68" s="282"/>
    </row>
    <row r="69" spans="1:50" ht="26.25" customHeight="1" x14ac:dyDescent="0.15">
      <c r="A69" s="307"/>
      <c r="B69" s="309"/>
      <c r="C69" s="473" t="s">
        <v>39</v>
      </c>
      <c r="D69" s="474"/>
      <c r="E69" s="474"/>
      <c r="F69" s="474"/>
      <c r="G69" s="474"/>
      <c r="H69" s="474"/>
      <c r="I69" s="474"/>
      <c r="J69" s="474"/>
      <c r="K69" s="474"/>
      <c r="L69" s="474"/>
      <c r="M69" s="474"/>
      <c r="N69" s="474"/>
      <c r="O69" s="474"/>
      <c r="P69" s="474"/>
      <c r="Q69" s="474"/>
      <c r="R69" s="474"/>
      <c r="S69" s="474"/>
      <c r="T69" s="474"/>
      <c r="U69" s="474"/>
      <c r="V69" s="474"/>
      <c r="W69" s="474"/>
      <c r="X69" s="474"/>
      <c r="Y69" s="474"/>
      <c r="Z69" s="474"/>
      <c r="AA69" s="474"/>
      <c r="AB69" s="474"/>
      <c r="AC69" s="474"/>
      <c r="AD69" s="264" t="s">
        <v>612</v>
      </c>
      <c r="AE69" s="265"/>
      <c r="AF69" s="265"/>
      <c r="AG69" s="404" t="s">
        <v>606</v>
      </c>
      <c r="AH69" s="405"/>
      <c r="AI69" s="405"/>
      <c r="AJ69" s="405"/>
      <c r="AK69" s="405"/>
      <c r="AL69" s="405"/>
      <c r="AM69" s="405"/>
      <c r="AN69" s="405"/>
      <c r="AO69" s="405"/>
      <c r="AP69" s="405"/>
      <c r="AQ69" s="405"/>
      <c r="AR69" s="405"/>
      <c r="AS69" s="405"/>
      <c r="AT69" s="405"/>
      <c r="AU69" s="405"/>
      <c r="AV69" s="405"/>
      <c r="AW69" s="405"/>
      <c r="AX69" s="406"/>
    </row>
    <row r="70" spans="1:50" ht="54.95" customHeight="1" x14ac:dyDescent="0.15">
      <c r="A70" s="307"/>
      <c r="B70" s="309"/>
      <c r="C70" s="169" t="s">
        <v>136</v>
      </c>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23" t="s">
        <v>605</v>
      </c>
      <c r="AE70" s="124"/>
      <c r="AF70" s="124"/>
      <c r="AG70" s="74" t="s">
        <v>654</v>
      </c>
      <c r="AH70" s="75"/>
      <c r="AI70" s="75"/>
      <c r="AJ70" s="75"/>
      <c r="AK70" s="75"/>
      <c r="AL70" s="75"/>
      <c r="AM70" s="75"/>
      <c r="AN70" s="75"/>
      <c r="AO70" s="75"/>
      <c r="AP70" s="75"/>
      <c r="AQ70" s="75"/>
      <c r="AR70" s="75"/>
      <c r="AS70" s="75"/>
      <c r="AT70" s="75"/>
      <c r="AU70" s="75"/>
      <c r="AV70" s="75"/>
      <c r="AW70" s="75"/>
      <c r="AX70" s="76"/>
    </row>
    <row r="71" spans="1:50" ht="26.25" customHeight="1" x14ac:dyDescent="0.15">
      <c r="A71" s="307"/>
      <c r="B71" s="309"/>
      <c r="C71" s="169" t="s">
        <v>35</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23" t="s">
        <v>612</v>
      </c>
      <c r="AE71" s="124"/>
      <c r="AF71" s="124"/>
      <c r="AG71" s="74" t="s">
        <v>606</v>
      </c>
      <c r="AH71" s="75"/>
      <c r="AI71" s="75"/>
      <c r="AJ71" s="75"/>
      <c r="AK71" s="75"/>
      <c r="AL71" s="75"/>
      <c r="AM71" s="75"/>
      <c r="AN71" s="75"/>
      <c r="AO71" s="75"/>
      <c r="AP71" s="75"/>
      <c r="AQ71" s="75"/>
      <c r="AR71" s="75"/>
      <c r="AS71" s="75"/>
      <c r="AT71" s="75"/>
      <c r="AU71" s="75"/>
      <c r="AV71" s="75"/>
      <c r="AW71" s="75"/>
      <c r="AX71" s="76"/>
    </row>
    <row r="72" spans="1:50" ht="51.95" customHeight="1" x14ac:dyDescent="0.15">
      <c r="A72" s="307"/>
      <c r="B72" s="309"/>
      <c r="C72" s="169" t="s">
        <v>40</v>
      </c>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274"/>
      <c r="AD72" s="123" t="s">
        <v>605</v>
      </c>
      <c r="AE72" s="124"/>
      <c r="AF72" s="124"/>
      <c r="AG72" s="74" t="s">
        <v>670</v>
      </c>
      <c r="AH72" s="75"/>
      <c r="AI72" s="75"/>
      <c r="AJ72" s="75"/>
      <c r="AK72" s="75"/>
      <c r="AL72" s="75"/>
      <c r="AM72" s="75"/>
      <c r="AN72" s="75"/>
      <c r="AO72" s="75"/>
      <c r="AP72" s="75"/>
      <c r="AQ72" s="75"/>
      <c r="AR72" s="75"/>
      <c r="AS72" s="75"/>
      <c r="AT72" s="75"/>
      <c r="AU72" s="75"/>
      <c r="AV72" s="75"/>
      <c r="AW72" s="75"/>
      <c r="AX72" s="76"/>
    </row>
    <row r="73" spans="1:50" ht="26.25" customHeight="1" x14ac:dyDescent="0.15">
      <c r="A73" s="307"/>
      <c r="B73" s="309"/>
      <c r="C73" s="169" t="s">
        <v>220</v>
      </c>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274"/>
      <c r="AD73" s="445" t="s">
        <v>612</v>
      </c>
      <c r="AE73" s="446"/>
      <c r="AF73" s="446"/>
      <c r="AG73" s="470" t="s">
        <v>606</v>
      </c>
      <c r="AH73" s="471"/>
      <c r="AI73" s="471"/>
      <c r="AJ73" s="471"/>
      <c r="AK73" s="471"/>
      <c r="AL73" s="471"/>
      <c r="AM73" s="471"/>
      <c r="AN73" s="471"/>
      <c r="AO73" s="471"/>
      <c r="AP73" s="471"/>
      <c r="AQ73" s="471"/>
      <c r="AR73" s="471"/>
      <c r="AS73" s="471"/>
      <c r="AT73" s="471"/>
      <c r="AU73" s="471"/>
      <c r="AV73" s="471"/>
      <c r="AW73" s="471"/>
      <c r="AX73" s="472"/>
    </row>
    <row r="74" spans="1:50" ht="26.25" customHeight="1" x14ac:dyDescent="0.15">
      <c r="A74" s="307"/>
      <c r="B74" s="309"/>
      <c r="C74" s="609" t="s">
        <v>221</v>
      </c>
      <c r="D74" s="610"/>
      <c r="E74" s="610"/>
      <c r="F74" s="610"/>
      <c r="G74" s="610"/>
      <c r="H74" s="610"/>
      <c r="I74" s="610"/>
      <c r="J74" s="610"/>
      <c r="K74" s="610"/>
      <c r="L74" s="610"/>
      <c r="M74" s="610"/>
      <c r="N74" s="610"/>
      <c r="O74" s="610"/>
      <c r="P74" s="610"/>
      <c r="Q74" s="610"/>
      <c r="R74" s="610"/>
      <c r="S74" s="610"/>
      <c r="T74" s="610"/>
      <c r="U74" s="610"/>
      <c r="V74" s="610"/>
      <c r="W74" s="610"/>
      <c r="X74" s="610"/>
      <c r="Y74" s="610"/>
      <c r="Z74" s="610"/>
      <c r="AA74" s="610"/>
      <c r="AB74" s="610"/>
      <c r="AC74" s="611"/>
      <c r="AD74" s="123" t="s">
        <v>612</v>
      </c>
      <c r="AE74" s="124"/>
      <c r="AF74" s="332"/>
      <c r="AG74" s="74" t="s">
        <v>606</v>
      </c>
      <c r="AH74" s="75"/>
      <c r="AI74" s="75"/>
      <c r="AJ74" s="75"/>
      <c r="AK74" s="75"/>
      <c r="AL74" s="75"/>
      <c r="AM74" s="75"/>
      <c r="AN74" s="75"/>
      <c r="AO74" s="75"/>
      <c r="AP74" s="75"/>
      <c r="AQ74" s="75"/>
      <c r="AR74" s="75"/>
      <c r="AS74" s="75"/>
      <c r="AT74" s="75"/>
      <c r="AU74" s="75"/>
      <c r="AV74" s="75"/>
      <c r="AW74" s="75"/>
      <c r="AX74" s="76"/>
    </row>
    <row r="75" spans="1:50" ht="48" customHeight="1" x14ac:dyDescent="0.15">
      <c r="A75" s="310"/>
      <c r="B75" s="311"/>
      <c r="C75" s="312" t="s">
        <v>207</v>
      </c>
      <c r="D75" s="313"/>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4"/>
      <c r="AD75" s="467" t="s">
        <v>605</v>
      </c>
      <c r="AE75" s="468"/>
      <c r="AF75" s="469"/>
      <c r="AG75" s="398" t="s">
        <v>652</v>
      </c>
      <c r="AH75" s="399"/>
      <c r="AI75" s="399"/>
      <c r="AJ75" s="399"/>
      <c r="AK75" s="399"/>
      <c r="AL75" s="399"/>
      <c r="AM75" s="399"/>
      <c r="AN75" s="399"/>
      <c r="AO75" s="399"/>
      <c r="AP75" s="399"/>
      <c r="AQ75" s="399"/>
      <c r="AR75" s="399"/>
      <c r="AS75" s="399"/>
      <c r="AT75" s="399"/>
      <c r="AU75" s="399"/>
      <c r="AV75" s="399"/>
      <c r="AW75" s="399"/>
      <c r="AX75" s="400"/>
    </row>
    <row r="76" spans="1:50" ht="27" customHeight="1" x14ac:dyDescent="0.15">
      <c r="A76" s="305" t="s">
        <v>37</v>
      </c>
      <c r="B76" s="447"/>
      <c r="C76" s="448" t="s">
        <v>208</v>
      </c>
      <c r="D76" s="449"/>
      <c r="E76" s="449"/>
      <c r="F76" s="449"/>
      <c r="G76" s="449"/>
      <c r="H76" s="449"/>
      <c r="I76" s="449"/>
      <c r="J76" s="449"/>
      <c r="K76" s="449"/>
      <c r="L76" s="449"/>
      <c r="M76" s="449"/>
      <c r="N76" s="449"/>
      <c r="O76" s="449"/>
      <c r="P76" s="449"/>
      <c r="Q76" s="449"/>
      <c r="R76" s="449"/>
      <c r="S76" s="449"/>
      <c r="T76" s="449"/>
      <c r="U76" s="449"/>
      <c r="V76" s="449"/>
      <c r="W76" s="449"/>
      <c r="X76" s="449"/>
      <c r="Y76" s="449"/>
      <c r="Z76" s="449"/>
      <c r="AA76" s="449"/>
      <c r="AB76" s="449"/>
      <c r="AC76" s="450"/>
      <c r="AD76" s="264" t="s">
        <v>605</v>
      </c>
      <c r="AE76" s="265"/>
      <c r="AF76" s="321"/>
      <c r="AG76" s="404" t="s">
        <v>653</v>
      </c>
      <c r="AH76" s="405"/>
      <c r="AI76" s="405"/>
      <c r="AJ76" s="405"/>
      <c r="AK76" s="405"/>
      <c r="AL76" s="405"/>
      <c r="AM76" s="405"/>
      <c r="AN76" s="405"/>
      <c r="AO76" s="405"/>
      <c r="AP76" s="405"/>
      <c r="AQ76" s="405"/>
      <c r="AR76" s="405"/>
      <c r="AS76" s="405"/>
      <c r="AT76" s="405"/>
      <c r="AU76" s="405"/>
      <c r="AV76" s="405"/>
      <c r="AW76" s="405"/>
      <c r="AX76" s="406"/>
    </row>
    <row r="77" spans="1:50" ht="82.5" customHeight="1" x14ac:dyDescent="0.15">
      <c r="A77" s="307"/>
      <c r="B77" s="309"/>
      <c r="C77" s="283" t="s">
        <v>42</v>
      </c>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5"/>
      <c r="AD77" s="292" t="s">
        <v>605</v>
      </c>
      <c r="AE77" s="293"/>
      <c r="AF77" s="293"/>
      <c r="AG77" s="74" t="s">
        <v>613</v>
      </c>
      <c r="AH77" s="75"/>
      <c r="AI77" s="75"/>
      <c r="AJ77" s="75"/>
      <c r="AK77" s="75"/>
      <c r="AL77" s="75"/>
      <c r="AM77" s="75"/>
      <c r="AN77" s="75"/>
      <c r="AO77" s="75"/>
      <c r="AP77" s="75"/>
      <c r="AQ77" s="75"/>
      <c r="AR77" s="75"/>
      <c r="AS77" s="75"/>
      <c r="AT77" s="75"/>
      <c r="AU77" s="75"/>
      <c r="AV77" s="75"/>
      <c r="AW77" s="75"/>
      <c r="AX77" s="76"/>
    </row>
    <row r="78" spans="1:50" ht="27" customHeight="1" x14ac:dyDescent="0.15">
      <c r="A78" s="307"/>
      <c r="B78" s="309"/>
      <c r="C78" s="169" t="s">
        <v>174</v>
      </c>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23" t="s">
        <v>605</v>
      </c>
      <c r="AE78" s="124"/>
      <c r="AF78" s="124"/>
      <c r="AG78" s="74" t="s">
        <v>671</v>
      </c>
      <c r="AH78" s="75"/>
      <c r="AI78" s="75"/>
      <c r="AJ78" s="75"/>
      <c r="AK78" s="75"/>
      <c r="AL78" s="75"/>
      <c r="AM78" s="75"/>
      <c r="AN78" s="75"/>
      <c r="AO78" s="75"/>
      <c r="AP78" s="75"/>
      <c r="AQ78" s="75"/>
      <c r="AR78" s="75"/>
      <c r="AS78" s="75"/>
      <c r="AT78" s="75"/>
      <c r="AU78" s="75"/>
      <c r="AV78" s="75"/>
      <c r="AW78" s="75"/>
      <c r="AX78" s="76"/>
    </row>
    <row r="79" spans="1:50" ht="112.5" customHeight="1" x14ac:dyDescent="0.15">
      <c r="A79" s="310"/>
      <c r="B79" s="311"/>
      <c r="C79" s="169" t="s">
        <v>41</v>
      </c>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23" t="s">
        <v>605</v>
      </c>
      <c r="AE79" s="124"/>
      <c r="AF79" s="124"/>
      <c r="AG79" s="272" t="s">
        <v>614</v>
      </c>
      <c r="AH79" s="214"/>
      <c r="AI79" s="214"/>
      <c r="AJ79" s="214"/>
      <c r="AK79" s="214"/>
      <c r="AL79" s="214"/>
      <c r="AM79" s="214"/>
      <c r="AN79" s="214"/>
      <c r="AO79" s="214"/>
      <c r="AP79" s="214"/>
      <c r="AQ79" s="214"/>
      <c r="AR79" s="214"/>
      <c r="AS79" s="214"/>
      <c r="AT79" s="214"/>
      <c r="AU79" s="214"/>
      <c r="AV79" s="214"/>
      <c r="AW79" s="214"/>
      <c r="AX79" s="273"/>
    </row>
    <row r="80" spans="1:50" ht="41.25" customHeight="1" x14ac:dyDescent="0.15">
      <c r="A80" s="439" t="s">
        <v>55</v>
      </c>
      <c r="B80" s="440"/>
      <c r="C80" s="286" t="s">
        <v>137</v>
      </c>
      <c r="D80" s="287"/>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8"/>
      <c r="AD80" s="264" t="s">
        <v>612</v>
      </c>
      <c r="AE80" s="265"/>
      <c r="AF80" s="265"/>
      <c r="AG80" s="278" t="s">
        <v>606</v>
      </c>
      <c r="AH80" s="212"/>
      <c r="AI80" s="212"/>
      <c r="AJ80" s="212"/>
      <c r="AK80" s="212"/>
      <c r="AL80" s="212"/>
      <c r="AM80" s="212"/>
      <c r="AN80" s="212"/>
      <c r="AO80" s="212"/>
      <c r="AP80" s="212"/>
      <c r="AQ80" s="212"/>
      <c r="AR80" s="212"/>
      <c r="AS80" s="212"/>
      <c r="AT80" s="212"/>
      <c r="AU80" s="212"/>
      <c r="AV80" s="212"/>
      <c r="AW80" s="212"/>
      <c r="AX80" s="279"/>
    </row>
    <row r="81" spans="1:50" ht="19.899999999999999" customHeight="1" x14ac:dyDescent="0.15">
      <c r="A81" s="441"/>
      <c r="B81" s="442"/>
      <c r="C81" s="100" t="s">
        <v>215</v>
      </c>
      <c r="D81" s="98"/>
      <c r="E81" s="98"/>
      <c r="F81" s="101"/>
      <c r="G81" s="97" t="s">
        <v>216</v>
      </c>
      <c r="H81" s="98"/>
      <c r="I81" s="98"/>
      <c r="J81" s="98"/>
      <c r="K81" s="98"/>
      <c r="L81" s="98"/>
      <c r="M81" s="98"/>
      <c r="N81" s="97" t="s">
        <v>218</v>
      </c>
      <c r="O81" s="98"/>
      <c r="P81" s="98"/>
      <c r="Q81" s="98"/>
      <c r="R81" s="98"/>
      <c r="S81" s="98"/>
      <c r="T81" s="98"/>
      <c r="U81" s="98"/>
      <c r="V81" s="98"/>
      <c r="W81" s="98"/>
      <c r="X81" s="98"/>
      <c r="Y81" s="98"/>
      <c r="Z81" s="98"/>
      <c r="AA81" s="98"/>
      <c r="AB81" s="98"/>
      <c r="AC81" s="98"/>
      <c r="AD81" s="98"/>
      <c r="AE81" s="98"/>
      <c r="AF81" s="99"/>
      <c r="AG81" s="280"/>
      <c r="AH81" s="281"/>
      <c r="AI81" s="281"/>
      <c r="AJ81" s="281"/>
      <c r="AK81" s="281"/>
      <c r="AL81" s="281"/>
      <c r="AM81" s="281"/>
      <c r="AN81" s="281"/>
      <c r="AO81" s="281"/>
      <c r="AP81" s="281"/>
      <c r="AQ81" s="281"/>
      <c r="AR81" s="281"/>
      <c r="AS81" s="281"/>
      <c r="AT81" s="281"/>
      <c r="AU81" s="281"/>
      <c r="AV81" s="281"/>
      <c r="AW81" s="281"/>
      <c r="AX81" s="282"/>
    </row>
    <row r="82" spans="1:50" ht="24.75" customHeight="1" x14ac:dyDescent="0.15">
      <c r="A82" s="441"/>
      <c r="B82" s="442"/>
      <c r="C82" s="94"/>
      <c r="D82" s="95"/>
      <c r="E82" s="95"/>
      <c r="F82" s="96"/>
      <c r="G82" s="88"/>
      <c r="H82" s="89"/>
      <c r="I82" s="39" t="str">
        <f>IF(OR(G82="　", G82=""), "", "-")</f>
        <v/>
      </c>
      <c r="J82" s="92"/>
      <c r="K82" s="92"/>
      <c r="L82" s="39" t="str">
        <f>IF(M82="","","-")</f>
        <v/>
      </c>
      <c r="M82" s="40"/>
      <c r="N82" s="102"/>
      <c r="O82" s="103"/>
      <c r="P82" s="103"/>
      <c r="Q82" s="103"/>
      <c r="R82" s="103"/>
      <c r="S82" s="103"/>
      <c r="T82" s="103"/>
      <c r="U82" s="103"/>
      <c r="V82" s="103"/>
      <c r="W82" s="103"/>
      <c r="X82" s="103"/>
      <c r="Y82" s="103"/>
      <c r="Z82" s="103"/>
      <c r="AA82" s="103"/>
      <c r="AB82" s="103"/>
      <c r="AC82" s="103"/>
      <c r="AD82" s="103"/>
      <c r="AE82" s="103"/>
      <c r="AF82" s="104"/>
      <c r="AG82" s="280"/>
      <c r="AH82" s="281"/>
      <c r="AI82" s="281"/>
      <c r="AJ82" s="281"/>
      <c r="AK82" s="281"/>
      <c r="AL82" s="281"/>
      <c r="AM82" s="281"/>
      <c r="AN82" s="281"/>
      <c r="AO82" s="281"/>
      <c r="AP82" s="281"/>
      <c r="AQ82" s="281"/>
      <c r="AR82" s="281"/>
      <c r="AS82" s="281"/>
      <c r="AT82" s="281"/>
      <c r="AU82" s="281"/>
      <c r="AV82" s="281"/>
      <c r="AW82" s="281"/>
      <c r="AX82" s="282"/>
    </row>
    <row r="83" spans="1:50" ht="24.75" customHeight="1" x14ac:dyDescent="0.15">
      <c r="A83" s="441"/>
      <c r="B83" s="442"/>
      <c r="C83" s="94"/>
      <c r="D83" s="95"/>
      <c r="E83" s="95"/>
      <c r="F83" s="96"/>
      <c r="G83" s="88"/>
      <c r="H83" s="89"/>
      <c r="I83" s="39" t="str">
        <f t="shared" ref="I83:I86" si="4">IF(OR(G83="　", G83=""), "", "-")</f>
        <v/>
      </c>
      <c r="J83" s="92"/>
      <c r="K83" s="92"/>
      <c r="L83" s="39" t="str">
        <f t="shared" ref="L83:L86" si="5">IF(M83="","","-")</f>
        <v/>
      </c>
      <c r="M83" s="40"/>
      <c r="N83" s="102"/>
      <c r="O83" s="103"/>
      <c r="P83" s="103"/>
      <c r="Q83" s="103"/>
      <c r="R83" s="103"/>
      <c r="S83" s="103"/>
      <c r="T83" s="103"/>
      <c r="U83" s="103"/>
      <c r="V83" s="103"/>
      <c r="W83" s="103"/>
      <c r="X83" s="103"/>
      <c r="Y83" s="103"/>
      <c r="Z83" s="103"/>
      <c r="AA83" s="103"/>
      <c r="AB83" s="103"/>
      <c r="AC83" s="103"/>
      <c r="AD83" s="103"/>
      <c r="AE83" s="103"/>
      <c r="AF83" s="104"/>
      <c r="AG83" s="280"/>
      <c r="AH83" s="281"/>
      <c r="AI83" s="281"/>
      <c r="AJ83" s="281"/>
      <c r="AK83" s="281"/>
      <c r="AL83" s="281"/>
      <c r="AM83" s="281"/>
      <c r="AN83" s="281"/>
      <c r="AO83" s="281"/>
      <c r="AP83" s="281"/>
      <c r="AQ83" s="281"/>
      <c r="AR83" s="281"/>
      <c r="AS83" s="281"/>
      <c r="AT83" s="281"/>
      <c r="AU83" s="281"/>
      <c r="AV83" s="281"/>
      <c r="AW83" s="281"/>
      <c r="AX83" s="282"/>
    </row>
    <row r="84" spans="1:50" ht="24.75" customHeight="1" x14ac:dyDescent="0.15">
      <c r="A84" s="441"/>
      <c r="B84" s="442"/>
      <c r="C84" s="94"/>
      <c r="D84" s="95"/>
      <c r="E84" s="95"/>
      <c r="F84" s="96"/>
      <c r="G84" s="88"/>
      <c r="H84" s="89"/>
      <c r="I84" s="39" t="str">
        <f t="shared" si="4"/>
        <v/>
      </c>
      <c r="J84" s="92"/>
      <c r="K84" s="92"/>
      <c r="L84" s="39" t="str">
        <f t="shared" si="5"/>
        <v/>
      </c>
      <c r="M84" s="40"/>
      <c r="N84" s="102"/>
      <c r="O84" s="103"/>
      <c r="P84" s="103"/>
      <c r="Q84" s="103"/>
      <c r="R84" s="103"/>
      <c r="S84" s="103"/>
      <c r="T84" s="103"/>
      <c r="U84" s="103"/>
      <c r="V84" s="103"/>
      <c r="W84" s="103"/>
      <c r="X84" s="103"/>
      <c r="Y84" s="103"/>
      <c r="Z84" s="103"/>
      <c r="AA84" s="103"/>
      <c r="AB84" s="103"/>
      <c r="AC84" s="103"/>
      <c r="AD84" s="103"/>
      <c r="AE84" s="103"/>
      <c r="AF84" s="104"/>
      <c r="AG84" s="280"/>
      <c r="AH84" s="281"/>
      <c r="AI84" s="281"/>
      <c r="AJ84" s="281"/>
      <c r="AK84" s="281"/>
      <c r="AL84" s="281"/>
      <c r="AM84" s="281"/>
      <c r="AN84" s="281"/>
      <c r="AO84" s="281"/>
      <c r="AP84" s="281"/>
      <c r="AQ84" s="281"/>
      <c r="AR84" s="281"/>
      <c r="AS84" s="281"/>
      <c r="AT84" s="281"/>
      <c r="AU84" s="281"/>
      <c r="AV84" s="281"/>
      <c r="AW84" s="281"/>
      <c r="AX84" s="282"/>
    </row>
    <row r="85" spans="1:50" ht="24.75" customHeight="1" x14ac:dyDescent="0.15">
      <c r="A85" s="441"/>
      <c r="B85" s="442"/>
      <c r="C85" s="94"/>
      <c r="D85" s="95"/>
      <c r="E85" s="95"/>
      <c r="F85" s="96"/>
      <c r="G85" s="88"/>
      <c r="H85" s="89"/>
      <c r="I85" s="39" t="str">
        <f t="shared" si="4"/>
        <v/>
      </c>
      <c r="J85" s="92"/>
      <c r="K85" s="92"/>
      <c r="L85" s="39" t="str">
        <f t="shared" si="5"/>
        <v/>
      </c>
      <c r="M85" s="40"/>
      <c r="N85" s="102"/>
      <c r="O85" s="103"/>
      <c r="P85" s="103"/>
      <c r="Q85" s="103"/>
      <c r="R85" s="103"/>
      <c r="S85" s="103"/>
      <c r="T85" s="103"/>
      <c r="U85" s="103"/>
      <c r="V85" s="103"/>
      <c r="W85" s="103"/>
      <c r="X85" s="103"/>
      <c r="Y85" s="103"/>
      <c r="Z85" s="103"/>
      <c r="AA85" s="103"/>
      <c r="AB85" s="103"/>
      <c r="AC85" s="103"/>
      <c r="AD85" s="103"/>
      <c r="AE85" s="103"/>
      <c r="AF85" s="104"/>
      <c r="AG85" s="280"/>
      <c r="AH85" s="281"/>
      <c r="AI85" s="281"/>
      <c r="AJ85" s="281"/>
      <c r="AK85" s="281"/>
      <c r="AL85" s="281"/>
      <c r="AM85" s="281"/>
      <c r="AN85" s="281"/>
      <c r="AO85" s="281"/>
      <c r="AP85" s="281"/>
      <c r="AQ85" s="281"/>
      <c r="AR85" s="281"/>
      <c r="AS85" s="281"/>
      <c r="AT85" s="281"/>
      <c r="AU85" s="281"/>
      <c r="AV85" s="281"/>
      <c r="AW85" s="281"/>
      <c r="AX85" s="282"/>
    </row>
    <row r="86" spans="1:50" ht="24.75" customHeight="1" x14ac:dyDescent="0.15">
      <c r="A86" s="443"/>
      <c r="B86" s="444"/>
      <c r="C86" s="94"/>
      <c r="D86" s="95"/>
      <c r="E86" s="95"/>
      <c r="F86" s="96"/>
      <c r="G86" s="90"/>
      <c r="H86" s="91"/>
      <c r="I86" s="41" t="str">
        <f t="shared" si="4"/>
        <v/>
      </c>
      <c r="J86" s="93"/>
      <c r="K86" s="93"/>
      <c r="L86" s="41" t="str">
        <f t="shared" si="5"/>
        <v/>
      </c>
      <c r="M86" s="42"/>
      <c r="N86" s="83"/>
      <c r="O86" s="84"/>
      <c r="P86" s="84"/>
      <c r="Q86" s="84"/>
      <c r="R86" s="84"/>
      <c r="S86" s="84"/>
      <c r="T86" s="84"/>
      <c r="U86" s="84"/>
      <c r="V86" s="84"/>
      <c r="W86" s="84"/>
      <c r="X86" s="84"/>
      <c r="Y86" s="84"/>
      <c r="Z86" s="84"/>
      <c r="AA86" s="84"/>
      <c r="AB86" s="84"/>
      <c r="AC86" s="84"/>
      <c r="AD86" s="84"/>
      <c r="AE86" s="84"/>
      <c r="AF86" s="85"/>
      <c r="AG86" s="272"/>
      <c r="AH86" s="214"/>
      <c r="AI86" s="214"/>
      <c r="AJ86" s="214"/>
      <c r="AK86" s="214"/>
      <c r="AL86" s="214"/>
      <c r="AM86" s="214"/>
      <c r="AN86" s="214"/>
      <c r="AO86" s="214"/>
      <c r="AP86" s="214"/>
      <c r="AQ86" s="214"/>
      <c r="AR86" s="214"/>
      <c r="AS86" s="214"/>
      <c r="AT86" s="214"/>
      <c r="AU86" s="214"/>
      <c r="AV86" s="214"/>
      <c r="AW86" s="214"/>
      <c r="AX86" s="273"/>
    </row>
    <row r="87" spans="1:50" ht="24.95" customHeight="1" x14ac:dyDescent="0.15">
      <c r="A87" s="305" t="s">
        <v>45</v>
      </c>
      <c r="B87" s="462"/>
      <c r="C87" s="475" t="s">
        <v>50</v>
      </c>
      <c r="D87" s="495"/>
      <c r="E87" s="495"/>
      <c r="F87" s="496"/>
      <c r="G87" s="256" t="s">
        <v>646</v>
      </c>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256"/>
      <c r="AM87" s="256"/>
      <c r="AN87" s="256"/>
      <c r="AO87" s="256"/>
      <c r="AP87" s="256"/>
      <c r="AQ87" s="256"/>
      <c r="AR87" s="256"/>
      <c r="AS87" s="256"/>
      <c r="AT87" s="256"/>
      <c r="AU87" s="256"/>
      <c r="AV87" s="256"/>
      <c r="AW87" s="256"/>
      <c r="AX87" s="257"/>
    </row>
    <row r="88" spans="1:50" ht="67.5" customHeight="1" thickBot="1" x14ac:dyDescent="0.2">
      <c r="A88" s="463"/>
      <c r="B88" s="464"/>
      <c r="C88" s="410" t="s">
        <v>54</v>
      </c>
      <c r="D88" s="411"/>
      <c r="E88" s="411"/>
      <c r="F88" s="412"/>
      <c r="G88" s="254" t="s">
        <v>647</v>
      </c>
      <c r="H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5"/>
    </row>
    <row r="89" spans="1:50" ht="24" customHeight="1" x14ac:dyDescent="0.15">
      <c r="A89" s="407" t="s">
        <v>30</v>
      </c>
      <c r="B89" s="408"/>
      <c r="C89" s="408"/>
      <c r="D89" s="408"/>
      <c r="E89" s="408"/>
      <c r="F89" s="408"/>
      <c r="G89" s="408"/>
      <c r="H89" s="408"/>
      <c r="I89" s="408"/>
      <c r="J89" s="408"/>
      <c r="K89" s="408"/>
      <c r="L89" s="408"/>
      <c r="M89" s="408"/>
      <c r="N89" s="408"/>
      <c r="O89" s="408"/>
      <c r="P89" s="408"/>
      <c r="Q89" s="408"/>
      <c r="R89" s="408"/>
      <c r="S89" s="408"/>
      <c r="T89" s="408"/>
      <c r="U89" s="408"/>
      <c r="V89" s="408"/>
      <c r="W89" s="408"/>
      <c r="X89" s="408"/>
      <c r="Y89" s="408"/>
      <c r="Z89" s="408"/>
      <c r="AA89" s="408"/>
      <c r="AB89" s="408"/>
      <c r="AC89" s="408"/>
      <c r="AD89" s="408"/>
      <c r="AE89" s="408"/>
      <c r="AF89" s="408"/>
      <c r="AG89" s="408"/>
      <c r="AH89" s="408"/>
      <c r="AI89" s="408"/>
      <c r="AJ89" s="408"/>
      <c r="AK89" s="408"/>
      <c r="AL89" s="408"/>
      <c r="AM89" s="408"/>
      <c r="AN89" s="408"/>
      <c r="AO89" s="408"/>
      <c r="AP89" s="408"/>
      <c r="AQ89" s="408"/>
      <c r="AR89" s="408"/>
      <c r="AS89" s="408"/>
      <c r="AT89" s="408"/>
      <c r="AU89" s="408"/>
      <c r="AV89" s="408"/>
      <c r="AW89" s="408"/>
      <c r="AX89" s="409"/>
    </row>
    <row r="90" spans="1:50" ht="67.5" customHeight="1" thickBot="1" x14ac:dyDescent="0.2">
      <c r="A90" s="301" t="s">
        <v>672</v>
      </c>
      <c r="B90" s="302"/>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302"/>
      <c r="AV90" s="302"/>
      <c r="AW90" s="302"/>
      <c r="AX90" s="303"/>
    </row>
    <row r="91" spans="1:50" ht="24.75" customHeight="1" x14ac:dyDescent="0.15">
      <c r="A91" s="401" t="s">
        <v>31</v>
      </c>
      <c r="B91" s="402"/>
      <c r="C91" s="402"/>
      <c r="D91" s="402"/>
      <c r="E91" s="402"/>
      <c r="F91" s="402"/>
      <c r="G91" s="402"/>
      <c r="H91" s="402"/>
      <c r="I91" s="402"/>
      <c r="J91" s="402"/>
      <c r="K91" s="402"/>
      <c r="L91" s="402"/>
      <c r="M91" s="402"/>
      <c r="N91" s="402"/>
      <c r="O91" s="402"/>
      <c r="P91" s="402"/>
      <c r="Q91" s="402"/>
      <c r="R91" s="402"/>
      <c r="S91" s="402"/>
      <c r="T91" s="402"/>
      <c r="U91" s="402"/>
      <c r="V91" s="402"/>
      <c r="W91" s="402"/>
      <c r="X91" s="402"/>
      <c r="Y91" s="402"/>
      <c r="Z91" s="402"/>
      <c r="AA91" s="402"/>
      <c r="AB91" s="402"/>
      <c r="AC91" s="402"/>
      <c r="AD91" s="402"/>
      <c r="AE91" s="402"/>
      <c r="AF91" s="402"/>
      <c r="AG91" s="402"/>
      <c r="AH91" s="402"/>
      <c r="AI91" s="402"/>
      <c r="AJ91" s="402"/>
      <c r="AK91" s="402"/>
      <c r="AL91" s="402"/>
      <c r="AM91" s="402"/>
      <c r="AN91" s="402"/>
      <c r="AO91" s="402"/>
      <c r="AP91" s="402"/>
      <c r="AQ91" s="402"/>
      <c r="AR91" s="402"/>
      <c r="AS91" s="402"/>
      <c r="AT91" s="402"/>
      <c r="AU91" s="402"/>
      <c r="AV91" s="402"/>
      <c r="AW91" s="402"/>
      <c r="AX91" s="403"/>
    </row>
    <row r="92" spans="1:50" ht="67.5" customHeight="1" thickBot="1" x14ac:dyDescent="0.2">
      <c r="A92" s="341" t="s">
        <v>132</v>
      </c>
      <c r="B92" s="342"/>
      <c r="C92" s="342"/>
      <c r="D92" s="342"/>
      <c r="E92" s="343"/>
      <c r="F92" s="391" t="s">
        <v>673</v>
      </c>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302"/>
      <c r="AU92" s="302"/>
      <c r="AV92" s="302"/>
      <c r="AW92" s="302"/>
      <c r="AX92" s="303"/>
    </row>
    <row r="93" spans="1:50" ht="24.75" customHeight="1" x14ac:dyDescent="0.15">
      <c r="A93" s="401" t="s">
        <v>43</v>
      </c>
      <c r="B93" s="402"/>
      <c r="C93" s="402"/>
      <c r="D93" s="402"/>
      <c r="E93" s="402"/>
      <c r="F93" s="402"/>
      <c r="G93" s="402"/>
      <c r="H93" s="402"/>
      <c r="I93" s="402"/>
      <c r="J93" s="402"/>
      <c r="K93" s="402"/>
      <c r="L93" s="402"/>
      <c r="M93" s="402"/>
      <c r="N93" s="402"/>
      <c r="O93" s="402"/>
      <c r="P93" s="402"/>
      <c r="Q93" s="402"/>
      <c r="R93" s="402"/>
      <c r="S93" s="402"/>
      <c r="T93" s="402"/>
      <c r="U93" s="402"/>
      <c r="V93" s="402"/>
      <c r="W93" s="402"/>
      <c r="X93" s="402"/>
      <c r="Y93" s="402"/>
      <c r="Z93" s="402"/>
      <c r="AA93" s="402"/>
      <c r="AB93" s="402"/>
      <c r="AC93" s="402"/>
      <c r="AD93" s="402"/>
      <c r="AE93" s="402"/>
      <c r="AF93" s="402"/>
      <c r="AG93" s="402"/>
      <c r="AH93" s="402"/>
      <c r="AI93" s="402"/>
      <c r="AJ93" s="402"/>
      <c r="AK93" s="402"/>
      <c r="AL93" s="402"/>
      <c r="AM93" s="402"/>
      <c r="AN93" s="402"/>
      <c r="AO93" s="402"/>
      <c r="AP93" s="402"/>
      <c r="AQ93" s="402"/>
      <c r="AR93" s="402"/>
      <c r="AS93" s="402"/>
      <c r="AT93" s="402"/>
      <c r="AU93" s="402"/>
      <c r="AV93" s="402"/>
      <c r="AW93" s="402"/>
      <c r="AX93" s="403"/>
    </row>
    <row r="94" spans="1:50" ht="66" customHeight="1" thickBot="1" x14ac:dyDescent="0.2">
      <c r="A94" s="341" t="s">
        <v>132</v>
      </c>
      <c r="B94" s="342"/>
      <c r="C94" s="342"/>
      <c r="D94" s="342"/>
      <c r="E94" s="343"/>
      <c r="F94" s="304" t="s">
        <v>674</v>
      </c>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c r="AS94" s="302"/>
      <c r="AT94" s="302"/>
      <c r="AU94" s="302"/>
      <c r="AV94" s="302"/>
      <c r="AW94" s="302"/>
      <c r="AX94" s="303"/>
    </row>
    <row r="95" spans="1:50" ht="24.75" customHeight="1" x14ac:dyDescent="0.15">
      <c r="A95" s="413" t="s">
        <v>32</v>
      </c>
      <c r="B95" s="414"/>
      <c r="C95" s="414"/>
      <c r="D95" s="414"/>
      <c r="E95" s="414"/>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14"/>
      <c r="AK95" s="414"/>
      <c r="AL95" s="414"/>
      <c r="AM95" s="414"/>
      <c r="AN95" s="414"/>
      <c r="AO95" s="414"/>
      <c r="AP95" s="414"/>
      <c r="AQ95" s="414"/>
      <c r="AR95" s="414"/>
      <c r="AS95" s="414"/>
      <c r="AT95" s="414"/>
      <c r="AU95" s="414"/>
      <c r="AV95" s="414"/>
      <c r="AW95" s="414"/>
      <c r="AX95" s="415"/>
    </row>
    <row r="96" spans="1:50" ht="67.5" customHeight="1" thickBot="1" x14ac:dyDescent="0.2">
      <c r="A96" s="453" t="s">
        <v>615</v>
      </c>
      <c r="B96" s="454"/>
      <c r="C96" s="454"/>
      <c r="D96" s="454"/>
      <c r="E96" s="454"/>
      <c r="F96" s="454"/>
      <c r="G96" s="454"/>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455"/>
    </row>
    <row r="97" spans="1:52" ht="24.75" customHeight="1" x14ac:dyDescent="0.15">
      <c r="A97" s="315" t="s">
        <v>224</v>
      </c>
      <c r="B97" s="316"/>
      <c r="C97" s="316"/>
      <c r="D97" s="316"/>
      <c r="E97" s="316"/>
      <c r="F97" s="316"/>
      <c r="G97" s="316"/>
      <c r="H97" s="316"/>
      <c r="I97" s="316"/>
      <c r="J97" s="316"/>
      <c r="K97" s="316"/>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316"/>
      <c r="AP97" s="316"/>
      <c r="AQ97" s="316"/>
      <c r="AR97" s="316"/>
      <c r="AS97" s="316"/>
      <c r="AT97" s="316"/>
      <c r="AU97" s="316"/>
      <c r="AV97" s="316"/>
      <c r="AW97" s="316"/>
      <c r="AX97" s="317"/>
      <c r="AZ97" s="7"/>
    </row>
    <row r="98" spans="1:52" ht="24.75" customHeight="1" x14ac:dyDescent="0.15">
      <c r="A98" s="651" t="s">
        <v>524</v>
      </c>
      <c r="B98" s="652"/>
      <c r="C98" s="652"/>
      <c r="D98" s="653"/>
      <c r="E98" s="616" t="s">
        <v>596</v>
      </c>
      <c r="F98" s="617"/>
      <c r="G98" s="617"/>
      <c r="H98" s="617"/>
      <c r="I98" s="617"/>
      <c r="J98" s="617"/>
      <c r="K98" s="617"/>
      <c r="L98" s="617"/>
      <c r="M98" s="617"/>
      <c r="N98" s="617"/>
      <c r="O98" s="617"/>
      <c r="P98" s="619"/>
      <c r="Q98" s="616"/>
      <c r="R98" s="617"/>
      <c r="S98" s="617"/>
      <c r="T98" s="617"/>
      <c r="U98" s="617"/>
      <c r="V98" s="617"/>
      <c r="W98" s="617"/>
      <c r="X98" s="617"/>
      <c r="Y98" s="617"/>
      <c r="Z98" s="617"/>
      <c r="AA98" s="617"/>
      <c r="AB98" s="619"/>
      <c r="AC98" s="616"/>
      <c r="AD98" s="617"/>
      <c r="AE98" s="617"/>
      <c r="AF98" s="617"/>
      <c r="AG98" s="617"/>
      <c r="AH98" s="617"/>
      <c r="AI98" s="617"/>
      <c r="AJ98" s="617"/>
      <c r="AK98" s="617"/>
      <c r="AL98" s="617"/>
      <c r="AM98" s="617"/>
      <c r="AN98" s="619"/>
      <c r="AO98" s="616"/>
      <c r="AP98" s="617"/>
      <c r="AQ98" s="617"/>
      <c r="AR98" s="617"/>
      <c r="AS98" s="617"/>
      <c r="AT98" s="617"/>
      <c r="AU98" s="617"/>
      <c r="AV98" s="617"/>
      <c r="AW98" s="617"/>
      <c r="AX98" s="618"/>
      <c r="AY98" s="57"/>
    </row>
    <row r="99" spans="1:52" ht="24.75" customHeight="1" x14ac:dyDescent="0.15">
      <c r="A99" s="145" t="s">
        <v>257</v>
      </c>
      <c r="B99" s="145"/>
      <c r="C99" s="145"/>
      <c r="D99" s="145"/>
      <c r="E99" s="616" t="s">
        <v>597</v>
      </c>
      <c r="F99" s="617"/>
      <c r="G99" s="617"/>
      <c r="H99" s="617"/>
      <c r="I99" s="617"/>
      <c r="J99" s="617"/>
      <c r="K99" s="617"/>
      <c r="L99" s="617"/>
      <c r="M99" s="617"/>
      <c r="N99" s="617"/>
      <c r="O99" s="617"/>
      <c r="P99" s="619"/>
      <c r="Q99" s="616"/>
      <c r="R99" s="617"/>
      <c r="S99" s="617"/>
      <c r="T99" s="617"/>
      <c r="U99" s="617"/>
      <c r="V99" s="617"/>
      <c r="W99" s="617"/>
      <c r="X99" s="617"/>
      <c r="Y99" s="617"/>
      <c r="Z99" s="617"/>
      <c r="AA99" s="617"/>
      <c r="AB99" s="619"/>
      <c r="AC99" s="616"/>
      <c r="AD99" s="617"/>
      <c r="AE99" s="617"/>
      <c r="AF99" s="617"/>
      <c r="AG99" s="617"/>
      <c r="AH99" s="617"/>
      <c r="AI99" s="617"/>
      <c r="AJ99" s="617"/>
      <c r="AK99" s="617"/>
      <c r="AL99" s="617"/>
      <c r="AM99" s="617"/>
      <c r="AN99" s="619"/>
      <c r="AO99" s="616"/>
      <c r="AP99" s="617"/>
      <c r="AQ99" s="617"/>
      <c r="AR99" s="617"/>
      <c r="AS99" s="617"/>
      <c r="AT99" s="617"/>
      <c r="AU99" s="617"/>
      <c r="AV99" s="617"/>
      <c r="AW99" s="617"/>
      <c r="AX99" s="618"/>
    </row>
    <row r="100" spans="1:52" ht="24.75" customHeight="1" x14ac:dyDescent="0.15">
      <c r="A100" s="145" t="s">
        <v>256</v>
      </c>
      <c r="B100" s="145"/>
      <c r="C100" s="145"/>
      <c r="D100" s="145"/>
      <c r="E100" s="616" t="s">
        <v>598</v>
      </c>
      <c r="F100" s="617"/>
      <c r="G100" s="617"/>
      <c r="H100" s="617"/>
      <c r="I100" s="617"/>
      <c r="J100" s="617"/>
      <c r="K100" s="617"/>
      <c r="L100" s="617"/>
      <c r="M100" s="617"/>
      <c r="N100" s="617"/>
      <c r="O100" s="617"/>
      <c r="P100" s="619"/>
      <c r="Q100" s="616"/>
      <c r="R100" s="617"/>
      <c r="S100" s="617"/>
      <c r="T100" s="617"/>
      <c r="U100" s="617"/>
      <c r="V100" s="617"/>
      <c r="W100" s="617"/>
      <c r="X100" s="617"/>
      <c r="Y100" s="617"/>
      <c r="Z100" s="617"/>
      <c r="AA100" s="617"/>
      <c r="AB100" s="619"/>
      <c r="AC100" s="616"/>
      <c r="AD100" s="617"/>
      <c r="AE100" s="617"/>
      <c r="AF100" s="617"/>
      <c r="AG100" s="617"/>
      <c r="AH100" s="617"/>
      <c r="AI100" s="617"/>
      <c r="AJ100" s="617"/>
      <c r="AK100" s="617"/>
      <c r="AL100" s="617"/>
      <c r="AM100" s="617"/>
      <c r="AN100" s="619"/>
      <c r="AO100" s="616"/>
      <c r="AP100" s="617"/>
      <c r="AQ100" s="617"/>
      <c r="AR100" s="617"/>
      <c r="AS100" s="617"/>
      <c r="AT100" s="617"/>
      <c r="AU100" s="617"/>
      <c r="AV100" s="617"/>
      <c r="AW100" s="617"/>
      <c r="AX100" s="618"/>
    </row>
    <row r="101" spans="1:52" ht="24.75" customHeight="1" x14ac:dyDescent="0.15">
      <c r="A101" s="145" t="s">
        <v>255</v>
      </c>
      <c r="B101" s="145"/>
      <c r="C101" s="145"/>
      <c r="D101" s="145"/>
      <c r="E101" s="616" t="s">
        <v>599</v>
      </c>
      <c r="F101" s="617"/>
      <c r="G101" s="617"/>
      <c r="H101" s="617"/>
      <c r="I101" s="617"/>
      <c r="J101" s="617"/>
      <c r="K101" s="617"/>
      <c r="L101" s="617"/>
      <c r="M101" s="617"/>
      <c r="N101" s="617"/>
      <c r="O101" s="617"/>
      <c r="P101" s="619"/>
      <c r="Q101" s="616"/>
      <c r="R101" s="617"/>
      <c r="S101" s="617"/>
      <c r="T101" s="617"/>
      <c r="U101" s="617"/>
      <c r="V101" s="617"/>
      <c r="W101" s="617"/>
      <c r="X101" s="617"/>
      <c r="Y101" s="617"/>
      <c r="Z101" s="617"/>
      <c r="AA101" s="617"/>
      <c r="AB101" s="619"/>
      <c r="AC101" s="616"/>
      <c r="AD101" s="617"/>
      <c r="AE101" s="617"/>
      <c r="AF101" s="617"/>
      <c r="AG101" s="617"/>
      <c r="AH101" s="617"/>
      <c r="AI101" s="617"/>
      <c r="AJ101" s="617"/>
      <c r="AK101" s="617"/>
      <c r="AL101" s="617"/>
      <c r="AM101" s="617"/>
      <c r="AN101" s="619"/>
      <c r="AO101" s="616"/>
      <c r="AP101" s="617"/>
      <c r="AQ101" s="617"/>
      <c r="AR101" s="617"/>
      <c r="AS101" s="617"/>
      <c r="AT101" s="617"/>
      <c r="AU101" s="617"/>
      <c r="AV101" s="617"/>
      <c r="AW101" s="617"/>
      <c r="AX101" s="618"/>
    </row>
    <row r="102" spans="1:52" ht="24.75" customHeight="1" x14ac:dyDescent="0.15">
      <c r="A102" s="145" t="s">
        <v>254</v>
      </c>
      <c r="B102" s="145"/>
      <c r="C102" s="145"/>
      <c r="D102" s="145"/>
      <c r="E102" s="616" t="s">
        <v>600</v>
      </c>
      <c r="F102" s="617"/>
      <c r="G102" s="617"/>
      <c r="H102" s="617"/>
      <c r="I102" s="617"/>
      <c r="J102" s="617"/>
      <c r="K102" s="617"/>
      <c r="L102" s="617"/>
      <c r="M102" s="617"/>
      <c r="N102" s="617"/>
      <c r="O102" s="617"/>
      <c r="P102" s="619"/>
      <c r="Q102" s="616"/>
      <c r="R102" s="617"/>
      <c r="S102" s="617"/>
      <c r="T102" s="617"/>
      <c r="U102" s="617"/>
      <c r="V102" s="617"/>
      <c r="W102" s="617"/>
      <c r="X102" s="617"/>
      <c r="Y102" s="617"/>
      <c r="Z102" s="617"/>
      <c r="AA102" s="617"/>
      <c r="AB102" s="619"/>
      <c r="AC102" s="616"/>
      <c r="AD102" s="617"/>
      <c r="AE102" s="617"/>
      <c r="AF102" s="617"/>
      <c r="AG102" s="617"/>
      <c r="AH102" s="617"/>
      <c r="AI102" s="617"/>
      <c r="AJ102" s="617"/>
      <c r="AK102" s="617"/>
      <c r="AL102" s="617"/>
      <c r="AM102" s="617"/>
      <c r="AN102" s="619"/>
      <c r="AO102" s="616"/>
      <c r="AP102" s="617"/>
      <c r="AQ102" s="617"/>
      <c r="AR102" s="617"/>
      <c r="AS102" s="617"/>
      <c r="AT102" s="617"/>
      <c r="AU102" s="617"/>
      <c r="AV102" s="617"/>
      <c r="AW102" s="617"/>
      <c r="AX102" s="618"/>
    </row>
    <row r="103" spans="1:52" ht="24.75" customHeight="1" x14ac:dyDescent="0.15">
      <c r="A103" s="145" t="s">
        <v>253</v>
      </c>
      <c r="B103" s="145"/>
      <c r="C103" s="145"/>
      <c r="D103" s="145"/>
      <c r="E103" s="616" t="s">
        <v>601</v>
      </c>
      <c r="F103" s="617"/>
      <c r="G103" s="617"/>
      <c r="H103" s="617"/>
      <c r="I103" s="617"/>
      <c r="J103" s="617"/>
      <c r="K103" s="617"/>
      <c r="L103" s="617"/>
      <c r="M103" s="617"/>
      <c r="N103" s="617"/>
      <c r="O103" s="617"/>
      <c r="P103" s="619"/>
      <c r="Q103" s="616"/>
      <c r="R103" s="617"/>
      <c r="S103" s="617"/>
      <c r="T103" s="617"/>
      <c r="U103" s="617"/>
      <c r="V103" s="617"/>
      <c r="W103" s="617"/>
      <c r="X103" s="617"/>
      <c r="Y103" s="617"/>
      <c r="Z103" s="617"/>
      <c r="AA103" s="617"/>
      <c r="AB103" s="619"/>
      <c r="AC103" s="616"/>
      <c r="AD103" s="617"/>
      <c r="AE103" s="617"/>
      <c r="AF103" s="617"/>
      <c r="AG103" s="617"/>
      <c r="AH103" s="617"/>
      <c r="AI103" s="617"/>
      <c r="AJ103" s="617"/>
      <c r="AK103" s="617"/>
      <c r="AL103" s="617"/>
      <c r="AM103" s="617"/>
      <c r="AN103" s="619"/>
      <c r="AO103" s="616"/>
      <c r="AP103" s="617"/>
      <c r="AQ103" s="617"/>
      <c r="AR103" s="617"/>
      <c r="AS103" s="617"/>
      <c r="AT103" s="617"/>
      <c r="AU103" s="617"/>
      <c r="AV103" s="617"/>
      <c r="AW103" s="617"/>
      <c r="AX103" s="618"/>
    </row>
    <row r="104" spans="1:52" ht="24.75" customHeight="1" x14ac:dyDescent="0.15">
      <c r="A104" s="145" t="s">
        <v>252</v>
      </c>
      <c r="B104" s="145"/>
      <c r="C104" s="145"/>
      <c r="D104" s="145"/>
      <c r="E104" s="616" t="s">
        <v>602</v>
      </c>
      <c r="F104" s="617"/>
      <c r="G104" s="617"/>
      <c r="H104" s="617"/>
      <c r="I104" s="617"/>
      <c r="J104" s="617"/>
      <c r="K104" s="617"/>
      <c r="L104" s="617"/>
      <c r="M104" s="617"/>
      <c r="N104" s="617"/>
      <c r="O104" s="617"/>
      <c r="P104" s="619"/>
      <c r="Q104" s="616"/>
      <c r="R104" s="617"/>
      <c r="S104" s="617"/>
      <c r="T104" s="617"/>
      <c r="U104" s="617"/>
      <c r="V104" s="617"/>
      <c r="W104" s="617"/>
      <c r="X104" s="617"/>
      <c r="Y104" s="617"/>
      <c r="Z104" s="617"/>
      <c r="AA104" s="617"/>
      <c r="AB104" s="619"/>
      <c r="AC104" s="616"/>
      <c r="AD104" s="617"/>
      <c r="AE104" s="617"/>
      <c r="AF104" s="617"/>
      <c r="AG104" s="617"/>
      <c r="AH104" s="617"/>
      <c r="AI104" s="617"/>
      <c r="AJ104" s="617"/>
      <c r="AK104" s="617"/>
      <c r="AL104" s="617"/>
      <c r="AM104" s="617"/>
      <c r="AN104" s="619"/>
      <c r="AO104" s="616"/>
      <c r="AP104" s="617"/>
      <c r="AQ104" s="617"/>
      <c r="AR104" s="617"/>
      <c r="AS104" s="617"/>
      <c r="AT104" s="617"/>
      <c r="AU104" s="617"/>
      <c r="AV104" s="617"/>
      <c r="AW104" s="617"/>
      <c r="AX104" s="618"/>
    </row>
    <row r="105" spans="1:52" ht="24.75" customHeight="1" x14ac:dyDescent="0.15">
      <c r="A105" s="145" t="s">
        <v>251</v>
      </c>
      <c r="B105" s="145"/>
      <c r="C105" s="145"/>
      <c r="D105" s="145"/>
      <c r="E105" s="616" t="s">
        <v>603</v>
      </c>
      <c r="F105" s="617"/>
      <c r="G105" s="617"/>
      <c r="H105" s="617"/>
      <c r="I105" s="617"/>
      <c r="J105" s="617"/>
      <c r="K105" s="617"/>
      <c r="L105" s="617"/>
      <c r="M105" s="617"/>
      <c r="N105" s="617"/>
      <c r="O105" s="617"/>
      <c r="P105" s="619"/>
      <c r="Q105" s="616"/>
      <c r="R105" s="617"/>
      <c r="S105" s="617"/>
      <c r="T105" s="617"/>
      <c r="U105" s="617"/>
      <c r="V105" s="617"/>
      <c r="W105" s="617"/>
      <c r="X105" s="617"/>
      <c r="Y105" s="617"/>
      <c r="Z105" s="617"/>
      <c r="AA105" s="617"/>
      <c r="AB105" s="619"/>
      <c r="AC105" s="616"/>
      <c r="AD105" s="617"/>
      <c r="AE105" s="617"/>
      <c r="AF105" s="617"/>
      <c r="AG105" s="617"/>
      <c r="AH105" s="617"/>
      <c r="AI105" s="617"/>
      <c r="AJ105" s="617"/>
      <c r="AK105" s="617"/>
      <c r="AL105" s="617"/>
      <c r="AM105" s="617"/>
      <c r="AN105" s="619"/>
      <c r="AO105" s="616"/>
      <c r="AP105" s="617"/>
      <c r="AQ105" s="617"/>
      <c r="AR105" s="617"/>
      <c r="AS105" s="617"/>
      <c r="AT105" s="617"/>
      <c r="AU105" s="617"/>
      <c r="AV105" s="617"/>
      <c r="AW105" s="617"/>
      <c r="AX105" s="618"/>
    </row>
    <row r="106" spans="1:52" ht="24.75" customHeight="1" x14ac:dyDescent="0.15">
      <c r="A106" s="145" t="s">
        <v>250</v>
      </c>
      <c r="B106" s="145"/>
      <c r="C106" s="145"/>
      <c r="D106" s="145"/>
      <c r="E106" s="654" t="s">
        <v>604</v>
      </c>
      <c r="F106" s="655"/>
      <c r="G106" s="655"/>
      <c r="H106" s="655"/>
      <c r="I106" s="655"/>
      <c r="J106" s="655"/>
      <c r="K106" s="655"/>
      <c r="L106" s="655"/>
      <c r="M106" s="655"/>
      <c r="N106" s="655"/>
      <c r="O106" s="655"/>
      <c r="P106" s="656"/>
      <c r="Q106" s="654"/>
      <c r="R106" s="655"/>
      <c r="S106" s="655"/>
      <c r="T106" s="655"/>
      <c r="U106" s="655"/>
      <c r="V106" s="655"/>
      <c r="W106" s="655"/>
      <c r="X106" s="655"/>
      <c r="Y106" s="655"/>
      <c r="Z106" s="655"/>
      <c r="AA106" s="655"/>
      <c r="AB106" s="656"/>
      <c r="AC106" s="654"/>
      <c r="AD106" s="655"/>
      <c r="AE106" s="655"/>
      <c r="AF106" s="655"/>
      <c r="AG106" s="655"/>
      <c r="AH106" s="655"/>
      <c r="AI106" s="655"/>
      <c r="AJ106" s="655"/>
      <c r="AK106" s="655"/>
      <c r="AL106" s="655"/>
      <c r="AM106" s="655"/>
      <c r="AN106" s="656"/>
      <c r="AO106" s="616"/>
      <c r="AP106" s="617"/>
      <c r="AQ106" s="617"/>
      <c r="AR106" s="617"/>
      <c r="AS106" s="617"/>
      <c r="AT106" s="617"/>
      <c r="AU106" s="617"/>
      <c r="AV106" s="617"/>
      <c r="AW106" s="617"/>
      <c r="AX106" s="618"/>
    </row>
    <row r="107" spans="1:52" ht="24.75" customHeight="1" x14ac:dyDescent="0.15">
      <c r="A107" s="145" t="s">
        <v>398</v>
      </c>
      <c r="B107" s="145"/>
      <c r="C107" s="145"/>
      <c r="D107" s="145"/>
      <c r="E107" s="622" t="s">
        <v>561</v>
      </c>
      <c r="F107" s="620"/>
      <c r="G107" s="620"/>
      <c r="H107" s="60" t="str">
        <f>IF(E107="","","-")</f>
        <v>-</v>
      </c>
      <c r="I107" s="620"/>
      <c r="J107" s="620"/>
      <c r="K107" s="60" t="str">
        <f>IF(I107="","","-")</f>
        <v/>
      </c>
      <c r="L107" s="621">
        <v>100</v>
      </c>
      <c r="M107" s="621"/>
      <c r="N107" s="60" t="str">
        <f>IF(O107="","","-")</f>
        <v/>
      </c>
      <c r="O107" s="623"/>
      <c r="P107" s="624"/>
      <c r="Q107" s="622"/>
      <c r="R107" s="620"/>
      <c r="S107" s="620"/>
      <c r="T107" s="60" t="str">
        <f>IF(Q107="","","-")</f>
        <v/>
      </c>
      <c r="U107" s="620"/>
      <c r="V107" s="620"/>
      <c r="W107" s="60" t="str">
        <f>IF(U107="","","-")</f>
        <v/>
      </c>
      <c r="X107" s="621"/>
      <c r="Y107" s="621"/>
      <c r="Z107" s="60" t="str">
        <f>IF(AA107="","","-")</f>
        <v/>
      </c>
      <c r="AA107" s="623"/>
      <c r="AB107" s="624"/>
      <c r="AC107" s="622"/>
      <c r="AD107" s="620"/>
      <c r="AE107" s="620"/>
      <c r="AF107" s="60" t="str">
        <f>IF(AC107="","","-")</f>
        <v/>
      </c>
      <c r="AG107" s="620"/>
      <c r="AH107" s="620"/>
      <c r="AI107" s="60" t="str">
        <f>IF(AG107="","","-")</f>
        <v/>
      </c>
      <c r="AJ107" s="621"/>
      <c r="AK107" s="621"/>
      <c r="AL107" s="60" t="str">
        <f>IF(AM107="","","-")</f>
        <v/>
      </c>
      <c r="AM107" s="623"/>
      <c r="AN107" s="624"/>
      <c r="AO107" s="622"/>
      <c r="AP107" s="620"/>
      <c r="AQ107" s="60" t="str">
        <f>IF(AO107="","","-")</f>
        <v/>
      </c>
      <c r="AR107" s="620"/>
      <c r="AS107" s="620"/>
      <c r="AT107" s="60" t="str">
        <f>IF(AR107="","","-")</f>
        <v/>
      </c>
      <c r="AU107" s="621"/>
      <c r="AV107" s="621"/>
      <c r="AW107" s="60" t="str">
        <f>IF(AX107="","","-")</f>
        <v/>
      </c>
      <c r="AX107" s="63"/>
    </row>
    <row r="108" spans="1:52" ht="24.75" customHeight="1" x14ac:dyDescent="0.15">
      <c r="A108" s="145" t="s">
        <v>364</v>
      </c>
      <c r="B108" s="145"/>
      <c r="C108" s="145"/>
      <c r="D108" s="145"/>
      <c r="E108" s="622" t="s">
        <v>561</v>
      </c>
      <c r="F108" s="620"/>
      <c r="G108" s="620"/>
      <c r="H108" s="60" t="str">
        <f>IF(E108="","","-")</f>
        <v>-</v>
      </c>
      <c r="I108" s="620"/>
      <c r="J108" s="620"/>
      <c r="K108" s="60" t="str">
        <f>IF(I108="","","-")</f>
        <v/>
      </c>
      <c r="L108" s="621">
        <v>101</v>
      </c>
      <c r="M108" s="621"/>
      <c r="N108" s="60" t="str">
        <f>IF(O108="","","-")</f>
        <v/>
      </c>
      <c r="O108" s="623"/>
      <c r="P108" s="624"/>
      <c r="Q108" s="622"/>
      <c r="R108" s="620"/>
      <c r="S108" s="620"/>
      <c r="T108" s="60" t="str">
        <f>IF(Q108="","","-")</f>
        <v/>
      </c>
      <c r="U108" s="620"/>
      <c r="V108" s="620"/>
      <c r="W108" s="60" t="str">
        <f>IF(U108="","","-")</f>
        <v/>
      </c>
      <c r="X108" s="621"/>
      <c r="Y108" s="621"/>
      <c r="Z108" s="60" t="str">
        <f>IF(AA108="","","-")</f>
        <v/>
      </c>
      <c r="AA108" s="623"/>
      <c r="AB108" s="624"/>
      <c r="AC108" s="622"/>
      <c r="AD108" s="620"/>
      <c r="AE108" s="620"/>
      <c r="AF108" s="60" t="str">
        <f>IF(AC108="","","-")</f>
        <v/>
      </c>
      <c r="AG108" s="620"/>
      <c r="AH108" s="620"/>
      <c r="AI108" s="60" t="str">
        <f>IF(AG108="","","-")</f>
        <v/>
      </c>
      <c r="AJ108" s="621"/>
      <c r="AK108" s="621"/>
      <c r="AL108" s="60" t="str">
        <f>IF(AM108="","","-")</f>
        <v/>
      </c>
      <c r="AM108" s="623"/>
      <c r="AN108" s="624"/>
      <c r="AO108" s="622"/>
      <c r="AP108" s="620"/>
      <c r="AQ108" s="60" t="str">
        <f>IF(AO108="","","-")</f>
        <v/>
      </c>
      <c r="AR108" s="620"/>
      <c r="AS108" s="620"/>
      <c r="AT108" s="60" t="str">
        <f>IF(AR108="","","-")</f>
        <v/>
      </c>
      <c r="AU108" s="621"/>
      <c r="AV108" s="621"/>
      <c r="AW108" s="60" t="str">
        <f>IF(AX108="","","-")</f>
        <v/>
      </c>
      <c r="AX108" s="63"/>
    </row>
    <row r="109" spans="1:52" ht="28.35" customHeight="1" x14ac:dyDescent="0.15">
      <c r="A109" s="275" t="s">
        <v>245</v>
      </c>
      <c r="B109" s="276"/>
      <c r="C109" s="276"/>
      <c r="D109" s="276"/>
      <c r="E109" s="276"/>
      <c r="F109" s="277"/>
      <c r="G109" s="45" t="s">
        <v>559</v>
      </c>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2" ht="28.35" customHeight="1" x14ac:dyDescent="0.15">
      <c r="A110" s="275"/>
      <c r="B110" s="276"/>
      <c r="C110" s="276"/>
      <c r="D110" s="276"/>
      <c r="E110" s="276"/>
      <c r="F110" s="277"/>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2" ht="28.35" customHeight="1" x14ac:dyDescent="0.15">
      <c r="A111" s="275"/>
      <c r="B111" s="276"/>
      <c r="C111" s="276"/>
      <c r="D111" s="276"/>
      <c r="E111" s="276"/>
      <c r="F111" s="277"/>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2" ht="28.35" customHeight="1" x14ac:dyDescent="0.15">
      <c r="A112" s="275"/>
      <c r="B112" s="276"/>
      <c r="C112" s="276"/>
      <c r="D112" s="276"/>
      <c r="E112" s="276"/>
      <c r="F112" s="277"/>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27.75" customHeight="1" x14ac:dyDescent="0.15">
      <c r="A113" s="275"/>
      <c r="B113" s="276"/>
      <c r="C113" s="276"/>
      <c r="D113" s="276"/>
      <c r="E113" s="276"/>
      <c r="F113" s="277"/>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28.35" customHeight="1" x14ac:dyDescent="0.15">
      <c r="A114" s="275"/>
      <c r="B114" s="276"/>
      <c r="C114" s="276"/>
      <c r="D114" s="276"/>
      <c r="E114" s="276"/>
      <c r="F114" s="277"/>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28.35" customHeight="1" x14ac:dyDescent="0.15">
      <c r="A115" s="275"/>
      <c r="B115" s="276"/>
      <c r="C115" s="276"/>
      <c r="D115" s="276"/>
      <c r="E115" s="276"/>
      <c r="F115" s="277"/>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27.75" customHeight="1" x14ac:dyDescent="0.15">
      <c r="A116" s="275"/>
      <c r="B116" s="276"/>
      <c r="C116" s="276"/>
      <c r="D116" s="276"/>
      <c r="E116" s="276"/>
      <c r="F116" s="277"/>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28.35" customHeight="1" x14ac:dyDescent="0.15">
      <c r="A117" s="275"/>
      <c r="B117" s="276"/>
      <c r="C117" s="276"/>
      <c r="D117" s="276"/>
      <c r="E117" s="276"/>
      <c r="F117" s="277"/>
      <c r="G117" s="30"/>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2"/>
    </row>
    <row r="118" spans="1:50" ht="28.35" customHeight="1" x14ac:dyDescent="0.15">
      <c r="A118" s="275"/>
      <c r="B118" s="276"/>
      <c r="C118" s="276"/>
      <c r="D118" s="276"/>
      <c r="E118" s="276"/>
      <c r="F118" s="277"/>
      <c r="G118" s="30"/>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2"/>
    </row>
    <row r="119" spans="1:50" ht="28.35" customHeight="1" x14ac:dyDescent="0.15">
      <c r="A119" s="275"/>
      <c r="B119" s="276"/>
      <c r="C119" s="276"/>
      <c r="D119" s="276"/>
      <c r="E119" s="276"/>
      <c r="F119" s="277"/>
      <c r="G119" s="30"/>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2"/>
    </row>
    <row r="120" spans="1:50" ht="28.35" customHeight="1" thickBot="1" x14ac:dyDescent="0.2">
      <c r="A120" s="275"/>
      <c r="B120" s="276"/>
      <c r="C120" s="276"/>
      <c r="D120" s="276"/>
      <c r="E120" s="276"/>
      <c r="F120" s="277"/>
      <c r="G120" s="30"/>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2"/>
    </row>
    <row r="121" spans="1:50" ht="24.75" customHeight="1" x14ac:dyDescent="0.15">
      <c r="A121" s="294" t="s">
        <v>675</v>
      </c>
      <c r="B121" s="295"/>
      <c r="C121" s="295"/>
      <c r="D121" s="295"/>
      <c r="E121" s="295"/>
      <c r="F121" s="296"/>
      <c r="G121" s="261" t="s">
        <v>616</v>
      </c>
      <c r="H121" s="262"/>
      <c r="I121" s="262"/>
      <c r="J121" s="262"/>
      <c r="K121" s="262"/>
      <c r="L121" s="262"/>
      <c r="M121" s="262"/>
      <c r="N121" s="262"/>
      <c r="O121" s="262"/>
      <c r="P121" s="262"/>
      <c r="Q121" s="262"/>
      <c r="R121" s="262"/>
      <c r="S121" s="262"/>
      <c r="T121" s="262"/>
      <c r="U121" s="262"/>
      <c r="V121" s="262"/>
      <c r="W121" s="262"/>
      <c r="X121" s="262"/>
      <c r="Y121" s="262"/>
      <c r="Z121" s="262"/>
      <c r="AA121" s="262"/>
      <c r="AB121" s="263"/>
      <c r="AC121" s="261" t="s">
        <v>617</v>
      </c>
      <c r="AD121" s="262"/>
      <c r="AE121" s="262"/>
      <c r="AF121" s="262"/>
      <c r="AG121" s="262"/>
      <c r="AH121" s="262"/>
      <c r="AI121" s="262"/>
      <c r="AJ121" s="262"/>
      <c r="AK121" s="262"/>
      <c r="AL121" s="262"/>
      <c r="AM121" s="262"/>
      <c r="AN121" s="262"/>
      <c r="AO121" s="262"/>
      <c r="AP121" s="262"/>
      <c r="AQ121" s="262"/>
      <c r="AR121" s="262"/>
      <c r="AS121" s="262"/>
      <c r="AT121" s="262"/>
      <c r="AU121" s="262"/>
      <c r="AV121" s="262"/>
      <c r="AW121" s="262"/>
      <c r="AX121" s="456"/>
    </row>
    <row r="122" spans="1:50" ht="24.75" customHeight="1" x14ac:dyDescent="0.15">
      <c r="A122" s="297"/>
      <c r="B122" s="298"/>
      <c r="C122" s="298"/>
      <c r="D122" s="298"/>
      <c r="E122" s="298"/>
      <c r="F122" s="299"/>
      <c r="G122" s="475" t="s">
        <v>16</v>
      </c>
      <c r="H122" s="186"/>
      <c r="I122" s="186"/>
      <c r="J122" s="186"/>
      <c r="K122" s="186"/>
      <c r="L122" s="336" t="s">
        <v>17</v>
      </c>
      <c r="M122" s="186"/>
      <c r="N122" s="186"/>
      <c r="O122" s="186"/>
      <c r="P122" s="186"/>
      <c r="Q122" s="186"/>
      <c r="R122" s="186"/>
      <c r="S122" s="186"/>
      <c r="T122" s="186"/>
      <c r="U122" s="186"/>
      <c r="V122" s="186"/>
      <c r="W122" s="186"/>
      <c r="X122" s="337"/>
      <c r="Y122" s="318" t="s">
        <v>18</v>
      </c>
      <c r="Z122" s="319"/>
      <c r="AA122" s="319"/>
      <c r="AB122" s="461"/>
      <c r="AC122" s="475" t="s">
        <v>16</v>
      </c>
      <c r="AD122" s="186"/>
      <c r="AE122" s="186"/>
      <c r="AF122" s="186"/>
      <c r="AG122" s="186"/>
      <c r="AH122" s="336" t="s">
        <v>17</v>
      </c>
      <c r="AI122" s="186"/>
      <c r="AJ122" s="186"/>
      <c r="AK122" s="186"/>
      <c r="AL122" s="186"/>
      <c r="AM122" s="186"/>
      <c r="AN122" s="186"/>
      <c r="AO122" s="186"/>
      <c r="AP122" s="186"/>
      <c r="AQ122" s="186"/>
      <c r="AR122" s="186"/>
      <c r="AS122" s="186"/>
      <c r="AT122" s="337"/>
      <c r="AU122" s="318" t="s">
        <v>18</v>
      </c>
      <c r="AV122" s="319"/>
      <c r="AW122" s="319"/>
      <c r="AX122" s="320"/>
    </row>
    <row r="123" spans="1:50" ht="24.75" customHeight="1" x14ac:dyDescent="0.15">
      <c r="A123" s="297"/>
      <c r="B123" s="298"/>
      <c r="C123" s="298"/>
      <c r="D123" s="298"/>
      <c r="E123" s="298"/>
      <c r="F123" s="299"/>
      <c r="G123" s="338" t="s">
        <v>655</v>
      </c>
      <c r="H123" s="339"/>
      <c r="I123" s="339"/>
      <c r="J123" s="339"/>
      <c r="K123" s="340"/>
      <c r="L123" s="333" t="s">
        <v>656</v>
      </c>
      <c r="M123" s="334"/>
      <c r="N123" s="334"/>
      <c r="O123" s="334"/>
      <c r="P123" s="334"/>
      <c r="Q123" s="334"/>
      <c r="R123" s="334"/>
      <c r="S123" s="334"/>
      <c r="T123" s="334"/>
      <c r="U123" s="334"/>
      <c r="V123" s="334"/>
      <c r="W123" s="334"/>
      <c r="X123" s="335"/>
      <c r="Y123" s="166">
        <v>2</v>
      </c>
      <c r="Z123" s="167"/>
      <c r="AA123" s="167"/>
      <c r="AB123" s="465"/>
      <c r="AC123" s="338" t="s">
        <v>665</v>
      </c>
      <c r="AD123" s="339"/>
      <c r="AE123" s="339"/>
      <c r="AF123" s="339"/>
      <c r="AG123" s="340"/>
      <c r="AH123" s="333" t="s">
        <v>666</v>
      </c>
      <c r="AI123" s="334"/>
      <c r="AJ123" s="334"/>
      <c r="AK123" s="334"/>
      <c r="AL123" s="334"/>
      <c r="AM123" s="334"/>
      <c r="AN123" s="334"/>
      <c r="AO123" s="334"/>
      <c r="AP123" s="334"/>
      <c r="AQ123" s="334"/>
      <c r="AR123" s="334"/>
      <c r="AS123" s="334"/>
      <c r="AT123" s="335"/>
      <c r="AU123" s="166">
        <v>3</v>
      </c>
      <c r="AV123" s="167"/>
      <c r="AW123" s="167"/>
      <c r="AX123" s="168"/>
    </row>
    <row r="124" spans="1:50" ht="24.75" customHeight="1" x14ac:dyDescent="0.15">
      <c r="A124" s="297"/>
      <c r="B124" s="298"/>
      <c r="C124" s="298"/>
      <c r="D124" s="298"/>
      <c r="E124" s="298"/>
      <c r="F124" s="299"/>
      <c r="G124" s="266" t="s">
        <v>657</v>
      </c>
      <c r="H124" s="267"/>
      <c r="I124" s="267"/>
      <c r="J124" s="267"/>
      <c r="K124" s="268"/>
      <c r="L124" s="269" t="s">
        <v>658</v>
      </c>
      <c r="M124" s="270"/>
      <c r="N124" s="270"/>
      <c r="O124" s="270"/>
      <c r="P124" s="270"/>
      <c r="Q124" s="270"/>
      <c r="R124" s="270"/>
      <c r="S124" s="270"/>
      <c r="T124" s="270"/>
      <c r="U124" s="270"/>
      <c r="V124" s="270"/>
      <c r="W124" s="270"/>
      <c r="X124" s="271"/>
      <c r="Y124" s="289">
        <v>4</v>
      </c>
      <c r="Z124" s="290"/>
      <c r="AA124" s="290"/>
      <c r="AB124" s="300"/>
      <c r="AC124" s="266" t="s">
        <v>667</v>
      </c>
      <c r="AD124" s="267"/>
      <c r="AE124" s="267"/>
      <c r="AF124" s="267"/>
      <c r="AG124" s="268"/>
      <c r="AH124" s="269" t="s">
        <v>668</v>
      </c>
      <c r="AI124" s="270"/>
      <c r="AJ124" s="270"/>
      <c r="AK124" s="270"/>
      <c r="AL124" s="270"/>
      <c r="AM124" s="270"/>
      <c r="AN124" s="270"/>
      <c r="AO124" s="270"/>
      <c r="AP124" s="270"/>
      <c r="AQ124" s="270"/>
      <c r="AR124" s="270"/>
      <c r="AS124" s="270"/>
      <c r="AT124" s="271"/>
      <c r="AU124" s="289">
        <v>4</v>
      </c>
      <c r="AV124" s="290"/>
      <c r="AW124" s="290"/>
      <c r="AX124" s="291"/>
    </row>
    <row r="125" spans="1:50" ht="24.75" customHeight="1" x14ac:dyDescent="0.15">
      <c r="A125" s="297"/>
      <c r="B125" s="298"/>
      <c r="C125" s="298"/>
      <c r="D125" s="298"/>
      <c r="E125" s="298"/>
      <c r="F125" s="299"/>
      <c r="G125" s="266" t="s">
        <v>659</v>
      </c>
      <c r="H125" s="267"/>
      <c r="I125" s="267"/>
      <c r="J125" s="267"/>
      <c r="K125" s="268"/>
      <c r="L125" s="269" t="s">
        <v>660</v>
      </c>
      <c r="M125" s="270"/>
      <c r="N125" s="270"/>
      <c r="O125" s="270"/>
      <c r="P125" s="270"/>
      <c r="Q125" s="270"/>
      <c r="R125" s="270"/>
      <c r="S125" s="270"/>
      <c r="T125" s="270"/>
      <c r="U125" s="270"/>
      <c r="V125" s="270"/>
      <c r="W125" s="270"/>
      <c r="X125" s="271"/>
      <c r="Y125" s="289">
        <v>30</v>
      </c>
      <c r="Z125" s="290"/>
      <c r="AA125" s="290"/>
      <c r="AB125" s="300"/>
      <c r="AC125" s="266"/>
      <c r="AD125" s="267"/>
      <c r="AE125" s="267"/>
      <c r="AF125" s="267"/>
      <c r="AG125" s="268"/>
      <c r="AH125" s="269"/>
      <c r="AI125" s="270"/>
      <c r="AJ125" s="270"/>
      <c r="AK125" s="270"/>
      <c r="AL125" s="270"/>
      <c r="AM125" s="270"/>
      <c r="AN125" s="270"/>
      <c r="AO125" s="270"/>
      <c r="AP125" s="270"/>
      <c r="AQ125" s="270"/>
      <c r="AR125" s="270"/>
      <c r="AS125" s="270"/>
      <c r="AT125" s="271"/>
      <c r="AU125" s="289"/>
      <c r="AV125" s="290"/>
      <c r="AW125" s="290"/>
      <c r="AX125" s="291"/>
    </row>
    <row r="126" spans="1:50" ht="24.75" customHeight="1" x14ac:dyDescent="0.15">
      <c r="A126" s="297"/>
      <c r="B126" s="298"/>
      <c r="C126" s="298"/>
      <c r="D126" s="298"/>
      <c r="E126" s="298"/>
      <c r="F126" s="299"/>
      <c r="G126" s="266" t="s">
        <v>669</v>
      </c>
      <c r="H126" s="267"/>
      <c r="I126" s="267"/>
      <c r="J126" s="267"/>
      <c r="K126" s="268"/>
      <c r="L126" s="269" t="s">
        <v>661</v>
      </c>
      <c r="M126" s="270"/>
      <c r="N126" s="270"/>
      <c r="O126" s="270"/>
      <c r="P126" s="270"/>
      <c r="Q126" s="270"/>
      <c r="R126" s="270"/>
      <c r="S126" s="270"/>
      <c r="T126" s="270"/>
      <c r="U126" s="270"/>
      <c r="V126" s="270"/>
      <c r="W126" s="270"/>
      <c r="X126" s="271"/>
      <c r="Y126" s="289">
        <v>1</v>
      </c>
      <c r="Z126" s="290"/>
      <c r="AA126" s="290"/>
      <c r="AB126" s="300"/>
      <c r="AC126" s="266"/>
      <c r="AD126" s="267"/>
      <c r="AE126" s="267"/>
      <c r="AF126" s="267"/>
      <c r="AG126" s="268"/>
      <c r="AH126" s="269"/>
      <c r="AI126" s="270"/>
      <c r="AJ126" s="270"/>
      <c r="AK126" s="270"/>
      <c r="AL126" s="270"/>
      <c r="AM126" s="270"/>
      <c r="AN126" s="270"/>
      <c r="AO126" s="270"/>
      <c r="AP126" s="270"/>
      <c r="AQ126" s="270"/>
      <c r="AR126" s="270"/>
      <c r="AS126" s="270"/>
      <c r="AT126" s="271"/>
      <c r="AU126" s="289"/>
      <c r="AV126" s="290"/>
      <c r="AW126" s="290"/>
      <c r="AX126" s="291"/>
    </row>
    <row r="127" spans="1:50" ht="24.75" customHeight="1" x14ac:dyDescent="0.15">
      <c r="A127" s="297"/>
      <c r="B127" s="298"/>
      <c r="C127" s="298"/>
      <c r="D127" s="298"/>
      <c r="E127" s="298"/>
      <c r="F127" s="299"/>
      <c r="G127" s="266" t="s">
        <v>662</v>
      </c>
      <c r="H127" s="267"/>
      <c r="I127" s="267"/>
      <c r="J127" s="267"/>
      <c r="K127" s="268"/>
      <c r="L127" s="269" t="s">
        <v>663</v>
      </c>
      <c r="M127" s="270"/>
      <c r="N127" s="270"/>
      <c r="O127" s="270"/>
      <c r="P127" s="270"/>
      <c r="Q127" s="270"/>
      <c r="R127" s="270"/>
      <c r="S127" s="270"/>
      <c r="T127" s="270"/>
      <c r="U127" s="270"/>
      <c r="V127" s="270"/>
      <c r="W127" s="270"/>
      <c r="X127" s="271"/>
      <c r="Y127" s="289">
        <v>3</v>
      </c>
      <c r="Z127" s="290"/>
      <c r="AA127" s="290"/>
      <c r="AB127" s="300"/>
      <c r="AC127" s="266"/>
      <c r="AD127" s="267"/>
      <c r="AE127" s="267"/>
      <c r="AF127" s="267"/>
      <c r="AG127" s="268"/>
      <c r="AH127" s="269"/>
      <c r="AI127" s="270"/>
      <c r="AJ127" s="270"/>
      <c r="AK127" s="270"/>
      <c r="AL127" s="270"/>
      <c r="AM127" s="270"/>
      <c r="AN127" s="270"/>
      <c r="AO127" s="270"/>
      <c r="AP127" s="270"/>
      <c r="AQ127" s="270"/>
      <c r="AR127" s="270"/>
      <c r="AS127" s="270"/>
      <c r="AT127" s="271"/>
      <c r="AU127" s="289"/>
      <c r="AV127" s="290"/>
      <c r="AW127" s="290"/>
      <c r="AX127" s="291"/>
    </row>
    <row r="128" spans="1:50" ht="24.75" customHeight="1" x14ac:dyDescent="0.15">
      <c r="A128" s="297"/>
      <c r="B128" s="298"/>
      <c r="C128" s="298"/>
      <c r="D128" s="298"/>
      <c r="E128" s="298"/>
      <c r="F128" s="299"/>
      <c r="G128" s="266" t="s">
        <v>74</v>
      </c>
      <c r="H128" s="267"/>
      <c r="I128" s="267"/>
      <c r="J128" s="267"/>
      <c r="K128" s="268"/>
      <c r="L128" s="269" t="s">
        <v>664</v>
      </c>
      <c r="M128" s="270"/>
      <c r="N128" s="270"/>
      <c r="O128" s="270"/>
      <c r="P128" s="270"/>
      <c r="Q128" s="270"/>
      <c r="R128" s="270"/>
      <c r="S128" s="270"/>
      <c r="T128" s="270"/>
      <c r="U128" s="270"/>
      <c r="V128" s="270"/>
      <c r="W128" s="270"/>
      <c r="X128" s="271"/>
      <c r="Y128" s="289">
        <v>4</v>
      </c>
      <c r="Z128" s="290"/>
      <c r="AA128" s="290"/>
      <c r="AB128" s="300"/>
      <c r="AC128" s="266"/>
      <c r="AD128" s="267"/>
      <c r="AE128" s="267"/>
      <c r="AF128" s="267"/>
      <c r="AG128" s="268"/>
      <c r="AH128" s="269"/>
      <c r="AI128" s="270"/>
      <c r="AJ128" s="270"/>
      <c r="AK128" s="270"/>
      <c r="AL128" s="270"/>
      <c r="AM128" s="270"/>
      <c r="AN128" s="270"/>
      <c r="AO128" s="270"/>
      <c r="AP128" s="270"/>
      <c r="AQ128" s="270"/>
      <c r="AR128" s="270"/>
      <c r="AS128" s="270"/>
      <c r="AT128" s="271"/>
      <c r="AU128" s="289"/>
      <c r="AV128" s="290"/>
      <c r="AW128" s="290"/>
      <c r="AX128" s="291"/>
    </row>
    <row r="129" spans="1:51" ht="24.75" customHeight="1" thickBot="1" x14ac:dyDescent="0.2">
      <c r="A129" s="297"/>
      <c r="B129" s="298"/>
      <c r="C129" s="298"/>
      <c r="D129" s="298"/>
      <c r="E129" s="298"/>
      <c r="F129" s="299"/>
      <c r="G129" s="486" t="s">
        <v>19</v>
      </c>
      <c r="H129" s="487"/>
      <c r="I129" s="487"/>
      <c r="J129" s="487"/>
      <c r="K129" s="487"/>
      <c r="L129" s="488"/>
      <c r="M129" s="209"/>
      <c r="N129" s="209"/>
      <c r="O129" s="209"/>
      <c r="P129" s="209"/>
      <c r="Q129" s="209"/>
      <c r="R129" s="209"/>
      <c r="S129" s="209"/>
      <c r="T129" s="209"/>
      <c r="U129" s="209"/>
      <c r="V129" s="209"/>
      <c r="W129" s="209"/>
      <c r="X129" s="210"/>
      <c r="Y129" s="489">
        <f>SUM(Y123:AB128)</f>
        <v>44</v>
      </c>
      <c r="Z129" s="490"/>
      <c r="AA129" s="490"/>
      <c r="AB129" s="491"/>
      <c r="AC129" s="486" t="s">
        <v>19</v>
      </c>
      <c r="AD129" s="487"/>
      <c r="AE129" s="487"/>
      <c r="AF129" s="487"/>
      <c r="AG129" s="487"/>
      <c r="AH129" s="488"/>
      <c r="AI129" s="209"/>
      <c r="AJ129" s="209"/>
      <c r="AK129" s="209"/>
      <c r="AL129" s="209"/>
      <c r="AM129" s="209"/>
      <c r="AN129" s="209"/>
      <c r="AO129" s="209"/>
      <c r="AP129" s="209"/>
      <c r="AQ129" s="209"/>
      <c r="AR129" s="209"/>
      <c r="AS129" s="209"/>
      <c r="AT129" s="210"/>
      <c r="AU129" s="489">
        <f>SUM(AU123:AX128)</f>
        <v>7</v>
      </c>
      <c r="AV129" s="490"/>
      <c r="AW129" s="490"/>
      <c r="AX129" s="492"/>
    </row>
    <row r="130" spans="1:51" ht="24.75" customHeight="1" x14ac:dyDescent="0.15">
      <c r="A130" s="297"/>
      <c r="B130" s="298"/>
      <c r="C130" s="298"/>
      <c r="D130" s="298"/>
      <c r="E130" s="298"/>
      <c r="F130" s="299"/>
      <c r="G130" s="261" t="s">
        <v>618</v>
      </c>
      <c r="H130" s="262"/>
      <c r="I130" s="262"/>
      <c r="J130" s="262"/>
      <c r="K130" s="262"/>
      <c r="L130" s="262"/>
      <c r="M130" s="262"/>
      <c r="N130" s="262"/>
      <c r="O130" s="262"/>
      <c r="P130" s="262"/>
      <c r="Q130" s="262"/>
      <c r="R130" s="262"/>
      <c r="S130" s="262"/>
      <c r="T130" s="262"/>
      <c r="U130" s="262"/>
      <c r="V130" s="262"/>
      <c r="W130" s="262"/>
      <c r="X130" s="262"/>
      <c r="Y130" s="262"/>
      <c r="Z130" s="262"/>
      <c r="AA130" s="262"/>
      <c r="AB130" s="263"/>
      <c r="AC130" s="261"/>
      <c r="AD130" s="262"/>
      <c r="AE130" s="262"/>
      <c r="AF130" s="262"/>
      <c r="AG130" s="262"/>
      <c r="AH130" s="262"/>
      <c r="AI130" s="262"/>
      <c r="AJ130" s="262"/>
      <c r="AK130" s="262"/>
      <c r="AL130" s="262"/>
      <c r="AM130" s="262"/>
      <c r="AN130" s="262"/>
      <c r="AO130" s="262"/>
      <c r="AP130" s="262"/>
      <c r="AQ130" s="262"/>
      <c r="AR130" s="262"/>
      <c r="AS130" s="262"/>
      <c r="AT130" s="262"/>
      <c r="AU130" s="262"/>
      <c r="AV130" s="262"/>
      <c r="AW130" s="262"/>
      <c r="AX130" s="456"/>
      <c r="AY130">
        <f>COUNTA($G$132,$AC$132)</f>
        <v>1</v>
      </c>
    </row>
    <row r="131" spans="1:51" ht="24.75" customHeight="1" x14ac:dyDescent="0.15">
      <c r="A131" s="297"/>
      <c r="B131" s="298"/>
      <c r="C131" s="298"/>
      <c r="D131" s="298"/>
      <c r="E131" s="298"/>
      <c r="F131" s="299"/>
      <c r="G131" s="475" t="s">
        <v>16</v>
      </c>
      <c r="H131" s="186"/>
      <c r="I131" s="186"/>
      <c r="J131" s="186"/>
      <c r="K131" s="186"/>
      <c r="L131" s="336" t="s">
        <v>17</v>
      </c>
      <c r="M131" s="186"/>
      <c r="N131" s="186"/>
      <c r="O131" s="186"/>
      <c r="P131" s="186"/>
      <c r="Q131" s="186"/>
      <c r="R131" s="186"/>
      <c r="S131" s="186"/>
      <c r="T131" s="186"/>
      <c r="U131" s="186"/>
      <c r="V131" s="186"/>
      <c r="W131" s="186"/>
      <c r="X131" s="337"/>
      <c r="Y131" s="318" t="s">
        <v>18</v>
      </c>
      <c r="Z131" s="319"/>
      <c r="AA131" s="319"/>
      <c r="AB131" s="461"/>
      <c r="AC131" s="475" t="s">
        <v>16</v>
      </c>
      <c r="AD131" s="186"/>
      <c r="AE131" s="186"/>
      <c r="AF131" s="186"/>
      <c r="AG131" s="186"/>
      <c r="AH131" s="336" t="s">
        <v>17</v>
      </c>
      <c r="AI131" s="186"/>
      <c r="AJ131" s="186"/>
      <c r="AK131" s="186"/>
      <c r="AL131" s="186"/>
      <c r="AM131" s="186"/>
      <c r="AN131" s="186"/>
      <c r="AO131" s="186"/>
      <c r="AP131" s="186"/>
      <c r="AQ131" s="186"/>
      <c r="AR131" s="186"/>
      <c r="AS131" s="186"/>
      <c r="AT131" s="337"/>
      <c r="AU131" s="318" t="s">
        <v>18</v>
      </c>
      <c r="AV131" s="319"/>
      <c r="AW131" s="319"/>
      <c r="AX131" s="320"/>
      <c r="AY131">
        <f>$AY$130</f>
        <v>1</v>
      </c>
    </row>
    <row r="132" spans="1:51" ht="24.75" customHeight="1" x14ac:dyDescent="0.15">
      <c r="A132" s="297"/>
      <c r="B132" s="298"/>
      <c r="C132" s="298"/>
      <c r="D132" s="298"/>
      <c r="E132" s="298"/>
      <c r="F132" s="299"/>
      <c r="G132" s="338" t="s">
        <v>619</v>
      </c>
      <c r="H132" s="339"/>
      <c r="I132" s="339"/>
      <c r="J132" s="339"/>
      <c r="K132" s="340"/>
      <c r="L132" s="333" t="s">
        <v>620</v>
      </c>
      <c r="M132" s="334"/>
      <c r="N132" s="334"/>
      <c r="O132" s="334"/>
      <c r="P132" s="334"/>
      <c r="Q132" s="334"/>
      <c r="R132" s="334"/>
      <c r="S132" s="334"/>
      <c r="T132" s="334"/>
      <c r="U132" s="334"/>
      <c r="V132" s="334"/>
      <c r="W132" s="334"/>
      <c r="X132" s="335"/>
      <c r="Y132" s="166">
        <v>4</v>
      </c>
      <c r="Z132" s="167"/>
      <c r="AA132" s="167"/>
      <c r="AB132" s="465"/>
      <c r="AC132" s="338"/>
      <c r="AD132" s="339"/>
      <c r="AE132" s="339"/>
      <c r="AF132" s="339"/>
      <c r="AG132" s="340"/>
      <c r="AH132" s="333"/>
      <c r="AI132" s="334"/>
      <c r="AJ132" s="334"/>
      <c r="AK132" s="334"/>
      <c r="AL132" s="334"/>
      <c r="AM132" s="334"/>
      <c r="AN132" s="334"/>
      <c r="AO132" s="334"/>
      <c r="AP132" s="334"/>
      <c r="AQ132" s="334"/>
      <c r="AR132" s="334"/>
      <c r="AS132" s="334"/>
      <c r="AT132" s="335"/>
      <c r="AU132" s="166"/>
      <c r="AV132" s="167"/>
      <c r="AW132" s="167"/>
      <c r="AX132" s="168"/>
      <c r="AY132">
        <f t="shared" ref="AY132:AY133" si="6">$AY$130</f>
        <v>1</v>
      </c>
    </row>
    <row r="133" spans="1:51" ht="24.75" customHeight="1" x14ac:dyDescent="0.15">
      <c r="A133" s="297"/>
      <c r="B133" s="298"/>
      <c r="C133" s="298"/>
      <c r="D133" s="298"/>
      <c r="E133" s="298"/>
      <c r="F133" s="299"/>
      <c r="G133" s="486" t="s">
        <v>19</v>
      </c>
      <c r="H133" s="487"/>
      <c r="I133" s="487"/>
      <c r="J133" s="487"/>
      <c r="K133" s="487"/>
      <c r="L133" s="488"/>
      <c r="M133" s="209"/>
      <c r="N133" s="209"/>
      <c r="O133" s="209"/>
      <c r="P133" s="209"/>
      <c r="Q133" s="209"/>
      <c r="R133" s="209"/>
      <c r="S133" s="209"/>
      <c r="T133" s="209"/>
      <c r="U133" s="209"/>
      <c r="V133" s="209"/>
      <c r="W133" s="209"/>
      <c r="X133" s="210"/>
      <c r="Y133" s="489">
        <f>SUM(Y132:AB132)</f>
        <v>4</v>
      </c>
      <c r="Z133" s="490"/>
      <c r="AA133" s="490"/>
      <c r="AB133" s="491"/>
      <c r="AC133" s="486" t="s">
        <v>19</v>
      </c>
      <c r="AD133" s="487"/>
      <c r="AE133" s="487"/>
      <c r="AF133" s="487"/>
      <c r="AG133" s="487"/>
      <c r="AH133" s="488"/>
      <c r="AI133" s="209"/>
      <c r="AJ133" s="209"/>
      <c r="AK133" s="209"/>
      <c r="AL133" s="209"/>
      <c r="AM133" s="209"/>
      <c r="AN133" s="209"/>
      <c r="AO133" s="209"/>
      <c r="AP133" s="209"/>
      <c r="AQ133" s="209"/>
      <c r="AR133" s="209"/>
      <c r="AS133" s="209"/>
      <c r="AT133" s="210"/>
      <c r="AU133" s="489">
        <f>SUM(AU132:AX132)</f>
        <v>0</v>
      </c>
      <c r="AV133" s="490"/>
      <c r="AW133" s="490"/>
      <c r="AX133" s="492"/>
      <c r="AY133">
        <f t="shared" si="6"/>
        <v>1</v>
      </c>
    </row>
    <row r="134" spans="1:51" ht="24.75" customHeight="1" thickBot="1" x14ac:dyDescent="0.2">
      <c r="A134" s="552" t="s">
        <v>139</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4"/>
      <c r="AL134" s="86" t="s">
        <v>219</v>
      </c>
      <c r="AM134" s="87"/>
      <c r="AN134" s="87"/>
      <c r="AO134" s="62" t="s">
        <v>217</v>
      </c>
      <c r="AP134" s="64"/>
      <c r="AQ134" s="64"/>
      <c r="AR134" s="64"/>
      <c r="AS134" s="64"/>
      <c r="AT134" s="64"/>
      <c r="AU134" s="64"/>
      <c r="AV134" s="64"/>
      <c r="AW134" s="64"/>
      <c r="AX134" s="66"/>
      <c r="AY134">
        <f>COUNTIF($AO$134,"☑")</f>
        <v>0</v>
      </c>
    </row>
    <row r="135" spans="1:51" ht="24.75" customHeight="1" x14ac:dyDescent="0.15">
      <c r="A135" s="4"/>
      <c r="B135" s="4"/>
      <c r="C135" s="4"/>
      <c r="D135" s="4"/>
      <c r="E135" s="4"/>
      <c r="F135" s="4"/>
      <c r="G135" s="65"/>
      <c r="H135" s="65"/>
      <c r="I135" s="65"/>
      <c r="J135" s="65"/>
      <c r="K135" s="65"/>
      <c r="L135" s="3"/>
      <c r="M135" s="65"/>
      <c r="N135" s="65"/>
      <c r="O135" s="65"/>
      <c r="P135" s="65"/>
      <c r="Q135" s="65"/>
      <c r="R135" s="65"/>
      <c r="S135" s="65"/>
      <c r="T135" s="65"/>
      <c r="U135" s="65"/>
      <c r="V135" s="65"/>
      <c r="W135" s="65"/>
      <c r="X135" s="65"/>
      <c r="Y135" s="67"/>
      <c r="Z135" s="67"/>
      <c r="AA135" s="67"/>
      <c r="AB135" s="67"/>
      <c r="AC135" s="65"/>
      <c r="AD135" s="65"/>
      <c r="AE135" s="65"/>
      <c r="AF135" s="65"/>
      <c r="AG135" s="65"/>
      <c r="AH135" s="3"/>
      <c r="AI135" s="65"/>
      <c r="AJ135" s="65"/>
      <c r="AK135" s="65"/>
      <c r="AL135" s="65"/>
      <c r="AM135" s="65"/>
      <c r="AN135" s="65"/>
      <c r="AO135" s="65"/>
      <c r="AP135" s="65"/>
      <c r="AQ135" s="65"/>
      <c r="AR135" s="65"/>
      <c r="AS135" s="65"/>
      <c r="AT135" s="65"/>
      <c r="AU135" s="67"/>
      <c r="AV135" s="67"/>
      <c r="AW135" s="67"/>
      <c r="AX135" s="67"/>
    </row>
    <row r="136" spans="1:51" ht="24.75" customHeight="1" x14ac:dyDescent="0.15">
      <c r="A136" s="36"/>
      <c r="B136" s="1" t="s">
        <v>26</v>
      </c>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row>
    <row r="137" spans="1:51" ht="24.75" customHeight="1" x14ac:dyDescent="0.15">
      <c r="A137" s="36"/>
      <c r="B137" s="33" t="s">
        <v>183</v>
      </c>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row>
    <row r="138" spans="1:51" ht="59.25" customHeight="1" x14ac:dyDescent="0.15">
      <c r="A138" s="143"/>
      <c r="B138" s="143"/>
      <c r="C138" s="143" t="s">
        <v>25</v>
      </c>
      <c r="D138" s="143"/>
      <c r="E138" s="143"/>
      <c r="F138" s="143"/>
      <c r="G138" s="143"/>
      <c r="H138" s="143"/>
      <c r="I138" s="143"/>
      <c r="J138" s="144" t="s">
        <v>188</v>
      </c>
      <c r="K138" s="145"/>
      <c r="L138" s="145"/>
      <c r="M138" s="145"/>
      <c r="N138" s="145"/>
      <c r="O138" s="145"/>
      <c r="P138" s="143" t="s">
        <v>175</v>
      </c>
      <c r="Q138" s="143"/>
      <c r="R138" s="143"/>
      <c r="S138" s="143"/>
      <c r="T138" s="143"/>
      <c r="U138" s="143"/>
      <c r="V138" s="143"/>
      <c r="W138" s="143"/>
      <c r="X138" s="143"/>
      <c r="Y138" s="146" t="s">
        <v>187</v>
      </c>
      <c r="Z138" s="146"/>
      <c r="AA138" s="146"/>
      <c r="AB138" s="146"/>
      <c r="AC138" s="144" t="s">
        <v>214</v>
      </c>
      <c r="AD138" s="144"/>
      <c r="AE138" s="144"/>
      <c r="AF138" s="144"/>
      <c r="AG138" s="144"/>
      <c r="AH138" s="146" t="s">
        <v>232</v>
      </c>
      <c r="AI138" s="143"/>
      <c r="AJ138" s="143"/>
      <c r="AK138" s="143"/>
      <c r="AL138" s="143" t="s">
        <v>20</v>
      </c>
      <c r="AM138" s="143"/>
      <c r="AN138" s="143"/>
      <c r="AO138" s="147"/>
      <c r="AP138" s="144" t="s">
        <v>189</v>
      </c>
      <c r="AQ138" s="144"/>
      <c r="AR138" s="144"/>
      <c r="AS138" s="144"/>
      <c r="AT138" s="144"/>
      <c r="AU138" s="144"/>
      <c r="AV138" s="144"/>
      <c r="AW138" s="144"/>
      <c r="AX138" s="144"/>
    </row>
    <row r="139" spans="1:51" ht="47.45" customHeight="1" x14ac:dyDescent="0.15">
      <c r="A139" s="551">
        <v>1</v>
      </c>
      <c r="B139" s="551">
        <v>1</v>
      </c>
      <c r="C139" s="148" t="s">
        <v>621</v>
      </c>
      <c r="D139" s="148"/>
      <c r="E139" s="148"/>
      <c r="F139" s="148"/>
      <c r="G139" s="148"/>
      <c r="H139" s="148"/>
      <c r="I139" s="148"/>
      <c r="J139" s="149">
        <v>5010001062587</v>
      </c>
      <c r="K139" s="149"/>
      <c r="L139" s="149"/>
      <c r="M139" s="149"/>
      <c r="N139" s="149"/>
      <c r="O139" s="149"/>
      <c r="P139" s="158" t="s">
        <v>622</v>
      </c>
      <c r="Q139" s="158"/>
      <c r="R139" s="158"/>
      <c r="S139" s="158"/>
      <c r="T139" s="158"/>
      <c r="U139" s="158"/>
      <c r="V139" s="158"/>
      <c r="W139" s="158"/>
      <c r="X139" s="158"/>
      <c r="Y139" s="151">
        <v>44</v>
      </c>
      <c r="Z139" s="152"/>
      <c r="AA139" s="152"/>
      <c r="AB139" s="153"/>
      <c r="AC139" s="154" t="s">
        <v>234</v>
      </c>
      <c r="AD139" s="155"/>
      <c r="AE139" s="155"/>
      <c r="AF139" s="155"/>
      <c r="AG139" s="155"/>
      <c r="AH139" s="159">
        <v>1</v>
      </c>
      <c r="AI139" s="159"/>
      <c r="AJ139" s="159"/>
      <c r="AK139" s="159"/>
      <c r="AL139" s="555" t="s">
        <v>606</v>
      </c>
      <c r="AM139" s="556"/>
      <c r="AN139" s="556"/>
      <c r="AO139" s="557"/>
      <c r="AP139" s="157" t="s">
        <v>623</v>
      </c>
      <c r="AQ139" s="157"/>
      <c r="AR139" s="157"/>
      <c r="AS139" s="157"/>
      <c r="AT139" s="157"/>
      <c r="AU139" s="157"/>
      <c r="AV139" s="157"/>
      <c r="AW139" s="157"/>
      <c r="AX139" s="157"/>
    </row>
    <row r="140" spans="1:51" ht="24.75" customHeight="1" x14ac:dyDescent="0.15">
      <c r="A140" s="68"/>
      <c r="B140" s="68"/>
      <c r="C140" s="68"/>
      <c r="D140" s="68"/>
      <c r="E140" s="68"/>
      <c r="F140" s="68"/>
      <c r="G140" s="68"/>
      <c r="H140" s="68"/>
      <c r="I140" s="68"/>
      <c r="J140" s="69"/>
      <c r="K140" s="69"/>
      <c r="L140" s="69"/>
      <c r="M140" s="69"/>
      <c r="N140" s="69"/>
      <c r="O140" s="69"/>
      <c r="P140" s="70"/>
      <c r="Q140" s="70"/>
      <c r="R140" s="70"/>
      <c r="S140" s="70"/>
      <c r="T140" s="70"/>
      <c r="U140" s="70"/>
      <c r="V140" s="70"/>
      <c r="W140" s="70"/>
      <c r="X140" s="70"/>
      <c r="Y140" s="71"/>
      <c r="Z140" s="71"/>
      <c r="AA140" s="71"/>
      <c r="AB140" s="71"/>
      <c r="AC140" s="71"/>
      <c r="AD140" s="71"/>
      <c r="AE140" s="71"/>
      <c r="AF140" s="71"/>
      <c r="AG140" s="71"/>
      <c r="AH140" s="71"/>
      <c r="AI140" s="71"/>
      <c r="AJ140" s="71"/>
      <c r="AK140" s="71"/>
      <c r="AL140" s="71"/>
      <c r="AM140" s="71"/>
      <c r="AN140" s="71"/>
      <c r="AO140" s="71"/>
      <c r="AP140" s="70"/>
      <c r="AQ140" s="70"/>
      <c r="AR140" s="70"/>
      <c r="AS140" s="70"/>
      <c r="AT140" s="70"/>
      <c r="AU140" s="70"/>
      <c r="AV140" s="70"/>
      <c r="AW140" s="70"/>
      <c r="AX140" s="70"/>
      <c r="AY140">
        <f>COUNTA($C$143)</f>
        <v>1</v>
      </c>
    </row>
    <row r="141" spans="1:51" ht="24.75" customHeight="1" x14ac:dyDescent="0.15">
      <c r="A141" s="68"/>
      <c r="B141" s="37" t="s">
        <v>168</v>
      </c>
      <c r="C141" s="68"/>
      <c r="D141" s="68"/>
      <c r="E141" s="68"/>
      <c r="F141" s="68"/>
      <c r="G141" s="68"/>
      <c r="H141" s="68"/>
      <c r="I141" s="68"/>
      <c r="J141" s="68"/>
      <c r="K141" s="68"/>
      <c r="L141" s="68"/>
      <c r="M141" s="68"/>
      <c r="N141" s="68"/>
      <c r="O141" s="68"/>
      <c r="P141" s="72"/>
      <c r="Q141" s="72"/>
      <c r="R141" s="72"/>
      <c r="S141" s="72"/>
      <c r="T141" s="72"/>
      <c r="U141" s="72"/>
      <c r="V141" s="72"/>
      <c r="W141" s="72"/>
      <c r="X141" s="72"/>
      <c r="Y141" s="73"/>
      <c r="Z141" s="73"/>
      <c r="AA141" s="73"/>
      <c r="AB141" s="73"/>
      <c r="AC141" s="73"/>
      <c r="AD141" s="73"/>
      <c r="AE141" s="73"/>
      <c r="AF141" s="73"/>
      <c r="AG141" s="73"/>
      <c r="AH141" s="73"/>
      <c r="AI141" s="73"/>
      <c r="AJ141" s="73"/>
      <c r="AK141" s="73"/>
      <c r="AL141" s="73"/>
      <c r="AM141" s="73"/>
      <c r="AN141" s="73"/>
      <c r="AO141" s="73"/>
      <c r="AP141" s="72"/>
      <c r="AQ141" s="72"/>
      <c r="AR141" s="72"/>
      <c r="AS141" s="72"/>
      <c r="AT141" s="72"/>
      <c r="AU141" s="72"/>
      <c r="AV141" s="72"/>
      <c r="AW141" s="72"/>
      <c r="AX141" s="72"/>
      <c r="AY141">
        <f>$AY$140</f>
        <v>1</v>
      </c>
    </row>
    <row r="142" spans="1:51" ht="59.25" customHeight="1" x14ac:dyDescent="0.15">
      <c r="A142" s="143"/>
      <c r="B142" s="143"/>
      <c r="C142" s="143" t="s">
        <v>25</v>
      </c>
      <c r="D142" s="143"/>
      <c r="E142" s="143"/>
      <c r="F142" s="143"/>
      <c r="G142" s="143"/>
      <c r="H142" s="143"/>
      <c r="I142" s="143"/>
      <c r="J142" s="144" t="s">
        <v>188</v>
      </c>
      <c r="K142" s="145"/>
      <c r="L142" s="145"/>
      <c r="M142" s="145"/>
      <c r="N142" s="145"/>
      <c r="O142" s="145"/>
      <c r="P142" s="143" t="s">
        <v>175</v>
      </c>
      <c r="Q142" s="143"/>
      <c r="R142" s="143"/>
      <c r="S142" s="143"/>
      <c r="T142" s="143"/>
      <c r="U142" s="143"/>
      <c r="V142" s="143"/>
      <c r="W142" s="143"/>
      <c r="X142" s="143"/>
      <c r="Y142" s="146" t="s">
        <v>187</v>
      </c>
      <c r="Z142" s="146"/>
      <c r="AA142" s="146"/>
      <c r="AB142" s="146"/>
      <c r="AC142" s="144" t="s">
        <v>214</v>
      </c>
      <c r="AD142" s="144"/>
      <c r="AE142" s="144"/>
      <c r="AF142" s="144"/>
      <c r="AG142" s="144"/>
      <c r="AH142" s="146" t="s">
        <v>232</v>
      </c>
      <c r="AI142" s="143"/>
      <c r="AJ142" s="143"/>
      <c r="AK142" s="143"/>
      <c r="AL142" s="143" t="s">
        <v>20</v>
      </c>
      <c r="AM142" s="143"/>
      <c r="AN142" s="143"/>
      <c r="AO142" s="147"/>
      <c r="AP142" s="144" t="s">
        <v>189</v>
      </c>
      <c r="AQ142" s="144"/>
      <c r="AR142" s="144"/>
      <c r="AS142" s="144"/>
      <c r="AT142" s="144"/>
      <c r="AU142" s="144"/>
      <c r="AV142" s="144"/>
      <c r="AW142" s="144"/>
      <c r="AX142" s="144"/>
      <c r="AY142">
        <f t="shared" ref="AY142:AY143" si="7">$AY$140</f>
        <v>1</v>
      </c>
    </row>
    <row r="143" spans="1:51" ht="49.5" customHeight="1" x14ac:dyDescent="0.15">
      <c r="A143" s="551">
        <v>1</v>
      </c>
      <c r="B143" s="551">
        <v>1</v>
      </c>
      <c r="C143" s="148" t="s">
        <v>624</v>
      </c>
      <c r="D143" s="148"/>
      <c r="E143" s="148"/>
      <c r="F143" s="148"/>
      <c r="G143" s="148"/>
      <c r="H143" s="148"/>
      <c r="I143" s="148"/>
      <c r="J143" s="149">
        <v>7011001055661</v>
      </c>
      <c r="K143" s="149"/>
      <c r="L143" s="149"/>
      <c r="M143" s="149"/>
      <c r="N143" s="149"/>
      <c r="O143" s="149"/>
      <c r="P143" s="158" t="s">
        <v>625</v>
      </c>
      <c r="Q143" s="158"/>
      <c r="R143" s="158"/>
      <c r="S143" s="158"/>
      <c r="T143" s="158"/>
      <c r="U143" s="158"/>
      <c r="V143" s="158"/>
      <c r="W143" s="158"/>
      <c r="X143" s="158"/>
      <c r="Y143" s="151">
        <v>7</v>
      </c>
      <c r="Z143" s="152"/>
      <c r="AA143" s="152"/>
      <c r="AB143" s="153"/>
      <c r="AC143" s="154" t="s">
        <v>234</v>
      </c>
      <c r="AD143" s="155"/>
      <c r="AE143" s="155"/>
      <c r="AF143" s="155"/>
      <c r="AG143" s="155"/>
      <c r="AH143" s="159">
        <v>6</v>
      </c>
      <c r="AI143" s="159"/>
      <c r="AJ143" s="159"/>
      <c r="AK143" s="159"/>
      <c r="AL143" s="555" t="s">
        <v>606</v>
      </c>
      <c r="AM143" s="556"/>
      <c r="AN143" s="556"/>
      <c r="AO143" s="557"/>
      <c r="AP143" s="157" t="s">
        <v>623</v>
      </c>
      <c r="AQ143" s="157"/>
      <c r="AR143" s="157"/>
      <c r="AS143" s="157"/>
      <c r="AT143" s="157"/>
      <c r="AU143" s="157"/>
      <c r="AV143" s="157"/>
      <c r="AW143" s="157"/>
      <c r="AX143" s="157"/>
      <c r="AY143">
        <f t="shared" si="7"/>
        <v>1</v>
      </c>
    </row>
    <row r="144" spans="1:51" ht="24.75" customHeight="1" x14ac:dyDescent="0.15">
      <c r="A144" s="68"/>
      <c r="B144" s="68"/>
      <c r="C144" s="68"/>
      <c r="D144" s="68"/>
      <c r="E144" s="68"/>
      <c r="F144" s="68"/>
      <c r="G144" s="68"/>
      <c r="H144" s="68"/>
      <c r="I144" s="68"/>
      <c r="J144" s="68"/>
      <c r="K144" s="68"/>
      <c r="L144" s="68"/>
      <c r="M144" s="68"/>
      <c r="N144" s="68"/>
      <c r="O144" s="68"/>
      <c r="P144" s="72"/>
      <c r="Q144" s="72"/>
      <c r="R144" s="72"/>
      <c r="S144" s="72"/>
      <c r="T144" s="72"/>
      <c r="U144" s="72"/>
      <c r="V144" s="72"/>
      <c r="W144" s="72"/>
      <c r="X144" s="72"/>
      <c r="Y144" s="73"/>
      <c r="Z144" s="73"/>
      <c r="AA144" s="73"/>
      <c r="AB144" s="73"/>
      <c r="AC144" s="73"/>
      <c r="AD144" s="73"/>
      <c r="AE144" s="73"/>
      <c r="AF144" s="73"/>
      <c r="AG144" s="73"/>
      <c r="AH144" s="73"/>
      <c r="AI144" s="73"/>
      <c r="AJ144" s="73"/>
      <c r="AK144" s="73"/>
      <c r="AL144" s="73"/>
      <c r="AM144" s="73"/>
      <c r="AN144" s="73"/>
      <c r="AO144" s="73"/>
      <c r="AP144" s="72"/>
      <c r="AQ144" s="72"/>
      <c r="AR144" s="72"/>
      <c r="AS144" s="72"/>
      <c r="AT144" s="72"/>
      <c r="AU144" s="72"/>
      <c r="AV144" s="72"/>
      <c r="AW144" s="72"/>
      <c r="AX144" s="72"/>
      <c r="AY144">
        <f>COUNTA($C$147)</f>
        <v>1</v>
      </c>
    </row>
    <row r="145" spans="1:51" ht="24.75" customHeight="1" x14ac:dyDescent="0.15">
      <c r="A145" s="68"/>
      <c r="B145" s="37" t="s">
        <v>206</v>
      </c>
      <c r="C145" s="68"/>
      <c r="D145" s="68"/>
      <c r="E145" s="68"/>
      <c r="F145" s="68"/>
      <c r="G145" s="68"/>
      <c r="H145" s="68"/>
      <c r="I145" s="68"/>
      <c r="J145" s="68"/>
      <c r="K145" s="68"/>
      <c r="L145" s="68"/>
      <c r="M145" s="68"/>
      <c r="N145" s="68"/>
      <c r="O145" s="68"/>
      <c r="P145" s="72"/>
      <c r="Q145" s="72"/>
      <c r="R145" s="72"/>
      <c r="S145" s="72"/>
      <c r="T145" s="72"/>
      <c r="U145" s="72"/>
      <c r="V145" s="72"/>
      <c r="W145" s="72"/>
      <c r="X145" s="72"/>
      <c r="Y145" s="73"/>
      <c r="Z145" s="73"/>
      <c r="AA145" s="73"/>
      <c r="AB145" s="73"/>
      <c r="AC145" s="73"/>
      <c r="AD145" s="73"/>
      <c r="AE145" s="73"/>
      <c r="AF145" s="73"/>
      <c r="AG145" s="73"/>
      <c r="AH145" s="73"/>
      <c r="AI145" s="73"/>
      <c r="AJ145" s="73"/>
      <c r="AK145" s="73"/>
      <c r="AL145" s="73"/>
      <c r="AM145" s="73"/>
      <c r="AN145" s="73"/>
      <c r="AO145" s="73"/>
      <c r="AP145" s="72"/>
      <c r="AQ145" s="72"/>
      <c r="AR145" s="72"/>
      <c r="AS145" s="72"/>
      <c r="AT145" s="72"/>
      <c r="AU145" s="72"/>
      <c r="AV145" s="72"/>
      <c r="AW145" s="72"/>
      <c r="AX145" s="72"/>
      <c r="AY145">
        <f>$AY$144</f>
        <v>1</v>
      </c>
    </row>
    <row r="146" spans="1:51" ht="59.25" customHeight="1" x14ac:dyDescent="0.15">
      <c r="A146" s="143"/>
      <c r="B146" s="143"/>
      <c r="C146" s="143" t="s">
        <v>25</v>
      </c>
      <c r="D146" s="143"/>
      <c r="E146" s="143"/>
      <c r="F146" s="143"/>
      <c r="G146" s="143"/>
      <c r="H146" s="143"/>
      <c r="I146" s="143"/>
      <c r="J146" s="144" t="s">
        <v>188</v>
      </c>
      <c r="K146" s="145"/>
      <c r="L146" s="145"/>
      <c r="M146" s="145"/>
      <c r="N146" s="145"/>
      <c r="O146" s="145"/>
      <c r="P146" s="143" t="s">
        <v>175</v>
      </c>
      <c r="Q146" s="143"/>
      <c r="R146" s="143"/>
      <c r="S146" s="143"/>
      <c r="T146" s="143"/>
      <c r="U146" s="143"/>
      <c r="V146" s="143"/>
      <c r="W146" s="143"/>
      <c r="X146" s="143"/>
      <c r="Y146" s="146" t="s">
        <v>187</v>
      </c>
      <c r="Z146" s="146"/>
      <c r="AA146" s="146"/>
      <c r="AB146" s="146"/>
      <c r="AC146" s="144" t="s">
        <v>214</v>
      </c>
      <c r="AD146" s="144"/>
      <c r="AE146" s="144"/>
      <c r="AF146" s="144"/>
      <c r="AG146" s="144"/>
      <c r="AH146" s="146" t="s">
        <v>232</v>
      </c>
      <c r="AI146" s="143"/>
      <c r="AJ146" s="143"/>
      <c r="AK146" s="143"/>
      <c r="AL146" s="143" t="s">
        <v>20</v>
      </c>
      <c r="AM146" s="143"/>
      <c r="AN146" s="143"/>
      <c r="AO146" s="147"/>
      <c r="AP146" s="144" t="s">
        <v>189</v>
      </c>
      <c r="AQ146" s="144"/>
      <c r="AR146" s="144"/>
      <c r="AS146" s="144"/>
      <c r="AT146" s="144"/>
      <c r="AU146" s="144"/>
      <c r="AV146" s="144"/>
      <c r="AW146" s="144"/>
      <c r="AX146" s="144"/>
      <c r="AY146">
        <f t="shared" ref="AY146:AY147" si="8">$AY$144</f>
        <v>1</v>
      </c>
    </row>
    <row r="147" spans="1:51" ht="48.6" customHeight="1" x14ac:dyDescent="0.15">
      <c r="A147" s="551">
        <v>1</v>
      </c>
      <c r="B147" s="551">
        <v>1</v>
      </c>
      <c r="C147" s="148" t="s">
        <v>626</v>
      </c>
      <c r="D147" s="148"/>
      <c r="E147" s="148"/>
      <c r="F147" s="148"/>
      <c r="G147" s="148"/>
      <c r="H147" s="148"/>
      <c r="I147" s="148"/>
      <c r="J147" s="149">
        <v>7010001025732</v>
      </c>
      <c r="K147" s="149"/>
      <c r="L147" s="149"/>
      <c r="M147" s="149"/>
      <c r="N147" s="149"/>
      <c r="O147" s="149"/>
      <c r="P147" s="158" t="s">
        <v>620</v>
      </c>
      <c r="Q147" s="158"/>
      <c r="R147" s="158"/>
      <c r="S147" s="158"/>
      <c r="T147" s="158"/>
      <c r="U147" s="158"/>
      <c r="V147" s="158"/>
      <c r="W147" s="158"/>
      <c r="X147" s="158"/>
      <c r="Y147" s="151">
        <v>4</v>
      </c>
      <c r="Z147" s="152"/>
      <c r="AA147" s="152"/>
      <c r="AB147" s="153"/>
      <c r="AC147" s="154" t="s">
        <v>234</v>
      </c>
      <c r="AD147" s="155"/>
      <c r="AE147" s="155"/>
      <c r="AF147" s="155"/>
      <c r="AG147" s="155"/>
      <c r="AH147" s="159">
        <v>2</v>
      </c>
      <c r="AI147" s="159"/>
      <c r="AJ147" s="159"/>
      <c r="AK147" s="159"/>
      <c r="AL147" s="555" t="s">
        <v>606</v>
      </c>
      <c r="AM147" s="556"/>
      <c r="AN147" s="556"/>
      <c r="AO147" s="557"/>
      <c r="AP147" s="157" t="s">
        <v>623</v>
      </c>
      <c r="AQ147" s="157"/>
      <c r="AR147" s="157"/>
      <c r="AS147" s="157"/>
      <c r="AT147" s="157"/>
      <c r="AU147" s="157"/>
      <c r="AV147" s="157"/>
      <c r="AW147" s="157"/>
      <c r="AX147" s="157"/>
      <c r="AY147">
        <f t="shared" si="8"/>
        <v>1</v>
      </c>
    </row>
    <row r="148" spans="1:51" ht="24.75" customHeight="1" x14ac:dyDescent="0.15">
      <c r="A148" s="68"/>
      <c r="B148" s="68"/>
      <c r="C148" s="68"/>
      <c r="D148" s="68"/>
      <c r="E148" s="68"/>
      <c r="F148" s="68"/>
      <c r="G148" s="68"/>
      <c r="H148" s="68"/>
      <c r="I148" s="68"/>
      <c r="J148" s="68"/>
      <c r="K148" s="68"/>
      <c r="L148" s="68"/>
      <c r="M148" s="68"/>
      <c r="N148" s="68"/>
      <c r="O148" s="68"/>
      <c r="P148" s="72"/>
      <c r="Q148" s="72"/>
      <c r="R148" s="72"/>
      <c r="S148" s="72"/>
      <c r="T148" s="72"/>
      <c r="U148" s="72"/>
      <c r="V148" s="72"/>
      <c r="W148" s="72"/>
      <c r="X148" s="72"/>
      <c r="Y148" s="73"/>
      <c r="Z148" s="73"/>
      <c r="AA148" s="73"/>
      <c r="AB148" s="73"/>
      <c r="AC148" s="73"/>
      <c r="AD148" s="73"/>
      <c r="AE148" s="73"/>
      <c r="AF148" s="73"/>
      <c r="AG148" s="73"/>
      <c r="AH148" s="73"/>
      <c r="AI148" s="73"/>
      <c r="AJ148" s="73"/>
      <c r="AK148" s="73"/>
      <c r="AL148" s="73"/>
      <c r="AM148" s="73"/>
      <c r="AN148" s="73"/>
      <c r="AO148" s="73"/>
      <c r="AP148" s="72"/>
      <c r="AQ148" s="72"/>
      <c r="AR148" s="72"/>
      <c r="AS148" s="72"/>
      <c r="AT148" s="72"/>
      <c r="AU148" s="72"/>
      <c r="AV148" s="72"/>
      <c r="AW148" s="72"/>
      <c r="AX148" s="72"/>
      <c r="AY148">
        <f>COUNTA($C$151)</f>
        <v>1</v>
      </c>
    </row>
    <row r="149" spans="1:51" ht="24.75" customHeight="1" x14ac:dyDescent="0.15">
      <c r="A149" s="68"/>
      <c r="B149" s="37" t="s">
        <v>169</v>
      </c>
      <c r="C149" s="68"/>
      <c r="D149" s="68"/>
      <c r="E149" s="68"/>
      <c r="F149" s="68"/>
      <c r="G149" s="68"/>
      <c r="H149" s="68"/>
      <c r="I149" s="68"/>
      <c r="J149" s="68"/>
      <c r="K149" s="68"/>
      <c r="L149" s="68"/>
      <c r="M149" s="68"/>
      <c r="N149" s="68"/>
      <c r="O149" s="68"/>
      <c r="P149" s="72"/>
      <c r="Q149" s="72"/>
      <c r="R149" s="72"/>
      <c r="S149" s="72"/>
      <c r="T149" s="72"/>
      <c r="U149" s="72"/>
      <c r="V149" s="72"/>
      <c r="W149" s="72"/>
      <c r="X149" s="72"/>
      <c r="Y149" s="73"/>
      <c r="Z149" s="73"/>
      <c r="AA149" s="73"/>
      <c r="AB149" s="73"/>
      <c r="AC149" s="73"/>
      <c r="AD149" s="73"/>
      <c r="AE149" s="73"/>
      <c r="AF149" s="73"/>
      <c r="AG149" s="73"/>
      <c r="AH149" s="73"/>
      <c r="AI149" s="73"/>
      <c r="AJ149" s="73"/>
      <c r="AK149" s="73"/>
      <c r="AL149" s="73"/>
      <c r="AM149" s="73"/>
      <c r="AN149" s="73"/>
      <c r="AO149" s="73"/>
      <c r="AP149" s="72"/>
      <c r="AQ149" s="72"/>
      <c r="AR149" s="72"/>
      <c r="AS149" s="72"/>
      <c r="AT149" s="72"/>
      <c r="AU149" s="72"/>
      <c r="AV149" s="72"/>
      <c r="AW149" s="72"/>
      <c r="AX149" s="72"/>
      <c r="AY149">
        <f>$AY$148</f>
        <v>1</v>
      </c>
    </row>
    <row r="150" spans="1:51" ht="59.25" customHeight="1" x14ac:dyDescent="0.15">
      <c r="A150" s="143"/>
      <c r="B150" s="143"/>
      <c r="C150" s="143" t="s">
        <v>25</v>
      </c>
      <c r="D150" s="143"/>
      <c r="E150" s="143"/>
      <c r="F150" s="143"/>
      <c r="G150" s="143"/>
      <c r="H150" s="143"/>
      <c r="I150" s="143"/>
      <c r="J150" s="144" t="s">
        <v>188</v>
      </c>
      <c r="K150" s="145"/>
      <c r="L150" s="145"/>
      <c r="M150" s="145"/>
      <c r="N150" s="145"/>
      <c r="O150" s="145"/>
      <c r="P150" s="143" t="s">
        <v>175</v>
      </c>
      <c r="Q150" s="143"/>
      <c r="R150" s="143"/>
      <c r="S150" s="143"/>
      <c r="T150" s="143"/>
      <c r="U150" s="143"/>
      <c r="V150" s="143"/>
      <c r="W150" s="143"/>
      <c r="X150" s="143"/>
      <c r="Y150" s="146" t="s">
        <v>187</v>
      </c>
      <c r="Z150" s="146"/>
      <c r="AA150" s="146"/>
      <c r="AB150" s="146"/>
      <c r="AC150" s="144" t="s">
        <v>214</v>
      </c>
      <c r="AD150" s="144"/>
      <c r="AE150" s="144"/>
      <c r="AF150" s="144"/>
      <c r="AG150" s="144"/>
      <c r="AH150" s="146" t="s">
        <v>232</v>
      </c>
      <c r="AI150" s="143"/>
      <c r="AJ150" s="143"/>
      <c r="AK150" s="143"/>
      <c r="AL150" s="143" t="s">
        <v>20</v>
      </c>
      <c r="AM150" s="143"/>
      <c r="AN150" s="143"/>
      <c r="AO150" s="147"/>
      <c r="AP150" s="144" t="s">
        <v>189</v>
      </c>
      <c r="AQ150" s="144"/>
      <c r="AR150" s="144"/>
      <c r="AS150" s="144"/>
      <c r="AT150" s="144"/>
      <c r="AU150" s="144"/>
      <c r="AV150" s="144"/>
      <c r="AW150" s="144"/>
      <c r="AX150" s="144"/>
      <c r="AY150">
        <f t="shared" ref="AY150:AY151" si="9">$AY$148</f>
        <v>1</v>
      </c>
    </row>
    <row r="151" spans="1:51" ht="59.45" customHeight="1" x14ac:dyDescent="0.15">
      <c r="A151" s="551">
        <v>1</v>
      </c>
      <c r="B151" s="551">
        <v>1</v>
      </c>
      <c r="C151" s="148" t="s">
        <v>627</v>
      </c>
      <c r="D151" s="148"/>
      <c r="E151" s="148"/>
      <c r="F151" s="148"/>
      <c r="G151" s="148"/>
      <c r="H151" s="148"/>
      <c r="I151" s="148"/>
      <c r="J151" s="149">
        <v>1011501005444</v>
      </c>
      <c r="K151" s="149"/>
      <c r="L151" s="149"/>
      <c r="M151" s="149"/>
      <c r="N151" s="149"/>
      <c r="O151" s="149"/>
      <c r="P151" s="158" t="s">
        <v>631</v>
      </c>
      <c r="Q151" s="158"/>
      <c r="R151" s="158"/>
      <c r="S151" s="158"/>
      <c r="T151" s="158"/>
      <c r="U151" s="158"/>
      <c r="V151" s="158"/>
      <c r="W151" s="158"/>
      <c r="X151" s="158"/>
      <c r="Y151" s="151">
        <v>0.6</v>
      </c>
      <c r="Z151" s="152"/>
      <c r="AA151" s="152"/>
      <c r="AB151" s="153"/>
      <c r="AC151" s="154" t="s">
        <v>240</v>
      </c>
      <c r="AD151" s="155"/>
      <c r="AE151" s="155"/>
      <c r="AF151" s="155"/>
      <c r="AG151" s="155"/>
      <c r="AH151" s="159" t="s">
        <v>263</v>
      </c>
      <c r="AI151" s="159"/>
      <c r="AJ151" s="159"/>
      <c r="AK151" s="159"/>
      <c r="AL151" s="159" t="s">
        <v>263</v>
      </c>
      <c r="AM151" s="159"/>
      <c r="AN151" s="159"/>
      <c r="AO151" s="159"/>
      <c r="AP151" s="157" t="s">
        <v>263</v>
      </c>
      <c r="AQ151" s="157"/>
      <c r="AR151" s="157"/>
      <c r="AS151" s="157"/>
      <c r="AT151" s="157"/>
      <c r="AU151" s="157"/>
      <c r="AV151" s="157"/>
      <c r="AW151" s="157"/>
      <c r="AX151" s="157"/>
      <c r="AY151">
        <f t="shared" si="9"/>
        <v>1</v>
      </c>
    </row>
    <row r="152" spans="1:51" ht="36.950000000000003" customHeight="1" x14ac:dyDescent="0.15">
      <c r="A152" s="551">
        <v>2</v>
      </c>
      <c r="B152" s="551">
        <v>1</v>
      </c>
      <c r="C152" s="148" t="s">
        <v>628</v>
      </c>
      <c r="D152" s="148"/>
      <c r="E152" s="148"/>
      <c r="F152" s="148"/>
      <c r="G152" s="148"/>
      <c r="H152" s="148"/>
      <c r="I152" s="148"/>
      <c r="J152" s="149">
        <v>4013301005010</v>
      </c>
      <c r="K152" s="149"/>
      <c r="L152" s="149"/>
      <c r="M152" s="149"/>
      <c r="N152" s="149"/>
      <c r="O152" s="149"/>
      <c r="P152" s="158" t="s">
        <v>644</v>
      </c>
      <c r="Q152" s="158"/>
      <c r="R152" s="158"/>
      <c r="S152" s="158"/>
      <c r="T152" s="158"/>
      <c r="U152" s="158"/>
      <c r="V152" s="158"/>
      <c r="W152" s="158"/>
      <c r="X152" s="158"/>
      <c r="Y152" s="151">
        <v>0.3</v>
      </c>
      <c r="Z152" s="152"/>
      <c r="AA152" s="152"/>
      <c r="AB152" s="153"/>
      <c r="AC152" s="154" t="s">
        <v>240</v>
      </c>
      <c r="AD152" s="155"/>
      <c r="AE152" s="155"/>
      <c r="AF152" s="155"/>
      <c r="AG152" s="155"/>
      <c r="AH152" s="159" t="s">
        <v>263</v>
      </c>
      <c r="AI152" s="159"/>
      <c r="AJ152" s="159"/>
      <c r="AK152" s="159"/>
      <c r="AL152" s="159" t="s">
        <v>263</v>
      </c>
      <c r="AM152" s="159"/>
      <c r="AN152" s="159"/>
      <c r="AO152" s="159"/>
      <c r="AP152" s="157" t="s">
        <v>263</v>
      </c>
      <c r="AQ152" s="157"/>
      <c r="AR152" s="157"/>
      <c r="AS152" s="157"/>
      <c r="AT152" s="157"/>
      <c r="AU152" s="157"/>
      <c r="AV152" s="157"/>
      <c r="AW152" s="157"/>
      <c r="AX152" s="157"/>
      <c r="AY152">
        <f>COUNTA($C$152)</f>
        <v>1</v>
      </c>
    </row>
    <row r="153" spans="1:51" ht="49.5" customHeight="1" x14ac:dyDescent="0.15">
      <c r="A153" s="551">
        <v>3</v>
      </c>
      <c r="B153" s="551">
        <v>1</v>
      </c>
      <c r="C153" s="148" t="s">
        <v>630</v>
      </c>
      <c r="D153" s="148"/>
      <c r="E153" s="148"/>
      <c r="F153" s="148"/>
      <c r="G153" s="148"/>
      <c r="H153" s="148"/>
      <c r="I153" s="148"/>
      <c r="J153" s="149">
        <v>9010601040880</v>
      </c>
      <c r="K153" s="149"/>
      <c r="L153" s="149"/>
      <c r="M153" s="149"/>
      <c r="N153" s="149"/>
      <c r="O153" s="149"/>
      <c r="P153" s="158" t="s">
        <v>632</v>
      </c>
      <c r="Q153" s="158"/>
      <c r="R153" s="158"/>
      <c r="S153" s="158"/>
      <c r="T153" s="158"/>
      <c r="U153" s="158"/>
      <c r="V153" s="158"/>
      <c r="W153" s="158"/>
      <c r="X153" s="158"/>
      <c r="Y153" s="151">
        <v>0.2</v>
      </c>
      <c r="Z153" s="152"/>
      <c r="AA153" s="152"/>
      <c r="AB153" s="153"/>
      <c r="AC153" s="154" t="s">
        <v>240</v>
      </c>
      <c r="AD153" s="155"/>
      <c r="AE153" s="155"/>
      <c r="AF153" s="155"/>
      <c r="AG153" s="155"/>
      <c r="AH153" s="159" t="s">
        <v>263</v>
      </c>
      <c r="AI153" s="159"/>
      <c r="AJ153" s="159"/>
      <c r="AK153" s="159"/>
      <c r="AL153" s="159" t="s">
        <v>263</v>
      </c>
      <c r="AM153" s="159"/>
      <c r="AN153" s="159"/>
      <c r="AO153" s="159"/>
      <c r="AP153" s="157" t="s">
        <v>263</v>
      </c>
      <c r="AQ153" s="157"/>
      <c r="AR153" s="157"/>
      <c r="AS153" s="157"/>
      <c r="AT153" s="157"/>
      <c r="AU153" s="157"/>
      <c r="AV153" s="157"/>
      <c r="AW153" s="157"/>
      <c r="AX153" s="157"/>
      <c r="AY153">
        <f>COUNTA($C$153)</f>
        <v>1</v>
      </c>
    </row>
    <row r="154" spans="1:51" ht="61.5" customHeight="1" x14ac:dyDescent="0.15">
      <c r="A154" s="551">
        <v>4</v>
      </c>
      <c r="B154" s="551">
        <v>1</v>
      </c>
      <c r="C154" s="148" t="s">
        <v>630</v>
      </c>
      <c r="D154" s="148"/>
      <c r="E154" s="148"/>
      <c r="F154" s="148"/>
      <c r="G154" s="148"/>
      <c r="H154" s="148"/>
      <c r="I154" s="148"/>
      <c r="J154" s="149">
        <v>9010601040880</v>
      </c>
      <c r="K154" s="149"/>
      <c r="L154" s="149"/>
      <c r="M154" s="149"/>
      <c r="N154" s="149"/>
      <c r="O154" s="149"/>
      <c r="P154" s="158" t="s">
        <v>643</v>
      </c>
      <c r="Q154" s="158"/>
      <c r="R154" s="158"/>
      <c r="S154" s="158"/>
      <c r="T154" s="158"/>
      <c r="U154" s="158"/>
      <c r="V154" s="158"/>
      <c r="W154" s="158"/>
      <c r="X154" s="158"/>
      <c r="Y154" s="151">
        <v>0.2</v>
      </c>
      <c r="Z154" s="152"/>
      <c r="AA154" s="152"/>
      <c r="AB154" s="153"/>
      <c r="AC154" s="154" t="s">
        <v>240</v>
      </c>
      <c r="AD154" s="155"/>
      <c r="AE154" s="155"/>
      <c r="AF154" s="155"/>
      <c r="AG154" s="155"/>
      <c r="AH154" s="159" t="s">
        <v>263</v>
      </c>
      <c r="AI154" s="159"/>
      <c r="AJ154" s="159"/>
      <c r="AK154" s="159"/>
      <c r="AL154" s="159" t="s">
        <v>263</v>
      </c>
      <c r="AM154" s="159"/>
      <c r="AN154" s="159"/>
      <c r="AO154" s="159"/>
      <c r="AP154" s="157" t="s">
        <v>263</v>
      </c>
      <c r="AQ154" s="157"/>
      <c r="AR154" s="157"/>
      <c r="AS154" s="157"/>
      <c r="AT154" s="157"/>
      <c r="AU154" s="157"/>
      <c r="AV154" s="157"/>
      <c r="AW154" s="157"/>
      <c r="AX154" s="157"/>
      <c r="AY154">
        <f>COUNTA($C$154)</f>
        <v>1</v>
      </c>
    </row>
    <row r="155" spans="1:51" ht="53.1" customHeight="1" x14ac:dyDescent="0.15">
      <c r="A155" s="551">
        <v>5</v>
      </c>
      <c r="B155" s="551">
        <v>1</v>
      </c>
      <c r="C155" s="148" t="s">
        <v>629</v>
      </c>
      <c r="D155" s="148"/>
      <c r="E155" s="148"/>
      <c r="F155" s="148"/>
      <c r="G155" s="148"/>
      <c r="H155" s="148"/>
      <c r="I155" s="148"/>
      <c r="J155" s="149">
        <v>7010001099719</v>
      </c>
      <c r="K155" s="149"/>
      <c r="L155" s="149"/>
      <c r="M155" s="149"/>
      <c r="N155" s="149"/>
      <c r="O155" s="149"/>
      <c r="P155" s="158" t="s">
        <v>645</v>
      </c>
      <c r="Q155" s="158"/>
      <c r="R155" s="158"/>
      <c r="S155" s="158"/>
      <c r="T155" s="158"/>
      <c r="U155" s="158"/>
      <c r="V155" s="158"/>
      <c r="W155" s="158"/>
      <c r="X155" s="158"/>
      <c r="Y155" s="151">
        <v>0.1</v>
      </c>
      <c r="Z155" s="152"/>
      <c r="AA155" s="152"/>
      <c r="AB155" s="153"/>
      <c r="AC155" s="154" t="s">
        <v>240</v>
      </c>
      <c r="AD155" s="155"/>
      <c r="AE155" s="155"/>
      <c r="AF155" s="155"/>
      <c r="AG155" s="155"/>
      <c r="AH155" s="159" t="s">
        <v>263</v>
      </c>
      <c r="AI155" s="159"/>
      <c r="AJ155" s="159"/>
      <c r="AK155" s="159"/>
      <c r="AL155" s="159" t="s">
        <v>263</v>
      </c>
      <c r="AM155" s="159"/>
      <c r="AN155" s="159"/>
      <c r="AO155" s="159"/>
      <c r="AP155" s="157" t="s">
        <v>263</v>
      </c>
      <c r="AQ155" s="157"/>
      <c r="AR155" s="157"/>
      <c r="AS155" s="157"/>
      <c r="AT155" s="157"/>
      <c r="AU155" s="157"/>
      <c r="AV155" s="157"/>
      <c r="AW155" s="157"/>
      <c r="AX155" s="157"/>
      <c r="AY155">
        <f>COUNTA($C$155)</f>
        <v>1</v>
      </c>
    </row>
    <row r="156" spans="1:51" ht="24.75" customHeight="1" x14ac:dyDescent="0.15">
      <c r="A156" s="68"/>
      <c r="B156" s="68"/>
      <c r="C156" s="68"/>
      <c r="D156" s="68"/>
      <c r="E156" s="68"/>
      <c r="F156" s="68"/>
      <c r="G156" s="68"/>
      <c r="H156" s="68"/>
      <c r="I156" s="68"/>
      <c r="J156" s="68"/>
      <c r="K156" s="68"/>
      <c r="L156" s="68"/>
      <c r="M156" s="68"/>
      <c r="N156" s="68"/>
      <c r="O156" s="68"/>
      <c r="P156" s="72"/>
      <c r="Q156" s="72"/>
      <c r="R156" s="72"/>
      <c r="S156" s="72"/>
      <c r="T156" s="72"/>
      <c r="U156" s="72"/>
      <c r="V156" s="72"/>
      <c r="W156" s="72"/>
      <c r="X156" s="72"/>
      <c r="Y156" s="73"/>
      <c r="Z156" s="73"/>
      <c r="AA156" s="73"/>
      <c r="AB156" s="73"/>
      <c r="AC156" s="73"/>
      <c r="AD156" s="73"/>
      <c r="AE156" s="73"/>
      <c r="AF156" s="73"/>
      <c r="AG156" s="73"/>
      <c r="AH156" s="73"/>
      <c r="AI156" s="73"/>
      <c r="AJ156" s="73"/>
      <c r="AK156" s="73"/>
      <c r="AL156" s="73"/>
      <c r="AM156" s="73"/>
      <c r="AN156" s="73"/>
      <c r="AO156" s="73"/>
      <c r="AP156" s="72"/>
      <c r="AQ156" s="72"/>
      <c r="AR156" s="72"/>
      <c r="AS156" s="72"/>
      <c r="AT156" s="72"/>
      <c r="AU156" s="72"/>
      <c r="AV156" s="72"/>
      <c r="AW156" s="72"/>
      <c r="AX156" s="72"/>
      <c r="AY156">
        <f>COUNTA($C$159)</f>
        <v>1</v>
      </c>
    </row>
    <row r="157" spans="1:51" ht="24.75" customHeight="1" x14ac:dyDescent="0.15">
      <c r="A157" s="68"/>
      <c r="B157" s="37" t="s">
        <v>170</v>
      </c>
      <c r="C157" s="68"/>
      <c r="D157" s="68"/>
      <c r="E157" s="68"/>
      <c r="F157" s="68"/>
      <c r="G157" s="68"/>
      <c r="H157" s="68"/>
      <c r="I157" s="68"/>
      <c r="J157" s="68"/>
      <c r="K157" s="68"/>
      <c r="L157" s="68"/>
      <c r="M157" s="68"/>
      <c r="N157" s="68"/>
      <c r="O157" s="68"/>
      <c r="P157" s="72"/>
      <c r="Q157" s="72"/>
      <c r="R157" s="72"/>
      <c r="S157" s="72"/>
      <c r="T157" s="72"/>
      <c r="U157" s="72"/>
      <c r="V157" s="72"/>
      <c r="W157" s="72"/>
      <c r="X157" s="72"/>
      <c r="Y157" s="73"/>
      <c r="Z157" s="73"/>
      <c r="AA157" s="73"/>
      <c r="AB157" s="73"/>
      <c r="AC157" s="73"/>
      <c r="AD157" s="73"/>
      <c r="AE157" s="73"/>
      <c r="AF157" s="73"/>
      <c r="AG157" s="73"/>
      <c r="AH157" s="73"/>
      <c r="AI157" s="73"/>
      <c r="AJ157" s="73"/>
      <c r="AK157" s="73"/>
      <c r="AL157" s="73"/>
      <c r="AM157" s="73"/>
      <c r="AN157" s="73"/>
      <c r="AO157" s="73"/>
      <c r="AP157" s="72"/>
      <c r="AQ157" s="72"/>
      <c r="AR157" s="72"/>
      <c r="AS157" s="72"/>
      <c r="AT157" s="72"/>
      <c r="AU157" s="72"/>
      <c r="AV157" s="72"/>
      <c r="AW157" s="72"/>
      <c r="AX157" s="72"/>
      <c r="AY157">
        <f>$AY$156</f>
        <v>1</v>
      </c>
    </row>
    <row r="158" spans="1:51" ht="59.25" customHeight="1" x14ac:dyDescent="0.15">
      <c r="A158" s="143"/>
      <c r="B158" s="143"/>
      <c r="C158" s="143" t="s">
        <v>25</v>
      </c>
      <c r="D158" s="143"/>
      <c r="E158" s="143"/>
      <c r="F158" s="143"/>
      <c r="G158" s="143"/>
      <c r="H158" s="143"/>
      <c r="I158" s="143"/>
      <c r="J158" s="144" t="s">
        <v>188</v>
      </c>
      <c r="K158" s="145"/>
      <c r="L158" s="145"/>
      <c r="M158" s="145"/>
      <c r="N158" s="145"/>
      <c r="O158" s="145"/>
      <c r="P158" s="143" t="s">
        <v>175</v>
      </c>
      <c r="Q158" s="143"/>
      <c r="R158" s="143"/>
      <c r="S158" s="143"/>
      <c r="T158" s="143"/>
      <c r="U158" s="143"/>
      <c r="V158" s="143"/>
      <c r="W158" s="143"/>
      <c r="X158" s="143"/>
      <c r="Y158" s="146" t="s">
        <v>187</v>
      </c>
      <c r="Z158" s="146"/>
      <c r="AA158" s="146"/>
      <c r="AB158" s="146"/>
      <c r="AC158" s="144" t="s">
        <v>214</v>
      </c>
      <c r="AD158" s="144"/>
      <c r="AE158" s="144"/>
      <c r="AF158" s="144"/>
      <c r="AG158" s="144"/>
      <c r="AH158" s="146" t="s">
        <v>232</v>
      </c>
      <c r="AI158" s="143"/>
      <c r="AJ158" s="143"/>
      <c r="AK158" s="143"/>
      <c r="AL158" s="143" t="s">
        <v>20</v>
      </c>
      <c r="AM158" s="143"/>
      <c r="AN158" s="143"/>
      <c r="AO158" s="147"/>
      <c r="AP158" s="144" t="s">
        <v>189</v>
      </c>
      <c r="AQ158" s="144"/>
      <c r="AR158" s="144"/>
      <c r="AS158" s="144"/>
      <c r="AT158" s="144"/>
      <c r="AU158" s="144"/>
      <c r="AV158" s="144"/>
      <c r="AW158" s="144"/>
      <c r="AX158" s="144"/>
      <c r="AY158">
        <f t="shared" ref="AY158:AY159" si="10">$AY$156</f>
        <v>1</v>
      </c>
    </row>
    <row r="159" spans="1:51" ht="44.1" customHeight="1" x14ac:dyDescent="0.15">
      <c r="A159" s="551">
        <v>1</v>
      </c>
      <c r="B159" s="551">
        <v>1</v>
      </c>
      <c r="C159" s="148" t="s">
        <v>633</v>
      </c>
      <c r="D159" s="148"/>
      <c r="E159" s="148"/>
      <c r="F159" s="148"/>
      <c r="G159" s="148"/>
      <c r="H159" s="148"/>
      <c r="I159" s="148"/>
      <c r="J159" s="149" t="s">
        <v>572</v>
      </c>
      <c r="K159" s="149"/>
      <c r="L159" s="149"/>
      <c r="M159" s="149"/>
      <c r="N159" s="149"/>
      <c r="O159" s="149"/>
      <c r="P159" s="150" t="s">
        <v>634</v>
      </c>
      <c r="Q159" s="150"/>
      <c r="R159" s="150"/>
      <c r="S159" s="150"/>
      <c r="T159" s="150"/>
      <c r="U159" s="150"/>
      <c r="V159" s="150"/>
      <c r="W159" s="150"/>
      <c r="X159" s="150"/>
      <c r="Y159" s="151">
        <v>0.1</v>
      </c>
      <c r="Z159" s="152"/>
      <c r="AA159" s="152"/>
      <c r="AB159" s="153"/>
      <c r="AC159" s="154" t="s">
        <v>74</v>
      </c>
      <c r="AD159" s="155"/>
      <c r="AE159" s="155"/>
      <c r="AF159" s="155"/>
      <c r="AG159" s="155"/>
      <c r="AH159" s="156" t="s">
        <v>263</v>
      </c>
      <c r="AI159" s="156"/>
      <c r="AJ159" s="156"/>
      <c r="AK159" s="156"/>
      <c r="AL159" s="156" t="s">
        <v>263</v>
      </c>
      <c r="AM159" s="156"/>
      <c r="AN159" s="156"/>
      <c r="AO159" s="156"/>
      <c r="AP159" s="157" t="s">
        <v>263</v>
      </c>
      <c r="AQ159" s="157"/>
      <c r="AR159" s="157"/>
      <c r="AS159" s="157"/>
      <c r="AT159" s="157"/>
      <c r="AU159" s="157"/>
      <c r="AV159" s="157"/>
      <c r="AW159" s="157"/>
      <c r="AX159" s="157"/>
      <c r="AY159">
        <f t="shared" si="10"/>
        <v>1</v>
      </c>
    </row>
    <row r="160" spans="1:51" ht="44.1" customHeight="1" x14ac:dyDescent="0.15">
      <c r="A160" s="551">
        <v>2</v>
      </c>
      <c r="B160" s="551">
        <v>1</v>
      </c>
      <c r="C160" s="148" t="s">
        <v>635</v>
      </c>
      <c r="D160" s="148"/>
      <c r="E160" s="148"/>
      <c r="F160" s="148"/>
      <c r="G160" s="148"/>
      <c r="H160" s="148"/>
      <c r="I160" s="148"/>
      <c r="J160" s="149" t="s">
        <v>263</v>
      </c>
      <c r="K160" s="149"/>
      <c r="L160" s="149"/>
      <c r="M160" s="149"/>
      <c r="N160" s="149"/>
      <c r="O160" s="149"/>
      <c r="P160" s="150" t="s">
        <v>634</v>
      </c>
      <c r="Q160" s="150"/>
      <c r="R160" s="150"/>
      <c r="S160" s="150"/>
      <c r="T160" s="150"/>
      <c r="U160" s="150"/>
      <c r="V160" s="150"/>
      <c r="W160" s="150"/>
      <c r="X160" s="150"/>
      <c r="Y160" s="151">
        <v>0.1</v>
      </c>
      <c r="Z160" s="152"/>
      <c r="AA160" s="152"/>
      <c r="AB160" s="153"/>
      <c r="AC160" s="154" t="s">
        <v>74</v>
      </c>
      <c r="AD160" s="155"/>
      <c r="AE160" s="155"/>
      <c r="AF160" s="155"/>
      <c r="AG160" s="155"/>
      <c r="AH160" s="156" t="s">
        <v>263</v>
      </c>
      <c r="AI160" s="156"/>
      <c r="AJ160" s="156"/>
      <c r="AK160" s="156"/>
      <c r="AL160" s="156" t="s">
        <v>263</v>
      </c>
      <c r="AM160" s="156"/>
      <c r="AN160" s="156"/>
      <c r="AO160" s="156"/>
      <c r="AP160" s="157" t="s">
        <v>263</v>
      </c>
      <c r="AQ160" s="157"/>
      <c r="AR160" s="157"/>
      <c r="AS160" s="157"/>
      <c r="AT160" s="157"/>
      <c r="AU160" s="157"/>
      <c r="AV160" s="157"/>
      <c r="AW160" s="157"/>
      <c r="AX160" s="157"/>
      <c r="AY160">
        <f>COUNTA($C$160)</f>
        <v>1</v>
      </c>
    </row>
    <row r="161" spans="1:51" ht="44.1" customHeight="1" x14ac:dyDescent="0.15">
      <c r="A161" s="551">
        <v>3</v>
      </c>
      <c r="B161" s="551">
        <v>1</v>
      </c>
      <c r="C161" s="148" t="s">
        <v>636</v>
      </c>
      <c r="D161" s="148"/>
      <c r="E161" s="148"/>
      <c r="F161" s="148"/>
      <c r="G161" s="148"/>
      <c r="H161" s="148"/>
      <c r="I161" s="148"/>
      <c r="J161" s="149" t="s">
        <v>572</v>
      </c>
      <c r="K161" s="149"/>
      <c r="L161" s="149"/>
      <c r="M161" s="149"/>
      <c r="N161" s="149"/>
      <c r="O161" s="149"/>
      <c r="P161" s="150" t="s">
        <v>634</v>
      </c>
      <c r="Q161" s="150"/>
      <c r="R161" s="150"/>
      <c r="S161" s="150"/>
      <c r="T161" s="150"/>
      <c r="U161" s="150"/>
      <c r="V161" s="150"/>
      <c r="W161" s="150"/>
      <c r="X161" s="150"/>
      <c r="Y161" s="151">
        <v>0.1</v>
      </c>
      <c r="Z161" s="152"/>
      <c r="AA161" s="152"/>
      <c r="AB161" s="153"/>
      <c r="AC161" s="154" t="s">
        <v>74</v>
      </c>
      <c r="AD161" s="155"/>
      <c r="AE161" s="155"/>
      <c r="AF161" s="155"/>
      <c r="AG161" s="155"/>
      <c r="AH161" s="156" t="s">
        <v>263</v>
      </c>
      <c r="AI161" s="156"/>
      <c r="AJ161" s="156"/>
      <c r="AK161" s="156"/>
      <c r="AL161" s="156" t="s">
        <v>263</v>
      </c>
      <c r="AM161" s="156"/>
      <c r="AN161" s="156"/>
      <c r="AO161" s="156"/>
      <c r="AP161" s="157" t="s">
        <v>263</v>
      </c>
      <c r="AQ161" s="157"/>
      <c r="AR161" s="157"/>
      <c r="AS161" s="157"/>
      <c r="AT161" s="157"/>
      <c r="AU161" s="157"/>
      <c r="AV161" s="157"/>
      <c r="AW161" s="157"/>
      <c r="AX161" s="157"/>
      <c r="AY161">
        <f>COUNTA($C$161)</f>
        <v>1</v>
      </c>
    </row>
    <row r="162" spans="1:51" ht="44.1" customHeight="1" x14ac:dyDescent="0.15">
      <c r="A162" s="551">
        <v>4</v>
      </c>
      <c r="B162" s="551">
        <v>1</v>
      </c>
      <c r="C162" s="148" t="s">
        <v>637</v>
      </c>
      <c r="D162" s="148"/>
      <c r="E162" s="148"/>
      <c r="F162" s="148"/>
      <c r="G162" s="148"/>
      <c r="H162" s="148"/>
      <c r="I162" s="148"/>
      <c r="J162" s="149" t="s">
        <v>572</v>
      </c>
      <c r="K162" s="149"/>
      <c r="L162" s="149"/>
      <c r="M162" s="149"/>
      <c r="N162" s="149"/>
      <c r="O162" s="149"/>
      <c r="P162" s="150" t="s">
        <v>634</v>
      </c>
      <c r="Q162" s="150"/>
      <c r="R162" s="150"/>
      <c r="S162" s="150"/>
      <c r="T162" s="150"/>
      <c r="U162" s="150"/>
      <c r="V162" s="150"/>
      <c r="W162" s="150"/>
      <c r="X162" s="150"/>
      <c r="Y162" s="151">
        <v>0.1</v>
      </c>
      <c r="Z162" s="152"/>
      <c r="AA162" s="152"/>
      <c r="AB162" s="153"/>
      <c r="AC162" s="154" t="s">
        <v>74</v>
      </c>
      <c r="AD162" s="155"/>
      <c r="AE162" s="155"/>
      <c r="AF162" s="155"/>
      <c r="AG162" s="155"/>
      <c r="AH162" s="156" t="s">
        <v>263</v>
      </c>
      <c r="AI162" s="156"/>
      <c r="AJ162" s="156"/>
      <c r="AK162" s="156"/>
      <c r="AL162" s="156" t="s">
        <v>263</v>
      </c>
      <c r="AM162" s="156"/>
      <c r="AN162" s="156"/>
      <c r="AO162" s="156"/>
      <c r="AP162" s="157" t="s">
        <v>263</v>
      </c>
      <c r="AQ162" s="157"/>
      <c r="AR162" s="157"/>
      <c r="AS162" s="157"/>
      <c r="AT162" s="157"/>
      <c r="AU162" s="157"/>
      <c r="AV162" s="157"/>
      <c r="AW162" s="157"/>
      <c r="AX162" s="157"/>
      <c r="AY162">
        <f>COUNTA($C$162)</f>
        <v>1</v>
      </c>
    </row>
  </sheetData>
  <sheetProtection formatRows="0"/>
  <dataConsolidate/>
  <mergeCells count="747">
    <mergeCell ref="AM108:AN108"/>
    <mergeCell ref="AO108:AP108"/>
    <mergeCell ref="AR108:AS108"/>
    <mergeCell ref="AU108:AV108"/>
    <mergeCell ref="A105:D105"/>
    <mergeCell ref="E105:P105"/>
    <mergeCell ref="Q105:AB105"/>
    <mergeCell ref="AC105:AN105"/>
    <mergeCell ref="AO105:AX105"/>
    <mergeCell ref="A106:D106"/>
    <mergeCell ref="E106:P106"/>
    <mergeCell ref="Q106:AB106"/>
    <mergeCell ref="AC106:AN106"/>
    <mergeCell ref="AO106:AX106"/>
    <mergeCell ref="A107:D107"/>
    <mergeCell ref="E107:G107"/>
    <mergeCell ref="I107:J107"/>
    <mergeCell ref="L107:M107"/>
    <mergeCell ref="O107:P107"/>
    <mergeCell ref="Q107:S107"/>
    <mergeCell ref="AC98:AN98"/>
    <mergeCell ref="AU107:AV107"/>
    <mergeCell ref="E103:P103"/>
    <mergeCell ref="Q103:AB103"/>
    <mergeCell ref="AC103:AN103"/>
    <mergeCell ref="AO103:AX103"/>
    <mergeCell ref="E104:P104"/>
    <mergeCell ref="Q104:AB104"/>
    <mergeCell ref="AC104:AN104"/>
    <mergeCell ref="AO104:AX104"/>
    <mergeCell ref="AM107:AN107"/>
    <mergeCell ref="AO107:AP107"/>
    <mergeCell ref="AR107:AS107"/>
    <mergeCell ref="A12:F21"/>
    <mergeCell ref="G22:O22"/>
    <mergeCell ref="G23:O23"/>
    <mergeCell ref="G24:O24"/>
    <mergeCell ref="G25:O25"/>
    <mergeCell ref="A22:F27"/>
    <mergeCell ref="AD22:AX22"/>
    <mergeCell ref="AD23:AX27"/>
    <mergeCell ref="W22:AC22"/>
    <mergeCell ref="A101:D101"/>
    <mergeCell ref="E101:P101"/>
    <mergeCell ref="Q101:AB101"/>
    <mergeCell ref="AC101:AN101"/>
    <mergeCell ref="AO101:AX101"/>
    <mergeCell ref="E102:P102"/>
    <mergeCell ref="Q102:AB102"/>
    <mergeCell ref="AC102:AN102"/>
    <mergeCell ref="AO102:AX102"/>
    <mergeCell ref="A98:D98"/>
    <mergeCell ref="E98:P98"/>
    <mergeCell ref="Q98:AB98"/>
    <mergeCell ref="AG108:AH108"/>
    <mergeCell ref="AJ108:AK108"/>
    <mergeCell ref="A103:D103"/>
    <mergeCell ref="A102:D102"/>
    <mergeCell ref="A108:D108"/>
    <mergeCell ref="E108:G108"/>
    <mergeCell ref="I108:J108"/>
    <mergeCell ref="L108:M108"/>
    <mergeCell ref="Q108:S108"/>
    <mergeCell ref="U108:V108"/>
    <mergeCell ref="X108:Y108"/>
    <mergeCell ref="AC108:AE108"/>
    <mergeCell ref="U107:V107"/>
    <mergeCell ref="X107:Y107"/>
    <mergeCell ref="AA107:AB107"/>
    <mergeCell ref="AC107:AE107"/>
    <mergeCell ref="AG107:AH107"/>
    <mergeCell ref="AJ107:AK107"/>
    <mergeCell ref="A104:D104"/>
    <mergeCell ref="O108:P108"/>
    <mergeCell ref="AA108:AB108"/>
    <mergeCell ref="A99:D99"/>
    <mergeCell ref="E99:P99"/>
    <mergeCell ref="Q99:AB99"/>
    <mergeCell ref="AC99:AN99"/>
    <mergeCell ref="AO99:AX99"/>
    <mergeCell ref="A100:D100"/>
    <mergeCell ref="E100:P100"/>
    <mergeCell ref="Q100:AB100"/>
    <mergeCell ref="AC100:AN100"/>
    <mergeCell ref="AO100:AX100"/>
    <mergeCell ref="AD2:AH2"/>
    <mergeCell ref="AJ2:AM2"/>
    <mergeCell ref="G8:X8"/>
    <mergeCell ref="C74:AC74"/>
    <mergeCell ref="AD74:AF74"/>
    <mergeCell ref="AO2:AQ2"/>
    <mergeCell ref="AS2:AU2"/>
    <mergeCell ref="P27:V27"/>
    <mergeCell ref="W27:AC27"/>
    <mergeCell ref="W23:AC23"/>
    <mergeCell ref="W24:AC24"/>
    <mergeCell ref="AM56:AP56"/>
    <mergeCell ref="AQ56:AX56"/>
    <mergeCell ref="AE57:AH57"/>
    <mergeCell ref="AI57:AL57"/>
    <mergeCell ref="AM58:AP58"/>
    <mergeCell ref="AQ58:AX58"/>
    <mergeCell ref="AU44:AX44"/>
    <mergeCell ref="AQ45:AT45"/>
    <mergeCell ref="AU45:AX45"/>
    <mergeCell ref="AQ48:AX48"/>
    <mergeCell ref="AE47:AH47"/>
    <mergeCell ref="AM57:AP57"/>
    <mergeCell ref="AQ55:AX55"/>
    <mergeCell ref="AR17:AX17"/>
    <mergeCell ref="AK13:AQ13"/>
    <mergeCell ref="AR13:AX13"/>
    <mergeCell ref="Y7:AD7"/>
    <mergeCell ref="Y32:AA32"/>
    <mergeCell ref="AE30:AH30"/>
    <mergeCell ref="AQ29:AR29"/>
    <mergeCell ref="AE31:AH31"/>
    <mergeCell ref="AS29:AT29"/>
    <mergeCell ref="AW29:AX29"/>
    <mergeCell ref="AU29:AV29"/>
    <mergeCell ref="W25:AC25"/>
    <mergeCell ref="W26:AC26"/>
    <mergeCell ref="AW2:AX2"/>
    <mergeCell ref="AU30:AX30"/>
    <mergeCell ref="AU31:AX31"/>
    <mergeCell ref="AU32:AX32"/>
    <mergeCell ref="AI52:AL52"/>
    <mergeCell ref="AM52:AP52"/>
    <mergeCell ref="AQ50:AX50"/>
    <mergeCell ref="AE7:AX7"/>
    <mergeCell ref="AE28:AH29"/>
    <mergeCell ref="AI28:AL29"/>
    <mergeCell ref="AM28:AP29"/>
    <mergeCell ref="AU28:AX28"/>
    <mergeCell ref="AE32:AH32"/>
    <mergeCell ref="AI32:AL32"/>
    <mergeCell ref="AI31:AL31"/>
    <mergeCell ref="AI30:AL30"/>
    <mergeCell ref="AM30:AP30"/>
    <mergeCell ref="AM31:AP31"/>
    <mergeCell ref="AM32:AP32"/>
    <mergeCell ref="AQ32:AT32"/>
    <mergeCell ref="AQ31:AT31"/>
    <mergeCell ref="AQ30:AT30"/>
    <mergeCell ref="AD17:AJ17"/>
    <mergeCell ref="AK17:AQ17"/>
    <mergeCell ref="A159:B159"/>
    <mergeCell ref="A160:B160"/>
    <mergeCell ref="A158:B158"/>
    <mergeCell ref="A161:B161"/>
    <mergeCell ref="A162:B162"/>
    <mergeCell ref="C161:I161"/>
    <mergeCell ref="J161:O161"/>
    <mergeCell ref="P161:X161"/>
    <mergeCell ref="Y161:AB161"/>
    <mergeCell ref="C160:I160"/>
    <mergeCell ref="J160:O160"/>
    <mergeCell ref="P160:X160"/>
    <mergeCell ref="Y160:AB160"/>
    <mergeCell ref="Y152:AB152"/>
    <mergeCell ref="AC152:AG152"/>
    <mergeCell ref="AH152:AK152"/>
    <mergeCell ref="AL152:AO152"/>
    <mergeCell ref="AP152:AX152"/>
    <mergeCell ref="C150:I150"/>
    <mergeCell ref="J150:O150"/>
    <mergeCell ref="P150:X150"/>
    <mergeCell ref="Y150:AB150"/>
    <mergeCell ref="AC150:AG150"/>
    <mergeCell ref="AH150:AK150"/>
    <mergeCell ref="AL150:AO150"/>
    <mergeCell ref="AP150:AX150"/>
    <mergeCell ref="A150:B150"/>
    <mergeCell ref="A151:B151"/>
    <mergeCell ref="A154:B154"/>
    <mergeCell ref="A155:B155"/>
    <mergeCell ref="A152:B152"/>
    <mergeCell ref="A153:B153"/>
    <mergeCell ref="C152:I152"/>
    <mergeCell ref="J152:O152"/>
    <mergeCell ref="P152:X152"/>
    <mergeCell ref="A146:B146"/>
    <mergeCell ref="A147:B147"/>
    <mergeCell ref="C147:I147"/>
    <mergeCell ref="J147:O147"/>
    <mergeCell ref="P147:X147"/>
    <mergeCell ref="Y147:AB147"/>
    <mergeCell ref="AC147:AG147"/>
    <mergeCell ref="AH147:AK147"/>
    <mergeCell ref="AL147:AO147"/>
    <mergeCell ref="AP138:AX138"/>
    <mergeCell ref="AP139:AX139"/>
    <mergeCell ref="P139:X139"/>
    <mergeCell ref="A61:AX61"/>
    <mergeCell ref="AL143:AO143"/>
    <mergeCell ref="A142:B142"/>
    <mergeCell ref="A143:B143"/>
    <mergeCell ref="C142:I142"/>
    <mergeCell ref="J142:O142"/>
    <mergeCell ref="P142:X142"/>
    <mergeCell ref="Y142:AB142"/>
    <mergeCell ref="AC142:AG142"/>
    <mergeCell ref="AH142:AK142"/>
    <mergeCell ref="AL142:AO142"/>
    <mergeCell ref="AP142:AX142"/>
    <mergeCell ref="C143:I143"/>
    <mergeCell ref="J143:O143"/>
    <mergeCell ref="P143:X143"/>
    <mergeCell ref="Y143:AB143"/>
    <mergeCell ref="AC143:AG143"/>
    <mergeCell ref="AH143:AK143"/>
    <mergeCell ref="AP143:AX143"/>
    <mergeCell ref="Y138:AB138"/>
    <mergeCell ref="C138:I138"/>
    <mergeCell ref="AH138:AK138"/>
    <mergeCell ref="AL138:AO138"/>
    <mergeCell ref="AC138:AG138"/>
    <mergeCell ref="AC139:AG139"/>
    <mergeCell ref="A134:AK134"/>
    <mergeCell ref="AH139:AK139"/>
    <mergeCell ref="AL139:AO139"/>
    <mergeCell ref="J138:O138"/>
    <mergeCell ref="J139:O139"/>
    <mergeCell ref="Y139:AB139"/>
    <mergeCell ref="P138:X138"/>
    <mergeCell ref="A139:B139"/>
    <mergeCell ref="A138:B138"/>
    <mergeCell ref="AB57:AD57"/>
    <mergeCell ref="Y35:AA35"/>
    <mergeCell ref="AB45:AD45"/>
    <mergeCell ref="Y46:AA46"/>
    <mergeCell ref="G42:X43"/>
    <mergeCell ref="Y42:AA42"/>
    <mergeCell ref="AB42:AD42"/>
    <mergeCell ref="Y43:AA43"/>
    <mergeCell ref="AB43:AD43"/>
    <mergeCell ref="Y55:AA55"/>
    <mergeCell ref="AB55:AD55"/>
    <mergeCell ref="G57:X58"/>
    <mergeCell ref="Y57:AA57"/>
    <mergeCell ref="A53:F55"/>
    <mergeCell ref="G53:X53"/>
    <mergeCell ref="AB54:AD54"/>
    <mergeCell ref="AB56:AD56"/>
    <mergeCell ref="E60:F60"/>
    <mergeCell ref="G60:AX60"/>
    <mergeCell ref="E59:F59"/>
    <mergeCell ref="G59:AX59"/>
    <mergeCell ref="AO98:AX98"/>
    <mergeCell ref="A3:AH3"/>
    <mergeCell ref="AJ3:AW3"/>
    <mergeCell ref="AG69:AX69"/>
    <mergeCell ref="A63:B6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E54:AH54"/>
    <mergeCell ref="G56:X56"/>
    <mergeCell ref="Y56:AA56"/>
    <mergeCell ref="AK20:AQ20"/>
    <mergeCell ref="A38:F40"/>
    <mergeCell ref="AB38:AD38"/>
    <mergeCell ref="AH128:AT128"/>
    <mergeCell ref="C87:F87"/>
    <mergeCell ref="G133:K133"/>
    <mergeCell ref="L133:X133"/>
    <mergeCell ref="Y133:AB133"/>
    <mergeCell ref="AC133:AG133"/>
    <mergeCell ref="AH133:AT133"/>
    <mergeCell ref="AU133:AX133"/>
    <mergeCell ref="G5:L5"/>
    <mergeCell ref="M5:R5"/>
    <mergeCell ref="S5:X5"/>
    <mergeCell ref="Y8:AD8"/>
    <mergeCell ref="A9:F9"/>
    <mergeCell ref="G9:AX9"/>
    <mergeCell ref="I15:O15"/>
    <mergeCell ref="P15:V15"/>
    <mergeCell ref="W15:AC15"/>
    <mergeCell ref="Y28:AA29"/>
    <mergeCell ref="Y30:AA30"/>
    <mergeCell ref="Y31:AA31"/>
    <mergeCell ref="P28:X29"/>
    <mergeCell ref="AB28:AD29"/>
    <mergeCell ref="AB30:AD30"/>
    <mergeCell ref="A28:F32"/>
    <mergeCell ref="AC129:AG129"/>
    <mergeCell ref="AH129:AT129"/>
    <mergeCell ref="AU129:AX129"/>
    <mergeCell ref="AQ57:AX57"/>
    <mergeCell ref="G132:K132"/>
    <mergeCell ref="L132:X132"/>
    <mergeCell ref="Y132:AB132"/>
    <mergeCell ref="AC132:AG132"/>
    <mergeCell ref="AH132:AT132"/>
    <mergeCell ref="Y131:AB131"/>
    <mergeCell ref="AC131:AG131"/>
    <mergeCell ref="AH131:AT131"/>
    <mergeCell ref="AU131:AX131"/>
    <mergeCell ref="AD68:AF68"/>
    <mergeCell ref="AD65:AF65"/>
    <mergeCell ref="AC123:AG123"/>
    <mergeCell ref="L123:X123"/>
    <mergeCell ref="AC122:AG122"/>
    <mergeCell ref="G130:AB130"/>
    <mergeCell ref="AC130:AX130"/>
    <mergeCell ref="G131:K131"/>
    <mergeCell ref="L131:X131"/>
    <mergeCell ref="Y128:AB128"/>
    <mergeCell ref="AC128:AG128"/>
    <mergeCell ref="AR15:AX15"/>
    <mergeCell ref="AU127:AX127"/>
    <mergeCell ref="AE55:AH55"/>
    <mergeCell ref="AI55:AL55"/>
    <mergeCell ref="C72:AC72"/>
    <mergeCell ref="AD75:AF75"/>
    <mergeCell ref="AG73:AX73"/>
    <mergeCell ref="C69:AC69"/>
    <mergeCell ref="G122:K122"/>
    <mergeCell ref="L122:X122"/>
    <mergeCell ref="Y126:AB126"/>
    <mergeCell ref="AB58:AD58"/>
    <mergeCell ref="AM55:AP55"/>
    <mergeCell ref="C64:AC64"/>
    <mergeCell ref="C65:AC65"/>
    <mergeCell ref="C66:AC66"/>
    <mergeCell ref="AG62:AX62"/>
    <mergeCell ref="G54:X55"/>
    <mergeCell ref="AB31:AD31"/>
    <mergeCell ref="Y41:AA41"/>
    <mergeCell ref="AB41:AD41"/>
    <mergeCell ref="AE37:AH37"/>
    <mergeCell ref="AI37:AL37"/>
    <mergeCell ref="AM37:AP37"/>
    <mergeCell ref="AR14:AX14"/>
    <mergeCell ref="AK15:AQ15"/>
    <mergeCell ref="AG78:AX78"/>
    <mergeCell ref="AD69:AF69"/>
    <mergeCell ref="AD15:AJ15"/>
    <mergeCell ref="P19:V19"/>
    <mergeCell ref="L125:X125"/>
    <mergeCell ref="Y125:AB125"/>
    <mergeCell ref="AC125:AG125"/>
    <mergeCell ref="AU125:AX125"/>
    <mergeCell ref="AU124:AX124"/>
    <mergeCell ref="A96:AX96"/>
    <mergeCell ref="AC121:AX121"/>
    <mergeCell ref="AI50:AL50"/>
    <mergeCell ref="AM50:AP50"/>
    <mergeCell ref="AI54:AL54"/>
    <mergeCell ref="Y58:AA58"/>
    <mergeCell ref="C67:D68"/>
    <mergeCell ref="Y122:AB122"/>
    <mergeCell ref="A92:E92"/>
    <mergeCell ref="A87:B88"/>
    <mergeCell ref="Y123:AB123"/>
    <mergeCell ref="AH124:AT124"/>
    <mergeCell ref="A50:F52"/>
    <mergeCell ref="AD13:AJ13"/>
    <mergeCell ref="A80:B86"/>
    <mergeCell ref="AD73:AF73"/>
    <mergeCell ref="Y47:AA47"/>
    <mergeCell ref="AB47:AD47"/>
    <mergeCell ref="G48:X49"/>
    <mergeCell ref="Y48:AA48"/>
    <mergeCell ref="A76:B79"/>
    <mergeCell ref="C76:AC76"/>
    <mergeCell ref="AE44:AH44"/>
    <mergeCell ref="AE49:AH49"/>
    <mergeCell ref="AE45:AH45"/>
    <mergeCell ref="AI45:AL45"/>
    <mergeCell ref="AI47:AL47"/>
    <mergeCell ref="AE58:AH58"/>
    <mergeCell ref="AE38:AH38"/>
    <mergeCell ref="AE56:AH56"/>
    <mergeCell ref="AI56:AL56"/>
    <mergeCell ref="P22:V22"/>
    <mergeCell ref="P23:V23"/>
    <mergeCell ref="P24:V24"/>
    <mergeCell ref="P25:V25"/>
    <mergeCell ref="P26:V26"/>
    <mergeCell ref="G26:O26"/>
    <mergeCell ref="A10:F10"/>
    <mergeCell ref="AR12:AX12"/>
    <mergeCell ref="G13:H18"/>
    <mergeCell ref="F92:AX92"/>
    <mergeCell ref="E67:AC67"/>
    <mergeCell ref="E68:AC68"/>
    <mergeCell ref="AG75:AX75"/>
    <mergeCell ref="A91:AX91"/>
    <mergeCell ref="AG76:AX76"/>
    <mergeCell ref="AD64:AF64"/>
    <mergeCell ref="AG72:AX72"/>
    <mergeCell ref="A89:AX89"/>
    <mergeCell ref="C88:F88"/>
    <mergeCell ref="W12:AC12"/>
    <mergeCell ref="AR20:AX20"/>
    <mergeCell ref="A56:F58"/>
    <mergeCell ref="AI58:AL58"/>
    <mergeCell ref="AD71:AF71"/>
    <mergeCell ref="C79:AC79"/>
    <mergeCell ref="G10:AX10"/>
    <mergeCell ref="AD14:AJ14"/>
    <mergeCell ref="AK14:AQ14"/>
    <mergeCell ref="P13:V13"/>
    <mergeCell ref="P17:V17"/>
    <mergeCell ref="G4:X4"/>
    <mergeCell ref="Y4:AD4"/>
    <mergeCell ref="AE4:AP4"/>
    <mergeCell ref="AQ4:AX4"/>
    <mergeCell ref="A5:F5"/>
    <mergeCell ref="C70:AC70"/>
    <mergeCell ref="G11:AX11"/>
    <mergeCell ref="Y5:AD5"/>
    <mergeCell ref="AE5:AP5"/>
    <mergeCell ref="AQ5:AX5"/>
    <mergeCell ref="A4:F4"/>
    <mergeCell ref="A6:F6"/>
    <mergeCell ref="AK12:AQ12"/>
    <mergeCell ref="W14:AC14"/>
    <mergeCell ref="AG65:AX65"/>
    <mergeCell ref="AG70:AX70"/>
    <mergeCell ref="C63:AC63"/>
    <mergeCell ref="I16:O16"/>
    <mergeCell ref="P16:V16"/>
    <mergeCell ref="AD66:AF66"/>
    <mergeCell ref="I18:O18"/>
    <mergeCell ref="AD12:AJ12"/>
    <mergeCell ref="AE8:AX8"/>
    <mergeCell ref="W16:AC16"/>
    <mergeCell ref="A11:F11"/>
    <mergeCell ref="AD67:AF67"/>
    <mergeCell ref="G124:K124"/>
    <mergeCell ref="L124:X124"/>
    <mergeCell ref="AH123:AT123"/>
    <mergeCell ref="Y124:AB124"/>
    <mergeCell ref="AC124:AG124"/>
    <mergeCell ref="AH122:AT122"/>
    <mergeCell ref="G123:K123"/>
    <mergeCell ref="A94:E94"/>
    <mergeCell ref="P12:V12"/>
    <mergeCell ref="AB32:AD32"/>
    <mergeCell ref="A95:AX95"/>
    <mergeCell ref="W17:AC17"/>
    <mergeCell ref="AD16:AJ16"/>
    <mergeCell ref="AR16:AX16"/>
    <mergeCell ref="AK16:AQ16"/>
    <mergeCell ref="P30:X32"/>
    <mergeCell ref="G12:O12"/>
    <mergeCell ref="P14:V14"/>
    <mergeCell ref="I14:O14"/>
    <mergeCell ref="I17:O17"/>
    <mergeCell ref="I13:O13"/>
    <mergeCell ref="AQ28:AT28"/>
    <mergeCell ref="L128:X128"/>
    <mergeCell ref="AU128:AX128"/>
    <mergeCell ref="AD77:AF77"/>
    <mergeCell ref="A121:F133"/>
    <mergeCell ref="AH125:AT125"/>
    <mergeCell ref="G128:K128"/>
    <mergeCell ref="G127:K127"/>
    <mergeCell ref="L127:X127"/>
    <mergeCell ref="Y127:AB127"/>
    <mergeCell ref="AC127:AG127"/>
    <mergeCell ref="AH127:AT127"/>
    <mergeCell ref="A90:AX90"/>
    <mergeCell ref="F94:AX94"/>
    <mergeCell ref="A97:AX97"/>
    <mergeCell ref="AD79:AF79"/>
    <mergeCell ref="AU126:AX126"/>
    <mergeCell ref="AU132:AX132"/>
    <mergeCell ref="AU122:AX122"/>
    <mergeCell ref="G126:K126"/>
    <mergeCell ref="L126:X126"/>
    <mergeCell ref="A93:AX93"/>
    <mergeCell ref="G129:K129"/>
    <mergeCell ref="L129:X129"/>
    <mergeCell ref="Y129:AB129"/>
    <mergeCell ref="AQ49:AX49"/>
    <mergeCell ref="AM43:AP43"/>
    <mergeCell ref="AQ47:AX47"/>
    <mergeCell ref="AE48:AH48"/>
    <mergeCell ref="AI48:AL48"/>
    <mergeCell ref="G121:AB121"/>
    <mergeCell ref="AD80:AF80"/>
    <mergeCell ref="AC126:AG126"/>
    <mergeCell ref="AH126:AT126"/>
    <mergeCell ref="AG79:AX79"/>
    <mergeCell ref="C73:AC73"/>
    <mergeCell ref="A109:F120"/>
    <mergeCell ref="AG80:AX86"/>
    <mergeCell ref="C77:AC77"/>
    <mergeCell ref="AG77:AX77"/>
    <mergeCell ref="C80:AC80"/>
    <mergeCell ref="AE52:AH52"/>
    <mergeCell ref="AD78:AF78"/>
    <mergeCell ref="G125:K125"/>
    <mergeCell ref="A66:B75"/>
    <mergeCell ref="C75:AC75"/>
    <mergeCell ref="AG66:AX68"/>
    <mergeCell ref="C71:AC71"/>
    <mergeCell ref="AD76:AF76"/>
    <mergeCell ref="AQ54:AX54"/>
    <mergeCell ref="AB52:AD52"/>
    <mergeCell ref="AQ52:AX52"/>
    <mergeCell ref="Y53:AA53"/>
    <mergeCell ref="AB53:AD53"/>
    <mergeCell ref="G36:X37"/>
    <mergeCell ref="G41:X41"/>
    <mergeCell ref="AM48:AP48"/>
    <mergeCell ref="G88:AX88"/>
    <mergeCell ref="G87:AX87"/>
    <mergeCell ref="AE50:AH50"/>
    <mergeCell ref="AM54:AP54"/>
    <mergeCell ref="AD70:AF70"/>
    <mergeCell ref="AB37:AD37"/>
    <mergeCell ref="AI49:AL49"/>
    <mergeCell ref="AE51:AH51"/>
    <mergeCell ref="AI51:AL51"/>
    <mergeCell ref="AM51:AP51"/>
    <mergeCell ref="AQ51:AX51"/>
    <mergeCell ref="AE53:AH53"/>
    <mergeCell ref="AI53:AL53"/>
    <mergeCell ref="AQ53:AX53"/>
    <mergeCell ref="Y50:AA50"/>
    <mergeCell ref="Y52:AA52"/>
    <mergeCell ref="AM53:AP53"/>
    <mergeCell ref="AE43:AH43"/>
    <mergeCell ref="AI43:AL43"/>
    <mergeCell ref="AB48:AD48"/>
    <mergeCell ref="Y39:AA39"/>
    <mergeCell ref="AB39:AD39"/>
    <mergeCell ref="Y40:AA40"/>
    <mergeCell ref="AB40:AD40"/>
    <mergeCell ref="AE42:AH42"/>
    <mergeCell ref="AI42:AL42"/>
    <mergeCell ref="AM42:AP42"/>
    <mergeCell ref="AI41:AL41"/>
    <mergeCell ref="AE39:AH39"/>
    <mergeCell ref="AI39:AL39"/>
    <mergeCell ref="AM39:AP39"/>
    <mergeCell ref="AM44:AP44"/>
    <mergeCell ref="AM45:AP45"/>
    <mergeCell ref="AM49:AP49"/>
    <mergeCell ref="AM41:AP41"/>
    <mergeCell ref="A7:F7"/>
    <mergeCell ref="G7:X7"/>
    <mergeCell ref="A8:F8"/>
    <mergeCell ref="A35:F37"/>
    <mergeCell ref="G35:X35"/>
    <mergeCell ref="AQ44:AT44"/>
    <mergeCell ref="AQ46:AT46"/>
    <mergeCell ref="AU46:AX46"/>
    <mergeCell ref="AE36:AH36"/>
    <mergeCell ref="AI36:AL36"/>
    <mergeCell ref="AM36:AP36"/>
    <mergeCell ref="AE40:AH40"/>
    <mergeCell ref="AI40:AL40"/>
    <mergeCell ref="AM40:AP40"/>
    <mergeCell ref="AE41:AH41"/>
    <mergeCell ref="AE35:AH35"/>
    <mergeCell ref="AI35:AL35"/>
    <mergeCell ref="AM35:AP35"/>
    <mergeCell ref="Y36:AA36"/>
    <mergeCell ref="AI38:AL38"/>
    <mergeCell ref="AM38:AP38"/>
    <mergeCell ref="G39:X40"/>
    <mergeCell ref="W13:AC13"/>
    <mergeCell ref="G30:O32"/>
    <mergeCell ref="C139:I139"/>
    <mergeCell ref="AD62:AF62"/>
    <mergeCell ref="C62:AC62"/>
    <mergeCell ref="AG63:AX63"/>
    <mergeCell ref="AU123:AX123"/>
    <mergeCell ref="C78:AC78"/>
    <mergeCell ref="G51:X52"/>
    <mergeCell ref="G6:AX6"/>
    <mergeCell ref="AI44:AL44"/>
    <mergeCell ref="AE46:AH46"/>
    <mergeCell ref="AI46:AL46"/>
    <mergeCell ref="AM46:AP46"/>
    <mergeCell ref="A41:F43"/>
    <mergeCell ref="A47:F49"/>
    <mergeCell ref="G47:X47"/>
    <mergeCell ref="Y37:AA37"/>
    <mergeCell ref="Y54:AA54"/>
    <mergeCell ref="AB36:AD36"/>
    <mergeCell ref="AB51:AD51"/>
    <mergeCell ref="G38:X38"/>
    <mergeCell ref="Y38:AA38"/>
    <mergeCell ref="A44:F46"/>
    <mergeCell ref="G44:X44"/>
    <mergeCell ref="Y44:AA44"/>
    <mergeCell ref="C151:I151"/>
    <mergeCell ref="J151:O151"/>
    <mergeCell ref="P151:X151"/>
    <mergeCell ref="Y151:AB151"/>
    <mergeCell ref="AC151:AG151"/>
    <mergeCell ref="AH151:AK151"/>
    <mergeCell ref="AL151:AO151"/>
    <mergeCell ref="AP151:AX151"/>
    <mergeCell ref="C146:I146"/>
    <mergeCell ref="J146:O146"/>
    <mergeCell ref="P146:X146"/>
    <mergeCell ref="Y146:AB146"/>
    <mergeCell ref="AC146:AG146"/>
    <mergeCell ref="AH146:AK146"/>
    <mergeCell ref="AL146:AO146"/>
    <mergeCell ref="AP146:AX146"/>
    <mergeCell ref="AP147:AX147"/>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C159:I159"/>
    <mergeCell ref="J159:O159"/>
    <mergeCell ref="P159:X159"/>
    <mergeCell ref="Y159:AB159"/>
    <mergeCell ref="AC159:AG159"/>
    <mergeCell ref="AH159:AK159"/>
    <mergeCell ref="AL159:AO159"/>
    <mergeCell ref="AP159:AX159"/>
    <mergeCell ref="C162:I162"/>
    <mergeCell ref="J162:O162"/>
    <mergeCell ref="P162:X162"/>
    <mergeCell ref="Y162:AB162"/>
    <mergeCell ref="AC162:AG162"/>
    <mergeCell ref="AH162:AK162"/>
    <mergeCell ref="AL162:AO162"/>
    <mergeCell ref="AP162:AX162"/>
    <mergeCell ref="AC161:AG161"/>
    <mergeCell ref="AH161:AK161"/>
    <mergeCell ref="AL161:AO161"/>
    <mergeCell ref="AP161:AX161"/>
    <mergeCell ref="AC160:AG160"/>
    <mergeCell ref="AH160:AK160"/>
    <mergeCell ref="AL160:AO160"/>
    <mergeCell ref="AP160:AX160"/>
    <mergeCell ref="A33:F34"/>
    <mergeCell ref="G33:AX34"/>
    <mergeCell ref="AG64:AX64"/>
    <mergeCell ref="AD63:AF63"/>
    <mergeCell ref="C158:I158"/>
    <mergeCell ref="J158:O158"/>
    <mergeCell ref="P158:X158"/>
    <mergeCell ref="Y158:AB158"/>
    <mergeCell ref="AC158:AG158"/>
    <mergeCell ref="AH158:AK158"/>
    <mergeCell ref="AL158:AO158"/>
    <mergeCell ref="AP158:AX158"/>
    <mergeCell ref="C153:I153"/>
    <mergeCell ref="J153:O153"/>
    <mergeCell ref="P153:X153"/>
    <mergeCell ref="Y153:AB153"/>
    <mergeCell ref="AC153:AG153"/>
    <mergeCell ref="AH153:AK153"/>
    <mergeCell ref="AL153:AO153"/>
    <mergeCell ref="AP153:AX153"/>
    <mergeCell ref="C154:I154"/>
    <mergeCell ref="J154:O154"/>
    <mergeCell ref="P154:X154"/>
    <mergeCell ref="Y154:AB154"/>
    <mergeCell ref="C84:F84"/>
    <mergeCell ref="C85:F85"/>
    <mergeCell ref="C86:F86"/>
    <mergeCell ref="AD72:AF72"/>
    <mergeCell ref="AG71:AX71"/>
    <mergeCell ref="AQ39:AT39"/>
    <mergeCell ref="AU39:AX39"/>
    <mergeCell ref="AQ40:AT40"/>
    <mergeCell ref="AU40:AX40"/>
    <mergeCell ref="AQ41:AT41"/>
    <mergeCell ref="AU41:AX41"/>
    <mergeCell ref="AQ42:AT42"/>
    <mergeCell ref="AU42:AX42"/>
    <mergeCell ref="AQ43:AT43"/>
    <mergeCell ref="AB44:AD44"/>
    <mergeCell ref="G45:X46"/>
    <mergeCell ref="Y45:AA45"/>
    <mergeCell ref="AB46:AD46"/>
    <mergeCell ref="Y49:AA49"/>
    <mergeCell ref="AB49:AD49"/>
    <mergeCell ref="G50:X50"/>
    <mergeCell ref="Y51:AA51"/>
    <mergeCell ref="AB50:AD50"/>
    <mergeCell ref="AM47:AP47"/>
    <mergeCell ref="G21:O21"/>
    <mergeCell ref="P21:V21"/>
    <mergeCell ref="W21:AC21"/>
    <mergeCell ref="AD21:AJ21"/>
    <mergeCell ref="AU43:AX43"/>
    <mergeCell ref="AQ35:AT35"/>
    <mergeCell ref="AU35:AX35"/>
    <mergeCell ref="AQ36:AT36"/>
    <mergeCell ref="AQ37:AT37"/>
    <mergeCell ref="AU36:AX36"/>
    <mergeCell ref="AU37:AX37"/>
    <mergeCell ref="AQ38:AT38"/>
    <mergeCell ref="AU38:AX38"/>
    <mergeCell ref="AK21:AQ21"/>
    <mergeCell ref="AR21:AX21"/>
    <mergeCell ref="AB35:AD35"/>
    <mergeCell ref="G28:O29"/>
    <mergeCell ref="G27:O27"/>
    <mergeCell ref="AG74:AX74"/>
    <mergeCell ref="C59:D60"/>
    <mergeCell ref="A59:B60"/>
    <mergeCell ref="N86:AF86"/>
    <mergeCell ref="AL134:AN134"/>
    <mergeCell ref="G83:H83"/>
    <mergeCell ref="G84:H84"/>
    <mergeCell ref="G85:H85"/>
    <mergeCell ref="G86:H86"/>
    <mergeCell ref="J83:K83"/>
    <mergeCell ref="J84:K84"/>
    <mergeCell ref="J85:K85"/>
    <mergeCell ref="J86:K86"/>
    <mergeCell ref="C82:F82"/>
    <mergeCell ref="G81:M81"/>
    <mergeCell ref="N81:AF81"/>
    <mergeCell ref="C81:F81"/>
    <mergeCell ref="G82:H82"/>
    <mergeCell ref="N83:AF83"/>
    <mergeCell ref="N84:AF84"/>
    <mergeCell ref="N85:AF85"/>
    <mergeCell ref="N82:AF82"/>
    <mergeCell ref="J82:K82"/>
    <mergeCell ref="C83:F83"/>
  </mergeCells>
  <phoneticPr fontId="5"/>
  <conditionalFormatting sqref="P14:AQ14">
    <cfRule type="expression" dxfId="213" priority="14031">
      <formula>IF(RIGHT(TEXT(P14,"0.#"),1)=".",FALSE,TRUE)</formula>
    </cfRule>
    <cfRule type="expression" dxfId="212" priority="14032">
      <formula>IF(RIGHT(TEXT(P14,"0.#"),1)=".",TRUE,FALSE)</formula>
    </cfRule>
  </conditionalFormatting>
  <conditionalFormatting sqref="AE30">
    <cfRule type="expression" dxfId="211" priority="14021">
      <formula>IF(RIGHT(TEXT(AE30,"0.#"),1)=".",FALSE,TRUE)</formula>
    </cfRule>
    <cfRule type="expression" dxfId="210" priority="14022">
      <formula>IF(RIGHT(TEXT(AE30,"0.#"),1)=".",TRUE,FALSE)</formula>
    </cfRule>
  </conditionalFormatting>
  <conditionalFormatting sqref="P18:AX18">
    <cfRule type="expression" dxfId="209" priority="13907">
      <formula>IF(RIGHT(TEXT(P18,"0.#"),1)=".",FALSE,TRUE)</formula>
    </cfRule>
    <cfRule type="expression" dxfId="208" priority="13908">
      <formula>IF(RIGHT(TEXT(P18,"0.#"),1)=".",TRUE,FALSE)</formula>
    </cfRule>
  </conditionalFormatting>
  <conditionalFormatting sqref="Y129">
    <cfRule type="expression" dxfId="207" priority="13899">
      <formula>IF(RIGHT(TEXT(Y129,"0.#"),1)=".",FALSE,TRUE)</formula>
    </cfRule>
    <cfRule type="expression" dxfId="206" priority="13900">
      <formula>IF(RIGHT(TEXT(Y129,"0.#"),1)=".",TRUE,FALSE)</formula>
    </cfRule>
  </conditionalFormatting>
  <conditionalFormatting sqref="Y132">
    <cfRule type="expression" dxfId="205" priority="13681">
      <formula>IF(RIGHT(TEXT(Y132,"0.#"),1)=".",FALSE,TRUE)</formula>
    </cfRule>
    <cfRule type="expression" dxfId="204" priority="13682">
      <formula>IF(RIGHT(TEXT(Y132,"0.#"),1)=".",TRUE,FALSE)</formula>
    </cfRule>
  </conditionalFormatting>
  <conditionalFormatting sqref="P16:AQ17 P15:AX15 P13:AX13">
    <cfRule type="expression" dxfId="203" priority="13729">
      <formula>IF(RIGHT(TEXT(P13,"0.#"),1)=".",FALSE,TRUE)</formula>
    </cfRule>
    <cfRule type="expression" dxfId="202" priority="13730">
      <formula>IF(RIGHT(TEXT(P13,"0.#"),1)=".",TRUE,FALSE)</formula>
    </cfRule>
  </conditionalFormatting>
  <conditionalFormatting sqref="P19:AJ19">
    <cfRule type="expression" dxfId="201" priority="13727">
      <formula>IF(RIGHT(TEXT(P19,"0.#"),1)=".",FALSE,TRUE)</formula>
    </cfRule>
    <cfRule type="expression" dxfId="200" priority="13728">
      <formula>IF(RIGHT(TEXT(P19,"0.#"),1)=".",TRUE,FALSE)</formula>
    </cfRule>
  </conditionalFormatting>
  <conditionalFormatting sqref="AE36 AQ36">
    <cfRule type="expression" dxfId="199" priority="13719">
      <formula>IF(RIGHT(TEXT(AE36,"0.#"),1)=".",FALSE,TRUE)</formula>
    </cfRule>
    <cfRule type="expression" dxfId="198" priority="13720">
      <formula>IF(RIGHT(TEXT(AE36,"0.#"),1)=".",TRUE,FALSE)</formula>
    </cfRule>
  </conditionalFormatting>
  <conditionalFormatting sqref="AU129">
    <cfRule type="expression" dxfId="197" priority="13701">
      <formula>IF(RIGHT(TEXT(AU129,"0.#"),1)=".",FALSE,TRUE)</formula>
    </cfRule>
    <cfRule type="expression" dxfId="196" priority="13702">
      <formula>IF(RIGHT(TEXT(AU129,"0.#"),1)=".",TRUE,FALSE)</formula>
    </cfRule>
  </conditionalFormatting>
  <conditionalFormatting sqref="AU125:AU128">
    <cfRule type="expression" dxfId="195" priority="13699">
      <formula>IF(RIGHT(TEXT(AU125,"0.#"),1)=".",FALSE,TRUE)</formula>
    </cfRule>
    <cfRule type="expression" dxfId="194" priority="13700">
      <formula>IF(RIGHT(TEXT(AU125,"0.#"),1)=".",TRUE,FALSE)</formula>
    </cfRule>
  </conditionalFormatting>
  <conditionalFormatting sqref="Y133">
    <cfRule type="expression" dxfId="193" priority="13683">
      <formula>IF(RIGHT(TEXT(Y133,"0.#"),1)=".",FALSE,TRUE)</formula>
    </cfRule>
    <cfRule type="expression" dxfId="192" priority="13684">
      <formula>IF(RIGHT(TEXT(Y133,"0.#"),1)=".",TRUE,FALSE)</formula>
    </cfRule>
  </conditionalFormatting>
  <conditionalFormatting sqref="AU133">
    <cfRule type="expression" dxfId="191" priority="13677">
      <formula>IF(RIGHT(TEXT(AU133,"0.#"),1)=".",FALSE,TRUE)</formula>
    </cfRule>
    <cfRule type="expression" dxfId="190" priority="13678">
      <formula>IF(RIGHT(TEXT(AU133,"0.#"),1)=".",TRUE,FALSE)</formula>
    </cfRule>
  </conditionalFormatting>
  <conditionalFormatting sqref="AU132">
    <cfRule type="expression" dxfId="189" priority="13675">
      <formula>IF(RIGHT(TEXT(AU132,"0.#"),1)=".",FALSE,TRUE)</formula>
    </cfRule>
    <cfRule type="expression" dxfId="188" priority="13676">
      <formula>IF(RIGHT(TEXT(AU132,"0.#"),1)=".",TRUE,FALSE)</formula>
    </cfRule>
  </conditionalFormatting>
  <conditionalFormatting sqref="AM32">
    <cfRule type="expression" dxfId="187" priority="13475">
      <formula>IF(RIGHT(TEXT(AM32,"0.#"),1)=".",FALSE,TRUE)</formula>
    </cfRule>
    <cfRule type="expression" dxfId="186" priority="13476">
      <formula>IF(RIGHT(TEXT(AM32,"0.#"),1)=".",TRUE,FALSE)</formula>
    </cfRule>
  </conditionalFormatting>
  <conditionalFormatting sqref="AE31">
    <cfRule type="expression" dxfId="185" priority="13489">
      <formula>IF(RIGHT(TEXT(AE31,"0.#"),1)=".",FALSE,TRUE)</formula>
    </cfRule>
    <cfRule type="expression" dxfId="184" priority="13490">
      <formula>IF(RIGHT(TEXT(AE31,"0.#"),1)=".",TRUE,FALSE)</formula>
    </cfRule>
  </conditionalFormatting>
  <conditionalFormatting sqref="AE32">
    <cfRule type="expression" dxfId="183" priority="13487">
      <formula>IF(RIGHT(TEXT(AE32,"0.#"),1)=".",FALSE,TRUE)</formula>
    </cfRule>
    <cfRule type="expression" dxfId="182" priority="13488">
      <formula>IF(RIGHT(TEXT(AE32,"0.#"),1)=".",TRUE,FALSE)</formula>
    </cfRule>
  </conditionalFormatting>
  <conditionalFormatting sqref="AI32">
    <cfRule type="expression" dxfId="181" priority="13485">
      <formula>IF(RIGHT(TEXT(AI32,"0.#"),1)=".",FALSE,TRUE)</formula>
    </cfRule>
    <cfRule type="expression" dxfId="180" priority="13486">
      <formula>IF(RIGHT(TEXT(AI32,"0.#"),1)=".",TRUE,FALSE)</formula>
    </cfRule>
  </conditionalFormatting>
  <conditionalFormatting sqref="AI31">
    <cfRule type="expression" dxfId="179" priority="13483">
      <formula>IF(RIGHT(TEXT(AI31,"0.#"),1)=".",FALSE,TRUE)</formula>
    </cfRule>
    <cfRule type="expression" dxfId="178" priority="13484">
      <formula>IF(RIGHT(TEXT(AI31,"0.#"),1)=".",TRUE,FALSE)</formula>
    </cfRule>
  </conditionalFormatting>
  <conditionalFormatting sqref="AI30">
    <cfRule type="expression" dxfId="177" priority="13481">
      <formula>IF(RIGHT(TEXT(AI30,"0.#"),1)=".",FALSE,TRUE)</formula>
    </cfRule>
    <cfRule type="expression" dxfId="176" priority="13482">
      <formula>IF(RIGHT(TEXT(AI30,"0.#"),1)=".",TRUE,FALSE)</formula>
    </cfRule>
  </conditionalFormatting>
  <conditionalFormatting sqref="AM30">
    <cfRule type="expression" dxfId="175" priority="13479">
      <formula>IF(RIGHT(TEXT(AM30,"0.#"),1)=".",FALSE,TRUE)</formula>
    </cfRule>
    <cfRule type="expression" dxfId="174" priority="13480">
      <formula>IF(RIGHT(TEXT(AM30,"0.#"),1)=".",TRUE,FALSE)</formula>
    </cfRule>
  </conditionalFormatting>
  <conditionalFormatting sqref="AM31">
    <cfRule type="expression" dxfId="173" priority="13477">
      <formula>IF(RIGHT(TEXT(AM31,"0.#"),1)=".",FALSE,TRUE)</formula>
    </cfRule>
    <cfRule type="expression" dxfId="172" priority="13478">
      <formula>IF(RIGHT(TEXT(AM31,"0.#"),1)=".",TRUE,FALSE)</formula>
    </cfRule>
  </conditionalFormatting>
  <conditionalFormatting sqref="AQ30:AQ32">
    <cfRule type="expression" dxfId="171" priority="13469">
      <formula>IF(RIGHT(TEXT(AQ30,"0.#"),1)=".",FALSE,TRUE)</formula>
    </cfRule>
    <cfRule type="expression" dxfId="170" priority="13470">
      <formula>IF(RIGHT(TEXT(AQ30,"0.#"),1)=".",TRUE,FALSE)</formula>
    </cfRule>
  </conditionalFormatting>
  <conditionalFormatting sqref="AU30:AU32">
    <cfRule type="expression" dxfId="169" priority="13467">
      <formula>IF(RIGHT(TEXT(AU30,"0.#"),1)=".",FALSE,TRUE)</formula>
    </cfRule>
    <cfRule type="expression" dxfId="168" priority="13468">
      <formula>IF(RIGHT(TEXT(AU30,"0.#"),1)=".",TRUE,FALSE)</formula>
    </cfRule>
  </conditionalFormatting>
  <conditionalFormatting sqref="AI36">
    <cfRule type="expression" dxfId="167" priority="13251">
      <formula>IF(RIGHT(TEXT(AI36,"0.#"),1)=".",FALSE,TRUE)</formula>
    </cfRule>
    <cfRule type="expression" dxfId="166" priority="13252">
      <formula>IF(RIGHT(TEXT(AI36,"0.#"),1)=".",TRUE,FALSE)</formula>
    </cfRule>
  </conditionalFormatting>
  <conditionalFormatting sqref="AM36">
    <cfRule type="expression" dxfId="165" priority="13249">
      <formula>IF(RIGHT(TEXT(AM36,"0.#"),1)=".",FALSE,TRUE)</formula>
    </cfRule>
    <cfRule type="expression" dxfId="164" priority="13250">
      <formula>IF(RIGHT(TEXT(AM36,"0.#"),1)=".",TRUE,FALSE)</formula>
    </cfRule>
  </conditionalFormatting>
  <conditionalFormatting sqref="AE37">
    <cfRule type="expression" dxfId="163" priority="13247">
      <formula>IF(RIGHT(TEXT(AE37,"0.#"),1)=".",FALSE,TRUE)</formula>
    </cfRule>
    <cfRule type="expression" dxfId="162" priority="13248">
      <formula>IF(RIGHT(TEXT(AE37,"0.#"),1)=".",TRUE,FALSE)</formula>
    </cfRule>
  </conditionalFormatting>
  <conditionalFormatting sqref="AI37">
    <cfRule type="expression" dxfId="161" priority="13245">
      <formula>IF(RIGHT(TEXT(AI37,"0.#"),1)=".",FALSE,TRUE)</formula>
    </cfRule>
    <cfRule type="expression" dxfId="160" priority="13246">
      <formula>IF(RIGHT(TEXT(AI37,"0.#"),1)=".",TRUE,FALSE)</formula>
    </cfRule>
  </conditionalFormatting>
  <conditionalFormatting sqref="AM37">
    <cfRule type="expression" dxfId="159" priority="13243">
      <formula>IF(RIGHT(TEXT(AM37,"0.#"),1)=".",FALSE,TRUE)</formula>
    </cfRule>
    <cfRule type="expression" dxfId="158" priority="13244">
      <formula>IF(RIGHT(TEXT(AM37,"0.#"),1)=".",TRUE,FALSE)</formula>
    </cfRule>
  </conditionalFormatting>
  <conditionalFormatting sqref="AQ37">
    <cfRule type="expression" dxfId="157" priority="13241">
      <formula>IF(RIGHT(TEXT(AQ37,"0.#"),1)=".",FALSE,TRUE)</formula>
    </cfRule>
    <cfRule type="expression" dxfId="156" priority="13242">
      <formula>IF(RIGHT(TEXT(AQ37,"0.#"),1)=".",TRUE,FALSE)</formula>
    </cfRule>
  </conditionalFormatting>
  <conditionalFormatting sqref="AE39">
    <cfRule type="expression" dxfId="155" priority="13239">
      <formula>IF(RIGHT(TEXT(AE39,"0.#"),1)=".",FALSE,TRUE)</formula>
    </cfRule>
    <cfRule type="expression" dxfId="154" priority="13240">
      <formula>IF(RIGHT(TEXT(AE39,"0.#"),1)=".",TRUE,FALSE)</formula>
    </cfRule>
  </conditionalFormatting>
  <conditionalFormatting sqref="AI39">
    <cfRule type="expression" dxfId="153" priority="13237">
      <formula>IF(RIGHT(TEXT(AI39,"0.#"),1)=".",FALSE,TRUE)</formula>
    </cfRule>
    <cfRule type="expression" dxfId="152" priority="13238">
      <formula>IF(RIGHT(TEXT(AI39,"0.#"),1)=".",TRUE,FALSE)</formula>
    </cfRule>
  </conditionalFormatting>
  <conditionalFormatting sqref="AM39">
    <cfRule type="expression" dxfId="151" priority="13235">
      <formula>IF(RIGHT(TEXT(AM39,"0.#"),1)=".",FALSE,TRUE)</formula>
    </cfRule>
    <cfRule type="expression" dxfId="150" priority="13236">
      <formula>IF(RIGHT(TEXT(AM39,"0.#"),1)=".",TRUE,FALSE)</formula>
    </cfRule>
  </conditionalFormatting>
  <conditionalFormatting sqref="AE40">
    <cfRule type="expression" dxfId="149" priority="13233">
      <formula>IF(RIGHT(TEXT(AE40,"0.#"),1)=".",FALSE,TRUE)</formula>
    </cfRule>
    <cfRule type="expression" dxfId="148" priority="13234">
      <formula>IF(RIGHT(TEXT(AE40,"0.#"),1)=".",TRUE,FALSE)</formula>
    </cfRule>
  </conditionalFormatting>
  <conditionalFormatting sqref="AI40">
    <cfRule type="expression" dxfId="147" priority="13231">
      <formula>IF(RIGHT(TEXT(AI40,"0.#"),1)=".",FALSE,TRUE)</formula>
    </cfRule>
    <cfRule type="expression" dxfId="146" priority="13232">
      <formula>IF(RIGHT(TEXT(AI40,"0.#"),1)=".",TRUE,FALSE)</formula>
    </cfRule>
  </conditionalFormatting>
  <conditionalFormatting sqref="AM40">
    <cfRule type="expression" dxfId="145" priority="13229">
      <formula>IF(RIGHT(TEXT(AM40,"0.#"),1)=".",FALSE,TRUE)</formula>
    </cfRule>
    <cfRule type="expression" dxfId="144" priority="13230">
      <formula>IF(RIGHT(TEXT(AM40,"0.#"),1)=".",TRUE,FALSE)</formula>
    </cfRule>
  </conditionalFormatting>
  <conditionalFormatting sqref="AE42">
    <cfRule type="expression" dxfId="143" priority="13225">
      <formula>IF(RIGHT(TEXT(AE42,"0.#"),1)=".",FALSE,TRUE)</formula>
    </cfRule>
    <cfRule type="expression" dxfId="142" priority="13226">
      <formula>IF(RIGHT(TEXT(AE42,"0.#"),1)=".",TRUE,FALSE)</formula>
    </cfRule>
  </conditionalFormatting>
  <conditionalFormatting sqref="AI42">
    <cfRule type="expression" dxfId="141" priority="13223">
      <formula>IF(RIGHT(TEXT(AI42,"0.#"),1)=".",FALSE,TRUE)</formula>
    </cfRule>
    <cfRule type="expression" dxfId="140" priority="13224">
      <formula>IF(RIGHT(TEXT(AI42,"0.#"),1)=".",TRUE,FALSE)</formula>
    </cfRule>
  </conditionalFormatting>
  <conditionalFormatting sqref="AM42">
    <cfRule type="expression" dxfId="139" priority="13221">
      <formula>IF(RIGHT(TEXT(AM42,"0.#"),1)=".",FALSE,TRUE)</formula>
    </cfRule>
    <cfRule type="expression" dxfId="138" priority="13222">
      <formula>IF(RIGHT(TEXT(AM42,"0.#"),1)=".",TRUE,FALSE)</formula>
    </cfRule>
  </conditionalFormatting>
  <conditionalFormatting sqref="AE43">
    <cfRule type="expression" dxfId="137" priority="13219">
      <formula>IF(RIGHT(TEXT(AE43,"0.#"),1)=".",FALSE,TRUE)</formula>
    </cfRule>
    <cfRule type="expression" dxfId="136" priority="13220">
      <formula>IF(RIGHT(TEXT(AE43,"0.#"),1)=".",TRUE,FALSE)</formula>
    </cfRule>
  </conditionalFormatting>
  <conditionalFormatting sqref="AI43">
    <cfRule type="expression" dxfId="135" priority="13217">
      <formula>IF(RIGHT(TEXT(AI43,"0.#"),1)=".",FALSE,TRUE)</formula>
    </cfRule>
    <cfRule type="expression" dxfId="134" priority="13218">
      <formula>IF(RIGHT(TEXT(AI43,"0.#"),1)=".",TRUE,FALSE)</formula>
    </cfRule>
  </conditionalFormatting>
  <conditionalFormatting sqref="AM43">
    <cfRule type="expression" dxfId="133" priority="13215">
      <formula>IF(RIGHT(TEXT(AM43,"0.#"),1)=".",FALSE,TRUE)</formula>
    </cfRule>
    <cfRule type="expression" dxfId="132" priority="13216">
      <formula>IF(RIGHT(TEXT(AM43,"0.#"),1)=".",TRUE,FALSE)</formula>
    </cfRule>
  </conditionalFormatting>
  <conditionalFormatting sqref="AE45">
    <cfRule type="expression" dxfId="131" priority="13211">
      <formula>IF(RIGHT(TEXT(AE45,"0.#"),1)=".",FALSE,TRUE)</formula>
    </cfRule>
    <cfRule type="expression" dxfId="130" priority="13212">
      <formula>IF(RIGHT(TEXT(AE45,"0.#"),1)=".",TRUE,FALSE)</formula>
    </cfRule>
  </conditionalFormatting>
  <conditionalFormatting sqref="AI45">
    <cfRule type="expression" dxfId="129" priority="13209">
      <formula>IF(RIGHT(TEXT(AI45,"0.#"),1)=".",FALSE,TRUE)</formula>
    </cfRule>
    <cfRule type="expression" dxfId="128" priority="13210">
      <formula>IF(RIGHT(TEXT(AI45,"0.#"),1)=".",TRUE,FALSE)</formula>
    </cfRule>
  </conditionalFormatting>
  <conditionalFormatting sqref="AM45">
    <cfRule type="expression" dxfId="127" priority="13207">
      <formula>IF(RIGHT(TEXT(AM45,"0.#"),1)=".",FALSE,TRUE)</formula>
    </cfRule>
    <cfRule type="expression" dxfId="126" priority="13208">
      <formula>IF(RIGHT(TEXT(AM45,"0.#"),1)=".",TRUE,FALSE)</formula>
    </cfRule>
  </conditionalFormatting>
  <conditionalFormatting sqref="AE46">
    <cfRule type="expression" dxfId="125" priority="13205">
      <formula>IF(RIGHT(TEXT(AE46,"0.#"),1)=".",FALSE,TRUE)</formula>
    </cfRule>
    <cfRule type="expression" dxfId="124" priority="13206">
      <formula>IF(RIGHT(TEXT(AE46,"0.#"),1)=".",TRUE,FALSE)</formula>
    </cfRule>
  </conditionalFormatting>
  <conditionalFormatting sqref="AI46">
    <cfRule type="expression" dxfId="123" priority="13203">
      <formula>IF(RIGHT(TEXT(AI46,"0.#"),1)=".",FALSE,TRUE)</formula>
    </cfRule>
    <cfRule type="expression" dxfId="122" priority="13204">
      <formula>IF(RIGHT(TEXT(AI46,"0.#"),1)=".",TRUE,FALSE)</formula>
    </cfRule>
  </conditionalFormatting>
  <conditionalFormatting sqref="AM46">
    <cfRule type="expression" dxfId="121" priority="13201">
      <formula>IF(RIGHT(TEXT(AM46,"0.#"),1)=".",FALSE,TRUE)</formula>
    </cfRule>
    <cfRule type="expression" dxfId="120" priority="13202">
      <formula>IF(RIGHT(TEXT(AM46,"0.#"),1)=".",TRUE,FALSE)</formula>
    </cfRule>
  </conditionalFormatting>
  <conditionalFormatting sqref="AE48 AQ48">
    <cfRule type="expression" dxfId="119" priority="13183">
      <formula>IF(RIGHT(TEXT(AE48,"0.#"),1)=".",FALSE,TRUE)</formula>
    </cfRule>
    <cfRule type="expression" dxfId="118" priority="13184">
      <formula>IF(RIGHT(TEXT(AE48,"0.#"),1)=".",TRUE,FALSE)</formula>
    </cfRule>
  </conditionalFormatting>
  <conditionalFormatting sqref="AI48">
    <cfRule type="expression" dxfId="117" priority="13181">
      <formula>IF(RIGHT(TEXT(AI48,"0.#"),1)=".",FALSE,TRUE)</formula>
    </cfRule>
    <cfRule type="expression" dxfId="116" priority="13182">
      <formula>IF(RIGHT(TEXT(AI48,"0.#"),1)=".",TRUE,FALSE)</formula>
    </cfRule>
  </conditionalFormatting>
  <conditionalFormatting sqref="AM48">
    <cfRule type="expression" dxfId="115" priority="13179">
      <formula>IF(RIGHT(TEXT(AM48,"0.#"),1)=".",FALSE,TRUE)</formula>
    </cfRule>
    <cfRule type="expression" dxfId="114" priority="13180">
      <formula>IF(RIGHT(TEXT(AM48,"0.#"),1)=".",TRUE,FALSE)</formula>
    </cfRule>
  </conditionalFormatting>
  <conditionalFormatting sqref="AE49 AM49">
    <cfRule type="expression" dxfId="113" priority="13177">
      <formula>IF(RIGHT(TEXT(AE49,"0.#"),1)=".",FALSE,TRUE)</formula>
    </cfRule>
    <cfRule type="expression" dxfId="112" priority="13178">
      <formula>IF(RIGHT(TEXT(AE49,"0.#"),1)=".",TRUE,FALSE)</formula>
    </cfRule>
  </conditionalFormatting>
  <conditionalFormatting sqref="AI49">
    <cfRule type="expression" dxfId="111" priority="13175">
      <formula>IF(RIGHT(TEXT(AI49,"0.#"),1)=".",FALSE,TRUE)</formula>
    </cfRule>
    <cfRule type="expression" dxfId="110" priority="13176">
      <formula>IF(RIGHT(TEXT(AI49,"0.#"),1)=".",TRUE,FALSE)</formula>
    </cfRule>
  </conditionalFormatting>
  <conditionalFormatting sqref="AQ49">
    <cfRule type="expression" dxfId="109" priority="13171">
      <formula>IF(RIGHT(TEXT(AQ49,"0.#"),1)=".",FALSE,TRUE)</formula>
    </cfRule>
    <cfRule type="expression" dxfId="108" priority="13172">
      <formula>IF(RIGHT(TEXT(AQ49,"0.#"),1)=".",TRUE,FALSE)</formula>
    </cfRule>
  </conditionalFormatting>
  <conditionalFormatting sqref="AE51 AQ51">
    <cfRule type="expression" dxfId="107" priority="13169">
      <formula>IF(RIGHT(TEXT(AE51,"0.#"),1)=".",FALSE,TRUE)</formula>
    </cfRule>
    <cfRule type="expression" dxfId="106" priority="13170">
      <formula>IF(RIGHT(TEXT(AE51,"0.#"),1)=".",TRUE,FALSE)</formula>
    </cfRule>
  </conditionalFormatting>
  <conditionalFormatting sqref="AI51">
    <cfRule type="expression" dxfId="105" priority="13167">
      <formula>IF(RIGHT(TEXT(AI51,"0.#"),1)=".",FALSE,TRUE)</formula>
    </cfRule>
    <cfRule type="expression" dxfId="104" priority="13168">
      <formula>IF(RIGHT(TEXT(AI51,"0.#"),1)=".",TRUE,FALSE)</formula>
    </cfRule>
  </conditionalFormatting>
  <conditionalFormatting sqref="AM51">
    <cfRule type="expression" dxfId="103" priority="13165">
      <formula>IF(RIGHT(TEXT(AM51,"0.#"),1)=".",FALSE,TRUE)</formula>
    </cfRule>
    <cfRule type="expression" dxfId="102" priority="13166">
      <formula>IF(RIGHT(TEXT(AM51,"0.#"),1)=".",TRUE,FALSE)</formula>
    </cfRule>
  </conditionalFormatting>
  <conditionalFormatting sqref="AQ52">
    <cfRule type="expression" dxfId="101" priority="13157">
      <formula>IF(RIGHT(TEXT(AQ52,"0.#"),1)=".",FALSE,TRUE)</formula>
    </cfRule>
    <cfRule type="expression" dxfId="100" priority="13158">
      <formula>IF(RIGHT(TEXT(AQ52,"0.#"),1)=".",TRUE,FALSE)</formula>
    </cfRule>
  </conditionalFormatting>
  <conditionalFormatting sqref="AE54 AQ54">
    <cfRule type="expression" dxfId="99" priority="13155">
      <formula>IF(RIGHT(TEXT(AE54,"0.#"),1)=".",FALSE,TRUE)</formula>
    </cfRule>
    <cfRule type="expression" dxfId="98" priority="13156">
      <formula>IF(RIGHT(TEXT(AE54,"0.#"),1)=".",TRUE,FALSE)</formula>
    </cfRule>
  </conditionalFormatting>
  <conditionalFormatting sqref="AI54">
    <cfRule type="expression" dxfId="97" priority="13153">
      <formula>IF(RIGHT(TEXT(AI54,"0.#"),1)=".",FALSE,TRUE)</formula>
    </cfRule>
    <cfRule type="expression" dxfId="96" priority="13154">
      <formula>IF(RIGHT(TEXT(AI54,"0.#"),1)=".",TRUE,FALSE)</formula>
    </cfRule>
  </conditionalFormatting>
  <conditionalFormatting sqref="AM54">
    <cfRule type="expression" dxfId="95" priority="13151">
      <formula>IF(RIGHT(TEXT(AM54,"0.#"),1)=".",FALSE,TRUE)</formula>
    </cfRule>
    <cfRule type="expression" dxfId="94" priority="13152">
      <formula>IF(RIGHT(TEXT(AM54,"0.#"),1)=".",TRUE,FALSE)</formula>
    </cfRule>
  </conditionalFormatting>
  <conditionalFormatting sqref="AQ55">
    <cfRule type="expression" dxfId="93" priority="13143">
      <formula>IF(RIGHT(TEXT(AQ55,"0.#"),1)=".",FALSE,TRUE)</formula>
    </cfRule>
    <cfRule type="expression" dxfId="92" priority="13144">
      <formula>IF(RIGHT(TEXT(AQ55,"0.#"),1)=".",TRUE,FALSE)</formula>
    </cfRule>
  </conditionalFormatting>
  <conditionalFormatting sqref="AE57 AQ57">
    <cfRule type="expression" dxfId="91" priority="13141">
      <formula>IF(RIGHT(TEXT(AE57,"0.#"),1)=".",FALSE,TRUE)</formula>
    </cfRule>
    <cfRule type="expression" dxfId="90" priority="13142">
      <formula>IF(RIGHT(TEXT(AE57,"0.#"),1)=".",TRUE,FALSE)</formula>
    </cfRule>
  </conditionalFormatting>
  <conditionalFormatting sqref="AI57">
    <cfRule type="expression" dxfId="89" priority="13139">
      <formula>IF(RIGHT(TEXT(AI57,"0.#"),1)=".",FALSE,TRUE)</formula>
    </cfRule>
    <cfRule type="expression" dxfId="88" priority="13140">
      <formula>IF(RIGHT(TEXT(AI57,"0.#"),1)=".",TRUE,FALSE)</formula>
    </cfRule>
  </conditionalFormatting>
  <conditionalFormatting sqref="AM57">
    <cfRule type="expression" dxfId="87" priority="13137">
      <formula>IF(RIGHT(TEXT(AM57,"0.#"),1)=".",FALSE,TRUE)</formula>
    </cfRule>
    <cfRule type="expression" dxfId="86" priority="13138">
      <formula>IF(RIGHT(TEXT(AM57,"0.#"),1)=".",TRUE,FALSE)</formula>
    </cfRule>
  </conditionalFormatting>
  <conditionalFormatting sqref="AQ58">
    <cfRule type="expression" dxfId="85" priority="13129">
      <formula>IF(RIGHT(TEXT(AQ58,"0.#"),1)=".",FALSE,TRUE)</formula>
    </cfRule>
    <cfRule type="expression" dxfId="84" priority="13130">
      <formula>IF(RIGHT(TEXT(AQ58,"0.#"),1)=".",TRUE,FALSE)</formula>
    </cfRule>
  </conditionalFormatting>
  <conditionalFormatting sqref="AE52 AM52">
    <cfRule type="expression" dxfId="83" priority="2997">
      <formula>IF(RIGHT(TEXT(AE52,"0.#"),1)=".",FALSE,TRUE)</formula>
    </cfRule>
    <cfRule type="expression" dxfId="82" priority="2998">
      <formula>IF(RIGHT(TEXT(AE52,"0.#"),1)=".",TRUE,FALSE)</formula>
    </cfRule>
  </conditionalFormatting>
  <conditionalFormatting sqref="AI58">
    <cfRule type="expression" dxfId="81" priority="2987">
      <formula>IF(RIGHT(TEXT(AI58,"0.#"),1)=".",FALSE,TRUE)</formula>
    </cfRule>
    <cfRule type="expression" dxfId="80" priority="2988">
      <formula>IF(RIGHT(TEXT(AI58,"0.#"),1)=".",TRUE,FALSE)</formula>
    </cfRule>
  </conditionalFormatting>
  <conditionalFormatting sqref="AI52">
    <cfRule type="expression" dxfId="79" priority="2995">
      <formula>IF(RIGHT(TEXT(AI52,"0.#"),1)=".",FALSE,TRUE)</formula>
    </cfRule>
    <cfRule type="expression" dxfId="78" priority="2996">
      <formula>IF(RIGHT(TEXT(AI52,"0.#"),1)=".",TRUE,FALSE)</formula>
    </cfRule>
  </conditionalFormatting>
  <conditionalFormatting sqref="AE55 AM55">
    <cfRule type="expression" dxfId="77" priority="2993">
      <formula>IF(RIGHT(TEXT(AE55,"0.#"),1)=".",FALSE,TRUE)</formula>
    </cfRule>
    <cfRule type="expression" dxfId="76" priority="2994">
      <formula>IF(RIGHT(TEXT(AE55,"0.#"),1)=".",TRUE,FALSE)</formula>
    </cfRule>
  </conditionalFormatting>
  <conditionalFormatting sqref="AI55">
    <cfRule type="expression" dxfId="75" priority="2991">
      <formula>IF(RIGHT(TEXT(AI55,"0.#"),1)=".",FALSE,TRUE)</formula>
    </cfRule>
    <cfRule type="expression" dxfId="74" priority="2992">
      <formula>IF(RIGHT(TEXT(AI55,"0.#"),1)=".",TRUE,FALSE)</formula>
    </cfRule>
  </conditionalFormatting>
  <conditionalFormatting sqref="AE58 AM58">
    <cfRule type="expression" dxfId="73" priority="2989">
      <formula>IF(RIGHT(TEXT(AE58,"0.#"),1)=".",FALSE,TRUE)</formula>
    </cfRule>
    <cfRule type="expression" dxfId="72" priority="2990">
      <formula>IF(RIGHT(TEXT(AE58,"0.#"),1)=".",TRUE,FALSE)</formula>
    </cfRule>
  </conditionalFormatting>
  <conditionalFormatting sqref="AL139:AO139">
    <cfRule type="expression" dxfId="71" priority="2839">
      <formula>IF(AND(AL139&gt;=0, RIGHT(TEXT(AL139,"0.#"),1)&lt;&gt;"."),TRUE,FALSE)</formula>
    </cfRule>
    <cfRule type="expression" dxfId="70" priority="2840">
      <formula>IF(AND(AL139&gt;=0, RIGHT(TEXT(AL139,"0.#"),1)="."),TRUE,FALSE)</formula>
    </cfRule>
    <cfRule type="expression" dxfId="69" priority="2841">
      <formula>IF(AND(AL139&lt;0, RIGHT(TEXT(AL139,"0.#"),1)&lt;&gt;"."),TRUE,FALSE)</formula>
    </cfRule>
    <cfRule type="expression" dxfId="68" priority="2842">
      <formula>IF(AND(AL139&lt;0, RIGHT(TEXT(AL139,"0.#"),1)="."),TRUE,FALSE)</formula>
    </cfRule>
  </conditionalFormatting>
  <conditionalFormatting sqref="Y139">
    <cfRule type="expression" dxfId="67" priority="2837">
      <formula>IF(RIGHT(TEXT(Y139,"0.#"),1)=".",FALSE,TRUE)</formula>
    </cfRule>
    <cfRule type="expression" dxfId="66" priority="2838">
      <formula>IF(RIGHT(TEXT(Y139,"0.#"),1)=".",TRUE,FALSE)</formula>
    </cfRule>
  </conditionalFormatting>
  <conditionalFormatting sqref="Y143">
    <cfRule type="expression" dxfId="65" priority="2091">
      <formula>IF(RIGHT(TEXT(Y143,"0.#"),1)=".",FALSE,TRUE)</formula>
    </cfRule>
    <cfRule type="expression" dxfId="64" priority="2092">
      <formula>IF(RIGHT(TEXT(Y143,"0.#"),1)=".",TRUE,FALSE)</formula>
    </cfRule>
  </conditionalFormatting>
  <conditionalFormatting sqref="Y147">
    <cfRule type="expression" dxfId="63" priority="2079">
      <formula>IF(RIGHT(TEXT(Y147,"0.#"),1)=".",FALSE,TRUE)</formula>
    </cfRule>
    <cfRule type="expression" dxfId="62" priority="2080">
      <formula>IF(RIGHT(TEXT(Y147,"0.#"),1)=".",TRUE,FALSE)</formula>
    </cfRule>
  </conditionalFormatting>
  <conditionalFormatting sqref="Y153:Y155">
    <cfRule type="expression" dxfId="61" priority="2073">
      <formula>IF(RIGHT(TEXT(Y153,"0.#"),1)=".",FALSE,TRUE)</formula>
    </cfRule>
    <cfRule type="expression" dxfId="60" priority="2074">
      <formula>IF(RIGHT(TEXT(Y153,"0.#"),1)=".",TRUE,FALSE)</formula>
    </cfRule>
  </conditionalFormatting>
  <conditionalFormatting sqref="Y151:Y152">
    <cfRule type="expression" dxfId="59" priority="2067">
      <formula>IF(RIGHT(TEXT(Y151,"0.#"),1)=".",FALSE,TRUE)</formula>
    </cfRule>
    <cfRule type="expression" dxfId="58" priority="2068">
      <formula>IF(RIGHT(TEXT(Y151,"0.#"),1)=".",TRUE,FALSE)</formula>
    </cfRule>
  </conditionalFormatting>
  <conditionalFormatting sqref="Y161:Y162">
    <cfRule type="expression" dxfId="57" priority="2061">
      <formula>IF(RIGHT(TEXT(Y161,"0.#"),1)=".",FALSE,TRUE)</formula>
    </cfRule>
    <cfRule type="expression" dxfId="56" priority="2062">
      <formula>IF(RIGHT(TEXT(Y161,"0.#"),1)=".",TRUE,FALSE)</formula>
    </cfRule>
  </conditionalFormatting>
  <conditionalFormatting sqref="Y159:Y160">
    <cfRule type="expression" dxfId="55" priority="2055">
      <formula>IF(RIGHT(TEXT(Y159,"0.#"),1)=".",FALSE,TRUE)</formula>
    </cfRule>
    <cfRule type="expression" dxfId="54" priority="2056">
      <formula>IF(RIGHT(TEXT(Y159,"0.#"),1)=".",TRUE,FALSE)</formula>
    </cfRule>
  </conditionalFormatting>
  <conditionalFormatting sqref="P23">
    <cfRule type="expression" dxfId="53" priority="2321">
      <formula>IF(RIGHT(TEXT(P23,"0.#"),1)=".",FALSE,TRUE)</formula>
    </cfRule>
    <cfRule type="expression" dxfId="52" priority="2322">
      <formula>IF(RIGHT(TEXT(P23,"0.#"),1)=".",TRUE,FALSE)</formula>
    </cfRule>
  </conditionalFormatting>
  <conditionalFormatting sqref="P24:P26">
    <cfRule type="expression" dxfId="51" priority="2319">
      <formula>IF(RIGHT(TEXT(P24,"0.#"),1)=".",FALSE,TRUE)</formula>
    </cfRule>
    <cfRule type="expression" dxfId="50" priority="2320">
      <formula>IF(RIGHT(TEXT(P24,"0.#"),1)=".",TRUE,FALSE)</formula>
    </cfRule>
  </conditionalFormatting>
  <conditionalFormatting sqref="AQ39">
    <cfRule type="expression" dxfId="49" priority="2315">
      <formula>IF(RIGHT(TEXT(AQ39,"0.#"),1)=".",FALSE,TRUE)</formula>
    </cfRule>
    <cfRule type="expression" dxfId="48" priority="2316">
      <formula>IF(RIGHT(TEXT(AQ39,"0.#"),1)=".",TRUE,FALSE)</formula>
    </cfRule>
  </conditionalFormatting>
  <conditionalFormatting sqref="AQ40">
    <cfRule type="expression" dxfId="47" priority="2313">
      <formula>IF(RIGHT(TEXT(AQ40,"0.#"),1)=".",FALSE,TRUE)</formula>
    </cfRule>
    <cfRule type="expression" dxfId="46" priority="2314">
      <formula>IF(RIGHT(TEXT(AQ40,"0.#"),1)=".",TRUE,FALSE)</formula>
    </cfRule>
  </conditionalFormatting>
  <conditionalFormatting sqref="AQ42">
    <cfRule type="expression" dxfId="45" priority="2311">
      <formula>IF(RIGHT(TEXT(AQ42,"0.#"),1)=".",FALSE,TRUE)</formula>
    </cfRule>
    <cfRule type="expression" dxfId="44" priority="2312">
      <formula>IF(RIGHT(TEXT(AQ42,"0.#"),1)=".",TRUE,FALSE)</formula>
    </cfRule>
  </conditionalFormatting>
  <conditionalFormatting sqref="AQ43">
    <cfRule type="expression" dxfId="43" priority="2309">
      <formula>IF(RIGHT(TEXT(AQ43,"0.#"),1)=".",FALSE,TRUE)</formula>
    </cfRule>
    <cfRule type="expression" dxfId="42" priority="2310">
      <formula>IF(RIGHT(TEXT(AQ43,"0.#"),1)=".",TRUE,FALSE)</formula>
    </cfRule>
  </conditionalFormatting>
  <conditionalFormatting sqref="AQ45">
    <cfRule type="expression" dxfId="41" priority="2307">
      <formula>IF(RIGHT(TEXT(AQ45,"0.#"),1)=".",FALSE,TRUE)</formula>
    </cfRule>
    <cfRule type="expression" dxfId="40" priority="2308">
      <formula>IF(RIGHT(TEXT(AQ45,"0.#"),1)=".",TRUE,FALSE)</formula>
    </cfRule>
  </conditionalFormatting>
  <conditionalFormatting sqref="AQ46">
    <cfRule type="expression" dxfId="39" priority="2305">
      <formula>IF(RIGHT(TEXT(AQ46,"0.#"),1)=".",FALSE,TRUE)</formula>
    </cfRule>
    <cfRule type="expression" dxfId="38" priority="2306">
      <formula>IF(RIGHT(TEXT(AQ46,"0.#"),1)=".",TRUE,FALSE)</formula>
    </cfRule>
  </conditionalFormatting>
  <conditionalFormatting sqref="AL143:AO143">
    <cfRule type="expression" dxfId="37" priority="2093">
      <formula>IF(AND(AL143&gt;=0, RIGHT(TEXT(AL143,"0.#"),1)&lt;&gt;"."),TRUE,FALSE)</formula>
    </cfRule>
    <cfRule type="expression" dxfId="36" priority="2094">
      <formula>IF(AND(AL143&gt;=0, RIGHT(TEXT(AL143,"0.#"),1)="."),TRUE,FALSE)</formula>
    </cfRule>
    <cfRule type="expression" dxfId="35" priority="2095">
      <formula>IF(AND(AL143&lt;0, RIGHT(TEXT(AL143,"0.#"),1)&lt;&gt;"."),TRUE,FALSE)</formula>
    </cfRule>
    <cfRule type="expression" dxfId="34" priority="2096">
      <formula>IF(AND(AL143&lt;0, RIGHT(TEXT(AL143,"0.#"),1)="."),TRUE,FALSE)</formula>
    </cfRule>
  </conditionalFormatting>
  <conditionalFormatting sqref="AL147:AO147">
    <cfRule type="expression" dxfId="33" priority="2081">
      <formula>IF(AND(AL147&gt;=0, RIGHT(TEXT(AL147,"0.#"),1)&lt;&gt;"."),TRUE,FALSE)</formula>
    </cfRule>
    <cfRule type="expression" dxfId="32" priority="2082">
      <formula>IF(AND(AL147&gt;=0, RIGHT(TEXT(AL147,"0.#"),1)="."),TRUE,FALSE)</formula>
    </cfRule>
    <cfRule type="expression" dxfId="31" priority="2083">
      <formula>IF(AND(AL147&lt;0, RIGHT(TEXT(AL147,"0.#"),1)&lt;&gt;"."),TRUE,FALSE)</formula>
    </cfRule>
    <cfRule type="expression" dxfId="30" priority="2084">
      <formula>IF(AND(AL147&lt;0, RIGHT(TEXT(AL147,"0.#"),1)="."),TRUE,FALSE)</formula>
    </cfRule>
  </conditionalFormatting>
  <conditionalFormatting sqref="P27:AC27">
    <cfRule type="expression" dxfId="29" priority="29">
      <formula>IF(RIGHT(TEXT(P27,"0.#"),1)=".",FALSE,TRUE)</formula>
    </cfRule>
    <cfRule type="expression" dxfId="28" priority="30">
      <formula>IF(RIGHT(TEXT(P27,"0.#"),1)=".",TRUE,FALSE)</formula>
    </cfRule>
  </conditionalFormatting>
  <conditionalFormatting sqref="Y124">
    <cfRule type="expression" dxfId="27" priority="27">
      <formula>IF(RIGHT(TEXT(Y124,"0.#"),1)=".",FALSE,TRUE)</formula>
    </cfRule>
    <cfRule type="expression" dxfId="26" priority="28">
      <formula>IF(RIGHT(TEXT(Y124,"0.#"),1)=".",TRUE,FALSE)</formula>
    </cfRule>
  </conditionalFormatting>
  <conditionalFormatting sqref="Y125:Y128 Y123">
    <cfRule type="expression" dxfId="25" priority="25">
      <formula>IF(RIGHT(TEXT(Y123,"0.#"),1)=".",FALSE,TRUE)</formula>
    </cfRule>
    <cfRule type="expression" dxfId="24" priority="26">
      <formula>IF(RIGHT(TEXT(Y123,"0.#"),1)=".",TRUE,FALSE)</formula>
    </cfRule>
  </conditionalFormatting>
  <conditionalFormatting sqref="AU124">
    <cfRule type="expression" dxfId="23" priority="23">
      <formula>IF(RIGHT(TEXT(AU124,"0.#"),1)=".",FALSE,TRUE)</formula>
    </cfRule>
    <cfRule type="expression" dxfId="22" priority="24">
      <formula>IF(RIGHT(TEXT(AU124,"0.#"),1)=".",TRUE,FALSE)</formula>
    </cfRule>
  </conditionalFormatting>
  <conditionalFormatting sqref="AU123">
    <cfRule type="expression" dxfId="21" priority="21">
      <formula>IF(RIGHT(TEXT(AU123,"0.#"),1)=".",FALSE,TRUE)</formula>
    </cfRule>
    <cfRule type="expression" dxfId="20" priority="22">
      <formula>IF(RIGHT(TEXT(AU123,"0.#"),1)=".",TRUE,FALSE)</formula>
    </cfRule>
  </conditionalFormatting>
  <conditionalFormatting sqref="W23">
    <cfRule type="expression" dxfId="19" priority="19">
      <formula>IF(RIGHT(TEXT(W23,"0.#"),1)=".",FALSE,TRUE)</formula>
    </cfRule>
    <cfRule type="expression" dxfId="18" priority="20">
      <formula>IF(RIGHT(TEXT(W23,"0.#"),1)=".",TRUE,FALSE)</formula>
    </cfRule>
  </conditionalFormatting>
  <conditionalFormatting sqref="W24:W26">
    <cfRule type="expression" dxfId="17" priority="17">
      <formula>IF(RIGHT(TEXT(W24,"0.#"),1)=".",FALSE,TRUE)</formula>
    </cfRule>
    <cfRule type="expression" dxfId="16" priority="18">
      <formula>IF(RIGHT(TEXT(W24,"0.#"),1)=".",TRUE,FALSE)</formula>
    </cfRule>
  </conditionalFormatting>
  <conditionalFormatting sqref="AU36">
    <cfRule type="expression" dxfId="15" priority="15">
      <formula>IF(RIGHT(TEXT(AU36,"0.#"),1)=".",FALSE,TRUE)</formula>
    </cfRule>
    <cfRule type="expression" dxfId="14" priority="16">
      <formula>IF(RIGHT(TEXT(AU36,"0.#"),1)=".",TRUE,FALSE)</formula>
    </cfRule>
  </conditionalFormatting>
  <conditionalFormatting sqref="AU37">
    <cfRule type="expression" dxfId="13" priority="13">
      <formula>IF(RIGHT(TEXT(AU37,"0.#"),1)=".",FALSE,TRUE)</formula>
    </cfRule>
    <cfRule type="expression" dxfId="12" priority="14">
      <formula>IF(RIGHT(TEXT(AU37,"0.#"),1)=".",TRUE,FALSE)</formula>
    </cfRule>
  </conditionalFormatting>
  <conditionalFormatting sqref="AU39">
    <cfRule type="expression" dxfId="11" priority="11">
      <formula>IF(RIGHT(TEXT(AU39,"0.#"),1)=".",FALSE,TRUE)</formula>
    </cfRule>
    <cfRule type="expression" dxfId="10" priority="12">
      <formula>IF(RIGHT(TEXT(AU39,"0.#"),1)=".",TRUE,FALSE)</formula>
    </cfRule>
  </conditionalFormatting>
  <conditionalFormatting sqref="AU40">
    <cfRule type="expression" dxfId="9" priority="9">
      <formula>IF(RIGHT(TEXT(AU40,"0.#"),1)=".",FALSE,TRUE)</formula>
    </cfRule>
    <cfRule type="expression" dxfId="8" priority="10">
      <formula>IF(RIGHT(TEXT(AU40,"0.#"),1)=".",TRUE,FALSE)</formula>
    </cfRule>
  </conditionalFormatting>
  <conditionalFormatting sqref="AU42">
    <cfRule type="expression" dxfId="7" priority="7">
      <formula>IF(RIGHT(TEXT(AU42,"0.#"),1)=".",FALSE,TRUE)</formula>
    </cfRule>
    <cfRule type="expression" dxfId="6" priority="8">
      <formula>IF(RIGHT(TEXT(AU42,"0.#"),1)=".",TRUE,FALSE)</formula>
    </cfRule>
  </conditionalFormatting>
  <conditionalFormatting sqref="AU43">
    <cfRule type="expression" dxfId="5" priority="5">
      <formula>IF(RIGHT(TEXT(AU43,"0.#"),1)=".",FALSE,TRUE)</formula>
    </cfRule>
    <cfRule type="expression" dxfId="4" priority="6">
      <formula>IF(RIGHT(TEXT(AU43,"0.#"),1)=".",TRUE,FALSE)</formula>
    </cfRule>
  </conditionalFormatting>
  <conditionalFormatting sqref="AU45">
    <cfRule type="expression" dxfId="3" priority="3">
      <formula>IF(RIGHT(TEXT(AU45,"0.#"),1)=".",FALSE,TRUE)</formula>
    </cfRule>
    <cfRule type="expression" dxfId="2" priority="4">
      <formula>IF(RIGHT(TEXT(AU45,"0.#"),1)=".",TRUE,FALSE)</formula>
    </cfRule>
  </conditionalFormatting>
  <conditionalFormatting sqref="AU46">
    <cfRule type="expression" dxfId="1" priority="1">
      <formula>IF(RIGHT(TEXT(AU46,"0.#"),1)=".",FALSE,TRUE)</formula>
    </cfRule>
    <cfRule type="expression" dxfId="0" priority="2">
      <formula>IF(RIGHT(TEXT(AU46,"0.#"),1)=".",TRUE,FALSE)</formula>
    </cfRule>
  </conditionalFormatting>
  <dataValidations count="18">
    <dataValidation type="custom" imeMode="disabled" allowBlank="1" showInputMessage="1" showErrorMessage="1" sqref="AY23 AY57:AY58 J82:K86 P13:AX13 AR15:AX15 P14:AQ18 AR18:AX18 P19:AJ19 AQ29:AR29 AU29:AX29 AE30:AX32 AE36:AX37 AE39:AX40 AE42:AX43 AE45:AX46 AE48:AX48 AE51:AX51 AE54:AX54 AE57:AX57 Y123:AB128 AU123:AX128 Y132:AB132 AU132:AX132 Y139:AB139 AL139:AO139 Y143:AB143 AL143:AO143 Y147:AB147 AL147:AO147 Y151:AB155 AL151:AO155 Y159:AB162 AL159:AO162 P23:AC27">
      <formula1>OR(ISNUMBER(J13), J13="-")</formula1>
    </dataValidation>
    <dataValidation type="list" allowBlank="1" showInputMessage="1" showErrorMessage="1" sqref="G82:H86">
      <formula1>T事業番号</formula1>
    </dataValidation>
    <dataValidation type="list" allowBlank="1" showInputMessage="1" showErrorMessage="1" sqref="S5:X5">
      <formula1>T終了年度</formula1>
    </dataValidation>
    <dataValidation type="list" allowBlank="1" showInputMessage="1" showErrorMessage="1" sqref="AO134">
      <formula1>"　, ☑"</formula1>
    </dataValidation>
    <dataValidation type="list" allowBlank="1" showInputMessage="1" showErrorMessage="1" error="プルダウンリストから選択してください。" sqref="AD63:AF66 AD69:AD80 AE69:AF73 AE75:AF80">
      <formula1>"○,△,×,‐"</formula1>
    </dataValidation>
    <dataValidation type="list" allowBlank="1" showInputMessage="1" showErrorMessage="1" error="プルダウンリストから選択してください。" sqref="AD67:AF68">
      <formula1>"有,無"</formula1>
    </dataValidation>
    <dataValidation type="list" allowBlank="1" showInputMessage="1" showErrorMessage="1" sqref="A94:E94">
      <formula1>T所見を踏まえた改善点</formula1>
    </dataValidation>
    <dataValidation imeMode="disabled" allowBlank="1" showInputMessage="1" showErrorMessage="1" sqref="L82:L86"/>
    <dataValidation type="whole" imeMode="disabled" allowBlank="1" showInputMessage="1" showErrorMessage="1" sqref="M82:M86 AW2:AX2">
      <formula1>0</formula1>
      <formula2>99</formula2>
    </dataValidation>
    <dataValidation type="custom" imeMode="off" allowBlank="1" showInputMessage="1" showErrorMessage="1" sqref="J139:O139 J143:O143 J147:O147 J151:O155 J159:O162">
      <formula1>OR(ISNUMBER(J139), J139="-")</formula1>
    </dataValidation>
    <dataValidation type="custom" imeMode="disabled" allowBlank="1" showInputMessage="1" showErrorMessage="1" sqref="AH139:AK139 AH143:AK143 AH147:AK147 AH151:AK155 AH159:AK162">
      <formula1>OR(AND(MOD(IF(ISNUMBER(AH139), AH139, 0.5),1)=0, 0&lt;=AH139), AH139="-")</formula1>
    </dataValidation>
    <dataValidation type="list" allowBlank="1" showInputMessage="1" showErrorMessage="1" sqref="A92:E9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2:F86">
      <formula1>T省庁</formula1>
    </dataValidation>
    <dataValidation type="whole" imeMode="disabled" allowBlank="1" showInputMessage="1" showErrorMessage="1" sqref="AS2:AU2">
      <formula1>0</formula1>
      <formula2>9999</formula2>
    </dataValidation>
    <dataValidation type="whole" allowBlank="1" showInputMessage="1" showErrorMessage="1" sqref="L107:M107 L108:M108 X107:Y107 X108:Y108 AJ107:AK107 AJ108:AK108 AU107:AV107 AU108:AV108">
      <formula1>0</formula1>
      <formula2>9999</formula2>
    </dataValidation>
    <dataValidation type="whole" allowBlank="1" showInputMessage="1" showErrorMessage="1" sqref="O107:P107 O108:P108 AA107:AB107 AA108:AB108 AM107:AN107 AM108:AN108 AX107 AX108">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3" manualBreakCount="3">
    <brk id="75" max="49" man="1"/>
    <brk id="108" max="49" man="1"/>
    <brk id="148" max="49" man="1"/>
  </rowBreaks>
  <ignoredErrors>
    <ignoredError sqref="W27"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AO108 E107:G108 Q107:S108 AC107:AE108 AO107:AP107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AC139:AG139 AC143:AG143 AC147:AG147 AC151:AG155 AC159:AG162</xm:sqref>
        </x14:dataValidation>
        <x14:dataValidation type="list" allowBlank="1" showInputMessage="1" showErrorMessage="1">
          <x14:formula1>
            <xm:f>入力規則等!$U$37:$U$39</xm:f>
          </x14:formula1>
          <xm:sqref>I107:J107 U107:V107 AG107:AH107 AR107:AS107</xm:sqref>
        </x14:dataValidation>
        <x14:dataValidation type="list" allowBlank="1" showInputMessage="1" showErrorMessage="1">
          <x14:formula1>
            <xm:f>入力規則等!$U$7:$U$9</xm:f>
          </x14:formula1>
          <xm:sqref>I108:J108 U108:V108 AG108:AH108 AR108:AS108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0" hidden="1" customWidth="1"/>
    <col min="4" max="4" width="4" style="10" hidden="1" customWidth="1"/>
    <col min="5" max="5" width="4" style="10" customWidth="1"/>
    <col min="6" max="6" width="32.5" customWidth="1"/>
    <col min="7" max="7" width="10.125" style="13" customWidth="1"/>
    <col min="8" max="8" width="17" style="10" hidden="1" customWidth="1"/>
    <col min="9" max="9" width="4" style="10" hidden="1" customWidth="1"/>
    <col min="10" max="10" width="4" style="10" customWidth="1"/>
    <col min="11" max="11" width="15.375" customWidth="1"/>
    <col min="12" max="12" width="8.75"/>
    <col min="13" max="13" width="12" style="10" hidden="1" customWidth="1"/>
    <col min="14" max="14" width="4" style="10" hidden="1" customWidth="1"/>
    <col min="15" max="15" width="3.625" customWidth="1"/>
    <col min="16" max="16" width="8.375" customWidth="1"/>
    <col min="17" max="17" width="8.75" style="13" customWidth="1"/>
    <col min="18" max="18" width="9.5" style="10" hidden="1" customWidth="1"/>
    <col min="19" max="19" width="4" style="10" hidden="1" customWidth="1"/>
    <col min="20" max="20" width="8.75"/>
    <col min="21" max="21" width="9" style="23"/>
    <col min="22" max="22" width="3.375" style="23" customWidth="1"/>
    <col min="23" max="23" width="12.5" style="23" bestFit="1" customWidth="1"/>
    <col min="24" max="24" width="3.625" style="23" customWidth="1"/>
    <col min="25" max="25" width="12.5" style="28" bestFit="1" customWidth="1"/>
    <col min="26" max="26" width="12.125" style="23" customWidth="1"/>
    <col min="27" max="27" width="11.375" style="28" bestFit="1" customWidth="1"/>
    <col min="28" max="28" width="12.25" style="28" customWidth="1"/>
    <col min="29" max="29" width="24.125" style="28" bestFit="1" customWidth="1"/>
    <col min="30" max="30" width="3.75" style="28" customWidth="1"/>
    <col min="31" max="31" width="33.75" style="28" bestFit="1" customWidth="1"/>
    <col min="32" max="32" width="3" style="23" customWidth="1"/>
    <col min="33" max="33" width="30.625" style="23" customWidth="1"/>
    <col min="34" max="34" width="9" style="23"/>
    <col min="35" max="35" width="14.625" style="23" customWidth="1"/>
    <col min="36" max="41" width="9" style="23"/>
    <col min="42" max="42" width="13" style="23" customWidth="1"/>
    <col min="43" max="16384" width="9" style="23"/>
  </cols>
  <sheetData>
    <row r="1" spans="1:42" x14ac:dyDescent="0.15">
      <c r="A1" s="20" t="s">
        <v>77</v>
      </c>
      <c r="B1" s="20" t="s">
        <v>78</v>
      </c>
      <c r="F1" s="21" t="s">
        <v>4</v>
      </c>
      <c r="G1" s="21" t="s">
        <v>67</v>
      </c>
      <c r="K1" s="22" t="s">
        <v>96</v>
      </c>
      <c r="L1" s="20" t="s">
        <v>78</v>
      </c>
      <c r="O1" s="10"/>
      <c r="P1" s="21" t="s">
        <v>5</v>
      </c>
      <c r="Q1" s="21" t="s">
        <v>67</v>
      </c>
      <c r="T1" s="10"/>
      <c r="U1" s="24" t="s">
        <v>160</v>
      </c>
      <c r="W1" s="24" t="s">
        <v>159</v>
      </c>
      <c r="Y1" s="24" t="s">
        <v>75</v>
      </c>
      <c r="Z1" s="24" t="s">
        <v>399</v>
      </c>
      <c r="AA1" s="24" t="s">
        <v>76</v>
      </c>
      <c r="AB1" s="24" t="s">
        <v>400</v>
      </c>
      <c r="AC1" s="24" t="s">
        <v>31</v>
      </c>
      <c r="AD1" s="23"/>
      <c r="AE1" s="24" t="s">
        <v>43</v>
      </c>
      <c r="AF1" s="25"/>
      <c r="AG1" s="34" t="s">
        <v>176</v>
      </c>
      <c r="AI1" s="34" t="s">
        <v>178</v>
      </c>
      <c r="AK1" s="34" t="s">
        <v>182</v>
      </c>
      <c r="AM1" s="44"/>
      <c r="AN1" s="44"/>
      <c r="AP1" s="23" t="s">
        <v>226</v>
      </c>
    </row>
    <row r="2" spans="1:42" ht="13.5" customHeight="1" x14ac:dyDescent="0.15">
      <c r="A2" s="11" t="s">
        <v>79</v>
      </c>
      <c r="B2" s="12"/>
      <c r="C2" s="10" t="str">
        <f>IF(B2="","",A2)</f>
        <v/>
      </c>
      <c r="D2" s="10" t="str">
        <f>IF(C2="","",IF(D1&lt;&gt;"",CONCATENATE(D1,"、",C2),C2))</f>
        <v/>
      </c>
      <c r="F2" s="9" t="s">
        <v>66</v>
      </c>
      <c r="G2" s="14" t="s">
        <v>605</v>
      </c>
      <c r="H2" s="10" t="str">
        <f>IF(G2="","",F2)</f>
        <v>一般会計</v>
      </c>
      <c r="I2" s="10" t="str">
        <f>IF(H2="","",IF(I1&lt;&gt;"",CONCATENATE(I1,"、",H2),H2))</f>
        <v>一般会計</v>
      </c>
      <c r="K2" s="11" t="s">
        <v>97</v>
      </c>
      <c r="L2" s="12"/>
      <c r="M2" s="10" t="str">
        <f>IF(L2="","",K2)</f>
        <v/>
      </c>
      <c r="N2" s="10" t="str">
        <f>IF(M2="","",IF(N1&lt;&gt;"",CONCATENATE(N1,"、",M2),M2))</f>
        <v/>
      </c>
      <c r="O2" s="10"/>
      <c r="P2" s="9" t="s">
        <v>68</v>
      </c>
      <c r="Q2" s="14" t="s">
        <v>605</v>
      </c>
      <c r="R2" s="10" t="str">
        <f>IF(Q2="","",P2)</f>
        <v>直接実施</v>
      </c>
      <c r="S2" s="10" t="str">
        <f>IF(R2="","",IF(S1&lt;&gt;"",CONCATENATE(S1,"、",R2),R2))</f>
        <v>直接実施</v>
      </c>
      <c r="T2" s="10"/>
      <c r="U2" s="61">
        <v>20</v>
      </c>
      <c r="W2" s="27" t="s">
        <v>165</v>
      </c>
      <c r="Y2" s="27" t="s">
        <v>62</v>
      </c>
      <c r="Z2" s="27" t="s">
        <v>62</v>
      </c>
      <c r="AA2" s="54" t="s">
        <v>266</v>
      </c>
      <c r="AB2" s="54" t="s">
        <v>494</v>
      </c>
      <c r="AC2" s="55" t="s">
        <v>129</v>
      </c>
      <c r="AD2" s="23"/>
      <c r="AE2" s="29" t="s">
        <v>161</v>
      </c>
      <c r="AF2" s="25"/>
      <c r="AG2" s="35" t="s">
        <v>234</v>
      </c>
      <c r="AI2" s="34" t="s">
        <v>263</v>
      </c>
      <c r="AK2" s="34" t="s">
        <v>183</v>
      </c>
      <c r="AM2" s="44"/>
      <c r="AN2" s="44"/>
      <c r="AP2" s="35" t="s">
        <v>234</v>
      </c>
    </row>
    <row r="3" spans="1:42" ht="13.5" customHeight="1" x14ac:dyDescent="0.15">
      <c r="A3" s="11" t="s">
        <v>80</v>
      </c>
      <c r="B3" s="12"/>
      <c r="C3" s="10" t="str">
        <f t="shared" ref="C3:C11" si="0">IF(B3="","",A3)</f>
        <v/>
      </c>
      <c r="D3" s="10" t="str">
        <f>IF(C3="",D2,IF(D2&lt;&gt;"",CONCATENATE(D2,"、",C3),C3))</f>
        <v/>
      </c>
      <c r="F3" s="15" t="s">
        <v>106</v>
      </c>
      <c r="G3" s="14"/>
      <c r="H3" s="10" t="str">
        <f t="shared" ref="H3:H37" si="1">IF(G3="","",F3)</f>
        <v/>
      </c>
      <c r="I3" s="10" t="str">
        <f>IF(H3="",I2,IF(I2&lt;&gt;"",CONCATENATE(I2,"、",H3),H3))</f>
        <v>一般会計</v>
      </c>
      <c r="K3" s="11" t="s">
        <v>98</v>
      </c>
      <c r="L3" s="12"/>
      <c r="M3" s="10" t="str">
        <f t="shared" ref="M3:M11" si="2">IF(L3="","",K3)</f>
        <v/>
      </c>
      <c r="N3" s="10" t="str">
        <f>IF(M3="",N2,IF(N2&lt;&gt;"",CONCATENATE(N2,"、",M3),M3))</f>
        <v/>
      </c>
      <c r="O3" s="10"/>
      <c r="P3" s="9" t="s">
        <v>69</v>
      </c>
      <c r="Q3" s="14" t="s">
        <v>605</v>
      </c>
      <c r="R3" s="10" t="str">
        <f t="shared" ref="R3:R8" si="3">IF(Q3="","",P3)</f>
        <v>委託・請負</v>
      </c>
      <c r="S3" s="10" t="str">
        <f t="shared" ref="S3:S8" si="4">IF(R3="",S2,IF(S2&lt;&gt;"",CONCATENATE(S2,"、",R3),R3))</f>
        <v>直接実施、委託・請負</v>
      </c>
      <c r="T3" s="10"/>
      <c r="U3" s="27" t="s">
        <v>525</v>
      </c>
      <c r="W3" s="27" t="s">
        <v>140</v>
      </c>
      <c r="Y3" s="27" t="s">
        <v>63</v>
      </c>
      <c r="Z3" s="27" t="s">
        <v>401</v>
      </c>
      <c r="AA3" s="54" t="s">
        <v>366</v>
      </c>
      <c r="AB3" s="54" t="s">
        <v>495</v>
      </c>
      <c r="AC3" s="55" t="s">
        <v>130</v>
      </c>
      <c r="AD3" s="23"/>
      <c r="AE3" s="29" t="s">
        <v>162</v>
      </c>
      <c r="AF3" s="25"/>
      <c r="AG3" s="35" t="s">
        <v>235</v>
      </c>
      <c r="AI3" s="34" t="s">
        <v>177</v>
      </c>
      <c r="AK3" s="34" t="str">
        <f>CHAR(CODE(AK2)+1)</f>
        <v>B</v>
      </c>
      <c r="AM3" s="44"/>
      <c r="AN3" s="44"/>
      <c r="AP3" s="35" t="s">
        <v>235</v>
      </c>
    </row>
    <row r="4" spans="1:42" ht="13.5" customHeight="1" x14ac:dyDescent="0.15">
      <c r="A4" s="11" t="s">
        <v>81</v>
      </c>
      <c r="B4" s="12"/>
      <c r="C4" s="10" t="str">
        <f t="shared" si="0"/>
        <v/>
      </c>
      <c r="D4" s="10" t="str">
        <f>IF(C4="",D3,IF(D3&lt;&gt;"",CONCATENATE(D3,"、",C4),C4))</f>
        <v/>
      </c>
      <c r="F4" s="15" t="s">
        <v>107</v>
      </c>
      <c r="G4" s="14"/>
      <c r="H4" s="10" t="str">
        <f t="shared" si="1"/>
        <v/>
      </c>
      <c r="I4" s="10" t="str">
        <f t="shared" ref="I4:I37" si="5">IF(H4="",I3,IF(I3&lt;&gt;"",CONCATENATE(I3,"、",H4),H4))</f>
        <v>一般会計</v>
      </c>
      <c r="K4" s="11" t="s">
        <v>99</v>
      </c>
      <c r="L4" s="12"/>
      <c r="M4" s="10" t="str">
        <f t="shared" si="2"/>
        <v/>
      </c>
      <c r="N4" s="10" t="str">
        <f t="shared" ref="N4:N11" si="6">IF(M4="",N3,IF(N3&lt;&gt;"",CONCATENATE(N3,"、",M4),M4))</f>
        <v/>
      </c>
      <c r="O4" s="10"/>
      <c r="P4" s="9" t="s">
        <v>70</v>
      </c>
      <c r="Q4" s="14"/>
      <c r="R4" s="10" t="str">
        <f t="shared" si="3"/>
        <v/>
      </c>
      <c r="S4" s="10" t="str">
        <f t="shared" si="4"/>
        <v>直接実施、委託・請負</v>
      </c>
      <c r="T4" s="10"/>
      <c r="U4" s="27" t="s">
        <v>526</v>
      </c>
      <c r="W4" s="27" t="s">
        <v>141</v>
      </c>
      <c r="Y4" s="27" t="s">
        <v>273</v>
      </c>
      <c r="Z4" s="27" t="s">
        <v>402</v>
      </c>
      <c r="AA4" s="54" t="s">
        <v>367</v>
      </c>
      <c r="AB4" s="54" t="s">
        <v>496</v>
      </c>
      <c r="AC4" s="54" t="s">
        <v>131</v>
      </c>
      <c r="AD4" s="23"/>
      <c r="AE4" s="29" t="s">
        <v>163</v>
      </c>
      <c r="AF4" s="25"/>
      <c r="AG4" s="35" t="s">
        <v>236</v>
      </c>
      <c r="AI4" s="34" t="s">
        <v>179</v>
      </c>
      <c r="AK4" s="34" t="str">
        <f t="shared" ref="AK4:AK49" si="7">CHAR(CODE(AK3)+1)</f>
        <v>C</v>
      </c>
      <c r="AM4" s="44"/>
      <c r="AN4" s="44"/>
      <c r="AP4" s="35" t="s">
        <v>236</v>
      </c>
    </row>
    <row r="5" spans="1:42" ht="13.5" customHeight="1" x14ac:dyDescent="0.15">
      <c r="A5" s="11" t="s">
        <v>82</v>
      </c>
      <c r="B5" s="12"/>
      <c r="C5" s="10" t="str">
        <f t="shared" si="0"/>
        <v/>
      </c>
      <c r="D5" s="10" t="str">
        <f>IF(C5="",D4,IF(D4&lt;&gt;"",CONCATENATE(D4,"、",C5),C5))</f>
        <v/>
      </c>
      <c r="F5" s="15" t="s">
        <v>108</v>
      </c>
      <c r="G5" s="14"/>
      <c r="H5" s="10" t="str">
        <f t="shared" si="1"/>
        <v/>
      </c>
      <c r="I5" s="10" t="str">
        <f t="shared" si="5"/>
        <v>一般会計</v>
      </c>
      <c r="K5" s="11" t="s">
        <v>100</v>
      </c>
      <c r="L5" s="12"/>
      <c r="M5" s="10" t="str">
        <f t="shared" si="2"/>
        <v/>
      </c>
      <c r="N5" s="10" t="str">
        <f t="shared" si="6"/>
        <v/>
      </c>
      <c r="O5" s="10"/>
      <c r="P5" s="9" t="s">
        <v>71</v>
      </c>
      <c r="Q5" s="14"/>
      <c r="R5" s="10" t="str">
        <f t="shared" si="3"/>
        <v/>
      </c>
      <c r="S5" s="10" t="str">
        <f t="shared" si="4"/>
        <v>直接実施、委託・請負</v>
      </c>
      <c r="T5" s="10"/>
      <c r="W5" s="27" t="s">
        <v>550</v>
      </c>
      <c r="Y5" s="27" t="s">
        <v>274</v>
      </c>
      <c r="Z5" s="27" t="s">
        <v>403</v>
      </c>
      <c r="AA5" s="54" t="s">
        <v>368</v>
      </c>
      <c r="AB5" s="54" t="s">
        <v>497</v>
      </c>
      <c r="AC5" s="54" t="s">
        <v>164</v>
      </c>
      <c r="AD5" s="26"/>
      <c r="AE5" s="29" t="s">
        <v>246</v>
      </c>
      <c r="AF5" s="25"/>
      <c r="AG5" s="35" t="s">
        <v>237</v>
      </c>
      <c r="AI5" s="34" t="s">
        <v>270</v>
      </c>
      <c r="AK5" s="34" t="str">
        <f t="shared" si="7"/>
        <v>D</v>
      </c>
      <c r="AP5" s="35" t="s">
        <v>237</v>
      </c>
    </row>
    <row r="6" spans="1:42" ht="13.5" customHeight="1" x14ac:dyDescent="0.15">
      <c r="A6" s="11" t="s">
        <v>83</v>
      </c>
      <c r="B6" s="12"/>
      <c r="C6" s="10" t="str">
        <f t="shared" si="0"/>
        <v/>
      </c>
      <c r="D6" s="10" t="str">
        <f t="shared" ref="D6:D21" si="8">IF(C6="",D5,IF(D5&lt;&gt;"",CONCATENATE(D5,"、",C6),C6))</f>
        <v/>
      </c>
      <c r="F6" s="15" t="s">
        <v>109</v>
      </c>
      <c r="G6" s="14"/>
      <c r="H6" s="10" t="str">
        <f t="shared" si="1"/>
        <v/>
      </c>
      <c r="I6" s="10" t="str">
        <f t="shared" si="5"/>
        <v>一般会計</v>
      </c>
      <c r="K6" s="11" t="s">
        <v>101</v>
      </c>
      <c r="L6" s="12"/>
      <c r="M6" s="10" t="str">
        <f t="shared" si="2"/>
        <v/>
      </c>
      <c r="N6" s="10" t="str">
        <f t="shared" si="6"/>
        <v/>
      </c>
      <c r="O6" s="10"/>
      <c r="P6" s="9" t="s">
        <v>72</v>
      </c>
      <c r="Q6" s="14"/>
      <c r="R6" s="10" t="str">
        <f t="shared" si="3"/>
        <v/>
      </c>
      <c r="S6" s="10" t="str">
        <f t="shared" si="4"/>
        <v>直接実施、委託・請負</v>
      </c>
      <c r="T6" s="10"/>
      <c r="U6" s="27" t="s">
        <v>247</v>
      </c>
      <c r="W6" s="27" t="s">
        <v>142</v>
      </c>
      <c r="Y6" s="27" t="s">
        <v>275</v>
      </c>
      <c r="Z6" s="27" t="s">
        <v>404</v>
      </c>
      <c r="AA6" s="54" t="s">
        <v>369</v>
      </c>
      <c r="AB6" s="54" t="s">
        <v>498</v>
      </c>
      <c r="AC6" s="54" t="s">
        <v>132</v>
      </c>
      <c r="AD6" s="26"/>
      <c r="AE6" s="29" t="s">
        <v>244</v>
      </c>
      <c r="AF6" s="25"/>
      <c r="AG6" s="35" t="s">
        <v>238</v>
      </c>
      <c r="AI6" s="34" t="s">
        <v>271</v>
      </c>
      <c r="AK6" s="34" t="str">
        <f>CHAR(CODE(AK5)+1)</f>
        <v>E</v>
      </c>
      <c r="AP6" s="35" t="s">
        <v>238</v>
      </c>
    </row>
    <row r="7" spans="1:42" ht="13.5" customHeight="1" x14ac:dyDescent="0.15">
      <c r="A7" s="11" t="s">
        <v>84</v>
      </c>
      <c r="B7" s="12"/>
      <c r="C7" s="10" t="str">
        <f t="shared" si="0"/>
        <v/>
      </c>
      <c r="D7" s="10" t="str">
        <f t="shared" si="8"/>
        <v/>
      </c>
      <c r="F7" s="15" t="s">
        <v>190</v>
      </c>
      <c r="G7" s="14"/>
      <c r="H7" s="10" t="str">
        <f t="shared" si="1"/>
        <v/>
      </c>
      <c r="I7" s="10" t="str">
        <f t="shared" si="5"/>
        <v>一般会計</v>
      </c>
      <c r="K7" s="11" t="s">
        <v>102</v>
      </c>
      <c r="L7" s="12"/>
      <c r="M7" s="10" t="str">
        <f t="shared" si="2"/>
        <v/>
      </c>
      <c r="N7" s="10" t="str">
        <f t="shared" si="6"/>
        <v/>
      </c>
      <c r="O7" s="10"/>
      <c r="P7" s="9" t="s">
        <v>73</v>
      </c>
      <c r="Q7" s="14"/>
      <c r="R7" s="10" t="str">
        <f t="shared" si="3"/>
        <v/>
      </c>
      <c r="S7" s="10" t="str">
        <f t="shared" si="4"/>
        <v>直接実施、委託・請負</v>
      </c>
      <c r="T7" s="10"/>
      <c r="U7" s="27"/>
      <c r="W7" s="27" t="s">
        <v>143</v>
      </c>
      <c r="Y7" s="27" t="s">
        <v>276</v>
      </c>
      <c r="Z7" s="27" t="s">
        <v>405</v>
      </c>
      <c r="AA7" s="54" t="s">
        <v>370</v>
      </c>
      <c r="AB7" s="54" t="s">
        <v>499</v>
      </c>
      <c r="AC7" s="26"/>
      <c r="AD7" s="26"/>
      <c r="AE7" s="27" t="s">
        <v>132</v>
      </c>
      <c r="AF7" s="25"/>
      <c r="AG7" s="35" t="s">
        <v>239</v>
      </c>
      <c r="AH7" s="47"/>
      <c r="AI7" s="35" t="s">
        <v>259</v>
      </c>
      <c r="AK7" s="34" t="str">
        <f>CHAR(CODE(AK6)+1)</f>
        <v>F</v>
      </c>
      <c r="AP7" s="35" t="s">
        <v>239</v>
      </c>
    </row>
    <row r="8" spans="1:42" ht="13.5" customHeight="1" x14ac:dyDescent="0.15">
      <c r="A8" s="11" t="s">
        <v>85</v>
      </c>
      <c r="B8" s="12"/>
      <c r="C8" s="10" t="str">
        <f t="shared" si="0"/>
        <v/>
      </c>
      <c r="D8" s="10" t="str">
        <f t="shared" si="8"/>
        <v/>
      </c>
      <c r="F8" s="15" t="s">
        <v>110</v>
      </c>
      <c r="G8" s="14"/>
      <c r="H8" s="10" t="str">
        <f t="shared" si="1"/>
        <v/>
      </c>
      <c r="I8" s="10" t="str">
        <f t="shared" si="5"/>
        <v>一般会計</v>
      </c>
      <c r="K8" s="11" t="s">
        <v>103</v>
      </c>
      <c r="L8" s="12"/>
      <c r="M8" s="10" t="str">
        <f t="shared" si="2"/>
        <v/>
      </c>
      <c r="N8" s="10" t="str">
        <f t="shared" si="6"/>
        <v/>
      </c>
      <c r="O8" s="10"/>
      <c r="P8" s="9" t="s">
        <v>74</v>
      </c>
      <c r="Q8" s="14"/>
      <c r="R8" s="10" t="str">
        <f t="shared" si="3"/>
        <v/>
      </c>
      <c r="S8" s="10" t="str">
        <f t="shared" si="4"/>
        <v>直接実施、委託・請負</v>
      </c>
      <c r="T8" s="10"/>
      <c r="U8" s="27" t="s">
        <v>268</v>
      </c>
      <c r="W8" s="27" t="s">
        <v>144</v>
      </c>
      <c r="Y8" s="27" t="s">
        <v>277</v>
      </c>
      <c r="Z8" s="27" t="s">
        <v>406</v>
      </c>
      <c r="AA8" s="54" t="s">
        <v>371</v>
      </c>
      <c r="AB8" s="54" t="s">
        <v>500</v>
      </c>
      <c r="AC8" s="26"/>
      <c r="AD8" s="26"/>
      <c r="AE8" s="26"/>
      <c r="AF8" s="25"/>
      <c r="AG8" s="35" t="s">
        <v>240</v>
      </c>
      <c r="AI8" s="34" t="s">
        <v>260</v>
      </c>
      <c r="AK8" s="34" t="str">
        <f t="shared" si="7"/>
        <v>G</v>
      </c>
      <c r="AP8" s="35" t="s">
        <v>240</v>
      </c>
    </row>
    <row r="9" spans="1:42" ht="13.5" customHeight="1" x14ac:dyDescent="0.15">
      <c r="A9" s="11" t="s">
        <v>86</v>
      </c>
      <c r="B9" s="12" t="s">
        <v>605</v>
      </c>
      <c r="C9" s="10" t="str">
        <f t="shared" si="0"/>
        <v>高齢社会対策</v>
      </c>
      <c r="D9" s="10" t="str">
        <f t="shared" si="8"/>
        <v>高齢社会対策</v>
      </c>
      <c r="F9" s="15" t="s">
        <v>191</v>
      </c>
      <c r="G9" s="14"/>
      <c r="H9" s="10" t="str">
        <f t="shared" si="1"/>
        <v/>
      </c>
      <c r="I9" s="10" t="str">
        <f t="shared" si="5"/>
        <v>一般会計</v>
      </c>
      <c r="K9" s="11" t="s">
        <v>104</v>
      </c>
      <c r="L9" s="12"/>
      <c r="M9" s="10" t="str">
        <f t="shared" si="2"/>
        <v/>
      </c>
      <c r="N9" s="10" t="str">
        <f t="shared" si="6"/>
        <v/>
      </c>
      <c r="O9" s="10"/>
      <c r="P9" s="10"/>
      <c r="Q9" s="16"/>
      <c r="T9" s="10"/>
      <c r="U9" s="27" t="s">
        <v>269</v>
      </c>
      <c r="W9" s="27" t="s">
        <v>145</v>
      </c>
      <c r="Y9" s="27" t="s">
        <v>278</v>
      </c>
      <c r="Z9" s="27" t="s">
        <v>407</v>
      </c>
      <c r="AA9" s="54" t="s">
        <v>372</v>
      </c>
      <c r="AB9" s="54" t="s">
        <v>501</v>
      </c>
      <c r="AC9" s="26"/>
      <c r="AD9" s="26"/>
      <c r="AE9" s="26"/>
      <c r="AF9" s="25"/>
      <c r="AG9" s="35" t="s">
        <v>241</v>
      </c>
      <c r="AI9" s="43"/>
      <c r="AK9" s="34" t="str">
        <f t="shared" si="7"/>
        <v>H</v>
      </c>
      <c r="AP9" s="35" t="s">
        <v>241</v>
      </c>
    </row>
    <row r="10" spans="1:42" ht="13.5" customHeight="1" x14ac:dyDescent="0.15">
      <c r="A10" s="11" t="s">
        <v>209</v>
      </c>
      <c r="B10" s="12"/>
      <c r="C10" s="10" t="str">
        <f t="shared" si="0"/>
        <v/>
      </c>
      <c r="D10" s="10" t="str">
        <f t="shared" si="8"/>
        <v>高齢社会対策</v>
      </c>
      <c r="F10" s="15" t="s">
        <v>111</v>
      </c>
      <c r="G10" s="14"/>
      <c r="H10" s="10" t="str">
        <f t="shared" si="1"/>
        <v/>
      </c>
      <c r="I10" s="10" t="str">
        <f t="shared" si="5"/>
        <v>一般会計</v>
      </c>
      <c r="K10" s="11" t="s">
        <v>210</v>
      </c>
      <c r="L10" s="12"/>
      <c r="M10" s="10" t="str">
        <f t="shared" si="2"/>
        <v/>
      </c>
      <c r="N10" s="10" t="str">
        <f t="shared" si="6"/>
        <v/>
      </c>
      <c r="O10" s="10"/>
      <c r="P10" s="10" t="str">
        <f>S8</f>
        <v>直接実施、委託・請負</v>
      </c>
      <c r="Q10" s="16"/>
      <c r="T10" s="10"/>
      <c r="W10" s="27" t="s">
        <v>146</v>
      </c>
      <c r="Y10" s="27" t="s">
        <v>279</v>
      </c>
      <c r="Z10" s="27" t="s">
        <v>408</v>
      </c>
      <c r="AA10" s="54" t="s">
        <v>373</v>
      </c>
      <c r="AB10" s="54" t="s">
        <v>502</v>
      </c>
      <c r="AC10" s="26"/>
      <c r="AD10" s="26"/>
      <c r="AE10" s="26"/>
      <c r="AF10" s="25"/>
      <c r="AG10" s="35" t="s">
        <v>228</v>
      </c>
      <c r="AK10" s="34" t="str">
        <f t="shared" si="7"/>
        <v>I</v>
      </c>
      <c r="AP10" s="34" t="s">
        <v>227</v>
      </c>
    </row>
    <row r="11" spans="1:42" ht="13.5" customHeight="1" x14ac:dyDescent="0.15">
      <c r="A11" s="11" t="s">
        <v>87</v>
      </c>
      <c r="B11" s="12"/>
      <c r="C11" s="10" t="str">
        <f t="shared" si="0"/>
        <v/>
      </c>
      <c r="D11" s="10" t="str">
        <f t="shared" si="8"/>
        <v>高齢社会対策</v>
      </c>
      <c r="F11" s="15" t="s">
        <v>112</v>
      </c>
      <c r="G11" s="14"/>
      <c r="H11" s="10" t="str">
        <f t="shared" si="1"/>
        <v/>
      </c>
      <c r="I11" s="10" t="str">
        <f t="shared" si="5"/>
        <v>一般会計</v>
      </c>
      <c r="K11" s="11" t="s">
        <v>105</v>
      </c>
      <c r="L11" s="12" t="s">
        <v>605</v>
      </c>
      <c r="M11" s="10" t="str">
        <f t="shared" si="2"/>
        <v>その他の事項経費</v>
      </c>
      <c r="N11" s="10" t="str">
        <f t="shared" si="6"/>
        <v>その他の事項経費</v>
      </c>
      <c r="O11" s="10"/>
      <c r="P11" s="10"/>
      <c r="Q11" s="16"/>
      <c r="T11" s="10"/>
      <c r="W11" s="27" t="s">
        <v>147</v>
      </c>
      <c r="Y11" s="27" t="s">
        <v>280</v>
      </c>
      <c r="Z11" s="27" t="s">
        <v>409</v>
      </c>
      <c r="AA11" s="54" t="s">
        <v>374</v>
      </c>
      <c r="AB11" s="54" t="s">
        <v>503</v>
      </c>
      <c r="AC11" s="26"/>
      <c r="AD11" s="26"/>
      <c r="AE11" s="26"/>
      <c r="AF11" s="25"/>
      <c r="AG11" s="34" t="s">
        <v>231</v>
      </c>
      <c r="AK11" s="34" t="str">
        <f t="shared" si="7"/>
        <v>J</v>
      </c>
    </row>
    <row r="12" spans="1:42" ht="13.5" customHeight="1" x14ac:dyDescent="0.15">
      <c r="A12" s="11" t="s">
        <v>88</v>
      </c>
      <c r="B12" s="12"/>
      <c r="C12" s="10" t="str">
        <f t="shared" ref="C12:C24" si="9">IF(B12="","",A12)</f>
        <v/>
      </c>
      <c r="D12" s="10" t="str">
        <f t="shared" si="8"/>
        <v>高齢社会対策</v>
      </c>
      <c r="F12" s="15" t="s">
        <v>113</v>
      </c>
      <c r="G12" s="14"/>
      <c r="H12" s="10" t="str">
        <f t="shared" si="1"/>
        <v/>
      </c>
      <c r="I12" s="10" t="str">
        <f t="shared" si="5"/>
        <v>一般会計</v>
      </c>
      <c r="K12" s="10"/>
      <c r="L12" s="10"/>
      <c r="O12" s="10"/>
      <c r="P12" s="10"/>
      <c r="Q12" s="16"/>
      <c r="T12" s="10"/>
      <c r="U12" s="24" t="s">
        <v>527</v>
      </c>
      <c r="W12" s="27" t="s">
        <v>148</v>
      </c>
      <c r="Y12" s="27" t="s">
        <v>281</v>
      </c>
      <c r="Z12" s="27" t="s">
        <v>410</v>
      </c>
      <c r="AA12" s="54" t="s">
        <v>375</v>
      </c>
      <c r="AB12" s="54" t="s">
        <v>504</v>
      </c>
      <c r="AC12" s="26"/>
      <c r="AD12" s="26"/>
      <c r="AE12" s="26"/>
      <c r="AF12" s="25"/>
      <c r="AG12" s="34" t="s">
        <v>229</v>
      </c>
      <c r="AK12" s="34" t="str">
        <f t="shared" si="7"/>
        <v>K</v>
      </c>
    </row>
    <row r="13" spans="1:42" ht="13.5" customHeight="1" x14ac:dyDescent="0.15">
      <c r="A13" s="11" t="s">
        <v>89</v>
      </c>
      <c r="B13" s="12"/>
      <c r="C13" s="10" t="str">
        <f t="shared" si="9"/>
        <v/>
      </c>
      <c r="D13" s="10" t="str">
        <f t="shared" si="8"/>
        <v>高齢社会対策</v>
      </c>
      <c r="F13" s="15" t="s">
        <v>114</v>
      </c>
      <c r="G13" s="14"/>
      <c r="H13" s="10" t="str">
        <f t="shared" si="1"/>
        <v/>
      </c>
      <c r="I13" s="10" t="str">
        <f t="shared" si="5"/>
        <v>一般会計</v>
      </c>
      <c r="K13" s="10" t="str">
        <f>N11</f>
        <v>その他の事項経費</v>
      </c>
      <c r="L13" s="10"/>
      <c r="O13" s="10"/>
      <c r="P13" s="10"/>
      <c r="Q13" s="16"/>
      <c r="T13" s="10"/>
      <c r="U13" s="27" t="s">
        <v>165</v>
      </c>
      <c r="W13" s="27" t="s">
        <v>149</v>
      </c>
      <c r="Y13" s="27" t="s">
        <v>282</v>
      </c>
      <c r="Z13" s="27" t="s">
        <v>411</v>
      </c>
      <c r="AA13" s="54" t="s">
        <v>376</v>
      </c>
      <c r="AB13" s="54" t="s">
        <v>505</v>
      </c>
      <c r="AC13" s="26"/>
      <c r="AD13" s="26"/>
      <c r="AE13" s="26"/>
      <c r="AF13" s="25"/>
      <c r="AG13" s="34" t="s">
        <v>230</v>
      </c>
      <c r="AK13" s="34" t="str">
        <f t="shared" si="7"/>
        <v>L</v>
      </c>
    </row>
    <row r="14" spans="1:42" ht="13.5" customHeight="1" x14ac:dyDescent="0.15">
      <c r="A14" s="11" t="s">
        <v>90</v>
      </c>
      <c r="B14" s="12"/>
      <c r="C14" s="10" t="str">
        <f t="shared" si="9"/>
        <v/>
      </c>
      <c r="D14" s="10" t="str">
        <f t="shared" si="8"/>
        <v>高齢社会対策</v>
      </c>
      <c r="F14" s="15" t="s">
        <v>115</v>
      </c>
      <c r="G14" s="14"/>
      <c r="H14" s="10" t="str">
        <f t="shared" si="1"/>
        <v/>
      </c>
      <c r="I14" s="10" t="str">
        <f t="shared" si="5"/>
        <v>一般会計</v>
      </c>
      <c r="K14" s="10"/>
      <c r="L14" s="10"/>
      <c r="O14" s="10"/>
      <c r="P14" s="10"/>
      <c r="Q14" s="16"/>
      <c r="T14" s="10"/>
      <c r="U14" s="27" t="s">
        <v>528</v>
      </c>
      <c r="W14" s="27" t="s">
        <v>150</v>
      </c>
      <c r="Y14" s="27" t="s">
        <v>283</v>
      </c>
      <c r="Z14" s="27" t="s">
        <v>412</v>
      </c>
      <c r="AA14" s="54" t="s">
        <v>377</v>
      </c>
      <c r="AB14" s="54" t="s">
        <v>506</v>
      </c>
      <c r="AC14" s="26"/>
      <c r="AD14" s="26"/>
      <c r="AE14" s="26"/>
      <c r="AF14" s="25"/>
      <c r="AG14" s="43"/>
      <c r="AK14" s="34" t="str">
        <f t="shared" si="7"/>
        <v>M</v>
      </c>
    </row>
    <row r="15" spans="1:42" ht="13.5" customHeight="1" x14ac:dyDescent="0.15">
      <c r="A15" s="11" t="s">
        <v>91</v>
      </c>
      <c r="B15" s="12"/>
      <c r="C15" s="10" t="str">
        <f t="shared" si="9"/>
        <v/>
      </c>
      <c r="D15" s="10" t="str">
        <f t="shared" si="8"/>
        <v>高齢社会対策</v>
      </c>
      <c r="F15" s="15" t="s">
        <v>116</v>
      </c>
      <c r="G15" s="14"/>
      <c r="H15" s="10" t="str">
        <f t="shared" si="1"/>
        <v/>
      </c>
      <c r="I15" s="10" t="str">
        <f t="shared" si="5"/>
        <v>一般会計</v>
      </c>
      <c r="K15" s="10"/>
      <c r="L15" s="10"/>
      <c r="O15" s="10"/>
      <c r="P15" s="10"/>
      <c r="Q15" s="16"/>
      <c r="T15" s="10"/>
      <c r="U15" s="27" t="s">
        <v>529</v>
      </c>
      <c r="W15" s="27" t="s">
        <v>151</v>
      </c>
      <c r="Y15" s="27" t="s">
        <v>284</v>
      </c>
      <c r="Z15" s="27" t="s">
        <v>413</v>
      </c>
      <c r="AA15" s="54" t="s">
        <v>378</v>
      </c>
      <c r="AB15" s="54" t="s">
        <v>507</v>
      </c>
      <c r="AC15" s="26"/>
      <c r="AD15" s="26"/>
      <c r="AE15" s="26"/>
      <c r="AF15" s="25"/>
      <c r="AG15" s="44"/>
      <c r="AK15" s="34" t="str">
        <f t="shared" si="7"/>
        <v>N</v>
      </c>
    </row>
    <row r="16" spans="1:42" ht="13.5" customHeight="1" x14ac:dyDescent="0.15">
      <c r="A16" s="11" t="s">
        <v>92</v>
      </c>
      <c r="B16" s="12"/>
      <c r="C16" s="10" t="str">
        <f t="shared" si="9"/>
        <v/>
      </c>
      <c r="D16" s="10" t="str">
        <f t="shared" si="8"/>
        <v>高齢社会対策</v>
      </c>
      <c r="F16" s="15" t="s">
        <v>117</v>
      </c>
      <c r="G16" s="14"/>
      <c r="H16" s="10" t="str">
        <f t="shared" si="1"/>
        <v/>
      </c>
      <c r="I16" s="10" t="str">
        <f t="shared" si="5"/>
        <v>一般会計</v>
      </c>
      <c r="K16" s="10"/>
      <c r="L16" s="10"/>
      <c r="O16" s="10"/>
      <c r="P16" s="10"/>
      <c r="Q16" s="16"/>
      <c r="T16" s="10"/>
      <c r="U16" s="27" t="s">
        <v>530</v>
      </c>
      <c r="W16" s="27" t="s">
        <v>152</v>
      </c>
      <c r="Y16" s="27" t="s">
        <v>285</v>
      </c>
      <c r="Z16" s="27" t="s">
        <v>414</v>
      </c>
      <c r="AA16" s="54" t="s">
        <v>379</v>
      </c>
      <c r="AB16" s="54" t="s">
        <v>508</v>
      </c>
      <c r="AC16" s="26"/>
      <c r="AD16" s="26"/>
      <c r="AE16" s="26"/>
      <c r="AF16" s="25"/>
      <c r="AG16" s="44"/>
      <c r="AK16" s="34" t="str">
        <f t="shared" si="7"/>
        <v>O</v>
      </c>
    </row>
    <row r="17" spans="1:37" ht="13.5" customHeight="1" x14ac:dyDescent="0.15">
      <c r="A17" s="11" t="s">
        <v>93</v>
      </c>
      <c r="B17" s="12"/>
      <c r="C17" s="10" t="str">
        <f t="shared" si="9"/>
        <v/>
      </c>
      <c r="D17" s="10" t="str">
        <f t="shared" si="8"/>
        <v>高齢社会対策</v>
      </c>
      <c r="F17" s="15" t="s">
        <v>118</v>
      </c>
      <c r="G17" s="14"/>
      <c r="H17" s="10" t="str">
        <f t="shared" si="1"/>
        <v/>
      </c>
      <c r="I17" s="10" t="str">
        <f t="shared" si="5"/>
        <v>一般会計</v>
      </c>
      <c r="K17" s="10"/>
      <c r="L17" s="10"/>
      <c r="O17" s="10"/>
      <c r="P17" s="10"/>
      <c r="Q17" s="16"/>
      <c r="T17" s="10"/>
      <c r="U17" s="27" t="s">
        <v>531</v>
      </c>
      <c r="W17" s="27" t="s">
        <v>153</v>
      </c>
      <c r="Y17" s="27" t="s">
        <v>286</v>
      </c>
      <c r="Z17" s="27" t="s">
        <v>415</v>
      </c>
      <c r="AA17" s="54" t="s">
        <v>380</v>
      </c>
      <c r="AB17" s="54" t="s">
        <v>509</v>
      </c>
      <c r="AC17" s="26"/>
      <c r="AD17" s="26"/>
      <c r="AE17" s="26"/>
      <c r="AF17" s="25"/>
      <c r="AG17" s="44"/>
      <c r="AK17" s="34" t="str">
        <f t="shared" si="7"/>
        <v>P</v>
      </c>
    </row>
    <row r="18" spans="1:37" ht="13.5" customHeight="1" x14ac:dyDescent="0.15">
      <c r="A18" s="11" t="s">
        <v>94</v>
      </c>
      <c r="B18" s="12"/>
      <c r="C18" s="10" t="str">
        <f t="shared" si="9"/>
        <v/>
      </c>
      <c r="D18" s="10" t="str">
        <f t="shared" si="8"/>
        <v>高齢社会対策</v>
      </c>
      <c r="F18" s="15" t="s">
        <v>119</v>
      </c>
      <c r="G18" s="14"/>
      <c r="H18" s="10" t="str">
        <f t="shared" si="1"/>
        <v/>
      </c>
      <c r="I18" s="10" t="str">
        <f t="shared" si="5"/>
        <v>一般会計</v>
      </c>
      <c r="K18" s="10"/>
      <c r="L18" s="10"/>
      <c r="O18" s="10"/>
      <c r="P18" s="10"/>
      <c r="Q18" s="16"/>
      <c r="T18" s="10"/>
      <c r="U18" s="27" t="s">
        <v>532</v>
      </c>
      <c r="W18" s="27" t="s">
        <v>154</v>
      </c>
      <c r="Y18" s="27" t="s">
        <v>287</v>
      </c>
      <c r="Z18" s="27" t="s">
        <v>416</v>
      </c>
      <c r="AA18" s="54" t="s">
        <v>381</v>
      </c>
      <c r="AB18" s="54" t="s">
        <v>510</v>
      </c>
      <c r="AC18" s="26"/>
      <c r="AD18" s="26"/>
      <c r="AE18" s="26"/>
      <c r="AF18" s="25"/>
      <c r="AK18" s="34" t="str">
        <f t="shared" si="7"/>
        <v>Q</v>
      </c>
    </row>
    <row r="19" spans="1:37" ht="13.5" customHeight="1" x14ac:dyDescent="0.15">
      <c r="A19" s="11" t="s">
        <v>95</v>
      </c>
      <c r="B19" s="12"/>
      <c r="C19" s="10" t="str">
        <f t="shared" si="9"/>
        <v/>
      </c>
      <c r="D19" s="10" t="str">
        <f t="shared" si="8"/>
        <v>高齢社会対策</v>
      </c>
      <c r="F19" s="15" t="s">
        <v>120</v>
      </c>
      <c r="G19" s="14"/>
      <c r="H19" s="10" t="str">
        <f t="shared" si="1"/>
        <v/>
      </c>
      <c r="I19" s="10" t="str">
        <f t="shared" si="5"/>
        <v>一般会計</v>
      </c>
      <c r="K19" s="10"/>
      <c r="L19" s="10"/>
      <c r="O19" s="10"/>
      <c r="P19" s="10"/>
      <c r="Q19" s="16"/>
      <c r="T19" s="10"/>
      <c r="U19" s="27" t="s">
        <v>533</v>
      </c>
      <c r="W19" s="27" t="s">
        <v>155</v>
      </c>
      <c r="Y19" s="27" t="s">
        <v>288</v>
      </c>
      <c r="Z19" s="27" t="s">
        <v>417</v>
      </c>
      <c r="AA19" s="54" t="s">
        <v>382</v>
      </c>
      <c r="AB19" s="54" t="s">
        <v>511</v>
      </c>
      <c r="AC19" s="26"/>
      <c r="AD19" s="26"/>
      <c r="AE19" s="26"/>
      <c r="AF19" s="25"/>
      <c r="AK19" s="34" t="str">
        <f t="shared" si="7"/>
        <v>R</v>
      </c>
    </row>
    <row r="20" spans="1:37" ht="13.5" customHeight="1" x14ac:dyDescent="0.15">
      <c r="A20" s="11" t="s">
        <v>201</v>
      </c>
      <c r="B20" s="12"/>
      <c r="C20" s="10" t="str">
        <f t="shared" si="9"/>
        <v/>
      </c>
      <c r="D20" s="10" t="str">
        <f t="shared" si="8"/>
        <v>高齢社会対策</v>
      </c>
      <c r="F20" s="15" t="s">
        <v>200</v>
      </c>
      <c r="G20" s="14"/>
      <c r="H20" s="10" t="str">
        <f t="shared" si="1"/>
        <v/>
      </c>
      <c r="I20" s="10" t="str">
        <f t="shared" si="5"/>
        <v>一般会計</v>
      </c>
      <c r="K20" s="10"/>
      <c r="L20" s="10"/>
      <c r="O20" s="10"/>
      <c r="P20" s="10"/>
      <c r="Q20" s="16"/>
      <c r="T20" s="10"/>
      <c r="U20" s="27" t="s">
        <v>534</v>
      </c>
      <c r="W20" s="27" t="s">
        <v>156</v>
      </c>
      <c r="Y20" s="27" t="s">
        <v>289</v>
      </c>
      <c r="Z20" s="27" t="s">
        <v>418</v>
      </c>
      <c r="AA20" s="54" t="s">
        <v>383</v>
      </c>
      <c r="AB20" s="54" t="s">
        <v>512</v>
      </c>
      <c r="AC20" s="26"/>
      <c r="AD20" s="26"/>
      <c r="AE20" s="26"/>
      <c r="AF20" s="25"/>
      <c r="AK20" s="34" t="str">
        <f t="shared" si="7"/>
        <v>S</v>
      </c>
    </row>
    <row r="21" spans="1:37" ht="13.5" customHeight="1" x14ac:dyDescent="0.15">
      <c r="A21" s="11" t="s">
        <v>202</v>
      </c>
      <c r="B21" s="12"/>
      <c r="C21" s="10" t="str">
        <f t="shared" si="9"/>
        <v/>
      </c>
      <c r="D21" s="10" t="str">
        <f t="shared" si="8"/>
        <v>高齢社会対策</v>
      </c>
      <c r="F21" s="15" t="s">
        <v>121</v>
      </c>
      <c r="G21" s="14"/>
      <c r="H21" s="10" t="str">
        <f t="shared" si="1"/>
        <v/>
      </c>
      <c r="I21" s="10" t="str">
        <f t="shared" si="5"/>
        <v>一般会計</v>
      </c>
      <c r="K21" s="10"/>
      <c r="L21" s="10"/>
      <c r="O21" s="10"/>
      <c r="P21" s="10"/>
      <c r="Q21" s="16"/>
      <c r="T21" s="10"/>
      <c r="U21" s="27" t="s">
        <v>535</v>
      </c>
      <c r="W21" s="27" t="s">
        <v>157</v>
      </c>
      <c r="Y21" s="27" t="s">
        <v>290</v>
      </c>
      <c r="Z21" s="27" t="s">
        <v>419</v>
      </c>
      <c r="AA21" s="54" t="s">
        <v>384</v>
      </c>
      <c r="AB21" s="54" t="s">
        <v>513</v>
      </c>
      <c r="AC21" s="26"/>
      <c r="AD21" s="26"/>
      <c r="AE21" s="26"/>
      <c r="AF21" s="25"/>
      <c r="AK21" s="34" t="str">
        <f t="shared" si="7"/>
        <v>T</v>
      </c>
    </row>
    <row r="22" spans="1:37" ht="13.5" customHeight="1" x14ac:dyDescent="0.15">
      <c r="A22" s="11" t="s">
        <v>203</v>
      </c>
      <c r="B22" s="12"/>
      <c r="C22" s="10" t="str">
        <f t="shared" si="9"/>
        <v/>
      </c>
      <c r="D22" s="10" t="str">
        <f>IF(C22="",D21,IF(D21&lt;&gt;"",CONCATENATE(D21,"、",C22),C22))</f>
        <v>高齢社会対策</v>
      </c>
      <c r="F22" s="15" t="s">
        <v>122</v>
      </c>
      <c r="G22" s="14"/>
      <c r="H22" s="10" t="str">
        <f t="shared" si="1"/>
        <v/>
      </c>
      <c r="I22" s="10" t="str">
        <f t="shared" si="5"/>
        <v>一般会計</v>
      </c>
      <c r="K22" s="10"/>
      <c r="L22" s="10"/>
      <c r="O22" s="10"/>
      <c r="P22" s="10"/>
      <c r="Q22" s="16"/>
      <c r="T22" s="10"/>
      <c r="U22" s="27" t="s">
        <v>536</v>
      </c>
      <c r="W22" s="27" t="s">
        <v>158</v>
      </c>
      <c r="Y22" s="27" t="s">
        <v>291</v>
      </c>
      <c r="Z22" s="27" t="s">
        <v>420</v>
      </c>
      <c r="AA22" s="54" t="s">
        <v>385</v>
      </c>
      <c r="AB22" s="54" t="s">
        <v>514</v>
      </c>
      <c r="AC22" s="26"/>
      <c r="AD22" s="26"/>
      <c r="AE22" s="26"/>
      <c r="AF22" s="25"/>
      <c r="AK22" s="34" t="str">
        <f t="shared" si="7"/>
        <v>U</v>
      </c>
    </row>
    <row r="23" spans="1:37" ht="13.5" customHeight="1" x14ac:dyDescent="0.15">
      <c r="A23" s="11" t="s">
        <v>204</v>
      </c>
      <c r="B23" s="12"/>
      <c r="C23" s="10" t="str">
        <f t="shared" si="9"/>
        <v/>
      </c>
      <c r="D23" s="10" t="str">
        <f>IF(C23="",D22,IF(D22&lt;&gt;"",CONCATENATE(D22,"、",C23),C23))</f>
        <v>高齢社会対策</v>
      </c>
      <c r="F23" s="15" t="s">
        <v>123</v>
      </c>
      <c r="G23" s="14"/>
      <c r="H23" s="10" t="str">
        <f t="shared" si="1"/>
        <v/>
      </c>
      <c r="I23" s="10" t="str">
        <f t="shared" si="5"/>
        <v>一般会計</v>
      </c>
      <c r="K23" s="10"/>
      <c r="L23" s="10"/>
      <c r="O23" s="10"/>
      <c r="P23" s="10"/>
      <c r="Q23" s="16"/>
      <c r="T23" s="10"/>
      <c r="U23" s="27" t="s">
        <v>537</v>
      </c>
      <c r="W23" s="27" t="s">
        <v>552</v>
      </c>
      <c r="Y23" s="27" t="s">
        <v>292</v>
      </c>
      <c r="Z23" s="27" t="s">
        <v>421</v>
      </c>
      <c r="AA23" s="54" t="s">
        <v>386</v>
      </c>
      <c r="AB23" s="54" t="s">
        <v>515</v>
      </c>
      <c r="AC23" s="26"/>
      <c r="AD23" s="26"/>
      <c r="AE23" s="26"/>
      <c r="AF23" s="25"/>
      <c r="AK23" s="34" t="str">
        <f t="shared" si="7"/>
        <v>V</v>
      </c>
    </row>
    <row r="24" spans="1:37" ht="13.5" customHeight="1" x14ac:dyDescent="0.15">
      <c r="A24" s="50" t="s">
        <v>261</v>
      </c>
      <c r="B24" s="12"/>
      <c r="C24" s="10" t="str">
        <f t="shared" si="9"/>
        <v/>
      </c>
      <c r="D24" s="10" t="str">
        <f>IF(C24="",D23,IF(D23&lt;&gt;"",CONCATENATE(D23,"、",C24),C24))</f>
        <v>高齢社会対策</v>
      </c>
      <c r="F24" s="15" t="s">
        <v>264</v>
      </c>
      <c r="G24" s="14"/>
      <c r="H24" s="10" t="str">
        <f t="shared" si="1"/>
        <v/>
      </c>
      <c r="I24" s="10" t="str">
        <f t="shared" si="5"/>
        <v>一般会計</v>
      </c>
      <c r="K24" s="10"/>
      <c r="L24" s="10"/>
      <c r="O24" s="10"/>
      <c r="P24" s="10"/>
      <c r="Q24" s="16"/>
      <c r="T24" s="10"/>
      <c r="U24" s="27" t="s">
        <v>538</v>
      </c>
      <c r="Y24" s="27" t="s">
        <v>293</v>
      </c>
      <c r="Z24" s="27" t="s">
        <v>422</v>
      </c>
      <c r="AA24" s="54" t="s">
        <v>387</v>
      </c>
      <c r="AB24" s="54" t="s">
        <v>516</v>
      </c>
      <c r="AC24" s="26"/>
      <c r="AD24" s="26"/>
      <c r="AE24" s="26"/>
      <c r="AF24" s="25"/>
      <c r="AK24" s="34" t="str">
        <f>CHAR(CODE(AK23)+1)</f>
        <v>W</v>
      </c>
    </row>
    <row r="25" spans="1:37" ht="13.5" customHeight="1" x14ac:dyDescent="0.15">
      <c r="A25" s="52"/>
      <c r="B25" s="51"/>
      <c r="F25" s="15" t="s">
        <v>124</v>
      </c>
      <c r="G25" s="14"/>
      <c r="H25" s="10" t="str">
        <f t="shared" si="1"/>
        <v/>
      </c>
      <c r="I25" s="10" t="str">
        <f t="shared" si="5"/>
        <v>一般会計</v>
      </c>
      <c r="K25" s="10"/>
      <c r="L25" s="10"/>
      <c r="O25" s="10"/>
      <c r="P25" s="10"/>
      <c r="Q25" s="16"/>
      <c r="T25" s="10"/>
      <c r="U25" s="27" t="s">
        <v>539</v>
      </c>
      <c r="Y25" s="27" t="s">
        <v>294</v>
      </c>
      <c r="Z25" s="27" t="s">
        <v>423</v>
      </c>
      <c r="AA25" s="54" t="s">
        <v>388</v>
      </c>
      <c r="AB25" s="54" t="s">
        <v>517</v>
      </c>
      <c r="AC25" s="26"/>
      <c r="AD25" s="26"/>
      <c r="AE25" s="26"/>
      <c r="AF25" s="25"/>
      <c r="AK25" s="34" t="str">
        <f t="shared" si="7"/>
        <v>X</v>
      </c>
    </row>
    <row r="26" spans="1:37" ht="13.5" customHeight="1" x14ac:dyDescent="0.15">
      <c r="A26" s="49"/>
      <c r="B26" s="48"/>
      <c r="F26" s="15" t="s">
        <v>125</v>
      </c>
      <c r="G26" s="14"/>
      <c r="H26" s="10" t="str">
        <f t="shared" si="1"/>
        <v/>
      </c>
      <c r="I26" s="10" t="str">
        <f t="shared" si="5"/>
        <v>一般会計</v>
      </c>
      <c r="K26" s="10"/>
      <c r="L26" s="10"/>
      <c r="O26" s="10"/>
      <c r="P26" s="10"/>
      <c r="Q26" s="16"/>
      <c r="T26" s="10"/>
      <c r="U26" s="27" t="s">
        <v>540</v>
      </c>
      <c r="Y26" s="27" t="s">
        <v>295</v>
      </c>
      <c r="Z26" s="27" t="s">
        <v>424</v>
      </c>
      <c r="AA26" s="54" t="s">
        <v>389</v>
      </c>
      <c r="AB26" s="54" t="s">
        <v>518</v>
      </c>
      <c r="AC26" s="26"/>
      <c r="AD26" s="26"/>
      <c r="AE26" s="26"/>
      <c r="AF26" s="25"/>
      <c r="AK26" s="34" t="str">
        <f t="shared" si="7"/>
        <v>Y</v>
      </c>
    </row>
    <row r="27" spans="1:37" ht="13.5" customHeight="1" x14ac:dyDescent="0.15">
      <c r="A27" s="10" t="str">
        <f>IF(D24="", "-", D24)</f>
        <v>高齢社会対策</v>
      </c>
      <c r="B27" s="10"/>
      <c r="F27" s="15" t="s">
        <v>126</v>
      </c>
      <c r="G27" s="14"/>
      <c r="H27" s="10" t="str">
        <f t="shared" si="1"/>
        <v/>
      </c>
      <c r="I27" s="10" t="str">
        <f t="shared" si="5"/>
        <v>一般会計</v>
      </c>
      <c r="K27" s="10"/>
      <c r="L27" s="10"/>
      <c r="O27" s="10"/>
      <c r="P27" s="10"/>
      <c r="Q27" s="16"/>
      <c r="T27" s="10"/>
      <c r="U27" s="27" t="s">
        <v>541</v>
      </c>
      <c r="Y27" s="27" t="s">
        <v>296</v>
      </c>
      <c r="Z27" s="27" t="s">
        <v>425</v>
      </c>
      <c r="AA27" s="54" t="s">
        <v>390</v>
      </c>
      <c r="AB27" s="54" t="s">
        <v>519</v>
      </c>
      <c r="AC27" s="26"/>
      <c r="AD27" s="26"/>
      <c r="AE27" s="26"/>
      <c r="AF27" s="25"/>
      <c r="AK27" s="34" t="str">
        <f>CHAR(CODE(AK26)+1)</f>
        <v>Z</v>
      </c>
    </row>
    <row r="28" spans="1:37" ht="13.5" customHeight="1" x14ac:dyDescent="0.15">
      <c r="B28" s="10"/>
      <c r="F28" s="15" t="s">
        <v>127</v>
      </c>
      <c r="G28" s="14"/>
      <c r="H28" s="10" t="str">
        <f t="shared" si="1"/>
        <v/>
      </c>
      <c r="I28" s="10" t="str">
        <f t="shared" si="5"/>
        <v>一般会計</v>
      </c>
      <c r="K28" s="10"/>
      <c r="L28" s="10"/>
      <c r="O28" s="10"/>
      <c r="P28" s="10"/>
      <c r="Q28" s="16"/>
      <c r="T28" s="10"/>
      <c r="U28" s="27" t="s">
        <v>542</v>
      </c>
      <c r="Y28" s="27" t="s">
        <v>297</v>
      </c>
      <c r="Z28" s="27" t="s">
        <v>426</v>
      </c>
      <c r="AA28" s="54" t="s">
        <v>391</v>
      </c>
      <c r="AB28" s="54" t="s">
        <v>520</v>
      </c>
      <c r="AC28" s="26"/>
      <c r="AD28" s="26"/>
      <c r="AE28" s="26"/>
      <c r="AF28" s="25"/>
      <c r="AK28" s="34" t="s">
        <v>184</v>
      </c>
    </row>
    <row r="29" spans="1:37" ht="13.5" customHeight="1" x14ac:dyDescent="0.15">
      <c r="A29" s="10"/>
      <c r="B29" s="10"/>
      <c r="F29" s="15" t="s">
        <v>192</v>
      </c>
      <c r="G29" s="14"/>
      <c r="H29" s="10" t="str">
        <f t="shared" si="1"/>
        <v/>
      </c>
      <c r="I29" s="10" t="str">
        <f t="shared" si="5"/>
        <v>一般会計</v>
      </c>
      <c r="K29" s="10"/>
      <c r="L29" s="10"/>
      <c r="O29" s="10"/>
      <c r="P29" s="10"/>
      <c r="Q29" s="16"/>
      <c r="T29" s="10"/>
      <c r="U29" s="27" t="s">
        <v>543</v>
      </c>
      <c r="Y29" s="27" t="s">
        <v>298</v>
      </c>
      <c r="Z29" s="27" t="s">
        <v>427</v>
      </c>
      <c r="AA29" s="54" t="s">
        <v>392</v>
      </c>
      <c r="AB29" s="54" t="s">
        <v>521</v>
      </c>
      <c r="AC29" s="26"/>
      <c r="AD29" s="26"/>
      <c r="AE29" s="26"/>
      <c r="AF29" s="25"/>
      <c r="AK29" s="34" t="str">
        <f t="shared" si="7"/>
        <v>b</v>
      </c>
    </row>
    <row r="30" spans="1:37" ht="13.5" customHeight="1" x14ac:dyDescent="0.15">
      <c r="A30" s="10"/>
      <c r="B30" s="10"/>
      <c r="F30" s="15" t="s">
        <v>193</v>
      </c>
      <c r="G30" s="14"/>
      <c r="H30" s="10" t="str">
        <f t="shared" si="1"/>
        <v/>
      </c>
      <c r="I30" s="10" t="str">
        <f t="shared" si="5"/>
        <v>一般会計</v>
      </c>
      <c r="K30" s="10"/>
      <c r="L30" s="10"/>
      <c r="O30" s="10"/>
      <c r="P30" s="10"/>
      <c r="Q30" s="16"/>
      <c r="T30" s="10"/>
      <c r="U30" s="27" t="s">
        <v>544</v>
      </c>
      <c r="Y30" s="27" t="s">
        <v>299</v>
      </c>
      <c r="Z30" s="27" t="s">
        <v>428</v>
      </c>
      <c r="AA30" s="54" t="s">
        <v>393</v>
      </c>
      <c r="AB30" s="54" t="s">
        <v>522</v>
      </c>
      <c r="AC30" s="26"/>
      <c r="AD30" s="26"/>
      <c r="AE30" s="26"/>
      <c r="AF30" s="25"/>
      <c r="AK30" s="34" t="str">
        <f t="shared" si="7"/>
        <v>c</v>
      </c>
    </row>
    <row r="31" spans="1:37" ht="13.5" customHeight="1" x14ac:dyDescent="0.15">
      <c r="A31" s="10"/>
      <c r="B31" s="10"/>
      <c r="F31" s="15" t="s">
        <v>194</v>
      </c>
      <c r="G31" s="14"/>
      <c r="H31" s="10" t="str">
        <f t="shared" si="1"/>
        <v/>
      </c>
      <c r="I31" s="10" t="str">
        <f t="shared" si="5"/>
        <v>一般会計</v>
      </c>
      <c r="K31" s="10"/>
      <c r="L31" s="10"/>
      <c r="O31" s="10"/>
      <c r="P31" s="10"/>
      <c r="Q31" s="16"/>
      <c r="T31" s="10"/>
      <c r="U31" s="27" t="s">
        <v>545</v>
      </c>
      <c r="Y31" s="27" t="s">
        <v>300</v>
      </c>
      <c r="Z31" s="27" t="s">
        <v>429</v>
      </c>
      <c r="AA31" s="54" t="s">
        <v>394</v>
      </c>
      <c r="AB31" s="54" t="s">
        <v>523</v>
      </c>
      <c r="AC31" s="26"/>
      <c r="AD31" s="26"/>
      <c r="AE31" s="26"/>
      <c r="AF31" s="25"/>
      <c r="AK31" s="34" t="str">
        <f t="shared" si="7"/>
        <v>d</v>
      </c>
    </row>
    <row r="32" spans="1:37" ht="13.5" customHeight="1" x14ac:dyDescent="0.15">
      <c r="A32" s="10"/>
      <c r="B32" s="10"/>
      <c r="F32" s="15" t="s">
        <v>195</v>
      </c>
      <c r="G32" s="14"/>
      <c r="H32" s="10" t="str">
        <f t="shared" si="1"/>
        <v/>
      </c>
      <c r="I32" s="10" t="str">
        <f t="shared" si="5"/>
        <v>一般会計</v>
      </c>
      <c r="K32" s="10"/>
      <c r="L32" s="10"/>
      <c r="O32" s="10"/>
      <c r="P32" s="10"/>
      <c r="Q32" s="16"/>
      <c r="T32" s="10"/>
      <c r="U32" s="27" t="s">
        <v>546</v>
      </c>
      <c r="Y32" s="27" t="s">
        <v>301</v>
      </c>
      <c r="Z32" s="27" t="s">
        <v>430</v>
      </c>
      <c r="AA32" s="54" t="s">
        <v>64</v>
      </c>
      <c r="AB32" s="54" t="s">
        <v>64</v>
      </c>
      <c r="AC32" s="26"/>
      <c r="AD32" s="26"/>
      <c r="AE32" s="26"/>
      <c r="AF32" s="25"/>
      <c r="AK32" s="34" t="str">
        <f t="shared" si="7"/>
        <v>e</v>
      </c>
    </row>
    <row r="33" spans="1:37" ht="13.5" customHeight="1" x14ac:dyDescent="0.15">
      <c r="A33" s="10"/>
      <c r="B33" s="10"/>
      <c r="F33" s="15" t="s">
        <v>196</v>
      </c>
      <c r="G33" s="14"/>
      <c r="H33" s="10" t="str">
        <f t="shared" si="1"/>
        <v/>
      </c>
      <c r="I33" s="10" t="str">
        <f t="shared" si="5"/>
        <v>一般会計</v>
      </c>
      <c r="K33" s="10"/>
      <c r="L33" s="10"/>
      <c r="O33" s="10"/>
      <c r="P33" s="10"/>
      <c r="Q33" s="16"/>
      <c r="T33" s="10"/>
      <c r="U33" s="27" t="s">
        <v>547</v>
      </c>
      <c r="Y33" s="27" t="s">
        <v>302</v>
      </c>
      <c r="Z33" s="27" t="s">
        <v>431</v>
      </c>
      <c r="AA33" s="38"/>
      <c r="AB33" s="26"/>
      <c r="AC33" s="26"/>
      <c r="AD33" s="26"/>
      <c r="AE33" s="26"/>
      <c r="AF33" s="25"/>
      <c r="AK33" s="34" t="str">
        <f t="shared" si="7"/>
        <v>f</v>
      </c>
    </row>
    <row r="34" spans="1:37" ht="13.5" customHeight="1" x14ac:dyDescent="0.15">
      <c r="A34" s="10"/>
      <c r="B34" s="10"/>
      <c r="F34" s="15" t="s">
        <v>197</v>
      </c>
      <c r="G34" s="14"/>
      <c r="H34" s="10" t="str">
        <f t="shared" si="1"/>
        <v/>
      </c>
      <c r="I34" s="10" t="str">
        <f t="shared" si="5"/>
        <v>一般会計</v>
      </c>
      <c r="K34" s="10"/>
      <c r="L34" s="10"/>
      <c r="O34" s="10"/>
      <c r="P34" s="10"/>
      <c r="Q34" s="16"/>
      <c r="T34" s="10"/>
      <c r="U34" s="27" t="s">
        <v>548</v>
      </c>
      <c r="Y34" s="27" t="s">
        <v>303</v>
      </c>
      <c r="Z34" s="27" t="s">
        <v>432</v>
      </c>
      <c r="AB34" s="26"/>
      <c r="AC34" s="26"/>
      <c r="AD34" s="26"/>
      <c r="AE34" s="26"/>
      <c r="AF34" s="25"/>
      <c r="AK34" s="34" t="str">
        <f t="shared" si="7"/>
        <v>g</v>
      </c>
    </row>
    <row r="35" spans="1:37" ht="13.5" customHeight="1" x14ac:dyDescent="0.15">
      <c r="A35" s="10"/>
      <c r="B35" s="10"/>
      <c r="F35" s="15" t="s">
        <v>198</v>
      </c>
      <c r="G35" s="14"/>
      <c r="H35" s="10" t="str">
        <f t="shared" si="1"/>
        <v/>
      </c>
      <c r="I35" s="10" t="str">
        <f t="shared" si="5"/>
        <v>一般会計</v>
      </c>
      <c r="K35" s="10"/>
      <c r="L35" s="10"/>
      <c r="O35" s="10"/>
      <c r="P35" s="10"/>
      <c r="Q35" s="16"/>
      <c r="T35" s="10"/>
      <c r="Y35" s="27" t="s">
        <v>304</v>
      </c>
      <c r="Z35" s="27" t="s">
        <v>433</v>
      </c>
      <c r="AC35" s="26"/>
      <c r="AF35" s="25"/>
      <c r="AK35" s="34" t="str">
        <f t="shared" si="7"/>
        <v>h</v>
      </c>
    </row>
    <row r="36" spans="1:37" ht="13.5" customHeight="1" x14ac:dyDescent="0.15">
      <c r="A36" s="10"/>
      <c r="B36" s="10"/>
      <c r="F36" s="15" t="s">
        <v>199</v>
      </c>
      <c r="G36" s="14"/>
      <c r="H36" s="10" t="str">
        <f t="shared" si="1"/>
        <v/>
      </c>
      <c r="I36" s="10" t="str">
        <f t="shared" si="5"/>
        <v>一般会計</v>
      </c>
      <c r="K36" s="10"/>
      <c r="L36" s="10"/>
      <c r="O36" s="10"/>
      <c r="P36" s="10"/>
      <c r="Q36" s="16"/>
      <c r="T36" s="10"/>
      <c r="U36" s="27" t="s">
        <v>549</v>
      </c>
      <c r="Y36" s="27" t="s">
        <v>305</v>
      </c>
      <c r="Z36" s="27" t="s">
        <v>434</v>
      </c>
      <c r="AF36" s="25"/>
      <c r="AK36" s="34" t="str">
        <f t="shared" si="7"/>
        <v>i</v>
      </c>
    </row>
    <row r="37" spans="1:37" ht="13.5" customHeight="1" x14ac:dyDescent="0.15">
      <c r="A37" s="10"/>
      <c r="B37" s="10"/>
      <c r="F37" s="10"/>
      <c r="G37" s="16"/>
      <c r="H37" s="10" t="str">
        <f t="shared" si="1"/>
        <v/>
      </c>
      <c r="I37" s="10" t="str">
        <f t="shared" si="5"/>
        <v>一般会計</v>
      </c>
      <c r="K37" s="10"/>
      <c r="L37" s="10"/>
      <c r="O37" s="10"/>
      <c r="P37" s="10"/>
      <c r="Q37" s="16"/>
      <c r="T37" s="10"/>
      <c r="U37" s="27"/>
      <c r="Y37" s="27" t="s">
        <v>306</v>
      </c>
      <c r="Z37" s="27" t="s">
        <v>435</v>
      </c>
      <c r="AF37" s="25"/>
      <c r="AK37" s="34" t="str">
        <f t="shared" si="7"/>
        <v>j</v>
      </c>
    </row>
    <row r="38" spans="1:37" x14ac:dyDescent="0.15">
      <c r="A38" s="10"/>
      <c r="B38" s="10"/>
      <c r="F38" s="10"/>
      <c r="G38" s="16"/>
      <c r="K38" s="10"/>
      <c r="L38" s="10"/>
      <c r="O38" s="10"/>
      <c r="P38" s="10"/>
      <c r="Q38" s="16"/>
      <c r="T38" s="10"/>
      <c r="U38" s="27" t="s">
        <v>248</v>
      </c>
      <c r="Y38" s="27" t="s">
        <v>307</v>
      </c>
      <c r="Z38" s="27" t="s">
        <v>436</v>
      </c>
      <c r="AF38" s="25"/>
      <c r="AK38" s="34" t="str">
        <f t="shared" si="7"/>
        <v>k</v>
      </c>
    </row>
    <row r="39" spans="1:37" x14ac:dyDescent="0.15">
      <c r="A39" s="10"/>
      <c r="B39" s="10"/>
      <c r="F39" s="10" t="str">
        <f>I37</f>
        <v>一般会計</v>
      </c>
      <c r="G39" s="16"/>
      <c r="K39" s="10"/>
      <c r="L39" s="10"/>
      <c r="O39" s="10"/>
      <c r="P39" s="10"/>
      <c r="Q39" s="16"/>
      <c r="T39" s="10"/>
      <c r="U39" s="27" t="s">
        <v>258</v>
      </c>
      <c r="Y39" s="27" t="s">
        <v>308</v>
      </c>
      <c r="Z39" s="27" t="s">
        <v>437</v>
      </c>
      <c r="AF39" s="25"/>
      <c r="AK39" s="34" t="str">
        <f t="shared" si="7"/>
        <v>l</v>
      </c>
    </row>
    <row r="40" spans="1:37" x14ac:dyDescent="0.15">
      <c r="A40" s="10"/>
      <c r="B40" s="10"/>
      <c r="F40" s="10"/>
      <c r="G40" s="16"/>
      <c r="K40" s="10"/>
      <c r="L40" s="10"/>
      <c r="O40" s="10"/>
      <c r="P40" s="10"/>
      <c r="Q40" s="16"/>
      <c r="T40" s="10"/>
      <c r="Y40" s="27" t="s">
        <v>309</v>
      </c>
      <c r="Z40" s="27" t="s">
        <v>438</v>
      </c>
      <c r="AF40" s="25"/>
      <c r="AK40" s="34" t="str">
        <f t="shared" si="7"/>
        <v>m</v>
      </c>
    </row>
    <row r="41" spans="1:37" x14ac:dyDescent="0.15">
      <c r="A41" s="10"/>
      <c r="B41" s="10"/>
      <c r="F41" s="10"/>
      <c r="G41" s="16"/>
      <c r="K41" s="10"/>
      <c r="L41" s="10"/>
      <c r="O41" s="10"/>
      <c r="P41" s="10"/>
      <c r="Q41" s="16"/>
      <c r="T41" s="10"/>
      <c r="Y41" s="27" t="s">
        <v>310</v>
      </c>
      <c r="Z41" s="27" t="s">
        <v>439</v>
      </c>
      <c r="AF41" s="25"/>
      <c r="AK41" s="34" t="str">
        <f t="shared" si="7"/>
        <v>n</v>
      </c>
    </row>
    <row r="42" spans="1:37" x14ac:dyDescent="0.15">
      <c r="A42" s="10"/>
      <c r="B42" s="10"/>
      <c r="F42" s="10"/>
      <c r="G42" s="16"/>
      <c r="K42" s="10"/>
      <c r="L42" s="10"/>
      <c r="O42" s="10"/>
      <c r="P42" s="10"/>
      <c r="Q42" s="16"/>
      <c r="T42" s="10"/>
      <c r="Y42" s="27" t="s">
        <v>311</v>
      </c>
      <c r="Z42" s="27" t="s">
        <v>440</v>
      </c>
      <c r="AF42" s="25"/>
      <c r="AK42" s="34" t="str">
        <f t="shared" si="7"/>
        <v>o</v>
      </c>
    </row>
    <row r="43" spans="1:37" x14ac:dyDescent="0.15">
      <c r="A43" s="10"/>
      <c r="B43" s="10"/>
      <c r="F43" s="10"/>
      <c r="G43" s="16"/>
      <c r="K43" s="10"/>
      <c r="L43" s="10"/>
      <c r="O43" s="10"/>
      <c r="P43" s="10"/>
      <c r="Q43" s="16"/>
      <c r="T43" s="10"/>
      <c r="Y43" s="27" t="s">
        <v>312</v>
      </c>
      <c r="Z43" s="27" t="s">
        <v>441</v>
      </c>
      <c r="AF43" s="25"/>
      <c r="AK43" s="34" t="str">
        <f t="shared" si="7"/>
        <v>p</v>
      </c>
    </row>
    <row r="44" spans="1:37" x14ac:dyDescent="0.15">
      <c r="A44" s="10"/>
      <c r="B44" s="10"/>
      <c r="F44" s="10"/>
      <c r="G44" s="16"/>
      <c r="K44" s="10"/>
      <c r="L44" s="10"/>
      <c r="O44" s="10"/>
      <c r="P44" s="10"/>
      <c r="Q44" s="16"/>
      <c r="T44" s="10"/>
      <c r="Y44" s="27" t="s">
        <v>313</v>
      </c>
      <c r="Z44" s="27" t="s">
        <v>442</v>
      </c>
      <c r="AF44" s="25"/>
      <c r="AK44" s="34" t="str">
        <f t="shared" si="7"/>
        <v>q</v>
      </c>
    </row>
    <row r="45" spans="1:37" x14ac:dyDescent="0.15">
      <c r="A45" s="10"/>
      <c r="B45" s="10"/>
      <c r="F45" s="10"/>
      <c r="G45" s="16"/>
      <c r="K45" s="10"/>
      <c r="L45" s="10"/>
      <c r="O45" s="10"/>
      <c r="P45" s="10"/>
      <c r="Q45" s="16"/>
      <c r="T45" s="10"/>
      <c r="Y45" s="27" t="s">
        <v>314</v>
      </c>
      <c r="Z45" s="27" t="s">
        <v>443</v>
      </c>
      <c r="AF45" s="25"/>
      <c r="AK45" s="34" t="str">
        <f t="shared" si="7"/>
        <v>r</v>
      </c>
    </row>
    <row r="46" spans="1:37" x14ac:dyDescent="0.15">
      <c r="A46" s="10"/>
      <c r="B46" s="10"/>
      <c r="F46" s="10"/>
      <c r="G46" s="16"/>
      <c r="K46" s="10"/>
      <c r="L46" s="10"/>
      <c r="O46" s="10"/>
      <c r="P46" s="10"/>
      <c r="Q46" s="16"/>
      <c r="T46" s="10"/>
      <c r="Y46" s="27" t="s">
        <v>315</v>
      </c>
      <c r="Z46" s="27" t="s">
        <v>444</v>
      </c>
      <c r="AF46" s="25"/>
      <c r="AK46" s="34" t="str">
        <f t="shared" si="7"/>
        <v>s</v>
      </c>
    </row>
    <row r="47" spans="1:37" x14ac:dyDescent="0.15">
      <c r="A47" s="10"/>
      <c r="B47" s="10"/>
      <c r="F47" s="10"/>
      <c r="G47" s="16"/>
      <c r="K47" s="10"/>
      <c r="L47" s="10"/>
      <c r="O47" s="10"/>
      <c r="P47" s="10"/>
      <c r="Q47" s="16"/>
      <c r="T47" s="10"/>
      <c r="Y47" s="27" t="s">
        <v>316</v>
      </c>
      <c r="Z47" s="27" t="s">
        <v>445</v>
      </c>
      <c r="AF47" s="25"/>
      <c r="AK47" s="34" t="str">
        <f t="shared" si="7"/>
        <v>t</v>
      </c>
    </row>
    <row r="48" spans="1:37" x14ac:dyDescent="0.15">
      <c r="A48" s="10"/>
      <c r="B48" s="10"/>
      <c r="F48" s="10"/>
      <c r="G48" s="16"/>
      <c r="K48" s="10"/>
      <c r="L48" s="10"/>
      <c r="O48" s="10"/>
      <c r="P48" s="10"/>
      <c r="Q48" s="16"/>
      <c r="T48" s="10"/>
      <c r="Y48" s="27" t="s">
        <v>317</v>
      </c>
      <c r="Z48" s="27" t="s">
        <v>446</v>
      </c>
      <c r="AF48" s="25"/>
      <c r="AK48" s="34" t="str">
        <f t="shared" si="7"/>
        <v>u</v>
      </c>
    </row>
    <row r="49" spans="1:37" x14ac:dyDescent="0.15">
      <c r="A49" s="10"/>
      <c r="B49" s="10"/>
      <c r="F49" s="10"/>
      <c r="G49" s="16"/>
      <c r="K49" s="10"/>
      <c r="L49" s="10"/>
      <c r="O49" s="10"/>
      <c r="P49" s="10"/>
      <c r="Q49" s="16"/>
      <c r="T49" s="10"/>
      <c r="Y49" s="27" t="s">
        <v>318</v>
      </c>
      <c r="Z49" s="27" t="s">
        <v>447</v>
      </c>
      <c r="AF49" s="25"/>
      <c r="AK49" s="34" t="str">
        <f t="shared" si="7"/>
        <v>v</v>
      </c>
    </row>
    <row r="50" spans="1:37" x14ac:dyDescent="0.15">
      <c r="A50" s="10"/>
      <c r="B50" s="10"/>
      <c r="F50" s="10"/>
      <c r="G50" s="16"/>
      <c r="K50" s="10"/>
      <c r="L50" s="10"/>
      <c r="O50" s="10"/>
      <c r="P50" s="10"/>
      <c r="Q50" s="16"/>
      <c r="T50" s="10"/>
      <c r="Y50" s="27" t="s">
        <v>319</v>
      </c>
      <c r="Z50" s="27" t="s">
        <v>448</v>
      </c>
      <c r="AF50" s="25"/>
    </row>
    <row r="51" spans="1:37" x14ac:dyDescent="0.15">
      <c r="A51" s="10"/>
      <c r="B51" s="10"/>
      <c r="F51" s="10"/>
      <c r="G51" s="16"/>
      <c r="K51" s="10"/>
      <c r="L51" s="10"/>
      <c r="O51" s="10"/>
      <c r="P51" s="10"/>
      <c r="Q51" s="16"/>
      <c r="T51" s="10"/>
      <c r="Y51" s="27" t="s">
        <v>320</v>
      </c>
      <c r="Z51" s="27" t="s">
        <v>449</v>
      </c>
      <c r="AF51" s="25"/>
    </row>
    <row r="52" spans="1:37" x14ac:dyDescent="0.15">
      <c r="A52" s="10"/>
      <c r="B52" s="10"/>
      <c r="F52" s="10"/>
      <c r="G52" s="16"/>
      <c r="K52" s="10"/>
      <c r="L52" s="10"/>
      <c r="O52" s="10"/>
      <c r="P52" s="10"/>
      <c r="Q52" s="16"/>
      <c r="T52" s="10"/>
      <c r="Y52" s="27" t="s">
        <v>321</v>
      </c>
      <c r="Z52" s="27" t="s">
        <v>450</v>
      </c>
      <c r="AF52" s="25"/>
    </row>
    <row r="53" spans="1:37" x14ac:dyDescent="0.15">
      <c r="A53" s="10"/>
      <c r="B53" s="10"/>
      <c r="F53" s="10"/>
      <c r="G53" s="16"/>
      <c r="K53" s="10"/>
      <c r="L53" s="10"/>
      <c r="O53" s="10"/>
      <c r="P53" s="10"/>
      <c r="Q53" s="16"/>
      <c r="T53" s="10"/>
      <c r="Y53" s="27" t="s">
        <v>322</v>
      </c>
      <c r="Z53" s="27" t="s">
        <v>451</v>
      </c>
      <c r="AF53" s="25"/>
    </row>
    <row r="54" spans="1:37" x14ac:dyDescent="0.15">
      <c r="A54" s="10"/>
      <c r="B54" s="10"/>
      <c r="F54" s="10"/>
      <c r="G54" s="16"/>
      <c r="K54" s="10"/>
      <c r="L54" s="10"/>
      <c r="O54" s="10"/>
      <c r="P54" s="17"/>
      <c r="Q54" s="16"/>
      <c r="T54" s="10"/>
      <c r="Y54" s="27" t="s">
        <v>323</v>
      </c>
      <c r="Z54" s="27" t="s">
        <v>452</v>
      </c>
      <c r="AF54" s="25"/>
    </row>
    <row r="55" spans="1:37" x14ac:dyDescent="0.15">
      <c r="A55" s="10"/>
      <c r="B55" s="10"/>
      <c r="F55" s="10"/>
      <c r="G55" s="16"/>
      <c r="K55" s="10"/>
      <c r="L55" s="10"/>
      <c r="O55" s="10"/>
      <c r="P55" s="10"/>
      <c r="Q55" s="16"/>
      <c r="T55" s="10"/>
      <c r="Y55" s="27" t="s">
        <v>324</v>
      </c>
      <c r="Z55" s="27" t="s">
        <v>453</v>
      </c>
      <c r="AF55" s="25"/>
    </row>
    <row r="56" spans="1:37" x14ac:dyDescent="0.15">
      <c r="A56" s="10"/>
      <c r="B56" s="10"/>
      <c r="F56" s="10"/>
      <c r="G56" s="16"/>
      <c r="K56" s="10"/>
      <c r="L56" s="10"/>
      <c r="O56" s="10"/>
      <c r="P56" s="10"/>
      <c r="Q56" s="16"/>
      <c r="T56" s="10"/>
      <c r="Y56" s="27" t="s">
        <v>325</v>
      </c>
      <c r="Z56" s="27" t="s">
        <v>454</v>
      </c>
      <c r="AF56" s="25"/>
    </row>
    <row r="57" spans="1:37" x14ac:dyDescent="0.15">
      <c r="A57" s="10"/>
      <c r="B57" s="10"/>
      <c r="F57" s="10"/>
      <c r="G57" s="16"/>
      <c r="K57" s="10"/>
      <c r="L57" s="10"/>
      <c r="O57" s="10"/>
      <c r="P57" s="10"/>
      <c r="Q57" s="16"/>
      <c r="T57" s="10"/>
      <c r="Y57" s="27" t="s">
        <v>326</v>
      </c>
      <c r="Z57" s="27" t="s">
        <v>455</v>
      </c>
      <c r="AF57" s="25"/>
    </row>
    <row r="58" spans="1:37" x14ac:dyDescent="0.15">
      <c r="A58" s="10"/>
      <c r="B58" s="10"/>
      <c r="F58" s="10"/>
      <c r="G58" s="16"/>
      <c r="K58" s="10"/>
      <c r="L58" s="10"/>
      <c r="O58" s="10"/>
      <c r="P58" s="10"/>
      <c r="Q58" s="16"/>
      <c r="T58" s="10"/>
      <c r="Y58" s="27" t="s">
        <v>327</v>
      </c>
      <c r="Z58" s="27" t="s">
        <v>456</v>
      </c>
      <c r="AF58" s="25"/>
    </row>
    <row r="59" spans="1:37" x14ac:dyDescent="0.15">
      <c r="A59" s="10"/>
      <c r="B59" s="10"/>
      <c r="F59" s="10"/>
      <c r="G59" s="16"/>
      <c r="K59" s="10"/>
      <c r="L59" s="10"/>
      <c r="O59" s="10"/>
      <c r="P59" s="10"/>
      <c r="Q59" s="16"/>
      <c r="T59" s="10"/>
      <c r="Y59" s="27" t="s">
        <v>328</v>
      </c>
      <c r="Z59" s="27" t="s">
        <v>457</v>
      </c>
      <c r="AF59" s="25"/>
    </row>
    <row r="60" spans="1:37" x14ac:dyDescent="0.15">
      <c r="A60" s="10"/>
      <c r="B60" s="10"/>
      <c r="F60" s="10"/>
      <c r="G60" s="16"/>
      <c r="K60" s="10"/>
      <c r="L60" s="10"/>
      <c r="O60" s="10"/>
      <c r="P60" s="10"/>
      <c r="Q60" s="16"/>
      <c r="T60" s="10"/>
      <c r="Y60" s="27" t="s">
        <v>329</v>
      </c>
      <c r="Z60" s="27" t="s">
        <v>458</v>
      </c>
      <c r="AF60" s="25"/>
    </row>
    <row r="61" spans="1:37" x14ac:dyDescent="0.15">
      <c r="A61" s="10"/>
      <c r="B61" s="10"/>
      <c r="F61" s="10"/>
      <c r="G61" s="16"/>
      <c r="K61" s="10"/>
      <c r="L61" s="10"/>
      <c r="O61" s="10"/>
      <c r="P61" s="10"/>
      <c r="Q61" s="16"/>
      <c r="T61" s="10"/>
      <c r="Y61" s="27" t="s">
        <v>330</v>
      </c>
      <c r="Z61" s="27" t="s">
        <v>459</v>
      </c>
      <c r="AF61" s="25"/>
    </row>
    <row r="62" spans="1:37" x14ac:dyDescent="0.15">
      <c r="A62" s="10"/>
      <c r="B62" s="10"/>
      <c r="F62" s="10"/>
      <c r="G62" s="16"/>
      <c r="K62" s="10"/>
      <c r="L62" s="10"/>
      <c r="O62" s="10"/>
      <c r="P62" s="10"/>
      <c r="Q62" s="16"/>
      <c r="T62" s="10"/>
      <c r="Y62" s="27" t="s">
        <v>331</v>
      </c>
      <c r="Z62" s="27" t="s">
        <v>460</v>
      </c>
      <c r="AF62" s="25"/>
    </row>
    <row r="63" spans="1:37" x14ac:dyDescent="0.15">
      <c r="A63" s="10"/>
      <c r="B63" s="10"/>
      <c r="F63" s="10"/>
      <c r="G63" s="16"/>
      <c r="K63" s="10"/>
      <c r="L63" s="10"/>
      <c r="O63" s="10"/>
      <c r="P63" s="10"/>
      <c r="Q63" s="16"/>
      <c r="T63" s="10"/>
      <c r="Y63" s="27" t="s">
        <v>332</v>
      </c>
      <c r="Z63" s="27" t="s">
        <v>461</v>
      </c>
      <c r="AF63" s="25"/>
    </row>
    <row r="64" spans="1:37" x14ac:dyDescent="0.15">
      <c r="A64" s="10"/>
      <c r="B64" s="10"/>
      <c r="F64" s="10"/>
      <c r="G64" s="16"/>
      <c r="K64" s="10"/>
      <c r="L64" s="10"/>
      <c r="O64" s="10"/>
      <c r="P64" s="10"/>
      <c r="Q64" s="16"/>
      <c r="T64" s="10"/>
      <c r="Y64" s="27" t="s">
        <v>333</v>
      </c>
      <c r="Z64" s="27" t="s">
        <v>462</v>
      </c>
      <c r="AF64" s="25"/>
    </row>
    <row r="65" spans="1:32" x14ac:dyDescent="0.15">
      <c r="A65" s="10"/>
      <c r="B65" s="10"/>
      <c r="F65" s="10"/>
      <c r="G65" s="16"/>
      <c r="K65" s="10"/>
      <c r="L65" s="10"/>
      <c r="O65" s="10"/>
      <c r="P65" s="10"/>
      <c r="Q65" s="16"/>
      <c r="T65" s="10"/>
      <c r="Y65" s="27" t="s">
        <v>334</v>
      </c>
      <c r="Z65" s="27" t="s">
        <v>463</v>
      </c>
      <c r="AF65" s="25"/>
    </row>
    <row r="66" spans="1:32" x14ac:dyDescent="0.15">
      <c r="A66" s="10"/>
      <c r="B66" s="10"/>
      <c r="F66" s="10"/>
      <c r="G66" s="16"/>
      <c r="K66" s="10"/>
      <c r="L66" s="10"/>
      <c r="O66" s="10"/>
      <c r="P66" s="10"/>
      <c r="Q66" s="16"/>
      <c r="T66" s="10"/>
      <c r="Y66" s="27" t="s">
        <v>65</v>
      </c>
      <c r="Z66" s="27" t="s">
        <v>464</v>
      </c>
      <c r="AF66" s="25"/>
    </row>
    <row r="67" spans="1:32" x14ac:dyDescent="0.15">
      <c r="A67" s="10"/>
      <c r="B67" s="10"/>
      <c r="F67" s="10"/>
      <c r="G67" s="16"/>
      <c r="K67" s="10"/>
      <c r="L67" s="10"/>
      <c r="O67" s="10"/>
      <c r="P67" s="10"/>
      <c r="Q67" s="16"/>
      <c r="T67" s="10"/>
      <c r="Y67" s="27" t="s">
        <v>335</v>
      </c>
      <c r="Z67" s="27" t="s">
        <v>465</v>
      </c>
      <c r="AF67" s="25"/>
    </row>
    <row r="68" spans="1:32" x14ac:dyDescent="0.15">
      <c r="A68" s="10"/>
      <c r="B68" s="10"/>
      <c r="F68" s="10"/>
      <c r="G68" s="16"/>
      <c r="K68" s="10"/>
      <c r="L68" s="10"/>
      <c r="O68" s="10"/>
      <c r="P68" s="10"/>
      <c r="Q68" s="16"/>
      <c r="T68" s="10"/>
      <c r="Y68" s="27" t="s">
        <v>336</v>
      </c>
      <c r="Z68" s="27" t="s">
        <v>466</v>
      </c>
      <c r="AF68" s="25"/>
    </row>
    <row r="69" spans="1:32" x14ac:dyDescent="0.15">
      <c r="A69" s="10"/>
      <c r="B69" s="10"/>
      <c r="F69" s="10"/>
      <c r="G69" s="16"/>
      <c r="K69" s="10"/>
      <c r="L69" s="10"/>
      <c r="O69" s="10"/>
      <c r="P69" s="10"/>
      <c r="Q69" s="16"/>
      <c r="T69" s="10"/>
      <c r="Y69" s="27" t="s">
        <v>337</v>
      </c>
      <c r="Z69" s="27" t="s">
        <v>467</v>
      </c>
      <c r="AF69" s="25"/>
    </row>
    <row r="70" spans="1:32" x14ac:dyDescent="0.15">
      <c r="A70" s="10"/>
      <c r="B70" s="10"/>
      <c r="Y70" s="27" t="s">
        <v>338</v>
      </c>
      <c r="Z70" s="27" t="s">
        <v>468</v>
      </c>
    </row>
    <row r="71" spans="1:32" x14ac:dyDescent="0.15">
      <c r="Y71" s="27" t="s">
        <v>339</v>
      </c>
      <c r="Z71" s="27" t="s">
        <v>469</v>
      </c>
    </row>
    <row r="72" spans="1:32" x14ac:dyDescent="0.15">
      <c r="Y72" s="27" t="s">
        <v>340</v>
      </c>
      <c r="Z72" s="27" t="s">
        <v>470</v>
      </c>
    </row>
    <row r="73" spans="1:32" x14ac:dyDescent="0.15">
      <c r="Y73" s="27" t="s">
        <v>341</v>
      </c>
      <c r="Z73" s="27" t="s">
        <v>471</v>
      </c>
    </row>
    <row r="74" spans="1:32" x14ac:dyDescent="0.15">
      <c r="Y74" s="27" t="s">
        <v>342</v>
      </c>
      <c r="Z74" s="27" t="s">
        <v>472</v>
      </c>
    </row>
    <row r="75" spans="1:32" x14ac:dyDescent="0.15">
      <c r="Y75" s="27" t="s">
        <v>343</v>
      </c>
      <c r="Z75" s="27" t="s">
        <v>473</v>
      </c>
    </row>
    <row r="76" spans="1:32" x14ac:dyDescent="0.15">
      <c r="Y76" s="27" t="s">
        <v>344</v>
      </c>
      <c r="Z76" s="27" t="s">
        <v>474</v>
      </c>
    </row>
    <row r="77" spans="1:32" x14ac:dyDescent="0.15">
      <c r="Y77" s="27" t="s">
        <v>345</v>
      </c>
      <c r="Z77" s="27" t="s">
        <v>475</v>
      </c>
    </row>
    <row r="78" spans="1:32" x14ac:dyDescent="0.15">
      <c r="Y78" s="27" t="s">
        <v>346</v>
      </c>
      <c r="Z78" s="27" t="s">
        <v>476</v>
      </c>
    </row>
    <row r="79" spans="1:32" x14ac:dyDescent="0.15">
      <c r="Y79" s="27" t="s">
        <v>347</v>
      </c>
      <c r="Z79" s="27" t="s">
        <v>477</v>
      </c>
    </row>
    <row r="80" spans="1:32" x14ac:dyDescent="0.15">
      <c r="Y80" s="27" t="s">
        <v>348</v>
      </c>
      <c r="Z80" s="27" t="s">
        <v>478</v>
      </c>
    </row>
    <row r="81" spans="25:26" x14ac:dyDescent="0.15">
      <c r="Y81" s="27" t="s">
        <v>349</v>
      </c>
      <c r="Z81" s="27" t="s">
        <v>479</v>
      </c>
    </row>
    <row r="82" spans="25:26" x14ac:dyDescent="0.15">
      <c r="Y82" s="27" t="s">
        <v>350</v>
      </c>
      <c r="Z82" s="27" t="s">
        <v>480</v>
      </c>
    </row>
    <row r="83" spans="25:26" x14ac:dyDescent="0.15">
      <c r="Y83" s="27" t="s">
        <v>351</v>
      </c>
      <c r="Z83" s="27" t="s">
        <v>481</v>
      </c>
    </row>
    <row r="84" spans="25:26" x14ac:dyDescent="0.15">
      <c r="Y84" s="27" t="s">
        <v>352</v>
      </c>
      <c r="Z84" s="27" t="s">
        <v>482</v>
      </c>
    </row>
    <row r="85" spans="25:26" x14ac:dyDescent="0.15">
      <c r="Y85" s="27" t="s">
        <v>353</v>
      </c>
      <c r="Z85" s="27" t="s">
        <v>483</v>
      </c>
    </row>
    <row r="86" spans="25:26" x14ac:dyDescent="0.15">
      <c r="Y86" s="27" t="s">
        <v>354</v>
      </c>
      <c r="Z86" s="27" t="s">
        <v>484</v>
      </c>
    </row>
    <row r="87" spans="25:26" x14ac:dyDescent="0.15">
      <c r="Y87" s="27" t="s">
        <v>355</v>
      </c>
      <c r="Z87" s="27" t="s">
        <v>485</v>
      </c>
    </row>
    <row r="88" spans="25:26" x14ac:dyDescent="0.15">
      <c r="Y88" s="27" t="s">
        <v>356</v>
      </c>
      <c r="Z88" s="27" t="s">
        <v>486</v>
      </c>
    </row>
    <row r="89" spans="25:26" x14ac:dyDescent="0.15">
      <c r="Y89" s="27" t="s">
        <v>357</v>
      </c>
      <c r="Z89" s="27" t="s">
        <v>487</v>
      </c>
    </row>
    <row r="90" spans="25:26" x14ac:dyDescent="0.15">
      <c r="Y90" s="27" t="s">
        <v>358</v>
      </c>
      <c r="Z90" s="27" t="s">
        <v>488</v>
      </c>
    </row>
    <row r="91" spans="25:26" x14ac:dyDescent="0.15">
      <c r="Y91" s="27" t="s">
        <v>359</v>
      </c>
      <c r="Z91" s="27" t="s">
        <v>489</v>
      </c>
    </row>
    <row r="92" spans="25:26" x14ac:dyDescent="0.15">
      <c r="Y92" s="27" t="s">
        <v>360</v>
      </c>
      <c r="Z92" s="27" t="s">
        <v>490</v>
      </c>
    </row>
    <row r="93" spans="25:26" x14ac:dyDescent="0.15">
      <c r="Y93" s="27" t="s">
        <v>361</v>
      </c>
      <c r="Z93" s="27" t="s">
        <v>491</v>
      </c>
    </row>
    <row r="94" spans="25:26" x14ac:dyDescent="0.15">
      <c r="Y94" s="27" t="s">
        <v>362</v>
      </c>
      <c r="Z94" s="27" t="s">
        <v>492</v>
      </c>
    </row>
    <row r="95" spans="25:26" x14ac:dyDescent="0.15">
      <c r="Y95" s="27" t="s">
        <v>363</v>
      </c>
      <c r="Z95" s="27" t="s">
        <v>493</v>
      </c>
    </row>
    <row r="96" spans="25:26" x14ac:dyDescent="0.15">
      <c r="Y96" s="27" t="s">
        <v>265</v>
      </c>
      <c r="Z96" s="27" t="s">
        <v>494</v>
      </c>
    </row>
    <row r="97" spans="25:26" x14ac:dyDescent="0.15">
      <c r="Y97" s="27" t="s">
        <v>364</v>
      </c>
      <c r="Z97" s="27" t="s">
        <v>495</v>
      </c>
    </row>
    <row r="98" spans="25:26" x14ac:dyDescent="0.15">
      <c r="Y98" s="27" t="s">
        <v>365</v>
      </c>
      <c r="Z98" s="27" t="s">
        <v>496</v>
      </c>
    </row>
    <row r="99" spans="25:26" x14ac:dyDescent="0.15">
      <c r="Y99" s="27" t="s">
        <v>395</v>
      </c>
      <c r="Z99" s="27" t="s">
        <v>497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2021-08-25T02:48:05Z</dcterms:created>
  <dcterms:modified xsi:type="dcterms:W3CDTF">2021-08-25T03:00:56Z</dcterms:modified>
</cp:coreProperties>
</file>