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25" i="3" l="1"/>
  <c r="AY124" i="3"/>
  <c r="AY123" i="3"/>
  <c r="AY122" i="3"/>
  <c r="AY121" i="3"/>
  <c r="AY120" i="3"/>
  <c r="AY119" i="3"/>
  <c r="AY118" i="3"/>
  <c r="AY117" i="3"/>
  <c r="AY110" i="3"/>
  <c r="AY38" i="3"/>
  <c r="AY39" i="3" s="1"/>
  <c r="AW81" i="3" l="1"/>
  <c r="AT81" i="3"/>
  <c r="AQ81" i="3"/>
  <c r="AL81" i="3"/>
  <c r="AI81" i="3"/>
  <c r="AF81" i="3"/>
  <c r="Z81" i="3"/>
  <c r="W81" i="3"/>
  <c r="T81" i="3"/>
  <c r="N81" i="3"/>
  <c r="K81" i="3"/>
  <c r="H81" i="3"/>
  <c r="AW80" i="3"/>
  <c r="AT80" i="3"/>
  <c r="AQ80" i="3"/>
  <c r="AL80" i="3"/>
  <c r="AI80" i="3"/>
  <c r="AF80" i="3"/>
  <c r="Z80" i="3"/>
  <c r="W80" i="3"/>
  <c r="T80" i="3"/>
  <c r="N80" i="3"/>
  <c r="K80" i="3"/>
  <c r="H80" i="3"/>
  <c r="AV2" i="3" l="1"/>
  <c r="C12" i="4" l="1"/>
  <c r="W24" i="3" l="1"/>
  <c r="C23" i="4" l="1"/>
  <c r="C24" i="4"/>
  <c r="W21" i="3" l="1"/>
  <c r="AD21" i="3"/>
  <c r="P21" i="3"/>
  <c r="P18" i="3" l="1"/>
  <c r="P20" i="3" s="1"/>
  <c r="W18" i="3"/>
  <c r="W20" i="3" s="1"/>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<sst xmlns="http://schemas.openxmlformats.org/spreadsheetml/2006/main" count="819" uniqueCount="633">
  <si>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</si>
  <si>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</si>
  <si>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</si>
  <si>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</si>
  <si>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</si>
  <si>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</si>
  <si>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</si>
  <si>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</si>
  <si>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</si>
  <si>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</si>
  <si>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</si>
  <si>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</si>
  <si>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</si>
  <si>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</si>
  <si>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</si>
  <si>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</si>
  <si>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</si>
  <si>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</si>
  <si>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</si>
  <si>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</si>
  <si>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</si>
  <si>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</si>
  <si>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</si>
  <si>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</si>
  <si>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</si>
  <si>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</si>
  <si>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</si>
  <si>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</si>
  <si>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</si>
  <si>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</si>
  <si>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</si>
  <si>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</si>
  <si>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</si>
  <si>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</si>
  <si>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</si>
  <si>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</si>
  <si>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</si>
  <si>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</si>
  <si>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</si>
  <si>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</si>
  <si>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</si>
  <si>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</si>
  <si>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</si>
  <si>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</si>
  <si>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</si>
  <si>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</si>
  <si>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</si>
  <si>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</si>
  <si>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</si>
  <si>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</si>
  <si>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</si>
  <si>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</si>
  <si>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</si>
  <si>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</si>
  <si>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</si>
  <si>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</si>
  <si>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</si>
  <si>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</si>
  <si>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</si>
  <si>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</si>
  <si>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</si>
  <si>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</si>
  <si>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</si>
  <si>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</si>
  <si>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</si>
  <si>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</si>
  <si>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</si>
  <si>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</si>
  <si>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</si>
  <si>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</si>
  <si>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</si>
  <si>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</si>
  <si>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</si>
  <si>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</si>
  <si>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</si>
  <si>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</si>
  <si>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</si>
  <si>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</si>
  <si>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</si>
  <si>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</si>
  <si>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</si>
  <si>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</si>
  <si>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</si>
  <si>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</si>
  <si>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</si>
  <si>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</si>
  <si>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</si>
  <si>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</si>
  <si>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</si>
  <si>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</si>
  <si>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</si>
  <si>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</si>
  <si>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</si>
  <si>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</si>
  <si>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</si>
  <si>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</si>
  <si>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</si>
  <si>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</si>
  <si>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</si>
  <si>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</si>
  <si>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</si>
  <si>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</si>
  <si>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</si>
  <si>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</si>
  <si>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</si>
  <si>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</si>
  <si>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</si>
  <si>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</si>
  <si>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</si>
  <si>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</si>
  <si>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</si>
  <si>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</si>
  <si>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</si>
  <si>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</si>
  <si>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</si>
  <si>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</si>
  <si>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</si>
  <si>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</si>
  <si>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</si>
  <si>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</si>
  <si>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</si>
  <si>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</si>
  <si>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</si>
  <si>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</si>
  <si>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</si>
  <si>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</si>
  <si>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</si>
  <si>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</si>
  <si>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</si>
  <si>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</si>
  <si>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</si>
  <si>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</si>
  <si>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</si>
  <si>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</si>
  <si>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</si>
  <si>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</si>
  <si>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</si>
  <si>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</si>
  <si>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</si>
  <si>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</si>
  <si>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</si>
  <si>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</si>
  <si>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</si>
  <si>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</si>
  <si>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</si>
  <si>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</si>
  <si>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</si>
  <si>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</si>
  <si>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</si>
  <si>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</si>
  <si>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</si>
  <si>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</si>
  <si>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</si>
  <si>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</si>
  <si>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</si>
  <si>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</si>
  <si>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</si>
  <si>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</si>
  <si>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</si>
  <si>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</si>
  <si>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</si>
  <si>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</si>
  <si>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</si>
  <si>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</si>
  <si>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</si>
  <si>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</si>
  <si>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</si>
  <si>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</si>
  <si>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</si>
  <si>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</si>
  <si>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</si>
  <si>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</si>
  <si>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</si>
  <si>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</si>
  <si>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</si>
  <si>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</si>
  <si>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</si>
  <si>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</si>
  <si>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</si>
  <si>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</si>
  <si>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</si>
  <si>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</si>
  <si>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</si>
  <si>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</si>
  <si>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</si>
  <si>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</si>
  <si>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</si>
  <si>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</si>
  <si>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</si>
  <si>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</si>
  <si>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</si>
  <si>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</si>
  <si>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</si>
  <si>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</si>
  <si>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</si>
  <si>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</si>
  <si>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</si>
  <si>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</si>
  <si>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</si>
  <si>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</si>
  <si>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</si>
  <si>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</si>
  <si>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</si>
  <si>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</si>
  <si>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</si>
  <si>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</si>
  <si>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</si>
  <si>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</si>
  <si>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</si>
  <si>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</si>
  <si>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</si>
  <si>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</si>
  <si>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</si>
  <si>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</si>
  <si>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</si>
  <si>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</si>
  <si>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</si>
  <si>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</si>
  <si>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</si>
  <si>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</si>
  <si>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</si>
  <si>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</si>
  <si>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</si>
  <si>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</si>
  <si>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</si>
  <si>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</si>
  <si>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</si>
  <si>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</si>
  <si>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</si>
  <si>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</si>
  <si>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</si>
  <si>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</si>
  <si>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</si>
  <si>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</si>
  <si>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</si>
  <si>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</si>
  <si>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</si>
  <si>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</si>
  <si>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</si>
  <si>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</si>
  <si>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</si>
  <si>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</si>
  <si>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</si>
  <si>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</si>
  <si>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</si>
  <si>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</si>
  <si>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</si>
  <si>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</si>
  <si>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</si>
  <si>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</si>
  <si>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</si>
  <si>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</si>
  <si>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</si>
  <si>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</si>
  <si>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</si>
  <si>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</si>
  <si>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</si>
  <si>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</si>
  <si>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</si>
  <si>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</si>
  <si>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</si>
  <si>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</si>
  <si>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</si>
  <si>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</si>
  <si>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</si>
  <si>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</si>
  <si>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</si>
  <si>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</si>
  <si>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</si>
  <si>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</si>
  <si>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</si>
  <si>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</si>
  <si>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</si>
  <si>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</si>
  <si>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</si>
  <si>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</si>
  <si>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</si>
  <si>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</si>
  <si>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</si>
  <si>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</si>
  <si>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</si>
  <si>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</si>
  <si>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</si>
  <si>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</si>
  <si>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</si>
  <si>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</si>
  <si>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</si>
  <si>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</si>
  <si>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</si>
  <si>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</si>
  <si>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</si>
  <si>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</si>
  <si>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</si>
  <si>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</si>
  <si>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</si>
  <si>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</si>
  <si>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</si>
  <si>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</si>
  <si>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</si>
  <si>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</si>
  <si>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</si>
  <si>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</si>
  <si>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</si>
  <si>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</si>
  <si>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</si>
  <si>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</si>
  <si>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</si>
  <si>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</si>
  <si>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</si>
  <si>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</si>
  <si>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</si>
  <si>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</si>
  <si>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</si>
  <si>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</si>
  <si>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</si>
  <si>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</si>
  <si>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</si>
  <si>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</si>
  <si>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</si>
  <si>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</si>
  <si>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</si>
  <si>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</si>
  <si>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</si>
  <si>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</si>
  <si>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</si>
  <si>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</si>
  <si>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</si>
  <si>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</si>
  <si>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</si>
  <si>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</si>
  <si>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</si>
  <si>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</si>
  <si>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</si>
  <si>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</si>
  <si>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</si>
  <si>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</si>
  <si>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</si>
  <si>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</si>
  <si>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</si>
  <si>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</si>
  <si>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</si>
  <si>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</si>
  <si>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</si>
  <si>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</si>
  <si>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</si>
  <si>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</si>
  <si>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</si>
  <si>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</si>
  <si>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</si>
  <si>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</si>
  <si>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</si>
  <si>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</si>
  <si>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</si>
  <si>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</si>
  <si>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</si>
  <si>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</si>
  <si>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</si>
  <si>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</si>
  <si>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</si>
  <si>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</si>
  <si>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</si>
  <si>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</si>
  <si>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</si>
  <si>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</si>
  <si>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</si>
  <si>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</si>
  <si>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</si>
  <si>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</si>
  <si>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</si>
  <si>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</si>
  <si>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</si>
  <si>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</si>
  <si>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</si>
  <si>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</si>
  <si>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</si>
  <si>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</si>
  <si>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</si>
  <si>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</si>
  <si>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</si>
  <si>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</si>
  <si>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</si>
  <si>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</si>
  <si>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</si>
  <si>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</si>
  <si>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</si>
  <si>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</si>
  <si>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</si>
  <si>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</si>
  <si>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</si>
  <si>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</si>
  <si>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</si>
  <si>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</si>
  <si>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</si>
  <si>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</si>
  <si>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</si>
  <si>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</si>
  <si>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</si>
  <si>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</si>
  <si>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</si>
  <si>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</si>
  <si>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</si>
  <si>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</si>
  <si>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</si>
  <si>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</si>
  <si>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</si>
  <si>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</si>
  <si>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</si>
  <si>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</si>
  <si>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</si>
  <si>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</si>
  <si>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</si>
  <si>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</si>
  <si>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</si>
  <si>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</si>
  <si>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</si>
  <si>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</si>
  <si>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</si>
  <si>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</si>
  <si>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</si>
  <si>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</si>
  <si>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</si>
  <si>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</si>
  <si>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</si>
  <si>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</si>
  <si>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</si>
  <si>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</si>
  <si>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</si>
  <si>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</si>
  <si>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</si>
  <si>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</si>
  <si>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</si>
  <si>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</si>
  <si>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</si>
  <si>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</si>
  <si>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</si>
  <si>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</si>
  <si>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</si>
  <si>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</si>
  <si>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</si>
  <si>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</si>
  <si>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</si>
  <si>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</si>
  <si>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</si>
  <si>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</si>
  <si>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</si>
  <si>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</si>
  <si>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</si>
  <si>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</si>
  <si>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</si>
  <si>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</si>
  <si>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</si>
  <si>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</si>
  <si>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</si>
  <si>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</si>
  <si>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</si>
  <si>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</si>
  <si>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</si>
  <si>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</si>
  <si>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</si>
  <si>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</si>
  <si>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</si>
  <si>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</si>
  <si>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</si>
  <si>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</si>
  <si>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</si>
  <si>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</si>
  <si>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</si>
  <si>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</si>
  <si>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</si>
  <si>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</si>
  <si>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</si>
  <si>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</si>
  <si>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</si>
  <si>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</si>
  <si>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</si>
  <si>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</si>
  <si>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</si>
  <si>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</si>
  <si>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</si>
  <si>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</si>
  <si>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</si>
  <si>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</si>
  <si>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</si>
  <si>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</si>
  <si>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</si>
  <si>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</si>
  <si>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</si>
  <si>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</si>
  <si>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</si>
  <si>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</si>
  <si>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</si>
  <si>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</si>
  <si>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</si>
  <si>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</si>
  <si>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</si>
  <si>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</si>
  <si>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</si>
  <si>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</si>
  <si>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</si>
  <si>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</si>
  <si>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</si>
  <si>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</si>
  <si>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</si>
  <si>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</si>
  <si>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</si>
  <si>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</si>
  <si>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</si>
  <si>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</si>
  <si>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</si>
  <si>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</si>
  <si>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</si>
  <si>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</si>
  <si>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</si>
  <si>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</si>
  <si>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</si>
  <si>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</si>
  <si>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</si>
  <si>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</si>
  <si>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</si>
  <si>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</si>
  <si>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</si>
  <si>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</si>
  <si>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</si>
  <si>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</si>
  <si>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</si>
  <si>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</si>
  <si>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</si>
  <si>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</si>
  <si>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</si>
  <si>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</si>
  <si>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</si>
  <si>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</si>
  <si>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</si>
  <si>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</si>
  <si>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</si>
  <si>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</si>
  <si>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</si>
  <si>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</si>
  <si>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</si>
  <si>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</si>
  <si>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</si>
  <si>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</si>
  <si>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</si>
  <si>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</si>
  <si>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</si>
  <si>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</si>
  <si>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</si>
  <si>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</si>
  <si>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</si>
  <si>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</si>
  <si>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</si>
  <si>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</si>
  <si>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</si>
  <si>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</si>
  <si>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</si>
  <si>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</si>
  <si>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</si>
  <si>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沖縄観光防災力強化支援事業</t>
  </si>
  <si>
    <t>沖縄振興局</t>
  </si>
  <si>
    <t>令和元年度</t>
  </si>
  <si>
    <t>令和3年度</t>
  </si>
  <si>
    <t>参事官（振興第一担当）</t>
  </si>
  <si>
    <t>－</t>
  </si>
  <si>
    <t>沖縄振興基本方針（平成24年5月　内閣総理大臣決定）
沖縄振興計画（平成24年5月　沖縄県）
第32回沖縄振興審議会（平成30年7月）</t>
  </si>
  <si>
    <t xml:space="preserve">沖縄県は有数の観光地であるが、東日本大震災などのような大規模災害が発生した場合、港湾、空港、道路が復旧するまでの間、観光客が観光地に足止めとなり、観光避難民になることが想定される。沖縄の観光振興の観点から、安全・安心な観光地の形成に向け、市町村の観光避難民に対する防災対応を支援することを目的とする。
</t>
  </si>
  <si>
    <t>市町村等が観光避難民に対応するための、食料、飲料水、毛布、災害用トイレの備蓄及び避難誘導看板の設置等、必要な取組みを支援する。</t>
  </si>
  <si>
    <t>-</t>
  </si>
  <si>
    <t>沖縄観光防災力強化支援事業費補助金</t>
  </si>
  <si>
    <t>令和３年度までに沖縄の
市町村で観光防災力を
強化する</t>
  </si>
  <si>
    <t>観光客も含む自主的な防災対応の取組（事業計画）が進んだ市町村数</t>
  </si>
  <si>
    <t>団体</t>
  </si>
  <si>
    <t>交付決定自治体数</t>
  </si>
  <si>
    <t>年度執行額（国費）（Ｘ）／交付決定自治体数（Ｙ）　　　　　　　　　</t>
    <phoneticPr fontId="6"/>
  </si>
  <si>
    <t>千円</t>
  </si>
  <si>
    <t>　　Ｘ/Ｙ</t>
    <phoneticPr fontId="6"/>
  </si>
  <si>
    <t>699,235/35</t>
  </si>
  <si>
    <t>新31-0005</t>
  </si>
  <si>
    <t>新31</t>
  </si>
  <si>
    <t>○</t>
  </si>
  <si>
    <t>府</t>
  </si>
  <si>
    <t>-</t>
    <phoneticPr fontId="6"/>
  </si>
  <si>
    <t>本事業は、沖縄県において市町村の防災力強化の取り組みを推進し、安全・安心な観光地を形成するものであり、沖縄振興の観点からも優先度は高い。</t>
    <phoneticPr fontId="6"/>
  </si>
  <si>
    <t>事業主体との補助率を適正に設定している。</t>
    <rPh sb="0" eb="2">
      <t>ジギョウ</t>
    </rPh>
    <rPh sb="2" eb="4">
      <t>シュタイ</t>
    </rPh>
    <rPh sb="6" eb="9">
      <t>ホジョリツ</t>
    </rPh>
    <rPh sb="10" eb="12">
      <t>テキセイ</t>
    </rPh>
    <rPh sb="13" eb="15">
      <t>セッテイ</t>
    </rPh>
    <phoneticPr fontId="6"/>
  </si>
  <si>
    <t>合理的な資金の流れになっている。</t>
    <rPh sb="0" eb="3">
      <t>ゴウリテキ</t>
    </rPh>
    <rPh sb="4" eb="6">
      <t>シキン</t>
    </rPh>
    <rPh sb="7" eb="8">
      <t>ナガ</t>
    </rPh>
    <phoneticPr fontId="6"/>
  </si>
  <si>
    <t>事業目的に即した費目及び使途となっている。</t>
    <rPh sb="0" eb="2">
      <t>ジギョウ</t>
    </rPh>
    <rPh sb="2" eb="4">
      <t>モクテキ</t>
    </rPh>
    <rPh sb="5" eb="6">
      <t>ソク</t>
    </rPh>
    <rPh sb="8" eb="10">
      <t>ヒモク</t>
    </rPh>
    <rPh sb="10" eb="11">
      <t>オヨ</t>
    </rPh>
    <rPh sb="12" eb="14">
      <t>シト</t>
    </rPh>
    <phoneticPr fontId="6"/>
  </si>
  <si>
    <t>‐</t>
  </si>
  <si>
    <t>-</t>
    <phoneticPr fontId="6"/>
  </si>
  <si>
    <t>-</t>
    <phoneticPr fontId="6"/>
  </si>
  <si>
    <t>成果目標に向けて計画的に事業を進めている。</t>
    <rPh sb="0" eb="2">
      <t>セイカ</t>
    </rPh>
    <rPh sb="2" eb="4">
      <t>モクヒョウ</t>
    </rPh>
    <rPh sb="5" eb="6">
      <t>ム</t>
    </rPh>
    <rPh sb="8" eb="11">
      <t>ケイカクテキ</t>
    </rPh>
    <rPh sb="12" eb="14">
      <t>ジギョウ</t>
    </rPh>
    <rPh sb="15" eb="16">
      <t>スス</t>
    </rPh>
    <phoneticPr fontId="6"/>
  </si>
  <si>
    <t>活動実績については、見込みを上回っている。</t>
    <rPh sb="0" eb="2">
      <t>カツドウ</t>
    </rPh>
    <rPh sb="2" eb="4">
      <t>ジッセキ</t>
    </rPh>
    <rPh sb="10" eb="12">
      <t>ミコ</t>
    </rPh>
    <rPh sb="14" eb="16">
      <t>ウワマワ</t>
    </rPh>
    <phoneticPr fontId="6"/>
  </si>
  <si>
    <t>整備された備蓄食等は大規模災害時において、観光避難民のため十分に役立てるものになっている。</t>
    <rPh sb="0" eb="2">
      <t>セイビ</t>
    </rPh>
    <rPh sb="5" eb="8">
      <t>ビチクショク</t>
    </rPh>
    <rPh sb="8" eb="9">
      <t>トウ</t>
    </rPh>
    <rPh sb="10" eb="13">
      <t>ダイキボ</t>
    </rPh>
    <rPh sb="13" eb="16">
      <t>サイガイジ</t>
    </rPh>
    <rPh sb="21" eb="23">
      <t>カンコウ</t>
    </rPh>
    <rPh sb="23" eb="26">
      <t>ヒナンミン</t>
    </rPh>
    <rPh sb="29" eb="31">
      <t>ジュウブン</t>
    </rPh>
    <rPh sb="32" eb="33">
      <t>ヤク</t>
    </rPh>
    <rPh sb="33" eb="34">
      <t>タ</t>
    </rPh>
    <phoneticPr fontId="6"/>
  </si>
  <si>
    <t>大規模災害時における観光避難民への対応を確実に実施するためには、国が市町村等の取組を支援することが必要。</t>
    <phoneticPr fontId="6"/>
  </si>
  <si>
    <t>本事業は沖縄振興の観点から、安全・安心な観光地を形成するため実施するものであり、国民のニーズを的確に反映している。</t>
    <phoneticPr fontId="6"/>
  </si>
  <si>
    <t>予算の効果的・効率的な執行等に努める。</t>
    <rPh sb="0" eb="2">
      <t>ヨサン</t>
    </rPh>
    <rPh sb="3" eb="6">
      <t>コウカテキ</t>
    </rPh>
    <rPh sb="7" eb="10">
      <t>コウリツテキ</t>
    </rPh>
    <rPh sb="11" eb="13">
      <t>シッコウ</t>
    </rPh>
    <rPh sb="13" eb="14">
      <t>トウ</t>
    </rPh>
    <rPh sb="15" eb="16">
      <t>ツト</t>
    </rPh>
    <phoneticPr fontId="6"/>
  </si>
  <si>
    <t>補助金</t>
    <rPh sb="0" eb="3">
      <t>ホジョキン</t>
    </rPh>
    <phoneticPr fontId="6"/>
  </si>
  <si>
    <t>備蓄品関係（食料、飲料水、毛布等）</t>
    <rPh sb="0" eb="2">
      <t>ビチク</t>
    </rPh>
    <rPh sb="2" eb="3">
      <t>ヒン</t>
    </rPh>
    <rPh sb="3" eb="5">
      <t>カンケイ</t>
    </rPh>
    <rPh sb="6" eb="8">
      <t>ショクリョウ</t>
    </rPh>
    <rPh sb="9" eb="12">
      <t>インリョウスイ</t>
    </rPh>
    <rPh sb="13" eb="15">
      <t>モウフ</t>
    </rPh>
    <rPh sb="15" eb="16">
      <t>トウ</t>
    </rPh>
    <phoneticPr fontId="6"/>
  </si>
  <si>
    <t>非常用多言語拡声装置</t>
    <rPh sb="0" eb="3">
      <t>ヒジョウヨウ</t>
    </rPh>
    <rPh sb="3" eb="6">
      <t>タゲンゴ</t>
    </rPh>
    <rPh sb="6" eb="8">
      <t>カクセイ</t>
    </rPh>
    <rPh sb="8" eb="10">
      <t>ソウチ</t>
    </rPh>
    <phoneticPr fontId="6"/>
  </si>
  <si>
    <t>多言語防災リーフレット</t>
    <rPh sb="0" eb="3">
      <t>タゲンゴ</t>
    </rPh>
    <rPh sb="3" eb="5">
      <t>ボウサイ</t>
    </rPh>
    <phoneticPr fontId="6"/>
  </si>
  <si>
    <t>多言語ヘルプカード作成</t>
    <rPh sb="0" eb="3">
      <t>タゲンゴ</t>
    </rPh>
    <rPh sb="9" eb="11">
      <t>サクセイ</t>
    </rPh>
    <phoneticPr fontId="6"/>
  </si>
  <si>
    <t>避難所標識整備計画策定</t>
    <rPh sb="0" eb="3">
      <t>ヒナンショ</t>
    </rPh>
    <rPh sb="3" eb="5">
      <t>ヒョウシキ</t>
    </rPh>
    <rPh sb="5" eb="7">
      <t>セイビ</t>
    </rPh>
    <rPh sb="7" eb="9">
      <t>ケイカク</t>
    </rPh>
    <rPh sb="9" eb="11">
      <t>サクテイ</t>
    </rPh>
    <phoneticPr fontId="6"/>
  </si>
  <si>
    <t>発電機一式</t>
    <rPh sb="0" eb="3">
      <t>ハツデンキ</t>
    </rPh>
    <rPh sb="3" eb="5">
      <t>イッシキ</t>
    </rPh>
    <phoneticPr fontId="6"/>
  </si>
  <si>
    <t>A.那覇市</t>
    <rPh sb="2" eb="5">
      <t>ナハシ</t>
    </rPh>
    <phoneticPr fontId="6"/>
  </si>
  <si>
    <t>那覇市</t>
    <rPh sb="0" eb="3">
      <t>ナハシ</t>
    </rPh>
    <phoneticPr fontId="6"/>
  </si>
  <si>
    <t>石垣市</t>
    <rPh sb="0" eb="3">
      <t>イシガキシ</t>
    </rPh>
    <phoneticPr fontId="6"/>
  </si>
  <si>
    <t>宜野湾市</t>
    <rPh sb="0" eb="4">
      <t>ギノワンシ</t>
    </rPh>
    <phoneticPr fontId="6"/>
  </si>
  <si>
    <t>竹富町</t>
    <rPh sb="0" eb="3">
      <t>タケトミチョウ</t>
    </rPh>
    <phoneticPr fontId="6"/>
  </si>
  <si>
    <t>南城市</t>
    <rPh sb="0" eb="3">
      <t>ナンジョウシ</t>
    </rPh>
    <phoneticPr fontId="6"/>
  </si>
  <si>
    <t>名護市</t>
    <rPh sb="0" eb="3">
      <t>ナゴシ</t>
    </rPh>
    <phoneticPr fontId="6"/>
  </si>
  <si>
    <t>読谷村</t>
    <rPh sb="0" eb="3">
      <t>ヨミタンソン</t>
    </rPh>
    <phoneticPr fontId="6"/>
  </si>
  <si>
    <t>宮古島市</t>
    <rPh sb="0" eb="4">
      <t>ミヤコジマシ</t>
    </rPh>
    <phoneticPr fontId="6"/>
  </si>
  <si>
    <t>北谷町</t>
    <rPh sb="0" eb="3">
      <t>チャタンチョウ</t>
    </rPh>
    <phoneticPr fontId="6"/>
  </si>
  <si>
    <t>国頭村</t>
    <rPh sb="0" eb="3">
      <t>クニガミソン</t>
    </rPh>
    <phoneticPr fontId="6"/>
  </si>
  <si>
    <t>市町村が観光避難民に対応する食料、飲料水の備蓄等を支援</t>
    <rPh sb="0" eb="3">
      <t>シチョウソン</t>
    </rPh>
    <rPh sb="4" eb="6">
      <t>カンコウ</t>
    </rPh>
    <rPh sb="6" eb="9">
      <t>ヒナンミン</t>
    </rPh>
    <rPh sb="10" eb="12">
      <t>タイオウ</t>
    </rPh>
    <rPh sb="14" eb="16">
      <t>ショクリョウ</t>
    </rPh>
    <rPh sb="17" eb="20">
      <t>インリョウスイ</t>
    </rPh>
    <rPh sb="21" eb="23">
      <t>ビチク</t>
    </rPh>
    <rPh sb="23" eb="24">
      <t>トウ</t>
    </rPh>
    <rPh sb="25" eb="27">
      <t>シエン</t>
    </rPh>
    <phoneticPr fontId="6"/>
  </si>
  <si>
    <t>補助金等交付</t>
  </si>
  <si>
    <t>-</t>
    <phoneticPr fontId="6"/>
  </si>
  <si>
    <t>920,004/37</t>
    <phoneticPr fontId="6"/>
  </si>
  <si>
    <t>　沖縄県は有数な観光地であり、大災害が発生した場合、観光避難民が想定される。安全に観光客を受け入れるには、観光避難民への食料・水等の備蓄等、市町村の防災力強化の取組を支援することにより、安全・安心な観光地の形成を促進し、沖縄の観光振興に資することを目的として実施しているものであり、国として支援を行うことが必要である。
　このような補助金の目的を鑑み、上記の通り点検した結果、事業費の支出内容は適切である。</t>
    <rPh sb="1" eb="4">
      <t>オキナワケン</t>
    </rPh>
    <rPh sb="5" eb="7">
      <t>ユウスウ</t>
    </rPh>
    <rPh sb="8" eb="11">
      <t>カンコウチ</t>
    </rPh>
    <rPh sb="15" eb="18">
      <t>ダイサイガイ</t>
    </rPh>
    <rPh sb="19" eb="21">
      <t>ハッセイ</t>
    </rPh>
    <rPh sb="23" eb="25">
      <t>バアイ</t>
    </rPh>
    <rPh sb="26" eb="28">
      <t>カンコウ</t>
    </rPh>
    <rPh sb="28" eb="31">
      <t>ヒナンミン</t>
    </rPh>
    <rPh sb="32" eb="34">
      <t>ソウテイ</t>
    </rPh>
    <rPh sb="38" eb="40">
      <t>アンゼン</t>
    </rPh>
    <rPh sb="64" eb="65">
      <t>トウ</t>
    </rPh>
    <rPh sb="68" eb="69">
      <t>トウ</t>
    </rPh>
    <rPh sb="83" eb="85">
      <t>シエン</t>
    </rPh>
    <rPh sb="129" eb="131">
      <t>ジッシ</t>
    </rPh>
    <rPh sb="141" eb="142">
      <t>クニ</t>
    </rPh>
    <rPh sb="148" eb="149">
      <t>オコナ</t>
    </rPh>
    <rPh sb="153" eb="155">
      <t>ヒツヨウ</t>
    </rPh>
    <rPh sb="166" eb="169">
      <t>ホジョキン</t>
    </rPh>
    <rPh sb="170" eb="172">
      <t>モクテキ</t>
    </rPh>
    <rPh sb="173" eb="174">
      <t>カンガ</t>
    </rPh>
    <rPh sb="176" eb="178">
      <t>ジョウキ</t>
    </rPh>
    <rPh sb="179" eb="180">
      <t>トオ</t>
    </rPh>
    <rPh sb="181" eb="183">
      <t>テンケン</t>
    </rPh>
    <rPh sb="185" eb="187">
      <t>ケッカ</t>
    </rPh>
    <rPh sb="188" eb="191">
      <t>ジギョウヒ</t>
    </rPh>
    <rPh sb="192" eb="194">
      <t>シシュツ</t>
    </rPh>
    <rPh sb="194" eb="196">
      <t>ナイヨウ</t>
    </rPh>
    <rPh sb="197" eb="199">
      <t>テキセツ</t>
    </rPh>
    <phoneticPr fontId="6"/>
  </si>
  <si>
    <t>多言語避難誘導案内板の設置</t>
    <rPh sb="0" eb="3">
      <t>タゲンゴ</t>
    </rPh>
    <rPh sb="3" eb="5">
      <t>ヒナン</t>
    </rPh>
    <rPh sb="5" eb="7">
      <t>ユウドウ</t>
    </rPh>
    <rPh sb="7" eb="10">
      <t>アンナイバン</t>
    </rPh>
    <rPh sb="11" eb="13">
      <t>セッチ</t>
    </rPh>
    <phoneticPr fontId="6"/>
  </si>
  <si>
    <t>-</t>
    <phoneticPr fontId="6"/>
  </si>
  <si>
    <t>-</t>
    <phoneticPr fontId="6"/>
  </si>
  <si>
    <t>９．沖縄政策</t>
    <phoneticPr fontId="6"/>
  </si>
  <si>
    <t>９．沖縄振興に関する施策の推進</t>
    <phoneticPr fontId="6"/>
  </si>
  <si>
    <t>アウトカム（観光客も含む自主的な防災対応の取組（事業計画）が進んだ市町村数）が妥当するか否かは、どのようにして判断しているのか、不明である。予算執行前と後との有意で客観的な比較ができているのか、確認したい。</t>
    <phoneticPr fontId="6"/>
  </si>
  <si>
    <t>外部有識者の所見を踏まえ、多角的な観点から検証するなど、より一層事業の有効性・効率性について適切かつ的確に検証するべき。</t>
    <phoneticPr fontId="6"/>
  </si>
  <si>
    <t>-</t>
    <phoneticPr fontId="6"/>
  </si>
  <si>
    <t>井浦　義典</t>
    <rPh sb="0" eb="2">
      <t>イウラ</t>
    </rPh>
    <rPh sb="3" eb="5">
      <t>ヨシノリ</t>
    </rPh>
    <phoneticPr fontId="6"/>
  </si>
  <si>
    <t>950,000/38</t>
    <phoneticPr fontId="6"/>
  </si>
  <si>
    <t>アウトカムは、各市町村の整備計画に基づき、本事業の交付申請が行われた市町村数を計上している。
各市町村において、本事業を計画的に活用していただいた結果、観光避難民を想定した食料、水、毛布、災害トイレ等の整備率が令和３年度末には概ね８～９割整備され、一定の成果をあげると考えている。</t>
    <rPh sb="56" eb="57">
      <t>ホン</t>
    </rPh>
    <rPh sb="57" eb="59">
      <t>ジギョウ</t>
    </rPh>
    <rPh sb="60" eb="63">
      <t>ケイカクテキ</t>
    </rPh>
    <rPh sb="64" eb="66">
      <t>カツヨウ</t>
    </rPh>
    <rPh sb="73" eb="75">
      <t>ケッカ</t>
    </rPh>
    <rPh sb="76" eb="78">
      <t>カンコウ</t>
    </rPh>
    <rPh sb="78" eb="81">
      <t>ヒナンミン</t>
    </rPh>
    <rPh sb="82" eb="84">
      <t>ソウテイ</t>
    </rPh>
    <rPh sb="91" eb="93">
      <t>モウフ</t>
    </rPh>
    <rPh sb="94" eb="96">
      <t>サイガイ</t>
    </rPh>
    <rPh sb="99" eb="100">
      <t>トウ</t>
    </rPh>
    <rPh sb="101" eb="103">
      <t>セイビ</t>
    </rPh>
    <rPh sb="103" eb="104">
      <t>リツ</t>
    </rPh>
    <rPh sb="105" eb="107">
      <t>レイワ</t>
    </rPh>
    <rPh sb="108" eb="110">
      <t>ネンド</t>
    </rPh>
    <rPh sb="110" eb="111">
      <t>マツ</t>
    </rPh>
    <rPh sb="113" eb="114">
      <t>オオム</t>
    </rPh>
    <rPh sb="124" eb="126">
      <t>イッテイ</t>
    </rPh>
    <rPh sb="127" eb="129">
      <t>セイカ</t>
    </rPh>
    <rPh sb="134" eb="135">
      <t>カンガ</t>
    </rPh>
    <phoneticPr fontId="6"/>
  </si>
  <si>
    <t>-</t>
    <phoneticPr fontId="6"/>
  </si>
  <si>
    <t>無</t>
  </si>
  <si>
    <t>各市町村からの交付申請に基づき支出先を選定しており妥当である。</t>
    <rPh sb="0" eb="1">
      <t>カク</t>
    </rPh>
    <rPh sb="1" eb="4">
      <t>シチョウソン</t>
    </rPh>
    <rPh sb="12" eb="13">
      <t>モト</t>
    </rPh>
    <rPh sb="15" eb="17">
      <t>シシュツ</t>
    </rPh>
    <rPh sb="17" eb="18">
      <t>サキ</t>
    </rPh>
    <rPh sb="19" eb="21">
      <t>センテイ</t>
    </rPh>
    <rPh sb="25" eb="27">
      <t>ダトウ</t>
    </rPh>
    <phoneticPr fontId="6"/>
  </si>
  <si>
    <t>各市町村における契約価格が予定を下回ったこと等により、沖縄観光防災力強化支援事業費補助金を要することが少なかったため。</t>
    <rPh sb="0" eb="1">
      <t>カク</t>
    </rPh>
    <rPh sb="1" eb="4">
      <t>シチョウソン</t>
    </rPh>
    <rPh sb="8" eb="10">
      <t>ケイヤク</t>
    </rPh>
    <rPh sb="34" eb="36">
      <t>キョウカ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</si>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</sst>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14" fillId="2" borderId="123"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133"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11"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3" borderId="131" xfId="0" applyFont="1" applyFill="1" applyBorder="1" applyAlignment="1">
      <alignment horizontal="center" vertical="center" textRotation="255" wrapText="1"/>
    </xf>
    <xf numFmtId="0" fontId="16" fillId="3" borderId="13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12872</xdr:colOff>
      <xdr:row>85</xdr:row>
      <xdr:rowOff>115844</xdr:rowOff>
    </xdr:from>
    <xdr:to>
      <xdr:col>25</xdr:col>
      <xdr:colOff>134821</xdr:colOff>
      <xdr:row>86</xdr:row>
      <xdr:rowOff>338002</xdr:rowOff>
    </xdr:to>
    <xdr:sp macro="" textlink="">
      <xdr:nvSpPr>
        <xdr:cNvPr id="14" name="テキスト ボックス 13"/>
        <xdr:cNvSpPr txBox="1"/>
      </xdr:nvSpPr>
      <xdr:spPr>
        <a:xfrm>
          <a:off x="2413172" y="33167594"/>
          <a:ext cx="2722274" cy="5745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90102</xdr:colOff>
      <xdr:row>87</xdr:row>
      <xdr:rowOff>141587</xdr:rowOff>
    </xdr:from>
    <xdr:to>
      <xdr:col>23</xdr:col>
      <xdr:colOff>588</xdr:colOff>
      <xdr:row>88</xdr:row>
      <xdr:rowOff>154053</xdr:rowOff>
    </xdr:to>
    <xdr:sp macro="" textlink="">
      <xdr:nvSpPr>
        <xdr:cNvPr id="15" name="大かっこ 13"/>
        <xdr:cNvSpPr>
          <a:spLocks noChangeArrowheads="1"/>
        </xdr:cNvSpPr>
      </xdr:nvSpPr>
      <xdr:spPr bwMode="auto">
        <a:xfrm>
          <a:off x="2890452" y="33898187"/>
          <a:ext cx="1710711" cy="36489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115842</xdr:colOff>
      <xdr:row>87</xdr:row>
      <xdr:rowOff>193074</xdr:rowOff>
    </xdr:from>
    <xdr:to>
      <xdr:col>22</xdr:col>
      <xdr:colOff>42220</xdr:colOff>
      <xdr:row>88</xdr:row>
      <xdr:rowOff>128715</xdr:rowOff>
    </xdr:to>
    <xdr:sp macro="" textlink="">
      <xdr:nvSpPr>
        <xdr:cNvPr id="16" name="テキスト ボックス 15"/>
        <xdr:cNvSpPr txBox="1"/>
      </xdr:nvSpPr>
      <xdr:spPr>
        <a:xfrm>
          <a:off x="3116217" y="33949674"/>
          <a:ext cx="1326553" cy="288066"/>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18</xdr:col>
      <xdr:colOff>193074</xdr:colOff>
      <xdr:row>89</xdr:row>
      <xdr:rowOff>-1</xdr:rowOff>
    </xdr:from>
    <xdr:to>
      <xdr:col>18</xdr:col>
      <xdr:colOff>193074</xdr:colOff>
      <xdr:row>91</xdr:row>
      <xdr:rowOff>324107</xdr:rowOff>
    </xdr:to>
    <xdr:cxnSp macro="">
      <xdr:nvCxnSpPr>
        <xdr:cNvPr id="17" name="直線矢印コネクタ 15"/>
        <xdr:cNvCxnSpPr>
          <a:cxnSpLocks noChangeShapeType="1"/>
        </xdr:cNvCxnSpPr>
      </xdr:nvCxnSpPr>
      <xdr:spPr bwMode="auto">
        <a:xfrm>
          <a:off x="3793524" y="34461449"/>
          <a:ext cx="0" cy="102895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92</xdr:row>
      <xdr:rowOff>154459</xdr:rowOff>
    </xdr:from>
    <xdr:to>
      <xdr:col>25</xdr:col>
      <xdr:colOff>121949</xdr:colOff>
      <xdr:row>94</xdr:row>
      <xdr:rowOff>28192</xdr:rowOff>
    </xdr:to>
    <xdr:sp macro="" textlink="">
      <xdr:nvSpPr>
        <xdr:cNvPr id="18" name="テキスト ボックス 17"/>
        <xdr:cNvSpPr txBox="1"/>
      </xdr:nvSpPr>
      <xdr:spPr>
        <a:xfrm>
          <a:off x="2400300" y="35673184"/>
          <a:ext cx="2722274" cy="5785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77230</xdr:colOff>
      <xdr:row>94</xdr:row>
      <xdr:rowOff>218819</xdr:rowOff>
    </xdr:from>
    <xdr:to>
      <xdr:col>22</xdr:col>
      <xdr:colOff>81444</xdr:colOff>
      <xdr:row>96</xdr:row>
      <xdr:rowOff>33245</xdr:rowOff>
    </xdr:to>
    <xdr:sp macro="" textlink="">
      <xdr:nvSpPr>
        <xdr:cNvPr id="19" name="テキスト ボックス 18"/>
        <xdr:cNvSpPr txBox="1"/>
      </xdr:nvSpPr>
      <xdr:spPr>
        <a:xfrm>
          <a:off x="3077605" y="36442394"/>
          <a:ext cx="1404389" cy="519276"/>
        </a:xfrm>
        <a:prstGeom prst="rect">
          <a:avLst/>
        </a:prstGeom>
        <a:solidFill>
          <a:sysClr val="window" lastClr="FFFFFF"/>
        </a:solidFill>
        <a:ln w="0"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事業の企画立案</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補助金交付決定</a:t>
          </a:r>
          <a:endParaRPr lang="ja-JP" altLang="ja-JP">
            <a:effectLst/>
          </a:endParaRPr>
        </a:p>
      </xdr:txBody>
    </xdr:sp>
    <xdr:clientData/>
  </xdr:twoCellAnchor>
  <xdr:twoCellAnchor>
    <xdr:from>
      <xdr:col>14</xdr:col>
      <xdr:colOff>102972</xdr:colOff>
      <xdr:row>94</xdr:row>
      <xdr:rowOff>270304</xdr:rowOff>
    </xdr:from>
    <xdr:to>
      <xdr:col>23</xdr:col>
      <xdr:colOff>13458</xdr:colOff>
      <xdr:row>95</xdr:row>
      <xdr:rowOff>282770</xdr:rowOff>
    </xdr:to>
    <xdr:sp macro="" textlink="">
      <xdr:nvSpPr>
        <xdr:cNvPr id="20" name="大かっこ 13"/>
        <xdr:cNvSpPr>
          <a:spLocks noChangeArrowheads="1"/>
        </xdr:cNvSpPr>
      </xdr:nvSpPr>
      <xdr:spPr bwMode="auto">
        <a:xfrm>
          <a:off x="2903322" y="36493879"/>
          <a:ext cx="1710711" cy="36489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12871</xdr:colOff>
      <xdr:row>93</xdr:row>
      <xdr:rowOff>64357</xdr:rowOff>
    </xdr:from>
    <xdr:to>
      <xdr:col>31</xdr:col>
      <xdr:colOff>92993</xdr:colOff>
      <xdr:row>93</xdr:row>
      <xdr:rowOff>64357</xdr:rowOff>
    </xdr:to>
    <xdr:cxnSp macro="">
      <xdr:nvCxnSpPr>
        <xdr:cNvPr id="21" name="直線矢印コネクタ 20"/>
        <xdr:cNvCxnSpPr/>
      </xdr:nvCxnSpPr>
      <xdr:spPr>
        <a:xfrm>
          <a:off x="5213521" y="35935507"/>
          <a:ext cx="108024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115844</xdr:colOff>
      <xdr:row>92</xdr:row>
      <xdr:rowOff>154459</xdr:rowOff>
    </xdr:from>
    <xdr:to>
      <xdr:col>46</xdr:col>
      <xdr:colOff>33400</xdr:colOff>
      <xdr:row>94</xdr:row>
      <xdr:rowOff>28192</xdr:rowOff>
    </xdr:to>
    <xdr:sp macro="" textlink="">
      <xdr:nvSpPr>
        <xdr:cNvPr id="22" name="テキスト ボックス 21"/>
        <xdr:cNvSpPr txBox="1"/>
      </xdr:nvSpPr>
      <xdr:spPr>
        <a:xfrm>
          <a:off x="6516644" y="35673184"/>
          <a:ext cx="2717906" cy="5785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180202</xdr:colOff>
      <xdr:row>91</xdr:row>
      <xdr:rowOff>244561</xdr:rowOff>
    </xdr:from>
    <xdr:to>
      <xdr:col>35</xdr:col>
      <xdr:colOff>117892</xdr:colOff>
      <xdr:row>92</xdr:row>
      <xdr:rowOff>128716</xdr:rowOff>
    </xdr:to>
    <xdr:sp macro="" textlink="">
      <xdr:nvSpPr>
        <xdr:cNvPr id="23" name="テキスト ボックス 22"/>
        <xdr:cNvSpPr txBox="1"/>
      </xdr:nvSpPr>
      <xdr:spPr>
        <a:xfrm>
          <a:off x="6380977" y="35410861"/>
          <a:ext cx="737790" cy="236580"/>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25400</xdr:colOff>
      <xdr:row>94</xdr:row>
      <xdr:rowOff>231692</xdr:rowOff>
    </xdr:from>
    <xdr:to>
      <xdr:col>45</xdr:col>
      <xdr:colOff>88900</xdr:colOff>
      <xdr:row>95</xdr:row>
      <xdr:rowOff>244158</xdr:rowOff>
    </xdr:to>
    <xdr:sp macro="" textlink="">
      <xdr:nvSpPr>
        <xdr:cNvPr id="24" name="大かっこ 13"/>
        <xdr:cNvSpPr>
          <a:spLocks noChangeArrowheads="1"/>
        </xdr:cNvSpPr>
      </xdr:nvSpPr>
      <xdr:spPr bwMode="auto">
        <a:xfrm>
          <a:off x="6626225" y="36455267"/>
          <a:ext cx="2463800" cy="36489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177800</xdr:colOff>
      <xdr:row>94</xdr:row>
      <xdr:rowOff>283175</xdr:rowOff>
    </xdr:from>
    <xdr:to>
      <xdr:col>45</xdr:col>
      <xdr:colOff>38099</xdr:colOff>
      <xdr:row>95</xdr:row>
      <xdr:rowOff>165100</xdr:rowOff>
    </xdr:to>
    <xdr:sp macro="" textlink="">
      <xdr:nvSpPr>
        <xdr:cNvPr id="25" name="テキスト ボックス 24"/>
        <xdr:cNvSpPr txBox="1"/>
      </xdr:nvSpPr>
      <xdr:spPr>
        <a:xfrm>
          <a:off x="6778625" y="36506750"/>
          <a:ext cx="2260599" cy="234350"/>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観光防災力強化事業の実施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8" t="s">
        <v>0</v>
      </c>
      <c r="Y2" s="49"/>
      <c r="Z2" s="44"/>
      <c r="AA2" s="44"/>
      <c r="AB2" s="44"/>
      <c r="AC2" s="44"/>
      <c r="AD2" s="124">
        <v>2021</v>
      </c>
      <c r="AE2" s="124"/>
      <c r="AF2" s="124"/>
      <c r="AG2" s="124"/>
      <c r="AH2" s="124"/>
      <c r="AI2" s="60" t="s">
        <v>258</v>
      </c>
      <c r="AJ2" s="124" t="s">
        <v>579</v>
      </c>
      <c r="AK2" s="124"/>
      <c r="AL2" s="124"/>
      <c r="AM2" s="124"/>
      <c r="AN2" s="60" t="s">
        <v>258</v>
      </c>
      <c r="AO2" s="124">
        <v>20</v>
      </c>
      <c r="AP2" s="124"/>
      <c r="AQ2" s="124"/>
      <c r="AR2" s="61" t="s">
        <v>555</v>
      </c>
      <c r="AS2" s="134">
        <v>110</v>
      </c>
      <c r="AT2" s="134"/>
      <c r="AU2" s="134"/>
      <c r="AV2" s="60" t="str">
        <f>IF(AW2="","","-")</f>
        <v/>
      </c>
      <c r="AW2" s="157"/>
      <c r="AX2" s="157"/>
    </row>
    <row r="3" spans="1:50" ht="21" customHeight="1" thickBot="1" x14ac:dyDescent="0.2">
      <c r="A3" s="215" t="s">
        <v>548</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3" t="s">
        <v>58</v>
      </c>
      <c r="AJ3" s="217" t="s">
        <v>556</v>
      </c>
      <c r="AK3" s="217"/>
      <c r="AL3" s="217"/>
      <c r="AM3" s="217"/>
      <c r="AN3" s="217"/>
      <c r="AO3" s="217"/>
      <c r="AP3" s="217"/>
      <c r="AQ3" s="217"/>
      <c r="AR3" s="217"/>
      <c r="AS3" s="217"/>
      <c r="AT3" s="217"/>
      <c r="AU3" s="217"/>
      <c r="AV3" s="217"/>
      <c r="AW3" s="217"/>
      <c r="AX3" s="24" t="s">
        <v>59</v>
      </c>
    </row>
    <row r="4" spans="1:50" ht="24.75" customHeight="1" x14ac:dyDescent="0.15">
      <c r="A4" s="440" t="s">
        <v>24</v>
      </c>
      <c r="B4" s="441"/>
      <c r="C4" s="441"/>
      <c r="D4" s="441"/>
      <c r="E4" s="441"/>
      <c r="F4" s="441"/>
      <c r="G4" s="416" t="s">
        <v>557</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558</v>
      </c>
      <c r="AF4" s="422"/>
      <c r="AG4" s="422"/>
      <c r="AH4" s="422"/>
      <c r="AI4" s="422"/>
      <c r="AJ4" s="422"/>
      <c r="AK4" s="422"/>
      <c r="AL4" s="422"/>
      <c r="AM4" s="422"/>
      <c r="AN4" s="422"/>
      <c r="AO4" s="422"/>
      <c r="AP4" s="423"/>
      <c r="AQ4" s="424" t="s">
        <v>2</v>
      </c>
      <c r="AR4" s="419"/>
      <c r="AS4" s="419"/>
      <c r="AT4" s="419"/>
      <c r="AU4" s="419"/>
      <c r="AV4" s="419"/>
      <c r="AW4" s="419"/>
      <c r="AX4" s="425"/>
    </row>
    <row r="5" spans="1:50" ht="30" customHeight="1" x14ac:dyDescent="0.15">
      <c r="A5" s="426" t="s">
        <v>61</v>
      </c>
      <c r="B5" s="427"/>
      <c r="C5" s="427"/>
      <c r="D5" s="427"/>
      <c r="E5" s="427"/>
      <c r="F5" s="428"/>
      <c r="G5" s="238" t="s">
        <v>559</v>
      </c>
      <c r="H5" s="239"/>
      <c r="I5" s="239"/>
      <c r="J5" s="239"/>
      <c r="K5" s="239"/>
      <c r="L5" s="239"/>
      <c r="M5" s="240" t="s">
        <v>60</v>
      </c>
      <c r="N5" s="241"/>
      <c r="O5" s="241"/>
      <c r="P5" s="241"/>
      <c r="Q5" s="241"/>
      <c r="R5" s="242"/>
      <c r="S5" s="243" t="s">
        <v>560</v>
      </c>
      <c r="T5" s="239"/>
      <c r="U5" s="239"/>
      <c r="V5" s="239"/>
      <c r="W5" s="239"/>
      <c r="X5" s="244"/>
      <c r="Y5" s="432" t="s">
        <v>3</v>
      </c>
      <c r="Z5" s="433"/>
      <c r="AA5" s="433"/>
      <c r="AB5" s="433"/>
      <c r="AC5" s="433"/>
      <c r="AD5" s="434"/>
      <c r="AE5" s="435" t="s">
        <v>561</v>
      </c>
      <c r="AF5" s="435"/>
      <c r="AG5" s="435"/>
      <c r="AH5" s="435"/>
      <c r="AI5" s="435"/>
      <c r="AJ5" s="435"/>
      <c r="AK5" s="435"/>
      <c r="AL5" s="435"/>
      <c r="AM5" s="435"/>
      <c r="AN5" s="435"/>
      <c r="AO5" s="435"/>
      <c r="AP5" s="436"/>
      <c r="AQ5" s="437" t="s">
        <v>625</v>
      </c>
      <c r="AR5" s="438"/>
      <c r="AS5" s="438"/>
      <c r="AT5" s="438"/>
      <c r="AU5" s="438"/>
      <c r="AV5" s="438"/>
      <c r="AW5" s="438"/>
      <c r="AX5" s="439"/>
    </row>
    <row r="6" spans="1:50" ht="39" customHeight="1" x14ac:dyDescent="0.15">
      <c r="A6" s="442" t="s">
        <v>4</v>
      </c>
      <c r="B6" s="443"/>
      <c r="C6" s="443"/>
      <c r="D6" s="443"/>
      <c r="E6" s="443"/>
      <c r="F6" s="443"/>
      <c r="G6" s="547" t="str">
        <f>入力規則等!F39</f>
        <v>一般会計</v>
      </c>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9"/>
    </row>
    <row r="7" spans="1:50" ht="49.5" customHeight="1" x14ac:dyDescent="0.15">
      <c r="A7" s="565" t="s">
        <v>21</v>
      </c>
      <c r="B7" s="566"/>
      <c r="C7" s="566"/>
      <c r="D7" s="566"/>
      <c r="E7" s="566"/>
      <c r="F7" s="567"/>
      <c r="G7" s="568" t="s">
        <v>562</v>
      </c>
      <c r="H7" s="569"/>
      <c r="I7" s="569"/>
      <c r="J7" s="569"/>
      <c r="K7" s="569"/>
      <c r="L7" s="569"/>
      <c r="M7" s="569"/>
      <c r="N7" s="569"/>
      <c r="O7" s="569"/>
      <c r="P7" s="569"/>
      <c r="Q7" s="569"/>
      <c r="R7" s="569"/>
      <c r="S7" s="569"/>
      <c r="T7" s="569"/>
      <c r="U7" s="569"/>
      <c r="V7" s="569"/>
      <c r="W7" s="569"/>
      <c r="X7" s="570"/>
      <c r="Y7" s="256" t="s">
        <v>244</v>
      </c>
      <c r="Z7" s="257"/>
      <c r="AA7" s="257"/>
      <c r="AB7" s="257"/>
      <c r="AC7" s="257"/>
      <c r="AD7" s="258"/>
      <c r="AE7" s="158" t="s">
        <v>563</v>
      </c>
      <c r="AF7" s="159"/>
      <c r="AG7" s="159"/>
      <c r="AH7" s="159"/>
      <c r="AI7" s="159"/>
      <c r="AJ7" s="159"/>
      <c r="AK7" s="159"/>
      <c r="AL7" s="159"/>
      <c r="AM7" s="159"/>
      <c r="AN7" s="159"/>
      <c r="AO7" s="159"/>
      <c r="AP7" s="159"/>
      <c r="AQ7" s="159"/>
      <c r="AR7" s="159"/>
      <c r="AS7" s="159"/>
      <c r="AT7" s="159"/>
      <c r="AU7" s="159"/>
      <c r="AV7" s="159"/>
      <c r="AW7" s="159"/>
      <c r="AX7" s="160"/>
    </row>
    <row r="8" spans="1:50" ht="53.25" customHeight="1" x14ac:dyDescent="0.15">
      <c r="A8" s="565" t="s">
        <v>177</v>
      </c>
      <c r="B8" s="566"/>
      <c r="C8" s="566"/>
      <c r="D8" s="566"/>
      <c r="E8" s="566"/>
      <c r="F8" s="567"/>
      <c r="G8" s="125" t="str">
        <f>入力規則等!A27</f>
        <v>沖縄振興</v>
      </c>
      <c r="H8" s="126"/>
      <c r="I8" s="126"/>
      <c r="J8" s="126"/>
      <c r="K8" s="126"/>
      <c r="L8" s="126"/>
      <c r="M8" s="126"/>
      <c r="N8" s="126"/>
      <c r="O8" s="126"/>
      <c r="P8" s="126"/>
      <c r="Q8" s="126"/>
      <c r="R8" s="126"/>
      <c r="S8" s="126"/>
      <c r="T8" s="126"/>
      <c r="U8" s="126"/>
      <c r="V8" s="126"/>
      <c r="W8" s="126"/>
      <c r="X8" s="127"/>
      <c r="Y8" s="245" t="s">
        <v>178</v>
      </c>
      <c r="Z8" s="246"/>
      <c r="AA8" s="246"/>
      <c r="AB8" s="246"/>
      <c r="AC8" s="246"/>
      <c r="AD8" s="247"/>
      <c r="AE8" s="455"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456"/>
    </row>
    <row r="9" spans="1:50" ht="58.5" customHeight="1" x14ac:dyDescent="0.15">
      <c r="A9" s="248" t="s">
        <v>22</v>
      </c>
      <c r="B9" s="249"/>
      <c r="C9" s="249"/>
      <c r="D9" s="249"/>
      <c r="E9" s="249"/>
      <c r="F9" s="249"/>
      <c r="G9" s="250" t="s">
        <v>564</v>
      </c>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2"/>
    </row>
    <row r="10" spans="1:50" ht="80.25" customHeight="1" x14ac:dyDescent="0.15">
      <c r="A10" s="386" t="s">
        <v>27</v>
      </c>
      <c r="B10" s="387"/>
      <c r="C10" s="387"/>
      <c r="D10" s="387"/>
      <c r="E10" s="387"/>
      <c r="F10" s="387"/>
      <c r="G10" s="413" t="s">
        <v>565</v>
      </c>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5"/>
    </row>
    <row r="11" spans="1:50" ht="42" customHeight="1" x14ac:dyDescent="0.15">
      <c r="A11" s="386" t="s">
        <v>5</v>
      </c>
      <c r="B11" s="387"/>
      <c r="C11" s="387"/>
      <c r="D11" s="387"/>
      <c r="E11" s="387"/>
      <c r="F11" s="466"/>
      <c r="G11" s="429" t="str">
        <f>入力規則等!P10</f>
        <v>補助</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1"/>
    </row>
    <row r="12" spans="1:50" ht="21" customHeight="1" x14ac:dyDescent="0.15">
      <c r="A12" s="259" t="s">
        <v>23</v>
      </c>
      <c r="B12" s="260"/>
      <c r="C12" s="260"/>
      <c r="D12" s="260"/>
      <c r="E12" s="260"/>
      <c r="F12" s="261"/>
      <c r="G12" s="481"/>
      <c r="H12" s="482"/>
      <c r="I12" s="482"/>
      <c r="J12" s="482"/>
      <c r="K12" s="482"/>
      <c r="L12" s="482"/>
      <c r="M12" s="482"/>
      <c r="N12" s="482"/>
      <c r="O12" s="482"/>
      <c r="P12" s="143" t="s">
        <v>245</v>
      </c>
      <c r="Q12" s="144"/>
      <c r="R12" s="144"/>
      <c r="S12" s="144"/>
      <c r="T12" s="144"/>
      <c r="U12" s="144"/>
      <c r="V12" s="145"/>
      <c r="W12" s="143" t="s">
        <v>262</v>
      </c>
      <c r="X12" s="144"/>
      <c r="Y12" s="144"/>
      <c r="Z12" s="144"/>
      <c r="AA12" s="144"/>
      <c r="AB12" s="144"/>
      <c r="AC12" s="145"/>
      <c r="AD12" s="143" t="s">
        <v>546</v>
      </c>
      <c r="AE12" s="144"/>
      <c r="AF12" s="144"/>
      <c r="AG12" s="144"/>
      <c r="AH12" s="144"/>
      <c r="AI12" s="144"/>
      <c r="AJ12" s="145"/>
      <c r="AK12" s="143" t="s">
        <v>549</v>
      </c>
      <c r="AL12" s="144"/>
      <c r="AM12" s="144"/>
      <c r="AN12" s="144"/>
      <c r="AO12" s="144"/>
      <c r="AP12" s="144"/>
      <c r="AQ12" s="145"/>
      <c r="AR12" s="143" t="s">
        <v>550</v>
      </c>
      <c r="AS12" s="144"/>
      <c r="AT12" s="144"/>
      <c r="AU12" s="144"/>
      <c r="AV12" s="144"/>
      <c r="AW12" s="144"/>
      <c r="AX12" s="388"/>
    </row>
    <row r="13" spans="1:50" ht="21" customHeight="1" x14ac:dyDescent="0.15">
      <c r="A13" s="262"/>
      <c r="B13" s="263"/>
      <c r="C13" s="263"/>
      <c r="D13" s="263"/>
      <c r="E13" s="263"/>
      <c r="F13" s="264"/>
      <c r="G13" s="389" t="s">
        <v>6</v>
      </c>
      <c r="H13" s="390"/>
      <c r="I13" s="485" t="s">
        <v>7</v>
      </c>
      <c r="J13" s="486"/>
      <c r="K13" s="486"/>
      <c r="L13" s="486"/>
      <c r="M13" s="486"/>
      <c r="N13" s="486"/>
      <c r="O13" s="487"/>
      <c r="P13" s="174" t="s">
        <v>566</v>
      </c>
      <c r="Q13" s="175"/>
      <c r="R13" s="175"/>
      <c r="S13" s="175"/>
      <c r="T13" s="175"/>
      <c r="U13" s="175"/>
      <c r="V13" s="176"/>
      <c r="W13" s="174">
        <v>950</v>
      </c>
      <c r="X13" s="175"/>
      <c r="Y13" s="175"/>
      <c r="Z13" s="175"/>
      <c r="AA13" s="175"/>
      <c r="AB13" s="175"/>
      <c r="AC13" s="176"/>
      <c r="AD13" s="174">
        <v>950</v>
      </c>
      <c r="AE13" s="175"/>
      <c r="AF13" s="175"/>
      <c r="AG13" s="175"/>
      <c r="AH13" s="175"/>
      <c r="AI13" s="175"/>
      <c r="AJ13" s="176"/>
      <c r="AK13" s="174">
        <v>950</v>
      </c>
      <c r="AL13" s="175"/>
      <c r="AM13" s="175"/>
      <c r="AN13" s="175"/>
      <c r="AO13" s="175"/>
      <c r="AP13" s="175"/>
      <c r="AQ13" s="176"/>
      <c r="AR13" s="105" t="s">
        <v>624</v>
      </c>
      <c r="AS13" s="106"/>
      <c r="AT13" s="106"/>
      <c r="AU13" s="106"/>
      <c r="AV13" s="106"/>
      <c r="AW13" s="106"/>
      <c r="AX13" s="179"/>
    </row>
    <row r="14" spans="1:50" ht="21" customHeight="1" x14ac:dyDescent="0.15">
      <c r="A14" s="262"/>
      <c r="B14" s="263"/>
      <c r="C14" s="263"/>
      <c r="D14" s="263"/>
      <c r="E14" s="263"/>
      <c r="F14" s="264"/>
      <c r="G14" s="391"/>
      <c r="H14" s="392"/>
      <c r="I14" s="253" t="s">
        <v>8</v>
      </c>
      <c r="J14" s="483"/>
      <c r="K14" s="483"/>
      <c r="L14" s="483"/>
      <c r="M14" s="483"/>
      <c r="N14" s="483"/>
      <c r="O14" s="484"/>
      <c r="P14" s="174" t="s">
        <v>566</v>
      </c>
      <c r="Q14" s="175"/>
      <c r="R14" s="175"/>
      <c r="S14" s="175"/>
      <c r="T14" s="175"/>
      <c r="U14" s="175"/>
      <c r="V14" s="176"/>
      <c r="W14" s="174" t="s">
        <v>566</v>
      </c>
      <c r="X14" s="175"/>
      <c r="Y14" s="175"/>
      <c r="Z14" s="175"/>
      <c r="AA14" s="175"/>
      <c r="AB14" s="175"/>
      <c r="AC14" s="176"/>
      <c r="AD14" s="174" t="s">
        <v>566</v>
      </c>
      <c r="AE14" s="175"/>
      <c r="AF14" s="175"/>
      <c r="AG14" s="175"/>
      <c r="AH14" s="175"/>
      <c r="AI14" s="175"/>
      <c r="AJ14" s="176"/>
      <c r="AK14" s="174" t="s">
        <v>618</v>
      </c>
      <c r="AL14" s="175"/>
      <c r="AM14" s="175"/>
      <c r="AN14" s="175"/>
      <c r="AO14" s="175"/>
      <c r="AP14" s="175"/>
      <c r="AQ14" s="176"/>
      <c r="AR14" s="296"/>
      <c r="AS14" s="296"/>
      <c r="AT14" s="296"/>
      <c r="AU14" s="296"/>
      <c r="AV14" s="296"/>
      <c r="AW14" s="296"/>
      <c r="AX14" s="297"/>
    </row>
    <row r="15" spans="1:50" ht="21" customHeight="1" x14ac:dyDescent="0.15">
      <c r="A15" s="262"/>
      <c r="B15" s="263"/>
      <c r="C15" s="263"/>
      <c r="D15" s="263"/>
      <c r="E15" s="263"/>
      <c r="F15" s="264"/>
      <c r="G15" s="391"/>
      <c r="H15" s="392"/>
      <c r="I15" s="253" t="s">
        <v>48</v>
      </c>
      <c r="J15" s="254"/>
      <c r="K15" s="254"/>
      <c r="L15" s="254"/>
      <c r="M15" s="254"/>
      <c r="N15" s="254"/>
      <c r="O15" s="255"/>
      <c r="P15" s="174" t="s">
        <v>566</v>
      </c>
      <c r="Q15" s="175"/>
      <c r="R15" s="175"/>
      <c r="S15" s="175"/>
      <c r="T15" s="175"/>
      <c r="U15" s="175"/>
      <c r="V15" s="176"/>
      <c r="W15" s="174" t="s">
        <v>566</v>
      </c>
      <c r="X15" s="175"/>
      <c r="Y15" s="175"/>
      <c r="Z15" s="175"/>
      <c r="AA15" s="175"/>
      <c r="AB15" s="175"/>
      <c r="AC15" s="176"/>
      <c r="AD15" s="174" t="s">
        <v>566</v>
      </c>
      <c r="AE15" s="175"/>
      <c r="AF15" s="175"/>
      <c r="AG15" s="175"/>
      <c r="AH15" s="175"/>
      <c r="AI15" s="175"/>
      <c r="AJ15" s="176"/>
      <c r="AK15" s="174" t="s">
        <v>618</v>
      </c>
      <c r="AL15" s="175"/>
      <c r="AM15" s="175"/>
      <c r="AN15" s="175"/>
      <c r="AO15" s="175"/>
      <c r="AP15" s="175"/>
      <c r="AQ15" s="176"/>
      <c r="AR15" s="174" t="s">
        <v>624</v>
      </c>
      <c r="AS15" s="175"/>
      <c r="AT15" s="175"/>
      <c r="AU15" s="175"/>
      <c r="AV15" s="175"/>
      <c r="AW15" s="175"/>
      <c r="AX15" s="331"/>
    </row>
    <row r="16" spans="1:50" ht="21" customHeight="1" x14ac:dyDescent="0.15">
      <c r="A16" s="262"/>
      <c r="B16" s="263"/>
      <c r="C16" s="263"/>
      <c r="D16" s="263"/>
      <c r="E16" s="263"/>
      <c r="F16" s="264"/>
      <c r="G16" s="391"/>
      <c r="H16" s="392"/>
      <c r="I16" s="253" t="s">
        <v>49</v>
      </c>
      <c r="J16" s="254"/>
      <c r="K16" s="254"/>
      <c r="L16" s="254"/>
      <c r="M16" s="254"/>
      <c r="N16" s="254"/>
      <c r="O16" s="255"/>
      <c r="P16" s="174" t="s">
        <v>566</v>
      </c>
      <c r="Q16" s="175"/>
      <c r="R16" s="175"/>
      <c r="S16" s="175"/>
      <c r="T16" s="175"/>
      <c r="U16" s="175"/>
      <c r="V16" s="176"/>
      <c r="W16" s="174" t="s">
        <v>566</v>
      </c>
      <c r="X16" s="175"/>
      <c r="Y16" s="175"/>
      <c r="Z16" s="175"/>
      <c r="AA16" s="175"/>
      <c r="AB16" s="175"/>
      <c r="AC16" s="176"/>
      <c r="AD16" s="174" t="s">
        <v>566</v>
      </c>
      <c r="AE16" s="175"/>
      <c r="AF16" s="175"/>
      <c r="AG16" s="175"/>
      <c r="AH16" s="175"/>
      <c r="AI16" s="175"/>
      <c r="AJ16" s="176"/>
      <c r="AK16" s="174" t="s">
        <v>618</v>
      </c>
      <c r="AL16" s="175"/>
      <c r="AM16" s="175"/>
      <c r="AN16" s="175"/>
      <c r="AO16" s="175"/>
      <c r="AP16" s="175"/>
      <c r="AQ16" s="176"/>
      <c r="AR16" s="473"/>
      <c r="AS16" s="474"/>
      <c r="AT16" s="474"/>
      <c r="AU16" s="474"/>
      <c r="AV16" s="474"/>
      <c r="AW16" s="474"/>
      <c r="AX16" s="475"/>
    </row>
    <row r="17" spans="1:50" ht="24.75" customHeight="1" x14ac:dyDescent="0.15">
      <c r="A17" s="262"/>
      <c r="B17" s="263"/>
      <c r="C17" s="263"/>
      <c r="D17" s="263"/>
      <c r="E17" s="263"/>
      <c r="F17" s="264"/>
      <c r="G17" s="391"/>
      <c r="H17" s="392"/>
      <c r="I17" s="253" t="s">
        <v>47</v>
      </c>
      <c r="J17" s="483"/>
      <c r="K17" s="483"/>
      <c r="L17" s="483"/>
      <c r="M17" s="483"/>
      <c r="N17" s="483"/>
      <c r="O17" s="484"/>
      <c r="P17" s="174" t="s">
        <v>566</v>
      </c>
      <c r="Q17" s="175"/>
      <c r="R17" s="175"/>
      <c r="S17" s="175"/>
      <c r="T17" s="175"/>
      <c r="U17" s="175"/>
      <c r="V17" s="176"/>
      <c r="W17" s="174" t="s">
        <v>566</v>
      </c>
      <c r="X17" s="175"/>
      <c r="Y17" s="175"/>
      <c r="Z17" s="175"/>
      <c r="AA17" s="175"/>
      <c r="AB17" s="175"/>
      <c r="AC17" s="176"/>
      <c r="AD17" s="174" t="s">
        <v>566</v>
      </c>
      <c r="AE17" s="175"/>
      <c r="AF17" s="175"/>
      <c r="AG17" s="175"/>
      <c r="AH17" s="175"/>
      <c r="AI17" s="175"/>
      <c r="AJ17" s="176"/>
      <c r="AK17" s="174" t="s">
        <v>618</v>
      </c>
      <c r="AL17" s="175"/>
      <c r="AM17" s="175"/>
      <c r="AN17" s="175"/>
      <c r="AO17" s="175"/>
      <c r="AP17" s="175"/>
      <c r="AQ17" s="176"/>
      <c r="AR17" s="177"/>
      <c r="AS17" s="177"/>
      <c r="AT17" s="177"/>
      <c r="AU17" s="177"/>
      <c r="AV17" s="177"/>
      <c r="AW17" s="177"/>
      <c r="AX17" s="178"/>
    </row>
    <row r="18" spans="1:50" ht="24.75" customHeight="1" x14ac:dyDescent="0.15">
      <c r="A18" s="262"/>
      <c r="B18" s="263"/>
      <c r="C18" s="263"/>
      <c r="D18" s="263"/>
      <c r="E18" s="263"/>
      <c r="F18" s="264"/>
      <c r="G18" s="393"/>
      <c r="H18" s="394"/>
      <c r="I18" s="452" t="s">
        <v>19</v>
      </c>
      <c r="J18" s="453"/>
      <c r="K18" s="453"/>
      <c r="L18" s="453"/>
      <c r="M18" s="453"/>
      <c r="N18" s="453"/>
      <c r="O18" s="454"/>
      <c r="P18" s="230">
        <f>SUM(P13:V17)</f>
        <v>0</v>
      </c>
      <c r="Q18" s="231"/>
      <c r="R18" s="231"/>
      <c r="S18" s="231"/>
      <c r="T18" s="231"/>
      <c r="U18" s="231"/>
      <c r="V18" s="232"/>
      <c r="W18" s="230">
        <f>SUM(W13:AC17)</f>
        <v>950</v>
      </c>
      <c r="X18" s="231"/>
      <c r="Y18" s="231"/>
      <c r="Z18" s="231"/>
      <c r="AA18" s="231"/>
      <c r="AB18" s="231"/>
      <c r="AC18" s="232"/>
      <c r="AD18" s="230">
        <f>SUM(AD13:AJ17)</f>
        <v>950</v>
      </c>
      <c r="AE18" s="231"/>
      <c r="AF18" s="231"/>
      <c r="AG18" s="231"/>
      <c r="AH18" s="231"/>
      <c r="AI18" s="231"/>
      <c r="AJ18" s="232"/>
      <c r="AK18" s="230">
        <f>SUM(AK13:AQ17)</f>
        <v>950</v>
      </c>
      <c r="AL18" s="231"/>
      <c r="AM18" s="231"/>
      <c r="AN18" s="231"/>
      <c r="AO18" s="231"/>
      <c r="AP18" s="231"/>
      <c r="AQ18" s="232"/>
      <c r="AR18" s="230">
        <f>SUM(AR13:AX17)</f>
        <v>0</v>
      </c>
      <c r="AS18" s="231"/>
      <c r="AT18" s="231"/>
      <c r="AU18" s="231"/>
      <c r="AV18" s="231"/>
      <c r="AW18" s="231"/>
      <c r="AX18" s="233"/>
    </row>
    <row r="19" spans="1:50" ht="24.75" customHeight="1" x14ac:dyDescent="0.15">
      <c r="A19" s="262"/>
      <c r="B19" s="263"/>
      <c r="C19" s="263"/>
      <c r="D19" s="263"/>
      <c r="E19" s="263"/>
      <c r="F19" s="264"/>
      <c r="G19" s="227" t="s">
        <v>9</v>
      </c>
      <c r="H19" s="228"/>
      <c r="I19" s="228"/>
      <c r="J19" s="228"/>
      <c r="K19" s="228"/>
      <c r="L19" s="228"/>
      <c r="M19" s="228"/>
      <c r="N19" s="228"/>
      <c r="O19" s="228"/>
      <c r="P19" s="174">
        <v>0</v>
      </c>
      <c r="Q19" s="175"/>
      <c r="R19" s="175"/>
      <c r="S19" s="175"/>
      <c r="T19" s="175"/>
      <c r="U19" s="175"/>
      <c r="V19" s="176"/>
      <c r="W19" s="174">
        <v>699</v>
      </c>
      <c r="X19" s="175"/>
      <c r="Y19" s="175"/>
      <c r="Z19" s="175"/>
      <c r="AA19" s="175"/>
      <c r="AB19" s="175"/>
      <c r="AC19" s="176"/>
      <c r="AD19" s="174">
        <v>920</v>
      </c>
      <c r="AE19" s="175"/>
      <c r="AF19" s="175"/>
      <c r="AG19" s="175"/>
      <c r="AH19" s="175"/>
      <c r="AI19" s="175"/>
      <c r="AJ19" s="176"/>
      <c r="AK19" s="229"/>
      <c r="AL19" s="229"/>
      <c r="AM19" s="229"/>
      <c r="AN19" s="229"/>
      <c r="AO19" s="229"/>
      <c r="AP19" s="229"/>
      <c r="AQ19" s="229"/>
      <c r="AR19" s="229"/>
      <c r="AS19" s="229"/>
      <c r="AT19" s="229"/>
      <c r="AU19" s="229"/>
      <c r="AV19" s="229"/>
      <c r="AW19" s="229"/>
      <c r="AX19" s="234"/>
    </row>
    <row r="20" spans="1:50" ht="24.75" customHeight="1" x14ac:dyDescent="0.15">
      <c r="A20" s="262"/>
      <c r="B20" s="263"/>
      <c r="C20" s="263"/>
      <c r="D20" s="263"/>
      <c r="E20" s="263"/>
      <c r="F20" s="264"/>
      <c r="G20" s="227" t="s">
        <v>10</v>
      </c>
      <c r="H20" s="228"/>
      <c r="I20" s="228"/>
      <c r="J20" s="228"/>
      <c r="K20" s="228"/>
      <c r="L20" s="228"/>
      <c r="M20" s="228"/>
      <c r="N20" s="228"/>
      <c r="O20" s="228"/>
      <c r="P20" s="235" t="str">
        <f>IF(P18=0, "-", SUM(P19)/P18)</f>
        <v>-</v>
      </c>
      <c r="Q20" s="235"/>
      <c r="R20" s="235"/>
      <c r="S20" s="235"/>
      <c r="T20" s="235"/>
      <c r="U20" s="235"/>
      <c r="V20" s="235"/>
      <c r="W20" s="235">
        <f t="shared" ref="W20" si="0">IF(W18=0, "-", SUM(W19)/W18)</f>
        <v>0.73578947368421055</v>
      </c>
      <c r="X20" s="235"/>
      <c r="Y20" s="235"/>
      <c r="Z20" s="235"/>
      <c r="AA20" s="235"/>
      <c r="AB20" s="235"/>
      <c r="AC20" s="235"/>
      <c r="AD20" s="235">
        <f t="shared" ref="AD20" si="1">IF(AD18=0, "-", SUM(AD19)/AD18)</f>
        <v>0.96842105263157896</v>
      </c>
      <c r="AE20" s="235"/>
      <c r="AF20" s="235"/>
      <c r="AG20" s="235"/>
      <c r="AH20" s="235"/>
      <c r="AI20" s="235"/>
      <c r="AJ20" s="235"/>
      <c r="AK20" s="229"/>
      <c r="AL20" s="229"/>
      <c r="AM20" s="229"/>
      <c r="AN20" s="229"/>
      <c r="AO20" s="229"/>
      <c r="AP20" s="229"/>
      <c r="AQ20" s="236"/>
      <c r="AR20" s="236"/>
      <c r="AS20" s="236"/>
      <c r="AT20" s="236"/>
      <c r="AU20" s="229"/>
      <c r="AV20" s="229"/>
      <c r="AW20" s="229"/>
      <c r="AX20" s="234"/>
    </row>
    <row r="21" spans="1:50" ht="25.5" customHeight="1" x14ac:dyDescent="0.15">
      <c r="A21" s="248"/>
      <c r="B21" s="249"/>
      <c r="C21" s="249"/>
      <c r="D21" s="249"/>
      <c r="E21" s="249"/>
      <c r="F21" s="265"/>
      <c r="G21" s="593" t="s">
        <v>218</v>
      </c>
      <c r="H21" s="594"/>
      <c r="I21" s="594"/>
      <c r="J21" s="594"/>
      <c r="K21" s="594"/>
      <c r="L21" s="594"/>
      <c r="M21" s="594"/>
      <c r="N21" s="594"/>
      <c r="O21" s="594"/>
      <c r="P21" s="235" t="str">
        <f>IF(P19=0, "-", SUM(P19)/SUM(P13,P14))</f>
        <v>-</v>
      </c>
      <c r="Q21" s="235"/>
      <c r="R21" s="235"/>
      <c r="S21" s="235"/>
      <c r="T21" s="235"/>
      <c r="U21" s="235"/>
      <c r="V21" s="235"/>
      <c r="W21" s="235">
        <f t="shared" ref="W21" si="2">IF(W19=0, "-", SUM(W19)/SUM(W13,W14))</f>
        <v>0.73578947368421055</v>
      </c>
      <c r="X21" s="235"/>
      <c r="Y21" s="235"/>
      <c r="Z21" s="235"/>
      <c r="AA21" s="235"/>
      <c r="AB21" s="235"/>
      <c r="AC21" s="235"/>
      <c r="AD21" s="235">
        <f t="shared" ref="AD21" si="3">IF(AD19=0, "-", SUM(AD19)/SUM(AD13,AD14))</f>
        <v>0.96842105263157896</v>
      </c>
      <c r="AE21" s="235"/>
      <c r="AF21" s="235"/>
      <c r="AG21" s="235"/>
      <c r="AH21" s="235"/>
      <c r="AI21" s="235"/>
      <c r="AJ21" s="235"/>
      <c r="AK21" s="229"/>
      <c r="AL21" s="229"/>
      <c r="AM21" s="229"/>
      <c r="AN21" s="229"/>
      <c r="AO21" s="229"/>
      <c r="AP21" s="229"/>
      <c r="AQ21" s="236"/>
      <c r="AR21" s="236"/>
      <c r="AS21" s="236"/>
      <c r="AT21" s="236"/>
      <c r="AU21" s="229"/>
      <c r="AV21" s="229"/>
      <c r="AW21" s="229"/>
      <c r="AX21" s="234"/>
    </row>
    <row r="22" spans="1:50" ht="18.75" customHeight="1" x14ac:dyDescent="0.15">
      <c r="A22" s="86" t="s">
        <v>553</v>
      </c>
      <c r="B22" s="87"/>
      <c r="C22" s="87"/>
      <c r="D22" s="87"/>
      <c r="E22" s="87"/>
      <c r="F22" s="88"/>
      <c r="G22" s="80" t="s">
        <v>208</v>
      </c>
      <c r="H22" s="81"/>
      <c r="I22" s="81"/>
      <c r="J22" s="81"/>
      <c r="K22" s="81"/>
      <c r="L22" s="81"/>
      <c r="M22" s="81"/>
      <c r="N22" s="81"/>
      <c r="O22" s="82"/>
      <c r="P22" s="95" t="s">
        <v>551</v>
      </c>
      <c r="Q22" s="81"/>
      <c r="R22" s="81"/>
      <c r="S22" s="81"/>
      <c r="T22" s="81"/>
      <c r="U22" s="81"/>
      <c r="V22" s="82"/>
      <c r="W22" s="95" t="s">
        <v>552</v>
      </c>
      <c r="X22" s="81"/>
      <c r="Y22" s="81"/>
      <c r="Z22" s="81"/>
      <c r="AA22" s="81"/>
      <c r="AB22" s="81"/>
      <c r="AC22" s="82"/>
      <c r="AD22" s="95" t="s">
        <v>207</v>
      </c>
      <c r="AE22" s="81"/>
      <c r="AF22" s="81"/>
      <c r="AG22" s="81"/>
      <c r="AH22" s="81"/>
      <c r="AI22" s="81"/>
      <c r="AJ22" s="81"/>
      <c r="AK22" s="81"/>
      <c r="AL22" s="81"/>
      <c r="AM22" s="81"/>
      <c r="AN22" s="81"/>
      <c r="AO22" s="81"/>
      <c r="AP22" s="81"/>
      <c r="AQ22" s="81"/>
      <c r="AR22" s="81"/>
      <c r="AS22" s="81"/>
      <c r="AT22" s="81"/>
      <c r="AU22" s="81"/>
      <c r="AV22" s="81"/>
      <c r="AW22" s="81"/>
      <c r="AX22" s="96"/>
    </row>
    <row r="23" spans="1:50" ht="25.5" customHeight="1" x14ac:dyDescent="0.15">
      <c r="A23" s="89"/>
      <c r="B23" s="90"/>
      <c r="C23" s="90"/>
      <c r="D23" s="90"/>
      <c r="E23" s="90"/>
      <c r="F23" s="91"/>
      <c r="G23" s="83" t="s">
        <v>567</v>
      </c>
      <c r="H23" s="84"/>
      <c r="I23" s="84"/>
      <c r="J23" s="84"/>
      <c r="K23" s="84"/>
      <c r="L23" s="84"/>
      <c r="M23" s="84"/>
      <c r="N23" s="84"/>
      <c r="O23" s="85"/>
      <c r="P23" s="105">
        <v>950</v>
      </c>
      <c r="Q23" s="106"/>
      <c r="R23" s="106"/>
      <c r="S23" s="106"/>
      <c r="T23" s="106"/>
      <c r="U23" s="106"/>
      <c r="V23" s="107"/>
      <c r="W23" s="105" t="s">
        <v>624</v>
      </c>
      <c r="X23" s="106"/>
      <c r="Y23" s="106"/>
      <c r="Z23" s="106"/>
      <c r="AA23" s="106"/>
      <c r="AB23" s="106"/>
      <c r="AC23" s="107"/>
      <c r="AD23" s="97" t="s">
        <v>628</v>
      </c>
      <c r="AE23" s="98"/>
      <c r="AF23" s="98"/>
      <c r="AG23" s="98"/>
      <c r="AH23" s="98"/>
      <c r="AI23" s="98"/>
      <c r="AJ23" s="98"/>
      <c r="AK23" s="98"/>
      <c r="AL23" s="98"/>
      <c r="AM23" s="98"/>
      <c r="AN23" s="98"/>
      <c r="AO23" s="98"/>
      <c r="AP23" s="98"/>
      <c r="AQ23" s="98"/>
      <c r="AR23" s="98"/>
      <c r="AS23" s="98"/>
      <c r="AT23" s="98"/>
      <c r="AU23" s="98"/>
      <c r="AV23" s="98"/>
      <c r="AW23" s="98"/>
      <c r="AX23" s="99"/>
    </row>
    <row r="24" spans="1:50" ht="25.5" customHeight="1" thickBot="1" x14ac:dyDescent="0.2">
      <c r="A24" s="92"/>
      <c r="B24" s="93"/>
      <c r="C24" s="93"/>
      <c r="D24" s="93"/>
      <c r="E24" s="93"/>
      <c r="F24" s="94"/>
      <c r="G24" s="121" t="s">
        <v>209</v>
      </c>
      <c r="H24" s="122"/>
      <c r="I24" s="122"/>
      <c r="J24" s="122"/>
      <c r="K24" s="122"/>
      <c r="L24" s="122"/>
      <c r="M24" s="122"/>
      <c r="N24" s="122"/>
      <c r="O24" s="123"/>
      <c r="P24" s="135">
        <f>AK13</f>
        <v>950</v>
      </c>
      <c r="Q24" s="136"/>
      <c r="R24" s="136"/>
      <c r="S24" s="136"/>
      <c r="T24" s="136"/>
      <c r="U24" s="136"/>
      <c r="V24" s="137"/>
      <c r="W24" s="135" t="str">
        <f>AR13</f>
        <v>-</v>
      </c>
      <c r="X24" s="136"/>
      <c r="Y24" s="136"/>
      <c r="Z24" s="136"/>
      <c r="AA24" s="136"/>
      <c r="AB24" s="136"/>
      <c r="AC24" s="137"/>
      <c r="AD24" s="100"/>
      <c r="AE24" s="100"/>
      <c r="AF24" s="100"/>
      <c r="AG24" s="100"/>
      <c r="AH24" s="100"/>
      <c r="AI24" s="100"/>
      <c r="AJ24" s="100"/>
      <c r="AK24" s="100"/>
      <c r="AL24" s="100"/>
      <c r="AM24" s="100"/>
      <c r="AN24" s="100"/>
      <c r="AO24" s="100"/>
      <c r="AP24" s="100"/>
      <c r="AQ24" s="100"/>
      <c r="AR24" s="100"/>
      <c r="AS24" s="100"/>
      <c r="AT24" s="100"/>
      <c r="AU24" s="100"/>
      <c r="AV24" s="100"/>
      <c r="AW24" s="100"/>
      <c r="AX24" s="101"/>
    </row>
    <row r="25" spans="1:50" ht="18.75" customHeight="1" x14ac:dyDescent="0.15">
      <c r="A25" s="204" t="s">
        <v>215</v>
      </c>
      <c r="B25" s="205"/>
      <c r="C25" s="205"/>
      <c r="D25" s="205"/>
      <c r="E25" s="205"/>
      <c r="F25" s="206"/>
      <c r="G25" s="332" t="s">
        <v>138</v>
      </c>
      <c r="H25" s="169"/>
      <c r="I25" s="169"/>
      <c r="J25" s="169"/>
      <c r="K25" s="169"/>
      <c r="L25" s="169"/>
      <c r="M25" s="169"/>
      <c r="N25" s="169"/>
      <c r="O25" s="333"/>
      <c r="P25" s="383" t="s">
        <v>56</v>
      </c>
      <c r="Q25" s="169"/>
      <c r="R25" s="169"/>
      <c r="S25" s="169"/>
      <c r="T25" s="169"/>
      <c r="U25" s="169"/>
      <c r="V25" s="169"/>
      <c r="W25" s="169"/>
      <c r="X25" s="333"/>
      <c r="Y25" s="196"/>
      <c r="Z25" s="197"/>
      <c r="AA25" s="198"/>
      <c r="AB25" s="161" t="s">
        <v>11</v>
      </c>
      <c r="AC25" s="162"/>
      <c r="AD25" s="163"/>
      <c r="AE25" s="161" t="s">
        <v>245</v>
      </c>
      <c r="AF25" s="162"/>
      <c r="AG25" s="162"/>
      <c r="AH25" s="163"/>
      <c r="AI25" s="167" t="s">
        <v>262</v>
      </c>
      <c r="AJ25" s="167"/>
      <c r="AK25" s="167"/>
      <c r="AL25" s="161"/>
      <c r="AM25" s="167" t="s">
        <v>359</v>
      </c>
      <c r="AN25" s="167"/>
      <c r="AO25" s="167"/>
      <c r="AP25" s="161"/>
      <c r="AQ25" s="488" t="s">
        <v>168</v>
      </c>
      <c r="AR25" s="489"/>
      <c r="AS25" s="489"/>
      <c r="AT25" s="490"/>
      <c r="AU25" s="169" t="s">
        <v>128</v>
      </c>
      <c r="AV25" s="169"/>
      <c r="AW25" s="169"/>
      <c r="AX25" s="170"/>
    </row>
    <row r="26" spans="1:50" ht="18.75" customHeight="1" x14ac:dyDescent="0.15">
      <c r="A26" s="207"/>
      <c r="B26" s="208"/>
      <c r="C26" s="208"/>
      <c r="D26" s="208"/>
      <c r="E26" s="208"/>
      <c r="F26" s="209"/>
      <c r="G26" s="334"/>
      <c r="H26" s="152"/>
      <c r="I26" s="152"/>
      <c r="J26" s="152"/>
      <c r="K26" s="152"/>
      <c r="L26" s="152"/>
      <c r="M26" s="152"/>
      <c r="N26" s="152"/>
      <c r="O26" s="335"/>
      <c r="P26" s="384"/>
      <c r="Q26" s="152"/>
      <c r="R26" s="152"/>
      <c r="S26" s="152"/>
      <c r="T26" s="152"/>
      <c r="U26" s="152"/>
      <c r="V26" s="152"/>
      <c r="W26" s="152"/>
      <c r="X26" s="335"/>
      <c r="Y26" s="377"/>
      <c r="Z26" s="378"/>
      <c r="AA26" s="379"/>
      <c r="AB26" s="164"/>
      <c r="AC26" s="165"/>
      <c r="AD26" s="166"/>
      <c r="AE26" s="164"/>
      <c r="AF26" s="165"/>
      <c r="AG26" s="165"/>
      <c r="AH26" s="166"/>
      <c r="AI26" s="168"/>
      <c r="AJ26" s="168"/>
      <c r="AK26" s="168"/>
      <c r="AL26" s="164"/>
      <c r="AM26" s="168"/>
      <c r="AN26" s="168"/>
      <c r="AO26" s="168"/>
      <c r="AP26" s="164"/>
      <c r="AQ26" s="148" t="s">
        <v>566</v>
      </c>
      <c r="AR26" s="149"/>
      <c r="AS26" s="150" t="s">
        <v>169</v>
      </c>
      <c r="AT26" s="151"/>
      <c r="AU26" s="154">
        <v>3</v>
      </c>
      <c r="AV26" s="154"/>
      <c r="AW26" s="152" t="s">
        <v>166</v>
      </c>
      <c r="AX26" s="153"/>
    </row>
    <row r="27" spans="1:50" ht="23.25" customHeight="1" x14ac:dyDescent="0.15">
      <c r="A27" s="210"/>
      <c r="B27" s="208"/>
      <c r="C27" s="208"/>
      <c r="D27" s="208"/>
      <c r="E27" s="208"/>
      <c r="F27" s="209"/>
      <c r="G27" s="457" t="s">
        <v>568</v>
      </c>
      <c r="H27" s="458"/>
      <c r="I27" s="458"/>
      <c r="J27" s="458"/>
      <c r="K27" s="458"/>
      <c r="L27" s="458"/>
      <c r="M27" s="458"/>
      <c r="N27" s="458"/>
      <c r="O27" s="459"/>
      <c r="P27" s="476" t="s">
        <v>569</v>
      </c>
      <c r="Q27" s="476"/>
      <c r="R27" s="476"/>
      <c r="S27" s="476"/>
      <c r="T27" s="476"/>
      <c r="U27" s="476"/>
      <c r="V27" s="476"/>
      <c r="W27" s="476"/>
      <c r="X27" s="477"/>
      <c r="Y27" s="380" t="s">
        <v>12</v>
      </c>
      <c r="Z27" s="381"/>
      <c r="AA27" s="382"/>
      <c r="AB27" s="385" t="s">
        <v>570</v>
      </c>
      <c r="AC27" s="385"/>
      <c r="AD27" s="385"/>
      <c r="AE27" s="146" t="s">
        <v>566</v>
      </c>
      <c r="AF27" s="147"/>
      <c r="AG27" s="147"/>
      <c r="AH27" s="147"/>
      <c r="AI27" s="146">
        <v>35</v>
      </c>
      <c r="AJ27" s="147"/>
      <c r="AK27" s="147"/>
      <c r="AL27" s="147"/>
      <c r="AM27" s="146">
        <v>37</v>
      </c>
      <c r="AN27" s="147"/>
      <c r="AO27" s="147"/>
      <c r="AP27" s="147"/>
      <c r="AQ27" s="171" t="s">
        <v>566</v>
      </c>
      <c r="AR27" s="172"/>
      <c r="AS27" s="172"/>
      <c r="AT27" s="173"/>
      <c r="AU27" s="147" t="s">
        <v>566</v>
      </c>
      <c r="AV27" s="147"/>
      <c r="AW27" s="147"/>
      <c r="AX27" s="155"/>
    </row>
    <row r="28" spans="1:50" ht="23.25" customHeight="1" x14ac:dyDescent="0.15">
      <c r="A28" s="211"/>
      <c r="B28" s="212"/>
      <c r="C28" s="212"/>
      <c r="D28" s="212"/>
      <c r="E28" s="212"/>
      <c r="F28" s="213"/>
      <c r="G28" s="460"/>
      <c r="H28" s="461"/>
      <c r="I28" s="461"/>
      <c r="J28" s="461"/>
      <c r="K28" s="461"/>
      <c r="L28" s="461"/>
      <c r="M28" s="461"/>
      <c r="N28" s="461"/>
      <c r="O28" s="462"/>
      <c r="P28" s="445"/>
      <c r="Q28" s="445"/>
      <c r="R28" s="445"/>
      <c r="S28" s="445"/>
      <c r="T28" s="445"/>
      <c r="U28" s="445"/>
      <c r="V28" s="445"/>
      <c r="W28" s="445"/>
      <c r="X28" s="478"/>
      <c r="Y28" s="143" t="s">
        <v>51</v>
      </c>
      <c r="Z28" s="144"/>
      <c r="AA28" s="145"/>
      <c r="AB28" s="214" t="s">
        <v>570</v>
      </c>
      <c r="AC28" s="214"/>
      <c r="AD28" s="214"/>
      <c r="AE28" s="146" t="s">
        <v>566</v>
      </c>
      <c r="AF28" s="147"/>
      <c r="AG28" s="147"/>
      <c r="AH28" s="147"/>
      <c r="AI28" s="146">
        <v>10</v>
      </c>
      <c r="AJ28" s="147"/>
      <c r="AK28" s="147"/>
      <c r="AL28" s="147"/>
      <c r="AM28" s="146">
        <v>35</v>
      </c>
      <c r="AN28" s="147"/>
      <c r="AO28" s="147"/>
      <c r="AP28" s="147"/>
      <c r="AQ28" s="171" t="s">
        <v>566</v>
      </c>
      <c r="AR28" s="172"/>
      <c r="AS28" s="172"/>
      <c r="AT28" s="173"/>
      <c r="AU28" s="147">
        <v>41</v>
      </c>
      <c r="AV28" s="147"/>
      <c r="AW28" s="147"/>
      <c r="AX28" s="155"/>
    </row>
    <row r="29" spans="1:50" ht="23.25" customHeight="1" x14ac:dyDescent="0.15">
      <c r="A29" s="210"/>
      <c r="B29" s="208"/>
      <c r="C29" s="208"/>
      <c r="D29" s="208"/>
      <c r="E29" s="208"/>
      <c r="F29" s="209"/>
      <c r="G29" s="463"/>
      <c r="H29" s="464"/>
      <c r="I29" s="464"/>
      <c r="J29" s="464"/>
      <c r="K29" s="464"/>
      <c r="L29" s="464"/>
      <c r="M29" s="464"/>
      <c r="N29" s="464"/>
      <c r="O29" s="465"/>
      <c r="P29" s="479"/>
      <c r="Q29" s="479"/>
      <c r="R29" s="479"/>
      <c r="S29" s="479"/>
      <c r="T29" s="479"/>
      <c r="U29" s="479"/>
      <c r="V29" s="479"/>
      <c r="W29" s="479"/>
      <c r="X29" s="480"/>
      <c r="Y29" s="143" t="s">
        <v>13</v>
      </c>
      <c r="Z29" s="144"/>
      <c r="AA29" s="145"/>
      <c r="AB29" s="469" t="s">
        <v>167</v>
      </c>
      <c r="AC29" s="469"/>
      <c r="AD29" s="469"/>
      <c r="AE29" s="146" t="s">
        <v>566</v>
      </c>
      <c r="AF29" s="147"/>
      <c r="AG29" s="147"/>
      <c r="AH29" s="147"/>
      <c r="AI29" s="146">
        <v>350</v>
      </c>
      <c r="AJ29" s="147"/>
      <c r="AK29" s="147"/>
      <c r="AL29" s="147"/>
      <c r="AM29" s="146">
        <v>105.7</v>
      </c>
      <c r="AN29" s="147"/>
      <c r="AO29" s="147"/>
      <c r="AP29" s="147"/>
      <c r="AQ29" s="171" t="s">
        <v>566</v>
      </c>
      <c r="AR29" s="172"/>
      <c r="AS29" s="172"/>
      <c r="AT29" s="173"/>
      <c r="AU29" s="147" t="s">
        <v>566</v>
      </c>
      <c r="AV29" s="147"/>
      <c r="AW29" s="147"/>
      <c r="AX29" s="155"/>
    </row>
    <row r="30" spans="1:50" ht="23.25" customHeight="1" x14ac:dyDescent="0.15">
      <c r="A30" s="602" t="s">
        <v>236</v>
      </c>
      <c r="B30" s="603"/>
      <c r="C30" s="603"/>
      <c r="D30" s="603"/>
      <c r="E30" s="603"/>
      <c r="F30" s="604"/>
      <c r="G30" s="608" t="s">
        <v>562</v>
      </c>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10"/>
    </row>
    <row r="31" spans="1:50" ht="23.25" customHeight="1" thickBot="1" x14ac:dyDescent="0.2">
      <c r="A31" s="605"/>
      <c r="B31" s="606"/>
      <c r="C31" s="606"/>
      <c r="D31" s="606"/>
      <c r="E31" s="606"/>
      <c r="F31" s="607"/>
      <c r="G31" s="611"/>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3"/>
      <c r="AF31" s="613"/>
      <c r="AG31" s="613"/>
      <c r="AH31" s="613"/>
      <c r="AI31" s="613"/>
      <c r="AJ31" s="613"/>
      <c r="AK31" s="613"/>
      <c r="AL31" s="613"/>
      <c r="AM31" s="613"/>
      <c r="AN31" s="613"/>
      <c r="AO31" s="613"/>
      <c r="AP31" s="613"/>
      <c r="AQ31" s="612"/>
      <c r="AR31" s="612"/>
      <c r="AS31" s="612"/>
      <c r="AT31" s="612"/>
      <c r="AU31" s="612"/>
      <c r="AV31" s="612"/>
      <c r="AW31" s="612"/>
      <c r="AX31" s="614"/>
    </row>
    <row r="32" spans="1:50" ht="31.5" customHeight="1" x14ac:dyDescent="0.15">
      <c r="A32" s="571" t="s">
        <v>216</v>
      </c>
      <c r="B32" s="572"/>
      <c r="C32" s="572"/>
      <c r="D32" s="572"/>
      <c r="E32" s="572"/>
      <c r="F32" s="573"/>
      <c r="G32" s="580" t="s">
        <v>57</v>
      </c>
      <c r="H32" s="580"/>
      <c r="I32" s="580"/>
      <c r="J32" s="580"/>
      <c r="K32" s="580"/>
      <c r="L32" s="580"/>
      <c r="M32" s="580"/>
      <c r="N32" s="580"/>
      <c r="O32" s="580"/>
      <c r="P32" s="580"/>
      <c r="Q32" s="580"/>
      <c r="R32" s="580"/>
      <c r="S32" s="580"/>
      <c r="T32" s="580"/>
      <c r="U32" s="580"/>
      <c r="V32" s="580"/>
      <c r="W32" s="580"/>
      <c r="X32" s="581"/>
      <c r="Y32" s="196"/>
      <c r="Z32" s="197"/>
      <c r="AA32" s="198"/>
      <c r="AB32" s="564" t="s">
        <v>11</v>
      </c>
      <c r="AC32" s="564"/>
      <c r="AD32" s="564"/>
      <c r="AE32" s="582" t="s">
        <v>245</v>
      </c>
      <c r="AF32" s="583"/>
      <c r="AG32" s="583"/>
      <c r="AH32" s="584"/>
      <c r="AI32" s="582" t="s">
        <v>262</v>
      </c>
      <c r="AJ32" s="583"/>
      <c r="AK32" s="583"/>
      <c r="AL32" s="584"/>
      <c r="AM32" s="582" t="s">
        <v>359</v>
      </c>
      <c r="AN32" s="583"/>
      <c r="AO32" s="583"/>
      <c r="AP32" s="584"/>
      <c r="AQ32" s="595" t="s">
        <v>267</v>
      </c>
      <c r="AR32" s="596"/>
      <c r="AS32" s="596"/>
      <c r="AT32" s="597"/>
      <c r="AU32" s="595" t="s">
        <v>391</v>
      </c>
      <c r="AV32" s="596"/>
      <c r="AW32" s="596"/>
      <c r="AX32" s="598"/>
    </row>
    <row r="33" spans="1:51" ht="23.25" customHeight="1" x14ac:dyDescent="0.15">
      <c r="A33" s="574"/>
      <c r="B33" s="575"/>
      <c r="C33" s="575"/>
      <c r="D33" s="575"/>
      <c r="E33" s="575"/>
      <c r="F33" s="576"/>
      <c r="G33" s="476" t="s">
        <v>571</v>
      </c>
      <c r="H33" s="476"/>
      <c r="I33" s="476"/>
      <c r="J33" s="476"/>
      <c r="K33" s="476"/>
      <c r="L33" s="476"/>
      <c r="M33" s="476"/>
      <c r="N33" s="476"/>
      <c r="O33" s="476"/>
      <c r="P33" s="476"/>
      <c r="Q33" s="476"/>
      <c r="R33" s="476"/>
      <c r="S33" s="476"/>
      <c r="T33" s="476"/>
      <c r="U33" s="476"/>
      <c r="V33" s="476"/>
      <c r="W33" s="476"/>
      <c r="X33" s="477"/>
      <c r="Y33" s="617" t="s">
        <v>52</v>
      </c>
      <c r="Z33" s="433"/>
      <c r="AA33" s="434"/>
      <c r="AB33" s="385" t="s">
        <v>566</v>
      </c>
      <c r="AC33" s="385"/>
      <c r="AD33" s="385"/>
      <c r="AE33" s="237" t="s">
        <v>566</v>
      </c>
      <c r="AF33" s="237"/>
      <c r="AG33" s="237"/>
      <c r="AH33" s="237"/>
      <c r="AI33" s="237">
        <v>35</v>
      </c>
      <c r="AJ33" s="237"/>
      <c r="AK33" s="237"/>
      <c r="AL33" s="237"/>
      <c r="AM33" s="237">
        <v>37</v>
      </c>
      <c r="AN33" s="237"/>
      <c r="AO33" s="237"/>
      <c r="AP33" s="237"/>
      <c r="AQ33" s="237" t="s">
        <v>580</v>
      </c>
      <c r="AR33" s="237"/>
      <c r="AS33" s="237"/>
      <c r="AT33" s="237"/>
      <c r="AU33" s="146" t="s">
        <v>580</v>
      </c>
      <c r="AV33" s="147"/>
      <c r="AW33" s="147"/>
      <c r="AX33" s="155"/>
    </row>
    <row r="34" spans="1:51" ht="23.25" customHeight="1" x14ac:dyDescent="0.15">
      <c r="A34" s="577"/>
      <c r="B34" s="578"/>
      <c r="C34" s="578"/>
      <c r="D34" s="578"/>
      <c r="E34" s="578"/>
      <c r="F34" s="579"/>
      <c r="G34" s="479"/>
      <c r="H34" s="479"/>
      <c r="I34" s="479"/>
      <c r="J34" s="479"/>
      <c r="K34" s="479"/>
      <c r="L34" s="479"/>
      <c r="M34" s="479"/>
      <c r="N34" s="479"/>
      <c r="O34" s="479"/>
      <c r="P34" s="479"/>
      <c r="Q34" s="479"/>
      <c r="R34" s="479"/>
      <c r="S34" s="479"/>
      <c r="T34" s="479"/>
      <c r="U34" s="479"/>
      <c r="V34" s="479"/>
      <c r="W34" s="479"/>
      <c r="X34" s="480"/>
      <c r="Y34" s="558" t="s">
        <v>53</v>
      </c>
      <c r="Z34" s="559"/>
      <c r="AA34" s="560"/>
      <c r="AB34" s="385" t="s">
        <v>566</v>
      </c>
      <c r="AC34" s="385"/>
      <c r="AD34" s="385"/>
      <c r="AE34" s="237" t="s">
        <v>566</v>
      </c>
      <c r="AF34" s="237"/>
      <c r="AG34" s="237"/>
      <c r="AH34" s="237"/>
      <c r="AI34" s="237">
        <v>10</v>
      </c>
      <c r="AJ34" s="237"/>
      <c r="AK34" s="237"/>
      <c r="AL34" s="237"/>
      <c r="AM34" s="237">
        <v>35</v>
      </c>
      <c r="AN34" s="237"/>
      <c r="AO34" s="237"/>
      <c r="AP34" s="237"/>
      <c r="AQ34" s="237">
        <v>38</v>
      </c>
      <c r="AR34" s="237"/>
      <c r="AS34" s="237"/>
      <c r="AT34" s="237"/>
      <c r="AU34" s="599" t="s">
        <v>580</v>
      </c>
      <c r="AV34" s="600"/>
      <c r="AW34" s="600"/>
      <c r="AX34" s="601"/>
    </row>
    <row r="35" spans="1:51" ht="23.25" customHeight="1" x14ac:dyDescent="0.15">
      <c r="A35" s="550" t="s">
        <v>14</v>
      </c>
      <c r="B35" s="551"/>
      <c r="C35" s="551"/>
      <c r="D35" s="551"/>
      <c r="E35" s="551"/>
      <c r="F35" s="552"/>
      <c r="G35" s="144" t="s">
        <v>15</v>
      </c>
      <c r="H35" s="144"/>
      <c r="I35" s="144"/>
      <c r="J35" s="144"/>
      <c r="K35" s="144"/>
      <c r="L35" s="144"/>
      <c r="M35" s="144"/>
      <c r="N35" s="144"/>
      <c r="O35" s="144"/>
      <c r="P35" s="144"/>
      <c r="Q35" s="144"/>
      <c r="R35" s="144"/>
      <c r="S35" s="144"/>
      <c r="T35" s="144"/>
      <c r="U35" s="144"/>
      <c r="V35" s="144"/>
      <c r="W35" s="144"/>
      <c r="X35" s="145"/>
      <c r="Y35" s="338"/>
      <c r="Z35" s="339"/>
      <c r="AA35" s="340"/>
      <c r="AB35" s="143" t="s">
        <v>11</v>
      </c>
      <c r="AC35" s="144"/>
      <c r="AD35" s="145"/>
      <c r="AE35" s="156" t="s">
        <v>245</v>
      </c>
      <c r="AF35" s="156"/>
      <c r="AG35" s="156"/>
      <c r="AH35" s="156"/>
      <c r="AI35" s="156" t="s">
        <v>262</v>
      </c>
      <c r="AJ35" s="156"/>
      <c r="AK35" s="156"/>
      <c r="AL35" s="156"/>
      <c r="AM35" s="156" t="s">
        <v>359</v>
      </c>
      <c r="AN35" s="156"/>
      <c r="AO35" s="156"/>
      <c r="AP35" s="156"/>
      <c r="AQ35" s="536" t="s">
        <v>392</v>
      </c>
      <c r="AR35" s="537"/>
      <c r="AS35" s="537"/>
      <c r="AT35" s="537"/>
      <c r="AU35" s="537"/>
      <c r="AV35" s="537"/>
      <c r="AW35" s="537"/>
      <c r="AX35" s="538"/>
    </row>
    <row r="36" spans="1:51" ht="23.25" customHeight="1" x14ac:dyDescent="0.15">
      <c r="A36" s="553"/>
      <c r="B36" s="554"/>
      <c r="C36" s="554"/>
      <c r="D36" s="554"/>
      <c r="E36" s="554"/>
      <c r="F36" s="555"/>
      <c r="G36" s="341" t="s">
        <v>572</v>
      </c>
      <c r="H36" s="341"/>
      <c r="I36" s="341"/>
      <c r="J36" s="341"/>
      <c r="K36" s="341"/>
      <c r="L36" s="341"/>
      <c r="M36" s="341"/>
      <c r="N36" s="341"/>
      <c r="O36" s="341"/>
      <c r="P36" s="341"/>
      <c r="Q36" s="341"/>
      <c r="R36" s="341"/>
      <c r="S36" s="341"/>
      <c r="T36" s="341"/>
      <c r="U36" s="341"/>
      <c r="V36" s="341"/>
      <c r="W36" s="341"/>
      <c r="X36" s="341"/>
      <c r="Y36" s="343" t="s">
        <v>14</v>
      </c>
      <c r="Z36" s="344"/>
      <c r="AA36" s="345"/>
      <c r="AB36" s="528" t="s">
        <v>573</v>
      </c>
      <c r="AC36" s="529"/>
      <c r="AD36" s="530"/>
      <c r="AE36" s="237" t="s">
        <v>566</v>
      </c>
      <c r="AF36" s="237"/>
      <c r="AG36" s="237"/>
      <c r="AH36" s="237"/>
      <c r="AI36" s="237">
        <v>19978</v>
      </c>
      <c r="AJ36" s="237"/>
      <c r="AK36" s="237"/>
      <c r="AL36" s="237"/>
      <c r="AM36" s="237">
        <v>24865</v>
      </c>
      <c r="AN36" s="237"/>
      <c r="AO36" s="237"/>
      <c r="AP36" s="237"/>
      <c r="AQ36" s="146">
        <v>25000</v>
      </c>
      <c r="AR36" s="147"/>
      <c r="AS36" s="147"/>
      <c r="AT36" s="147"/>
      <c r="AU36" s="147"/>
      <c r="AV36" s="147"/>
      <c r="AW36" s="147"/>
      <c r="AX36" s="155"/>
    </row>
    <row r="37" spans="1:51" ht="46.5" customHeight="1" thickBot="1" x14ac:dyDescent="0.2">
      <c r="A37" s="556"/>
      <c r="B37" s="257"/>
      <c r="C37" s="257"/>
      <c r="D37" s="257"/>
      <c r="E37" s="257"/>
      <c r="F37" s="557"/>
      <c r="G37" s="342"/>
      <c r="H37" s="342"/>
      <c r="I37" s="342"/>
      <c r="J37" s="342"/>
      <c r="K37" s="342"/>
      <c r="L37" s="342"/>
      <c r="M37" s="342"/>
      <c r="N37" s="342"/>
      <c r="O37" s="342"/>
      <c r="P37" s="342"/>
      <c r="Q37" s="342"/>
      <c r="R37" s="342"/>
      <c r="S37" s="342"/>
      <c r="T37" s="342"/>
      <c r="U37" s="342"/>
      <c r="V37" s="342"/>
      <c r="W37" s="342"/>
      <c r="X37" s="342"/>
      <c r="Y37" s="380" t="s">
        <v>46</v>
      </c>
      <c r="Z37" s="559"/>
      <c r="AA37" s="560"/>
      <c r="AB37" s="561" t="s">
        <v>574</v>
      </c>
      <c r="AC37" s="562"/>
      <c r="AD37" s="563"/>
      <c r="AE37" s="199" t="s">
        <v>566</v>
      </c>
      <c r="AF37" s="199"/>
      <c r="AG37" s="199"/>
      <c r="AH37" s="199"/>
      <c r="AI37" s="199" t="s">
        <v>575</v>
      </c>
      <c r="AJ37" s="199"/>
      <c r="AK37" s="199"/>
      <c r="AL37" s="199"/>
      <c r="AM37" s="199" t="s">
        <v>615</v>
      </c>
      <c r="AN37" s="199"/>
      <c r="AO37" s="199"/>
      <c r="AP37" s="199"/>
      <c r="AQ37" s="199" t="s">
        <v>626</v>
      </c>
      <c r="AR37" s="199"/>
      <c r="AS37" s="199"/>
      <c r="AT37" s="199"/>
      <c r="AU37" s="199"/>
      <c r="AV37" s="199"/>
      <c r="AW37" s="199"/>
      <c r="AX37" s="535"/>
    </row>
    <row r="38" spans="1:51" ht="72.75" customHeight="1" x14ac:dyDescent="0.15">
      <c r="A38" s="589" t="s">
        <v>257</v>
      </c>
      <c r="B38" s="586"/>
      <c r="C38" s="585" t="s">
        <v>170</v>
      </c>
      <c r="D38" s="586"/>
      <c r="E38" s="116" t="s">
        <v>183</v>
      </c>
      <c r="F38" s="117"/>
      <c r="G38" s="118" t="s">
        <v>620</v>
      </c>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20"/>
      <c r="AY38">
        <f>COUNTA($G$38)</f>
        <v>1</v>
      </c>
    </row>
    <row r="39" spans="1:51" ht="72.75" customHeight="1" thickBot="1" x14ac:dyDescent="0.2">
      <c r="A39" s="590"/>
      <c r="B39" s="588"/>
      <c r="C39" s="587"/>
      <c r="D39" s="588"/>
      <c r="E39" s="111" t="s">
        <v>182</v>
      </c>
      <c r="F39" s="112"/>
      <c r="G39" s="113" t="s">
        <v>621</v>
      </c>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AY39">
        <f>$AY$38</f>
        <v>1</v>
      </c>
    </row>
    <row r="40" spans="1:51" ht="27" customHeight="1" x14ac:dyDescent="0.15">
      <c r="A40" s="182" t="s">
        <v>44</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4"/>
    </row>
    <row r="41" spans="1:51" ht="27" customHeight="1" x14ac:dyDescent="0.15">
      <c r="A41" s="5"/>
      <c r="B41" s="6"/>
      <c r="C41" s="541" t="s">
        <v>29</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542"/>
      <c r="AD41" s="375" t="s">
        <v>33</v>
      </c>
      <c r="AE41" s="375"/>
      <c r="AF41" s="375"/>
      <c r="AG41" s="374" t="s">
        <v>28</v>
      </c>
      <c r="AH41" s="375"/>
      <c r="AI41" s="375"/>
      <c r="AJ41" s="375"/>
      <c r="AK41" s="375"/>
      <c r="AL41" s="375"/>
      <c r="AM41" s="375"/>
      <c r="AN41" s="375"/>
      <c r="AO41" s="375"/>
      <c r="AP41" s="375"/>
      <c r="AQ41" s="375"/>
      <c r="AR41" s="375"/>
      <c r="AS41" s="375"/>
      <c r="AT41" s="375"/>
      <c r="AU41" s="375"/>
      <c r="AV41" s="375"/>
      <c r="AW41" s="375"/>
      <c r="AX41" s="376"/>
    </row>
    <row r="42" spans="1:51" ht="50.25" customHeight="1" x14ac:dyDescent="0.15">
      <c r="A42" s="221" t="s">
        <v>133</v>
      </c>
      <c r="B42" s="222"/>
      <c r="C42" s="447" t="s">
        <v>134</v>
      </c>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9"/>
      <c r="AD42" s="615" t="s">
        <v>578</v>
      </c>
      <c r="AE42" s="616"/>
      <c r="AF42" s="616"/>
      <c r="AG42" s="543" t="s">
        <v>592</v>
      </c>
      <c r="AH42" s="544"/>
      <c r="AI42" s="544"/>
      <c r="AJ42" s="544"/>
      <c r="AK42" s="544"/>
      <c r="AL42" s="544"/>
      <c r="AM42" s="544"/>
      <c r="AN42" s="544"/>
      <c r="AO42" s="544"/>
      <c r="AP42" s="544"/>
      <c r="AQ42" s="544"/>
      <c r="AR42" s="544"/>
      <c r="AS42" s="544"/>
      <c r="AT42" s="544"/>
      <c r="AU42" s="544"/>
      <c r="AV42" s="544"/>
      <c r="AW42" s="544"/>
      <c r="AX42" s="545"/>
    </row>
    <row r="43" spans="1:51" ht="47.25" customHeight="1" x14ac:dyDescent="0.15">
      <c r="A43" s="223"/>
      <c r="B43" s="224"/>
      <c r="C43" s="365" t="s">
        <v>34</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55"/>
      <c r="AD43" s="131" t="s">
        <v>578</v>
      </c>
      <c r="AE43" s="132"/>
      <c r="AF43" s="132"/>
      <c r="AG43" s="298" t="s">
        <v>591</v>
      </c>
      <c r="AH43" s="299"/>
      <c r="AI43" s="299"/>
      <c r="AJ43" s="299"/>
      <c r="AK43" s="299"/>
      <c r="AL43" s="299"/>
      <c r="AM43" s="299"/>
      <c r="AN43" s="299"/>
      <c r="AO43" s="299"/>
      <c r="AP43" s="299"/>
      <c r="AQ43" s="299"/>
      <c r="AR43" s="299"/>
      <c r="AS43" s="299"/>
      <c r="AT43" s="299"/>
      <c r="AU43" s="299"/>
      <c r="AV43" s="299"/>
      <c r="AW43" s="299"/>
      <c r="AX43" s="300"/>
    </row>
    <row r="44" spans="1:51" ht="54.75" customHeight="1" x14ac:dyDescent="0.15">
      <c r="A44" s="225"/>
      <c r="B44" s="226"/>
      <c r="C44" s="367" t="s">
        <v>135</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9"/>
      <c r="AD44" s="280" t="s">
        <v>578</v>
      </c>
      <c r="AE44" s="281"/>
      <c r="AF44" s="281"/>
      <c r="AG44" s="444" t="s">
        <v>581</v>
      </c>
      <c r="AH44" s="445"/>
      <c r="AI44" s="445"/>
      <c r="AJ44" s="445"/>
      <c r="AK44" s="445"/>
      <c r="AL44" s="445"/>
      <c r="AM44" s="445"/>
      <c r="AN44" s="445"/>
      <c r="AO44" s="445"/>
      <c r="AP44" s="445"/>
      <c r="AQ44" s="445"/>
      <c r="AR44" s="445"/>
      <c r="AS44" s="445"/>
      <c r="AT44" s="445"/>
      <c r="AU44" s="445"/>
      <c r="AV44" s="445"/>
      <c r="AW44" s="445"/>
      <c r="AX44" s="446"/>
    </row>
    <row r="45" spans="1:51" ht="27" customHeight="1" x14ac:dyDescent="0.15">
      <c r="A45" s="321" t="s">
        <v>36</v>
      </c>
      <c r="B45" s="520"/>
      <c r="C45" s="370" t="s">
        <v>38</v>
      </c>
      <c r="D45" s="371"/>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3"/>
      <c r="AD45" s="450" t="s">
        <v>578</v>
      </c>
      <c r="AE45" s="451"/>
      <c r="AF45" s="451"/>
      <c r="AG45" s="513" t="s">
        <v>630</v>
      </c>
      <c r="AH45" s="476"/>
      <c r="AI45" s="476"/>
      <c r="AJ45" s="476"/>
      <c r="AK45" s="476"/>
      <c r="AL45" s="476"/>
      <c r="AM45" s="476"/>
      <c r="AN45" s="476"/>
      <c r="AO45" s="476"/>
      <c r="AP45" s="476"/>
      <c r="AQ45" s="476"/>
      <c r="AR45" s="476"/>
      <c r="AS45" s="476"/>
      <c r="AT45" s="476"/>
      <c r="AU45" s="476"/>
      <c r="AV45" s="476"/>
      <c r="AW45" s="476"/>
      <c r="AX45" s="514"/>
    </row>
    <row r="46" spans="1:51" ht="35.25" customHeight="1" x14ac:dyDescent="0.15">
      <c r="A46" s="347"/>
      <c r="B46" s="521"/>
      <c r="C46" s="311"/>
      <c r="D46" s="312"/>
      <c r="E46" s="398" t="s">
        <v>237</v>
      </c>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400"/>
      <c r="AD46" s="131" t="s">
        <v>629</v>
      </c>
      <c r="AE46" s="132"/>
      <c r="AF46" s="133"/>
      <c r="AG46" s="444"/>
      <c r="AH46" s="445"/>
      <c r="AI46" s="445"/>
      <c r="AJ46" s="445"/>
      <c r="AK46" s="445"/>
      <c r="AL46" s="445"/>
      <c r="AM46" s="445"/>
      <c r="AN46" s="445"/>
      <c r="AO46" s="445"/>
      <c r="AP46" s="445"/>
      <c r="AQ46" s="445"/>
      <c r="AR46" s="445"/>
      <c r="AS46" s="445"/>
      <c r="AT46" s="445"/>
      <c r="AU46" s="445"/>
      <c r="AV46" s="445"/>
      <c r="AW46" s="445"/>
      <c r="AX46" s="446"/>
    </row>
    <row r="47" spans="1:51" ht="26.25" customHeight="1" x14ac:dyDescent="0.15">
      <c r="A47" s="347"/>
      <c r="B47" s="521"/>
      <c r="C47" s="313"/>
      <c r="D47" s="314"/>
      <c r="E47" s="401" t="s">
        <v>202</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3"/>
      <c r="AD47" s="278" t="s">
        <v>629</v>
      </c>
      <c r="AE47" s="279"/>
      <c r="AF47" s="279"/>
      <c r="AG47" s="444"/>
      <c r="AH47" s="445"/>
      <c r="AI47" s="445"/>
      <c r="AJ47" s="445"/>
      <c r="AK47" s="445"/>
      <c r="AL47" s="445"/>
      <c r="AM47" s="445"/>
      <c r="AN47" s="445"/>
      <c r="AO47" s="445"/>
      <c r="AP47" s="445"/>
      <c r="AQ47" s="445"/>
      <c r="AR47" s="445"/>
      <c r="AS47" s="445"/>
      <c r="AT47" s="445"/>
      <c r="AU47" s="445"/>
      <c r="AV47" s="445"/>
      <c r="AW47" s="445"/>
      <c r="AX47" s="446"/>
    </row>
    <row r="48" spans="1:51" ht="26.25" customHeight="1" x14ac:dyDescent="0.15">
      <c r="A48" s="347"/>
      <c r="B48" s="348"/>
      <c r="C48" s="363" t="s">
        <v>39</v>
      </c>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01" t="s">
        <v>578</v>
      </c>
      <c r="AE48" s="302"/>
      <c r="AF48" s="302"/>
      <c r="AG48" s="218" t="s">
        <v>582</v>
      </c>
      <c r="AH48" s="219"/>
      <c r="AI48" s="219"/>
      <c r="AJ48" s="219"/>
      <c r="AK48" s="219"/>
      <c r="AL48" s="219"/>
      <c r="AM48" s="219"/>
      <c r="AN48" s="219"/>
      <c r="AO48" s="219"/>
      <c r="AP48" s="219"/>
      <c r="AQ48" s="219"/>
      <c r="AR48" s="219"/>
      <c r="AS48" s="219"/>
      <c r="AT48" s="219"/>
      <c r="AU48" s="219"/>
      <c r="AV48" s="219"/>
      <c r="AW48" s="219"/>
      <c r="AX48" s="220"/>
    </row>
    <row r="49" spans="1:50" ht="26.25" customHeight="1" x14ac:dyDescent="0.15">
      <c r="A49" s="347"/>
      <c r="B49" s="348"/>
      <c r="C49" s="354" t="s">
        <v>136</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131" t="s">
        <v>585</v>
      </c>
      <c r="AE49" s="132"/>
      <c r="AF49" s="132"/>
      <c r="AG49" s="298" t="s">
        <v>258</v>
      </c>
      <c r="AH49" s="299"/>
      <c r="AI49" s="299"/>
      <c r="AJ49" s="299"/>
      <c r="AK49" s="299"/>
      <c r="AL49" s="299"/>
      <c r="AM49" s="299"/>
      <c r="AN49" s="299"/>
      <c r="AO49" s="299"/>
      <c r="AP49" s="299"/>
      <c r="AQ49" s="299"/>
      <c r="AR49" s="299"/>
      <c r="AS49" s="299"/>
      <c r="AT49" s="299"/>
      <c r="AU49" s="299"/>
      <c r="AV49" s="299"/>
      <c r="AW49" s="299"/>
      <c r="AX49" s="300"/>
    </row>
    <row r="50" spans="1:50" ht="26.25" customHeight="1" x14ac:dyDescent="0.15">
      <c r="A50" s="347"/>
      <c r="B50" s="348"/>
      <c r="C50" s="354" t="s">
        <v>35</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131" t="s">
        <v>578</v>
      </c>
      <c r="AE50" s="132"/>
      <c r="AF50" s="132"/>
      <c r="AG50" s="298" t="s">
        <v>583</v>
      </c>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347"/>
      <c r="B51" s="348"/>
      <c r="C51" s="354" t="s">
        <v>40</v>
      </c>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6"/>
      <c r="AD51" s="131" t="s">
        <v>578</v>
      </c>
      <c r="AE51" s="132"/>
      <c r="AF51" s="132"/>
      <c r="AG51" s="298" t="s">
        <v>584</v>
      </c>
      <c r="AH51" s="299"/>
      <c r="AI51" s="299"/>
      <c r="AJ51" s="299"/>
      <c r="AK51" s="299"/>
      <c r="AL51" s="299"/>
      <c r="AM51" s="299"/>
      <c r="AN51" s="299"/>
      <c r="AO51" s="299"/>
      <c r="AP51" s="299"/>
      <c r="AQ51" s="299"/>
      <c r="AR51" s="299"/>
      <c r="AS51" s="299"/>
      <c r="AT51" s="299"/>
      <c r="AU51" s="299"/>
      <c r="AV51" s="299"/>
      <c r="AW51" s="299"/>
      <c r="AX51" s="300"/>
    </row>
    <row r="52" spans="1:50" ht="51" customHeight="1" x14ac:dyDescent="0.15">
      <c r="A52" s="347"/>
      <c r="B52" s="348"/>
      <c r="C52" s="354" t="s">
        <v>213</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6"/>
      <c r="AD52" s="280" t="s">
        <v>578</v>
      </c>
      <c r="AE52" s="281"/>
      <c r="AF52" s="281"/>
      <c r="AG52" s="360" t="s">
        <v>631</v>
      </c>
      <c r="AH52" s="361"/>
      <c r="AI52" s="361"/>
      <c r="AJ52" s="361"/>
      <c r="AK52" s="361"/>
      <c r="AL52" s="361"/>
      <c r="AM52" s="361"/>
      <c r="AN52" s="361"/>
      <c r="AO52" s="361"/>
      <c r="AP52" s="361"/>
      <c r="AQ52" s="361"/>
      <c r="AR52" s="361"/>
      <c r="AS52" s="361"/>
      <c r="AT52" s="361"/>
      <c r="AU52" s="361"/>
      <c r="AV52" s="361"/>
      <c r="AW52" s="361"/>
      <c r="AX52" s="362"/>
    </row>
    <row r="53" spans="1:50" ht="26.25" customHeight="1" x14ac:dyDescent="0.15">
      <c r="A53" s="347"/>
      <c r="B53" s="348"/>
      <c r="C53" s="128" t="s">
        <v>214</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30"/>
      <c r="AD53" s="131" t="s">
        <v>585</v>
      </c>
      <c r="AE53" s="132"/>
      <c r="AF53" s="133"/>
      <c r="AG53" s="298" t="s">
        <v>586</v>
      </c>
      <c r="AH53" s="299"/>
      <c r="AI53" s="299"/>
      <c r="AJ53" s="299"/>
      <c r="AK53" s="299"/>
      <c r="AL53" s="299"/>
      <c r="AM53" s="299"/>
      <c r="AN53" s="299"/>
      <c r="AO53" s="299"/>
      <c r="AP53" s="299"/>
      <c r="AQ53" s="299"/>
      <c r="AR53" s="299"/>
      <c r="AS53" s="299"/>
      <c r="AT53" s="299"/>
      <c r="AU53" s="299"/>
      <c r="AV53" s="299"/>
      <c r="AW53" s="299"/>
      <c r="AX53" s="300"/>
    </row>
    <row r="54" spans="1:50" ht="26.25" customHeight="1" x14ac:dyDescent="0.15">
      <c r="A54" s="349"/>
      <c r="B54" s="350"/>
      <c r="C54" s="522" t="s">
        <v>203</v>
      </c>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4"/>
      <c r="AD54" s="357" t="s">
        <v>585</v>
      </c>
      <c r="AE54" s="358"/>
      <c r="AF54" s="359"/>
      <c r="AG54" s="404" t="s">
        <v>587</v>
      </c>
      <c r="AH54" s="405"/>
      <c r="AI54" s="405"/>
      <c r="AJ54" s="405"/>
      <c r="AK54" s="405"/>
      <c r="AL54" s="405"/>
      <c r="AM54" s="405"/>
      <c r="AN54" s="405"/>
      <c r="AO54" s="405"/>
      <c r="AP54" s="405"/>
      <c r="AQ54" s="405"/>
      <c r="AR54" s="405"/>
      <c r="AS54" s="405"/>
      <c r="AT54" s="405"/>
      <c r="AU54" s="405"/>
      <c r="AV54" s="405"/>
      <c r="AW54" s="405"/>
      <c r="AX54" s="406"/>
    </row>
    <row r="55" spans="1:50" ht="27" customHeight="1" x14ac:dyDescent="0.15">
      <c r="A55" s="321" t="s">
        <v>37</v>
      </c>
      <c r="B55" s="346"/>
      <c r="C55" s="351" t="s">
        <v>204</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3"/>
      <c r="AD55" s="301" t="s">
        <v>578</v>
      </c>
      <c r="AE55" s="302"/>
      <c r="AF55" s="525"/>
      <c r="AG55" s="218" t="s">
        <v>588</v>
      </c>
      <c r="AH55" s="219"/>
      <c r="AI55" s="219"/>
      <c r="AJ55" s="219"/>
      <c r="AK55" s="219"/>
      <c r="AL55" s="219"/>
      <c r="AM55" s="219"/>
      <c r="AN55" s="219"/>
      <c r="AO55" s="219"/>
      <c r="AP55" s="219"/>
      <c r="AQ55" s="219"/>
      <c r="AR55" s="219"/>
      <c r="AS55" s="219"/>
      <c r="AT55" s="219"/>
      <c r="AU55" s="219"/>
      <c r="AV55" s="219"/>
      <c r="AW55" s="219"/>
      <c r="AX55" s="220"/>
    </row>
    <row r="56" spans="1:50" ht="35.25" customHeight="1" x14ac:dyDescent="0.15">
      <c r="A56" s="347"/>
      <c r="B56" s="348"/>
      <c r="C56" s="515" t="s">
        <v>42</v>
      </c>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7"/>
      <c r="AD56" s="491" t="s">
        <v>585</v>
      </c>
      <c r="AE56" s="492"/>
      <c r="AF56" s="492"/>
      <c r="AG56" s="298" t="s">
        <v>587</v>
      </c>
      <c r="AH56" s="299"/>
      <c r="AI56" s="299"/>
      <c r="AJ56" s="299"/>
      <c r="AK56" s="299"/>
      <c r="AL56" s="299"/>
      <c r="AM56" s="299"/>
      <c r="AN56" s="299"/>
      <c r="AO56" s="299"/>
      <c r="AP56" s="299"/>
      <c r="AQ56" s="299"/>
      <c r="AR56" s="299"/>
      <c r="AS56" s="299"/>
      <c r="AT56" s="299"/>
      <c r="AU56" s="299"/>
      <c r="AV56" s="299"/>
      <c r="AW56" s="299"/>
      <c r="AX56" s="300"/>
    </row>
    <row r="57" spans="1:50" ht="27" customHeight="1" x14ac:dyDescent="0.15">
      <c r="A57" s="347"/>
      <c r="B57" s="348"/>
      <c r="C57" s="354" t="s">
        <v>171</v>
      </c>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131" t="s">
        <v>578</v>
      </c>
      <c r="AE57" s="132"/>
      <c r="AF57" s="132"/>
      <c r="AG57" s="298" t="s">
        <v>589</v>
      </c>
      <c r="AH57" s="299"/>
      <c r="AI57" s="299"/>
      <c r="AJ57" s="299"/>
      <c r="AK57" s="299"/>
      <c r="AL57" s="299"/>
      <c r="AM57" s="299"/>
      <c r="AN57" s="299"/>
      <c r="AO57" s="299"/>
      <c r="AP57" s="299"/>
      <c r="AQ57" s="299"/>
      <c r="AR57" s="299"/>
      <c r="AS57" s="299"/>
      <c r="AT57" s="299"/>
      <c r="AU57" s="299"/>
      <c r="AV57" s="299"/>
      <c r="AW57" s="299"/>
      <c r="AX57" s="300"/>
    </row>
    <row r="58" spans="1:50" ht="37.5" customHeight="1" x14ac:dyDescent="0.15">
      <c r="A58" s="349"/>
      <c r="B58" s="350"/>
      <c r="C58" s="354" t="s">
        <v>41</v>
      </c>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131" t="s">
        <v>578</v>
      </c>
      <c r="AE58" s="132"/>
      <c r="AF58" s="132"/>
      <c r="AG58" s="508" t="s">
        <v>590</v>
      </c>
      <c r="AH58" s="479"/>
      <c r="AI58" s="479"/>
      <c r="AJ58" s="479"/>
      <c r="AK58" s="479"/>
      <c r="AL58" s="479"/>
      <c r="AM58" s="479"/>
      <c r="AN58" s="479"/>
      <c r="AO58" s="479"/>
      <c r="AP58" s="479"/>
      <c r="AQ58" s="479"/>
      <c r="AR58" s="479"/>
      <c r="AS58" s="479"/>
      <c r="AT58" s="479"/>
      <c r="AU58" s="479"/>
      <c r="AV58" s="479"/>
      <c r="AW58" s="479"/>
      <c r="AX58" s="509"/>
    </row>
    <row r="59" spans="1:50" ht="41.25" customHeight="1" x14ac:dyDescent="0.15">
      <c r="A59" s="336" t="s">
        <v>55</v>
      </c>
      <c r="B59" s="337"/>
      <c r="C59" s="518" t="s">
        <v>137</v>
      </c>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372"/>
      <c r="AD59" s="301" t="s">
        <v>585</v>
      </c>
      <c r="AE59" s="302"/>
      <c r="AF59" s="302"/>
      <c r="AG59" s="513" t="s">
        <v>619</v>
      </c>
      <c r="AH59" s="476"/>
      <c r="AI59" s="476"/>
      <c r="AJ59" s="476"/>
      <c r="AK59" s="476"/>
      <c r="AL59" s="476"/>
      <c r="AM59" s="476"/>
      <c r="AN59" s="476"/>
      <c r="AO59" s="476"/>
      <c r="AP59" s="476"/>
      <c r="AQ59" s="476"/>
      <c r="AR59" s="476"/>
      <c r="AS59" s="476"/>
      <c r="AT59" s="476"/>
      <c r="AU59" s="476"/>
      <c r="AV59" s="476"/>
      <c r="AW59" s="476"/>
      <c r="AX59" s="514"/>
    </row>
    <row r="60" spans="1:50" ht="67.5" customHeight="1" x14ac:dyDescent="0.15">
      <c r="A60" s="321" t="s">
        <v>45</v>
      </c>
      <c r="B60" s="322"/>
      <c r="C60" s="288" t="s">
        <v>50</v>
      </c>
      <c r="D60" s="526"/>
      <c r="E60" s="526"/>
      <c r="F60" s="527"/>
      <c r="G60" s="533" t="s">
        <v>616</v>
      </c>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4"/>
    </row>
    <row r="61" spans="1:50" ht="67.5" customHeight="1" thickBot="1" x14ac:dyDescent="0.2">
      <c r="A61" s="323"/>
      <c r="B61" s="324"/>
      <c r="C61" s="410" t="s">
        <v>54</v>
      </c>
      <c r="D61" s="411"/>
      <c r="E61" s="411"/>
      <c r="F61" s="412"/>
      <c r="G61" s="531" t="s">
        <v>593</v>
      </c>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2"/>
    </row>
    <row r="62" spans="1:50" ht="24" customHeight="1" x14ac:dyDescent="0.15">
      <c r="A62" s="407" t="s">
        <v>30</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0" ht="57.75" customHeight="1" thickBot="1" x14ac:dyDescent="0.2">
      <c r="A63" s="499" t="s">
        <v>622</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0" ht="24.75" customHeight="1" x14ac:dyDescent="0.15">
      <c r="A64" s="328" t="s">
        <v>31</v>
      </c>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row>
    <row r="65" spans="1:52" ht="57.75" customHeight="1" thickBot="1" x14ac:dyDescent="0.2">
      <c r="A65" s="318" t="s">
        <v>132</v>
      </c>
      <c r="B65" s="319"/>
      <c r="C65" s="319"/>
      <c r="D65" s="319"/>
      <c r="E65" s="320"/>
      <c r="F65" s="395" t="s">
        <v>623</v>
      </c>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2" ht="24.75" customHeight="1" x14ac:dyDescent="0.15">
      <c r="A66" s="328" t="s">
        <v>43</v>
      </c>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row>
    <row r="67" spans="1:52" ht="66" customHeight="1" thickBot="1" x14ac:dyDescent="0.2">
      <c r="A67" s="318" t="s">
        <v>238</v>
      </c>
      <c r="B67" s="319"/>
      <c r="C67" s="319"/>
      <c r="D67" s="319"/>
      <c r="E67" s="320"/>
      <c r="F67" s="500" t="s">
        <v>627</v>
      </c>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2"/>
    </row>
    <row r="68" spans="1:52" ht="24.75" customHeight="1" x14ac:dyDescent="0.15">
      <c r="A68" s="470" t="s">
        <v>32</v>
      </c>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1"/>
      <c r="AL68" s="471"/>
      <c r="AM68" s="471"/>
      <c r="AN68" s="471"/>
      <c r="AO68" s="471"/>
      <c r="AP68" s="471"/>
      <c r="AQ68" s="471"/>
      <c r="AR68" s="471"/>
      <c r="AS68" s="471"/>
      <c r="AT68" s="471"/>
      <c r="AU68" s="471"/>
      <c r="AV68" s="471"/>
      <c r="AW68" s="471"/>
      <c r="AX68" s="472"/>
    </row>
    <row r="69" spans="1:52" ht="57.75" customHeight="1" thickBot="1" x14ac:dyDescent="0.2">
      <c r="A69" s="305" t="s">
        <v>632</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7"/>
    </row>
    <row r="70" spans="1:52" ht="24.75" customHeight="1" x14ac:dyDescent="0.15">
      <c r="A70" s="503" t="s">
        <v>217</v>
      </c>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5"/>
      <c r="AZ70" s="10"/>
    </row>
    <row r="71" spans="1:52" ht="24.75" customHeight="1" x14ac:dyDescent="0.15">
      <c r="A71" s="102" t="s">
        <v>519</v>
      </c>
      <c r="B71" s="103"/>
      <c r="C71" s="103"/>
      <c r="D71" s="104"/>
      <c r="E71" s="69" t="s">
        <v>566</v>
      </c>
      <c r="F71" s="70"/>
      <c r="G71" s="70"/>
      <c r="H71" s="70"/>
      <c r="I71" s="70"/>
      <c r="J71" s="70"/>
      <c r="K71" s="70"/>
      <c r="L71" s="70"/>
      <c r="M71" s="70"/>
      <c r="N71" s="70"/>
      <c r="O71" s="70"/>
      <c r="P71" s="71"/>
      <c r="Q71" s="69"/>
      <c r="R71" s="70"/>
      <c r="S71" s="70"/>
      <c r="T71" s="70"/>
      <c r="U71" s="70"/>
      <c r="V71" s="70"/>
      <c r="W71" s="70"/>
      <c r="X71" s="70"/>
      <c r="Y71" s="70"/>
      <c r="Z71" s="70"/>
      <c r="AA71" s="70"/>
      <c r="AB71" s="71"/>
      <c r="AC71" s="69"/>
      <c r="AD71" s="70"/>
      <c r="AE71" s="70"/>
      <c r="AF71" s="70"/>
      <c r="AG71" s="70"/>
      <c r="AH71" s="70"/>
      <c r="AI71" s="70"/>
      <c r="AJ71" s="70"/>
      <c r="AK71" s="70"/>
      <c r="AL71" s="70"/>
      <c r="AM71" s="70"/>
      <c r="AN71" s="71"/>
      <c r="AO71" s="69"/>
      <c r="AP71" s="70"/>
      <c r="AQ71" s="70"/>
      <c r="AR71" s="70"/>
      <c r="AS71" s="70"/>
      <c r="AT71" s="70"/>
      <c r="AU71" s="70"/>
      <c r="AV71" s="70"/>
      <c r="AW71" s="70"/>
      <c r="AX71" s="72"/>
      <c r="AY71" s="59"/>
    </row>
    <row r="72" spans="1:52" ht="24.75" customHeight="1" x14ac:dyDescent="0.15">
      <c r="A72" s="73" t="s">
        <v>252</v>
      </c>
      <c r="B72" s="73"/>
      <c r="C72" s="73"/>
      <c r="D72" s="73"/>
      <c r="E72" s="69" t="s">
        <v>566</v>
      </c>
      <c r="F72" s="70"/>
      <c r="G72" s="70"/>
      <c r="H72" s="70"/>
      <c r="I72" s="70"/>
      <c r="J72" s="70"/>
      <c r="K72" s="70"/>
      <c r="L72" s="70"/>
      <c r="M72" s="70"/>
      <c r="N72" s="70"/>
      <c r="O72" s="70"/>
      <c r="P72" s="71"/>
      <c r="Q72" s="69"/>
      <c r="R72" s="70"/>
      <c r="S72" s="70"/>
      <c r="T72" s="70"/>
      <c r="U72" s="70"/>
      <c r="V72" s="70"/>
      <c r="W72" s="70"/>
      <c r="X72" s="70"/>
      <c r="Y72" s="70"/>
      <c r="Z72" s="70"/>
      <c r="AA72" s="70"/>
      <c r="AB72" s="71"/>
      <c r="AC72" s="69"/>
      <c r="AD72" s="70"/>
      <c r="AE72" s="70"/>
      <c r="AF72" s="70"/>
      <c r="AG72" s="70"/>
      <c r="AH72" s="70"/>
      <c r="AI72" s="70"/>
      <c r="AJ72" s="70"/>
      <c r="AK72" s="70"/>
      <c r="AL72" s="70"/>
      <c r="AM72" s="70"/>
      <c r="AN72" s="71"/>
      <c r="AO72" s="69"/>
      <c r="AP72" s="70"/>
      <c r="AQ72" s="70"/>
      <c r="AR72" s="70"/>
      <c r="AS72" s="70"/>
      <c r="AT72" s="70"/>
      <c r="AU72" s="70"/>
      <c r="AV72" s="70"/>
      <c r="AW72" s="70"/>
      <c r="AX72" s="72"/>
    </row>
    <row r="73" spans="1:52" ht="24.75" customHeight="1" x14ac:dyDescent="0.15">
      <c r="A73" s="73" t="s">
        <v>251</v>
      </c>
      <c r="B73" s="73"/>
      <c r="C73" s="73"/>
      <c r="D73" s="73"/>
      <c r="E73" s="69" t="s">
        <v>566</v>
      </c>
      <c r="F73" s="70"/>
      <c r="G73" s="70"/>
      <c r="H73" s="70"/>
      <c r="I73" s="70"/>
      <c r="J73" s="70"/>
      <c r="K73" s="70"/>
      <c r="L73" s="70"/>
      <c r="M73" s="70"/>
      <c r="N73" s="70"/>
      <c r="O73" s="70"/>
      <c r="P73" s="71"/>
      <c r="Q73" s="69"/>
      <c r="R73" s="70"/>
      <c r="S73" s="70"/>
      <c r="T73" s="70"/>
      <c r="U73" s="70"/>
      <c r="V73" s="70"/>
      <c r="W73" s="70"/>
      <c r="X73" s="70"/>
      <c r="Y73" s="70"/>
      <c r="Z73" s="70"/>
      <c r="AA73" s="70"/>
      <c r="AB73" s="71"/>
      <c r="AC73" s="69"/>
      <c r="AD73" s="70"/>
      <c r="AE73" s="70"/>
      <c r="AF73" s="70"/>
      <c r="AG73" s="70"/>
      <c r="AH73" s="70"/>
      <c r="AI73" s="70"/>
      <c r="AJ73" s="70"/>
      <c r="AK73" s="70"/>
      <c r="AL73" s="70"/>
      <c r="AM73" s="70"/>
      <c r="AN73" s="71"/>
      <c r="AO73" s="69"/>
      <c r="AP73" s="70"/>
      <c r="AQ73" s="70"/>
      <c r="AR73" s="70"/>
      <c r="AS73" s="70"/>
      <c r="AT73" s="70"/>
      <c r="AU73" s="70"/>
      <c r="AV73" s="70"/>
      <c r="AW73" s="70"/>
      <c r="AX73" s="72"/>
    </row>
    <row r="74" spans="1:52" ht="24.75" customHeight="1" x14ac:dyDescent="0.15">
      <c r="A74" s="73" t="s">
        <v>250</v>
      </c>
      <c r="B74" s="73"/>
      <c r="C74" s="73"/>
      <c r="D74" s="73"/>
      <c r="E74" s="69" t="s">
        <v>566</v>
      </c>
      <c r="F74" s="70"/>
      <c r="G74" s="70"/>
      <c r="H74" s="70"/>
      <c r="I74" s="70"/>
      <c r="J74" s="70"/>
      <c r="K74" s="70"/>
      <c r="L74" s="70"/>
      <c r="M74" s="70"/>
      <c r="N74" s="70"/>
      <c r="O74" s="70"/>
      <c r="P74" s="71"/>
      <c r="Q74" s="69"/>
      <c r="R74" s="70"/>
      <c r="S74" s="70"/>
      <c r="T74" s="70"/>
      <c r="U74" s="70"/>
      <c r="V74" s="70"/>
      <c r="W74" s="70"/>
      <c r="X74" s="70"/>
      <c r="Y74" s="70"/>
      <c r="Z74" s="70"/>
      <c r="AA74" s="70"/>
      <c r="AB74" s="71"/>
      <c r="AC74" s="69"/>
      <c r="AD74" s="70"/>
      <c r="AE74" s="70"/>
      <c r="AF74" s="70"/>
      <c r="AG74" s="70"/>
      <c r="AH74" s="70"/>
      <c r="AI74" s="70"/>
      <c r="AJ74" s="70"/>
      <c r="AK74" s="70"/>
      <c r="AL74" s="70"/>
      <c r="AM74" s="70"/>
      <c r="AN74" s="71"/>
      <c r="AO74" s="69"/>
      <c r="AP74" s="70"/>
      <c r="AQ74" s="70"/>
      <c r="AR74" s="70"/>
      <c r="AS74" s="70"/>
      <c r="AT74" s="70"/>
      <c r="AU74" s="70"/>
      <c r="AV74" s="70"/>
      <c r="AW74" s="70"/>
      <c r="AX74" s="72"/>
    </row>
    <row r="75" spans="1:52" ht="24.75" customHeight="1" x14ac:dyDescent="0.15">
      <c r="A75" s="73" t="s">
        <v>249</v>
      </c>
      <c r="B75" s="73"/>
      <c r="C75" s="73"/>
      <c r="D75" s="73"/>
      <c r="E75" s="69" t="s">
        <v>566</v>
      </c>
      <c r="F75" s="70"/>
      <c r="G75" s="70"/>
      <c r="H75" s="70"/>
      <c r="I75" s="70"/>
      <c r="J75" s="70"/>
      <c r="K75" s="70"/>
      <c r="L75" s="70"/>
      <c r="M75" s="70"/>
      <c r="N75" s="70"/>
      <c r="O75" s="70"/>
      <c r="P75" s="71"/>
      <c r="Q75" s="69"/>
      <c r="R75" s="70"/>
      <c r="S75" s="70"/>
      <c r="T75" s="70"/>
      <c r="U75" s="70"/>
      <c r="V75" s="70"/>
      <c r="W75" s="70"/>
      <c r="X75" s="70"/>
      <c r="Y75" s="70"/>
      <c r="Z75" s="70"/>
      <c r="AA75" s="70"/>
      <c r="AB75" s="71"/>
      <c r="AC75" s="69"/>
      <c r="AD75" s="70"/>
      <c r="AE75" s="70"/>
      <c r="AF75" s="70"/>
      <c r="AG75" s="70"/>
      <c r="AH75" s="70"/>
      <c r="AI75" s="70"/>
      <c r="AJ75" s="70"/>
      <c r="AK75" s="70"/>
      <c r="AL75" s="70"/>
      <c r="AM75" s="70"/>
      <c r="AN75" s="71"/>
      <c r="AO75" s="69"/>
      <c r="AP75" s="70"/>
      <c r="AQ75" s="70"/>
      <c r="AR75" s="70"/>
      <c r="AS75" s="70"/>
      <c r="AT75" s="70"/>
      <c r="AU75" s="70"/>
      <c r="AV75" s="70"/>
      <c r="AW75" s="70"/>
      <c r="AX75" s="72"/>
    </row>
    <row r="76" spans="1:52" ht="24.75" customHeight="1" x14ac:dyDescent="0.15">
      <c r="A76" s="73" t="s">
        <v>248</v>
      </c>
      <c r="B76" s="73"/>
      <c r="C76" s="73"/>
      <c r="D76" s="73"/>
      <c r="E76" s="69" t="s">
        <v>566</v>
      </c>
      <c r="F76" s="70"/>
      <c r="G76" s="70"/>
      <c r="H76" s="70"/>
      <c r="I76" s="70"/>
      <c r="J76" s="70"/>
      <c r="K76" s="70"/>
      <c r="L76" s="70"/>
      <c r="M76" s="70"/>
      <c r="N76" s="70"/>
      <c r="O76" s="70"/>
      <c r="P76" s="71"/>
      <c r="Q76" s="69"/>
      <c r="R76" s="70"/>
      <c r="S76" s="70"/>
      <c r="T76" s="70"/>
      <c r="U76" s="70"/>
      <c r="V76" s="70"/>
      <c r="W76" s="70"/>
      <c r="X76" s="70"/>
      <c r="Y76" s="70"/>
      <c r="Z76" s="70"/>
      <c r="AA76" s="70"/>
      <c r="AB76" s="71"/>
      <c r="AC76" s="69"/>
      <c r="AD76" s="70"/>
      <c r="AE76" s="70"/>
      <c r="AF76" s="70"/>
      <c r="AG76" s="70"/>
      <c r="AH76" s="70"/>
      <c r="AI76" s="70"/>
      <c r="AJ76" s="70"/>
      <c r="AK76" s="70"/>
      <c r="AL76" s="70"/>
      <c r="AM76" s="70"/>
      <c r="AN76" s="71"/>
      <c r="AO76" s="69"/>
      <c r="AP76" s="70"/>
      <c r="AQ76" s="70"/>
      <c r="AR76" s="70"/>
      <c r="AS76" s="70"/>
      <c r="AT76" s="70"/>
      <c r="AU76" s="70"/>
      <c r="AV76" s="70"/>
      <c r="AW76" s="70"/>
      <c r="AX76" s="72"/>
    </row>
    <row r="77" spans="1:52" ht="24.75" customHeight="1" x14ac:dyDescent="0.15">
      <c r="A77" s="73" t="s">
        <v>247</v>
      </c>
      <c r="B77" s="73"/>
      <c r="C77" s="73"/>
      <c r="D77" s="73"/>
      <c r="E77" s="69" t="s">
        <v>566</v>
      </c>
      <c r="F77" s="70"/>
      <c r="G77" s="70"/>
      <c r="H77" s="70"/>
      <c r="I77" s="70"/>
      <c r="J77" s="70"/>
      <c r="K77" s="70"/>
      <c r="L77" s="70"/>
      <c r="M77" s="70"/>
      <c r="N77" s="70"/>
      <c r="O77" s="70"/>
      <c r="P77" s="71"/>
      <c r="Q77" s="69"/>
      <c r="R77" s="70"/>
      <c r="S77" s="70"/>
      <c r="T77" s="70"/>
      <c r="U77" s="70"/>
      <c r="V77" s="70"/>
      <c r="W77" s="70"/>
      <c r="X77" s="70"/>
      <c r="Y77" s="70"/>
      <c r="Z77" s="70"/>
      <c r="AA77" s="70"/>
      <c r="AB77" s="71"/>
      <c r="AC77" s="69"/>
      <c r="AD77" s="70"/>
      <c r="AE77" s="70"/>
      <c r="AF77" s="70"/>
      <c r="AG77" s="70"/>
      <c r="AH77" s="70"/>
      <c r="AI77" s="70"/>
      <c r="AJ77" s="70"/>
      <c r="AK77" s="70"/>
      <c r="AL77" s="70"/>
      <c r="AM77" s="70"/>
      <c r="AN77" s="71"/>
      <c r="AO77" s="69"/>
      <c r="AP77" s="70"/>
      <c r="AQ77" s="70"/>
      <c r="AR77" s="70"/>
      <c r="AS77" s="70"/>
      <c r="AT77" s="70"/>
      <c r="AU77" s="70"/>
      <c r="AV77" s="70"/>
      <c r="AW77" s="70"/>
      <c r="AX77" s="72"/>
    </row>
    <row r="78" spans="1:52" ht="24.75" customHeight="1" x14ac:dyDescent="0.15">
      <c r="A78" s="73" t="s">
        <v>246</v>
      </c>
      <c r="B78" s="73"/>
      <c r="C78" s="73"/>
      <c r="D78" s="73"/>
      <c r="E78" s="69" t="s">
        <v>566</v>
      </c>
      <c r="F78" s="70"/>
      <c r="G78" s="70"/>
      <c r="H78" s="70"/>
      <c r="I78" s="70"/>
      <c r="J78" s="70"/>
      <c r="K78" s="70"/>
      <c r="L78" s="70"/>
      <c r="M78" s="70"/>
      <c r="N78" s="70"/>
      <c r="O78" s="70"/>
      <c r="P78" s="71"/>
      <c r="Q78" s="69"/>
      <c r="R78" s="70"/>
      <c r="S78" s="70"/>
      <c r="T78" s="70"/>
      <c r="U78" s="70"/>
      <c r="V78" s="70"/>
      <c r="W78" s="70"/>
      <c r="X78" s="70"/>
      <c r="Y78" s="70"/>
      <c r="Z78" s="70"/>
      <c r="AA78" s="70"/>
      <c r="AB78" s="71"/>
      <c r="AC78" s="69"/>
      <c r="AD78" s="70"/>
      <c r="AE78" s="70"/>
      <c r="AF78" s="70"/>
      <c r="AG78" s="70"/>
      <c r="AH78" s="70"/>
      <c r="AI78" s="70"/>
      <c r="AJ78" s="70"/>
      <c r="AK78" s="70"/>
      <c r="AL78" s="70"/>
      <c r="AM78" s="70"/>
      <c r="AN78" s="71"/>
      <c r="AO78" s="69"/>
      <c r="AP78" s="70"/>
      <c r="AQ78" s="70"/>
      <c r="AR78" s="70"/>
      <c r="AS78" s="70"/>
      <c r="AT78" s="70"/>
      <c r="AU78" s="70"/>
      <c r="AV78" s="70"/>
      <c r="AW78" s="70"/>
      <c r="AX78" s="72"/>
    </row>
    <row r="79" spans="1:52" ht="24.75" customHeight="1" x14ac:dyDescent="0.15">
      <c r="A79" s="73" t="s">
        <v>245</v>
      </c>
      <c r="B79" s="73"/>
      <c r="C79" s="73"/>
      <c r="D79" s="73"/>
      <c r="E79" s="77" t="s">
        <v>576</v>
      </c>
      <c r="F79" s="78"/>
      <c r="G79" s="78"/>
      <c r="H79" s="78"/>
      <c r="I79" s="78"/>
      <c r="J79" s="78"/>
      <c r="K79" s="78"/>
      <c r="L79" s="78"/>
      <c r="M79" s="78"/>
      <c r="N79" s="78"/>
      <c r="O79" s="78"/>
      <c r="P79" s="79"/>
      <c r="Q79" s="77"/>
      <c r="R79" s="78"/>
      <c r="S79" s="78"/>
      <c r="T79" s="78"/>
      <c r="U79" s="78"/>
      <c r="V79" s="78"/>
      <c r="W79" s="78"/>
      <c r="X79" s="78"/>
      <c r="Y79" s="78"/>
      <c r="Z79" s="78"/>
      <c r="AA79" s="78"/>
      <c r="AB79" s="79"/>
      <c r="AC79" s="77"/>
      <c r="AD79" s="78"/>
      <c r="AE79" s="78"/>
      <c r="AF79" s="78"/>
      <c r="AG79" s="78"/>
      <c r="AH79" s="78"/>
      <c r="AI79" s="78"/>
      <c r="AJ79" s="78"/>
      <c r="AK79" s="78"/>
      <c r="AL79" s="78"/>
      <c r="AM79" s="78"/>
      <c r="AN79" s="79"/>
      <c r="AO79" s="69"/>
      <c r="AP79" s="70"/>
      <c r="AQ79" s="70"/>
      <c r="AR79" s="70"/>
      <c r="AS79" s="70"/>
      <c r="AT79" s="70"/>
      <c r="AU79" s="70"/>
      <c r="AV79" s="70"/>
      <c r="AW79" s="70"/>
      <c r="AX79" s="72"/>
    </row>
    <row r="80" spans="1:52" ht="24.75" customHeight="1" x14ac:dyDescent="0.15">
      <c r="A80" s="73" t="s">
        <v>393</v>
      </c>
      <c r="B80" s="73"/>
      <c r="C80" s="73"/>
      <c r="D80" s="73"/>
      <c r="E80" s="67" t="s">
        <v>556</v>
      </c>
      <c r="F80" s="68"/>
      <c r="G80" s="68"/>
      <c r="H80" s="62" t="str">
        <f>IF(E80="","","-")</f>
        <v>-</v>
      </c>
      <c r="I80" s="68" t="s">
        <v>577</v>
      </c>
      <c r="J80" s="68"/>
      <c r="K80" s="62" t="str">
        <f>IF(I80="","","-")</f>
        <v>-</v>
      </c>
      <c r="L80" s="76">
        <v>2</v>
      </c>
      <c r="M80" s="76"/>
      <c r="N80" s="62" t="str">
        <f>IF(O80="","","-")</f>
        <v/>
      </c>
      <c r="O80" s="74"/>
      <c r="P80" s="75"/>
      <c r="Q80" s="67"/>
      <c r="R80" s="68"/>
      <c r="S80" s="68"/>
      <c r="T80" s="62" t="str">
        <f>IF(Q80="","","-")</f>
        <v/>
      </c>
      <c r="U80" s="68"/>
      <c r="V80" s="68"/>
      <c r="W80" s="62" t="str">
        <f>IF(U80="","","-")</f>
        <v/>
      </c>
      <c r="X80" s="76"/>
      <c r="Y80" s="76"/>
      <c r="Z80" s="62" t="str">
        <f>IF(AA80="","","-")</f>
        <v/>
      </c>
      <c r="AA80" s="74"/>
      <c r="AB80" s="75"/>
      <c r="AC80" s="67"/>
      <c r="AD80" s="68"/>
      <c r="AE80" s="68"/>
      <c r="AF80" s="62" t="str">
        <f>IF(AC80="","","-")</f>
        <v/>
      </c>
      <c r="AG80" s="68"/>
      <c r="AH80" s="68"/>
      <c r="AI80" s="62" t="str">
        <f>IF(AG80="","","-")</f>
        <v/>
      </c>
      <c r="AJ80" s="76"/>
      <c r="AK80" s="76"/>
      <c r="AL80" s="62" t="str">
        <f>IF(AM80="","","-")</f>
        <v/>
      </c>
      <c r="AM80" s="74"/>
      <c r="AN80" s="75"/>
      <c r="AO80" s="67"/>
      <c r="AP80" s="68"/>
      <c r="AQ80" s="62" t="str">
        <f>IF(AO80="","","-")</f>
        <v/>
      </c>
      <c r="AR80" s="68"/>
      <c r="AS80" s="68"/>
      <c r="AT80" s="62" t="str">
        <f>IF(AR80="","","-")</f>
        <v/>
      </c>
      <c r="AU80" s="76"/>
      <c r="AV80" s="76"/>
      <c r="AW80" s="62" t="str">
        <f>IF(AX80="","","-")</f>
        <v/>
      </c>
      <c r="AX80" s="65"/>
    </row>
    <row r="81" spans="1:50" ht="24.75" customHeight="1" x14ac:dyDescent="0.15">
      <c r="A81" s="73" t="s">
        <v>359</v>
      </c>
      <c r="B81" s="73"/>
      <c r="C81" s="73"/>
      <c r="D81" s="73"/>
      <c r="E81" s="67" t="s">
        <v>556</v>
      </c>
      <c r="F81" s="68"/>
      <c r="G81" s="68"/>
      <c r="H81" s="62" t="str">
        <f>IF(E81="","","-")</f>
        <v>-</v>
      </c>
      <c r="I81" s="68"/>
      <c r="J81" s="68"/>
      <c r="K81" s="62" t="str">
        <f>IF(I81="","","-")</f>
        <v/>
      </c>
      <c r="L81" s="76">
        <v>97</v>
      </c>
      <c r="M81" s="76"/>
      <c r="N81" s="62" t="str">
        <f>IF(O81="","","-")</f>
        <v/>
      </c>
      <c r="O81" s="74"/>
      <c r="P81" s="75"/>
      <c r="Q81" s="67"/>
      <c r="R81" s="68"/>
      <c r="S81" s="68"/>
      <c r="T81" s="62" t="str">
        <f>IF(Q81="","","-")</f>
        <v/>
      </c>
      <c r="U81" s="68"/>
      <c r="V81" s="68"/>
      <c r="W81" s="62" t="str">
        <f>IF(U81="","","-")</f>
        <v/>
      </c>
      <c r="X81" s="76"/>
      <c r="Y81" s="76"/>
      <c r="Z81" s="62" t="str">
        <f>IF(AA81="","","-")</f>
        <v/>
      </c>
      <c r="AA81" s="74"/>
      <c r="AB81" s="75"/>
      <c r="AC81" s="67"/>
      <c r="AD81" s="68"/>
      <c r="AE81" s="68"/>
      <c r="AF81" s="62" t="str">
        <f>IF(AC81="","","-")</f>
        <v/>
      </c>
      <c r="AG81" s="68"/>
      <c r="AH81" s="68"/>
      <c r="AI81" s="62" t="str">
        <f>IF(AG81="","","-")</f>
        <v/>
      </c>
      <c r="AJ81" s="76"/>
      <c r="AK81" s="76"/>
      <c r="AL81" s="62" t="str">
        <f>IF(AM81="","","-")</f>
        <v/>
      </c>
      <c r="AM81" s="74"/>
      <c r="AN81" s="75"/>
      <c r="AO81" s="67"/>
      <c r="AP81" s="68"/>
      <c r="AQ81" s="62" t="str">
        <f>IF(AO81="","","-")</f>
        <v/>
      </c>
      <c r="AR81" s="68"/>
      <c r="AS81" s="68"/>
      <c r="AT81" s="62" t="str">
        <f>IF(AR81="","","-")</f>
        <v/>
      </c>
      <c r="AU81" s="76"/>
      <c r="AV81" s="76"/>
      <c r="AW81" s="62" t="str">
        <f>IF(AX81="","","-")</f>
        <v/>
      </c>
      <c r="AX81" s="65"/>
    </row>
    <row r="82" spans="1:50" ht="28.35" customHeight="1" x14ac:dyDescent="0.15">
      <c r="A82" s="262" t="s">
        <v>239</v>
      </c>
      <c r="B82" s="263"/>
      <c r="C82" s="263"/>
      <c r="D82" s="263"/>
      <c r="E82" s="263"/>
      <c r="F82" s="264"/>
      <c r="G82" s="48" t="s">
        <v>554</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15">
      <c r="A83" s="262"/>
      <c r="B83" s="263"/>
      <c r="C83" s="263"/>
      <c r="D83" s="263"/>
      <c r="E83" s="263"/>
      <c r="F83" s="264"/>
      <c r="G83" s="35"/>
      <c r="H83" s="36"/>
      <c r="I83" s="36"/>
      <c r="J83" s="36"/>
      <c r="K83" s="3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36"/>
      <c r="AX83" s="37"/>
    </row>
    <row r="84" spans="1:50" ht="27.75" customHeight="1" x14ac:dyDescent="0.15">
      <c r="A84" s="262"/>
      <c r="B84" s="263"/>
      <c r="C84" s="263"/>
      <c r="D84" s="263"/>
      <c r="E84" s="263"/>
      <c r="F84" s="264"/>
      <c r="G84" s="35"/>
      <c r="H84" s="36"/>
      <c r="I84" s="36"/>
      <c r="J84" s="36"/>
      <c r="K84" s="3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36"/>
      <c r="AW84" s="36"/>
      <c r="AX84" s="37"/>
    </row>
    <row r="85" spans="1:50" ht="28.35" customHeight="1" x14ac:dyDescent="0.15">
      <c r="A85" s="262"/>
      <c r="B85" s="263"/>
      <c r="C85" s="263"/>
      <c r="D85" s="263"/>
      <c r="E85" s="263"/>
      <c r="F85" s="264"/>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262"/>
      <c r="B86" s="263"/>
      <c r="C86" s="263"/>
      <c r="D86" s="263"/>
      <c r="E86" s="263"/>
      <c r="F86" s="264"/>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7.75" customHeight="1" x14ac:dyDescent="0.15">
      <c r="A87" s="262"/>
      <c r="B87" s="263"/>
      <c r="C87" s="263"/>
      <c r="D87" s="263"/>
      <c r="E87" s="263"/>
      <c r="F87" s="264"/>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262"/>
      <c r="B88" s="263"/>
      <c r="C88" s="263"/>
      <c r="D88" s="263"/>
      <c r="E88" s="263"/>
      <c r="F88" s="264"/>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262"/>
      <c r="B89" s="263"/>
      <c r="C89" s="263"/>
      <c r="D89" s="263"/>
      <c r="E89" s="263"/>
      <c r="F89" s="264"/>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262"/>
      <c r="B90" s="263"/>
      <c r="C90" s="263"/>
      <c r="D90" s="263"/>
      <c r="E90" s="263"/>
      <c r="F90" s="264"/>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262"/>
      <c r="B91" s="263"/>
      <c r="C91" s="263"/>
      <c r="D91" s="263"/>
      <c r="E91" s="263"/>
      <c r="F91" s="264"/>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262"/>
      <c r="B92" s="263"/>
      <c r="C92" s="263"/>
      <c r="D92" s="263"/>
      <c r="E92" s="263"/>
      <c r="F92" s="264"/>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262"/>
      <c r="B93" s="263"/>
      <c r="C93" s="263"/>
      <c r="D93" s="263"/>
      <c r="E93" s="263"/>
      <c r="F93" s="264"/>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262"/>
      <c r="B94" s="263"/>
      <c r="C94" s="263"/>
      <c r="D94" s="263"/>
      <c r="E94" s="263"/>
      <c r="F94" s="264"/>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262"/>
      <c r="B95" s="263"/>
      <c r="C95" s="263"/>
      <c r="D95" s="263"/>
      <c r="E95" s="263"/>
      <c r="F95" s="264"/>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262"/>
      <c r="B96" s="263"/>
      <c r="C96" s="263"/>
      <c r="D96" s="263"/>
      <c r="E96" s="263"/>
      <c r="F96" s="264"/>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52.5" customHeight="1" x14ac:dyDescent="0.15">
      <c r="A97" s="262"/>
      <c r="B97" s="263"/>
      <c r="C97" s="263"/>
      <c r="D97" s="263"/>
      <c r="E97" s="263"/>
      <c r="F97" s="264"/>
      <c r="G97" s="35"/>
      <c r="H97" s="36"/>
      <c r="I97" s="36"/>
      <c r="J97" s="36"/>
      <c r="K97" s="3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36"/>
      <c r="AW97" s="36"/>
      <c r="AX97" s="37"/>
    </row>
    <row r="98" spans="1:51" ht="25.5" customHeight="1" x14ac:dyDescent="0.15">
      <c r="A98" s="262"/>
      <c r="B98" s="263"/>
      <c r="C98" s="263"/>
      <c r="D98" s="263"/>
      <c r="E98" s="263"/>
      <c r="F98" s="264"/>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4.75" customHeight="1" thickBot="1" x14ac:dyDescent="0.2">
      <c r="A99" s="510"/>
      <c r="B99" s="511"/>
      <c r="C99" s="511"/>
      <c r="D99" s="511"/>
      <c r="E99" s="511"/>
      <c r="F99" s="512"/>
      <c r="G99" s="38"/>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40"/>
    </row>
    <row r="100" spans="1:51" ht="24.75" customHeight="1" x14ac:dyDescent="0.15">
      <c r="A100" s="493" t="s">
        <v>241</v>
      </c>
      <c r="B100" s="494"/>
      <c r="C100" s="494"/>
      <c r="D100" s="494"/>
      <c r="E100" s="494"/>
      <c r="F100" s="495"/>
      <c r="G100" s="308" t="s">
        <v>601</v>
      </c>
      <c r="H100" s="309"/>
      <c r="I100" s="309"/>
      <c r="J100" s="309"/>
      <c r="K100" s="309"/>
      <c r="L100" s="309"/>
      <c r="M100" s="309"/>
      <c r="N100" s="309"/>
      <c r="O100" s="309"/>
      <c r="P100" s="309"/>
      <c r="Q100" s="309"/>
      <c r="R100" s="309"/>
      <c r="S100" s="309"/>
      <c r="T100" s="309"/>
      <c r="U100" s="309"/>
      <c r="V100" s="309"/>
      <c r="W100" s="309"/>
      <c r="X100" s="309"/>
      <c r="Y100" s="309"/>
      <c r="Z100" s="309"/>
      <c r="AA100" s="309"/>
      <c r="AB100" s="507"/>
      <c r="AC100" s="308" t="s">
        <v>222</v>
      </c>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10"/>
    </row>
    <row r="101" spans="1:51" ht="24.75" customHeight="1" x14ac:dyDescent="0.15">
      <c r="A101" s="496"/>
      <c r="B101" s="497"/>
      <c r="C101" s="497"/>
      <c r="D101" s="497"/>
      <c r="E101" s="497"/>
      <c r="F101" s="498"/>
      <c r="G101" s="288" t="s">
        <v>16</v>
      </c>
      <c r="H101" s="289"/>
      <c r="I101" s="289"/>
      <c r="J101" s="289"/>
      <c r="K101" s="289"/>
      <c r="L101" s="467" t="s">
        <v>17</v>
      </c>
      <c r="M101" s="289"/>
      <c r="N101" s="289"/>
      <c r="O101" s="289"/>
      <c r="P101" s="289"/>
      <c r="Q101" s="289"/>
      <c r="R101" s="289"/>
      <c r="S101" s="289"/>
      <c r="T101" s="289"/>
      <c r="U101" s="289"/>
      <c r="V101" s="289"/>
      <c r="W101" s="289"/>
      <c r="X101" s="468"/>
      <c r="Y101" s="315" t="s">
        <v>18</v>
      </c>
      <c r="Z101" s="316"/>
      <c r="AA101" s="316"/>
      <c r="AB101" s="317"/>
      <c r="AC101" s="288" t="s">
        <v>16</v>
      </c>
      <c r="AD101" s="289"/>
      <c r="AE101" s="289"/>
      <c r="AF101" s="289"/>
      <c r="AG101" s="289"/>
      <c r="AH101" s="467" t="s">
        <v>17</v>
      </c>
      <c r="AI101" s="289"/>
      <c r="AJ101" s="289"/>
      <c r="AK101" s="289"/>
      <c r="AL101" s="289"/>
      <c r="AM101" s="289"/>
      <c r="AN101" s="289"/>
      <c r="AO101" s="289"/>
      <c r="AP101" s="289"/>
      <c r="AQ101" s="289"/>
      <c r="AR101" s="289"/>
      <c r="AS101" s="289"/>
      <c r="AT101" s="468"/>
      <c r="AU101" s="315" t="s">
        <v>18</v>
      </c>
      <c r="AV101" s="316"/>
      <c r="AW101" s="316"/>
      <c r="AX101" s="506"/>
    </row>
    <row r="102" spans="1:51" ht="24.75" customHeight="1" x14ac:dyDescent="0.15">
      <c r="A102" s="496"/>
      <c r="B102" s="497"/>
      <c r="C102" s="497"/>
      <c r="D102" s="497"/>
      <c r="E102" s="497"/>
      <c r="F102" s="498"/>
      <c r="G102" s="282" t="s">
        <v>594</v>
      </c>
      <c r="H102" s="283"/>
      <c r="I102" s="283"/>
      <c r="J102" s="283"/>
      <c r="K102" s="284"/>
      <c r="L102" s="285" t="s">
        <v>595</v>
      </c>
      <c r="M102" s="286"/>
      <c r="N102" s="286"/>
      <c r="O102" s="286"/>
      <c r="P102" s="286"/>
      <c r="Q102" s="286"/>
      <c r="R102" s="286"/>
      <c r="S102" s="286"/>
      <c r="T102" s="286"/>
      <c r="U102" s="286"/>
      <c r="V102" s="286"/>
      <c r="W102" s="286"/>
      <c r="X102" s="287"/>
      <c r="Y102" s="325">
        <v>93.8</v>
      </c>
      <c r="Z102" s="326"/>
      <c r="AA102" s="326"/>
      <c r="AB102" s="327"/>
      <c r="AC102" s="282" t="s">
        <v>632</v>
      </c>
      <c r="AD102" s="283"/>
      <c r="AE102" s="283"/>
      <c r="AF102" s="283"/>
      <c r="AG102" s="284"/>
      <c r="AH102" s="285" t="s">
        <v>632</v>
      </c>
      <c r="AI102" s="286"/>
      <c r="AJ102" s="286"/>
      <c r="AK102" s="286"/>
      <c r="AL102" s="286"/>
      <c r="AM102" s="286"/>
      <c r="AN102" s="286"/>
      <c r="AO102" s="286"/>
      <c r="AP102" s="286"/>
      <c r="AQ102" s="286"/>
      <c r="AR102" s="286"/>
      <c r="AS102" s="286"/>
      <c r="AT102" s="287"/>
      <c r="AU102" s="325" t="s">
        <v>632</v>
      </c>
      <c r="AV102" s="326"/>
      <c r="AW102" s="326"/>
      <c r="AX102" s="546"/>
    </row>
    <row r="103" spans="1:51" ht="24.75" customHeight="1" x14ac:dyDescent="0.15">
      <c r="A103" s="496"/>
      <c r="B103" s="497"/>
      <c r="C103" s="497"/>
      <c r="D103" s="497"/>
      <c r="E103" s="497"/>
      <c r="F103" s="498"/>
      <c r="G103" s="290" t="s">
        <v>594</v>
      </c>
      <c r="H103" s="291"/>
      <c r="I103" s="291"/>
      <c r="J103" s="291"/>
      <c r="K103" s="292"/>
      <c r="L103" s="275" t="s">
        <v>617</v>
      </c>
      <c r="M103" s="276"/>
      <c r="N103" s="276"/>
      <c r="O103" s="276"/>
      <c r="P103" s="276"/>
      <c r="Q103" s="276"/>
      <c r="R103" s="276"/>
      <c r="S103" s="276"/>
      <c r="T103" s="276"/>
      <c r="U103" s="276"/>
      <c r="V103" s="276"/>
      <c r="W103" s="276"/>
      <c r="X103" s="277"/>
      <c r="Y103" s="293">
        <v>18.3</v>
      </c>
      <c r="Z103" s="294"/>
      <c r="AA103" s="294"/>
      <c r="AB103" s="295"/>
      <c r="AC103" s="290" t="s">
        <v>632</v>
      </c>
      <c r="AD103" s="291"/>
      <c r="AE103" s="291"/>
      <c r="AF103" s="291"/>
      <c r="AG103" s="292"/>
      <c r="AH103" s="275" t="s">
        <v>632</v>
      </c>
      <c r="AI103" s="276"/>
      <c r="AJ103" s="276"/>
      <c r="AK103" s="276"/>
      <c r="AL103" s="276"/>
      <c r="AM103" s="276"/>
      <c r="AN103" s="276"/>
      <c r="AO103" s="276"/>
      <c r="AP103" s="276"/>
      <c r="AQ103" s="276"/>
      <c r="AR103" s="276"/>
      <c r="AS103" s="276"/>
      <c r="AT103" s="277"/>
      <c r="AU103" s="293" t="s">
        <v>632</v>
      </c>
      <c r="AV103" s="294"/>
      <c r="AW103" s="294"/>
      <c r="AX103" s="295"/>
    </row>
    <row r="104" spans="1:51" ht="24.75" customHeight="1" x14ac:dyDescent="0.15">
      <c r="A104" s="496"/>
      <c r="B104" s="497"/>
      <c r="C104" s="497"/>
      <c r="D104" s="497"/>
      <c r="E104" s="497"/>
      <c r="F104" s="498"/>
      <c r="G104" s="290" t="s">
        <v>594</v>
      </c>
      <c r="H104" s="291"/>
      <c r="I104" s="291"/>
      <c r="J104" s="291"/>
      <c r="K104" s="292"/>
      <c r="L104" s="275" t="s">
        <v>600</v>
      </c>
      <c r="M104" s="303"/>
      <c r="N104" s="303"/>
      <c r="O104" s="303"/>
      <c r="P104" s="303"/>
      <c r="Q104" s="303"/>
      <c r="R104" s="303"/>
      <c r="S104" s="303"/>
      <c r="T104" s="303"/>
      <c r="U104" s="303"/>
      <c r="V104" s="303"/>
      <c r="W104" s="303"/>
      <c r="X104" s="304"/>
      <c r="Y104" s="293">
        <v>11.5</v>
      </c>
      <c r="Z104" s="294"/>
      <c r="AA104" s="294"/>
      <c r="AB104" s="295"/>
      <c r="AC104" s="290" t="s">
        <v>632</v>
      </c>
      <c r="AD104" s="291"/>
      <c r="AE104" s="291"/>
      <c r="AF104" s="291"/>
      <c r="AG104" s="292"/>
      <c r="AH104" s="275" t="s">
        <v>632</v>
      </c>
      <c r="AI104" s="303"/>
      <c r="AJ104" s="303"/>
      <c r="AK104" s="303"/>
      <c r="AL104" s="303"/>
      <c r="AM104" s="303"/>
      <c r="AN104" s="303"/>
      <c r="AO104" s="303"/>
      <c r="AP104" s="303"/>
      <c r="AQ104" s="303"/>
      <c r="AR104" s="303"/>
      <c r="AS104" s="303"/>
      <c r="AT104" s="304"/>
      <c r="AU104" s="293" t="s">
        <v>632</v>
      </c>
      <c r="AV104" s="294"/>
      <c r="AW104" s="294"/>
      <c r="AX104" s="295"/>
    </row>
    <row r="105" spans="1:51" ht="24.75" customHeight="1" x14ac:dyDescent="0.15">
      <c r="A105" s="496"/>
      <c r="B105" s="497"/>
      <c r="C105" s="497"/>
      <c r="D105" s="497"/>
      <c r="E105" s="497"/>
      <c r="F105" s="498"/>
      <c r="G105" s="290" t="s">
        <v>594</v>
      </c>
      <c r="H105" s="291"/>
      <c r="I105" s="291"/>
      <c r="J105" s="291"/>
      <c r="K105" s="292"/>
      <c r="L105" s="275" t="s">
        <v>599</v>
      </c>
      <c r="M105" s="276"/>
      <c r="N105" s="276"/>
      <c r="O105" s="276"/>
      <c r="P105" s="276"/>
      <c r="Q105" s="276"/>
      <c r="R105" s="276"/>
      <c r="S105" s="276"/>
      <c r="T105" s="276"/>
      <c r="U105" s="276"/>
      <c r="V105" s="276"/>
      <c r="W105" s="276"/>
      <c r="X105" s="277"/>
      <c r="Y105" s="293">
        <v>9.8000000000000007</v>
      </c>
      <c r="Z105" s="294"/>
      <c r="AA105" s="294"/>
      <c r="AB105" s="295"/>
      <c r="AC105" s="290" t="s">
        <v>632</v>
      </c>
      <c r="AD105" s="291"/>
      <c r="AE105" s="291"/>
      <c r="AF105" s="291"/>
      <c r="AG105" s="292"/>
      <c r="AH105" s="275" t="s">
        <v>632</v>
      </c>
      <c r="AI105" s="276"/>
      <c r="AJ105" s="276"/>
      <c r="AK105" s="276"/>
      <c r="AL105" s="276"/>
      <c r="AM105" s="276"/>
      <c r="AN105" s="276"/>
      <c r="AO105" s="276"/>
      <c r="AP105" s="276"/>
      <c r="AQ105" s="276"/>
      <c r="AR105" s="276"/>
      <c r="AS105" s="276"/>
      <c r="AT105" s="277"/>
      <c r="AU105" s="293" t="s">
        <v>632</v>
      </c>
      <c r="AV105" s="294"/>
      <c r="AW105" s="294"/>
      <c r="AX105" s="295"/>
    </row>
    <row r="106" spans="1:51" ht="24.75" customHeight="1" x14ac:dyDescent="0.15">
      <c r="A106" s="496"/>
      <c r="B106" s="497"/>
      <c r="C106" s="497"/>
      <c r="D106" s="497"/>
      <c r="E106" s="497"/>
      <c r="F106" s="498"/>
      <c r="G106" s="290" t="s">
        <v>594</v>
      </c>
      <c r="H106" s="291"/>
      <c r="I106" s="291"/>
      <c r="J106" s="291"/>
      <c r="K106" s="292"/>
      <c r="L106" s="275" t="s">
        <v>597</v>
      </c>
      <c r="M106" s="276"/>
      <c r="N106" s="276"/>
      <c r="O106" s="276"/>
      <c r="P106" s="276"/>
      <c r="Q106" s="276"/>
      <c r="R106" s="276"/>
      <c r="S106" s="276"/>
      <c r="T106" s="276"/>
      <c r="U106" s="276"/>
      <c r="V106" s="276"/>
      <c r="W106" s="276"/>
      <c r="X106" s="277"/>
      <c r="Y106" s="293">
        <v>3.5</v>
      </c>
      <c r="Z106" s="294"/>
      <c r="AA106" s="294"/>
      <c r="AB106" s="295"/>
      <c r="AC106" s="290" t="s">
        <v>632</v>
      </c>
      <c r="AD106" s="291"/>
      <c r="AE106" s="291"/>
      <c r="AF106" s="291"/>
      <c r="AG106" s="292"/>
      <c r="AH106" s="275" t="s">
        <v>632</v>
      </c>
      <c r="AI106" s="276"/>
      <c r="AJ106" s="276"/>
      <c r="AK106" s="276"/>
      <c r="AL106" s="276"/>
      <c r="AM106" s="276"/>
      <c r="AN106" s="276"/>
      <c r="AO106" s="276"/>
      <c r="AP106" s="276"/>
      <c r="AQ106" s="276"/>
      <c r="AR106" s="276"/>
      <c r="AS106" s="276"/>
      <c r="AT106" s="277"/>
      <c r="AU106" s="293" t="s">
        <v>632</v>
      </c>
      <c r="AV106" s="294"/>
      <c r="AW106" s="294"/>
      <c r="AX106" s="295"/>
    </row>
    <row r="107" spans="1:51" ht="24.75" customHeight="1" x14ac:dyDescent="0.15">
      <c r="A107" s="496"/>
      <c r="B107" s="497"/>
      <c r="C107" s="497"/>
      <c r="D107" s="497"/>
      <c r="E107" s="497"/>
      <c r="F107" s="498"/>
      <c r="G107" s="290" t="s">
        <v>594</v>
      </c>
      <c r="H107" s="291"/>
      <c r="I107" s="291"/>
      <c r="J107" s="291"/>
      <c r="K107" s="292"/>
      <c r="L107" s="275" t="s">
        <v>596</v>
      </c>
      <c r="M107" s="276"/>
      <c r="N107" s="276"/>
      <c r="O107" s="276"/>
      <c r="P107" s="276"/>
      <c r="Q107" s="276"/>
      <c r="R107" s="276"/>
      <c r="S107" s="276"/>
      <c r="T107" s="276"/>
      <c r="U107" s="276"/>
      <c r="V107" s="276"/>
      <c r="W107" s="276"/>
      <c r="X107" s="277"/>
      <c r="Y107" s="293">
        <v>1.6</v>
      </c>
      <c r="Z107" s="294"/>
      <c r="AA107" s="294"/>
      <c r="AB107" s="295"/>
      <c r="AC107" s="290" t="s">
        <v>632</v>
      </c>
      <c r="AD107" s="291"/>
      <c r="AE107" s="291"/>
      <c r="AF107" s="291"/>
      <c r="AG107" s="292"/>
      <c r="AH107" s="275" t="s">
        <v>632</v>
      </c>
      <c r="AI107" s="276"/>
      <c r="AJ107" s="276"/>
      <c r="AK107" s="276"/>
      <c r="AL107" s="276"/>
      <c r="AM107" s="276"/>
      <c r="AN107" s="276"/>
      <c r="AO107" s="276"/>
      <c r="AP107" s="276"/>
      <c r="AQ107" s="276"/>
      <c r="AR107" s="276"/>
      <c r="AS107" s="276"/>
      <c r="AT107" s="277"/>
      <c r="AU107" s="293" t="s">
        <v>632</v>
      </c>
      <c r="AV107" s="294"/>
      <c r="AW107" s="294"/>
      <c r="AX107" s="295"/>
    </row>
    <row r="108" spans="1:51" ht="24.75" customHeight="1" x14ac:dyDescent="0.15">
      <c r="A108" s="496"/>
      <c r="B108" s="497"/>
      <c r="C108" s="497"/>
      <c r="D108" s="497"/>
      <c r="E108" s="497"/>
      <c r="F108" s="498"/>
      <c r="G108" s="290" t="s">
        <v>594</v>
      </c>
      <c r="H108" s="291"/>
      <c r="I108" s="291"/>
      <c r="J108" s="291"/>
      <c r="K108" s="292"/>
      <c r="L108" s="275" t="s">
        <v>598</v>
      </c>
      <c r="M108" s="276"/>
      <c r="N108" s="276"/>
      <c r="O108" s="276"/>
      <c r="P108" s="276"/>
      <c r="Q108" s="276"/>
      <c r="R108" s="276"/>
      <c r="S108" s="276"/>
      <c r="T108" s="276"/>
      <c r="U108" s="276"/>
      <c r="V108" s="276"/>
      <c r="W108" s="276"/>
      <c r="X108" s="277"/>
      <c r="Y108" s="293">
        <v>0.7</v>
      </c>
      <c r="Z108" s="294"/>
      <c r="AA108" s="294"/>
      <c r="AB108" s="295"/>
      <c r="AC108" s="290" t="s">
        <v>632</v>
      </c>
      <c r="AD108" s="291"/>
      <c r="AE108" s="291"/>
      <c r="AF108" s="291"/>
      <c r="AG108" s="292"/>
      <c r="AH108" s="275" t="s">
        <v>632</v>
      </c>
      <c r="AI108" s="276"/>
      <c r="AJ108" s="276"/>
      <c r="AK108" s="276"/>
      <c r="AL108" s="276"/>
      <c r="AM108" s="276"/>
      <c r="AN108" s="276"/>
      <c r="AO108" s="276"/>
      <c r="AP108" s="276"/>
      <c r="AQ108" s="276"/>
      <c r="AR108" s="276"/>
      <c r="AS108" s="276"/>
      <c r="AT108" s="277"/>
      <c r="AU108" s="293" t="s">
        <v>632</v>
      </c>
      <c r="AV108" s="294"/>
      <c r="AW108" s="294"/>
      <c r="AX108" s="295"/>
    </row>
    <row r="109" spans="1:51" ht="24.75" customHeight="1" x14ac:dyDescent="0.15">
      <c r="A109" s="496"/>
      <c r="B109" s="497"/>
      <c r="C109" s="497"/>
      <c r="D109" s="497"/>
      <c r="E109" s="497"/>
      <c r="F109" s="498"/>
      <c r="G109" s="266" t="s">
        <v>19</v>
      </c>
      <c r="H109" s="267"/>
      <c r="I109" s="267"/>
      <c r="J109" s="267"/>
      <c r="K109" s="267"/>
      <c r="L109" s="268"/>
      <c r="M109" s="269"/>
      <c r="N109" s="269"/>
      <c r="O109" s="269"/>
      <c r="P109" s="269"/>
      <c r="Q109" s="269"/>
      <c r="R109" s="269"/>
      <c r="S109" s="269"/>
      <c r="T109" s="269"/>
      <c r="U109" s="269"/>
      <c r="V109" s="269"/>
      <c r="W109" s="269"/>
      <c r="X109" s="270"/>
      <c r="Y109" s="271">
        <f>SUM(Y102:AB108)</f>
        <v>139.19999999999999</v>
      </c>
      <c r="Z109" s="272"/>
      <c r="AA109" s="272"/>
      <c r="AB109" s="273"/>
      <c r="AC109" s="266" t="s">
        <v>19</v>
      </c>
      <c r="AD109" s="267"/>
      <c r="AE109" s="267"/>
      <c r="AF109" s="267"/>
      <c r="AG109" s="267"/>
      <c r="AH109" s="268"/>
      <c r="AI109" s="269"/>
      <c r="AJ109" s="269"/>
      <c r="AK109" s="269"/>
      <c r="AL109" s="269"/>
      <c r="AM109" s="269"/>
      <c r="AN109" s="269"/>
      <c r="AO109" s="269"/>
      <c r="AP109" s="269"/>
      <c r="AQ109" s="269"/>
      <c r="AR109" s="269"/>
      <c r="AS109" s="269"/>
      <c r="AT109" s="270"/>
      <c r="AU109" s="271">
        <f>SUM(AU102:AX108)</f>
        <v>0</v>
      </c>
      <c r="AV109" s="272"/>
      <c r="AW109" s="272"/>
      <c r="AX109" s="274"/>
    </row>
    <row r="110" spans="1:51" ht="24.75" customHeight="1" thickBot="1" x14ac:dyDescent="0.2">
      <c r="A110" s="201" t="s">
        <v>139</v>
      </c>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3"/>
      <c r="AL110" s="591" t="s">
        <v>212</v>
      </c>
      <c r="AM110" s="592"/>
      <c r="AN110" s="592"/>
      <c r="AO110" s="64" t="s">
        <v>211</v>
      </c>
      <c r="AP110" s="21"/>
      <c r="AQ110" s="21"/>
      <c r="AR110" s="21"/>
      <c r="AS110" s="21"/>
      <c r="AT110" s="21"/>
      <c r="AU110" s="21"/>
      <c r="AV110" s="21"/>
      <c r="AW110" s="21"/>
      <c r="AX110" s="22"/>
      <c r="AY110">
        <f>COUNTIF($AO$110,"☑")</f>
        <v>0</v>
      </c>
    </row>
    <row r="111" spans="1:51"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1" ht="24.75" customHeight="1" x14ac:dyDescent="0.15"/>
    <row r="113" spans="1:51"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24.75" customHeight="1" x14ac:dyDescent="0.15">
      <c r="A114" s="9"/>
      <c r="B114" s="41" t="s">
        <v>221</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59.25" customHeight="1" x14ac:dyDescent="0.15">
      <c r="A115" s="189"/>
      <c r="B115" s="189"/>
      <c r="C115" s="189" t="s">
        <v>25</v>
      </c>
      <c r="D115" s="189"/>
      <c r="E115" s="189"/>
      <c r="F115" s="189"/>
      <c r="G115" s="189"/>
      <c r="H115" s="189"/>
      <c r="I115" s="189"/>
      <c r="J115" s="193" t="s">
        <v>185</v>
      </c>
      <c r="K115" s="73"/>
      <c r="L115" s="73"/>
      <c r="M115" s="73"/>
      <c r="N115" s="73"/>
      <c r="O115" s="73"/>
      <c r="P115" s="156" t="s">
        <v>172</v>
      </c>
      <c r="Q115" s="156"/>
      <c r="R115" s="156"/>
      <c r="S115" s="156"/>
      <c r="T115" s="156"/>
      <c r="U115" s="156"/>
      <c r="V115" s="156"/>
      <c r="W115" s="156"/>
      <c r="X115" s="156"/>
      <c r="Y115" s="187" t="s">
        <v>184</v>
      </c>
      <c r="Z115" s="188"/>
      <c r="AA115" s="188"/>
      <c r="AB115" s="188"/>
      <c r="AC115" s="193" t="s">
        <v>210</v>
      </c>
      <c r="AD115" s="193"/>
      <c r="AE115" s="193"/>
      <c r="AF115" s="193"/>
      <c r="AG115" s="193"/>
      <c r="AH115" s="187" t="s">
        <v>227</v>
      </c>
      <c r="AI115" s="189"/>
      <c r="AJ115" s="189"/>
      <c r="AK115" s="189"/>
      <c r="AL115" s="189" t="s">
        <v>20</v>
      </c>
      <c r="AM115" s="189"/>
      <c r="AN115" s="189"/>
      <c r="AO115" s="200"/>
      <c r="AP115" s="194" t="s">
        <v>186</v>
      </c>
      <c r="AQ115" s="194"/>
      <c r="AR115" s="194"/>
      <c r="AS115" s="194"/>
      <c r="AT115" s="194"/>
      <c r="AU115" s="194"/>
      <c r="AV115" s="194"/>
      <c r="AW115" s="194"/>
      <c r="AX115" s="194"/>
    </row>
    <row r="116" spans="1:51" ht="52.5" customHeight="1" x14ac:dyDescent="0.15">
      <c r="A116" s="195">
        <v>1</v>
      </c>
      <c r="B116" s="195">
        <v>1</v>
      </c>
      <c r="C116" s="539" t="s">
        <v>602</v>
      </c>
      <c r="D116" s="540"/>
      <c r="E116" s="540"/>
      <c r="F116" s="540"/>
      <c r="G116" s="540"/>
      <c r="H116" s="540"/>
      <c r="I116" s="540"/>
      <c r="J116" s="180">
        <v>3000020472018</v>
      </c>
      <c r="K116" s="181"/>
      <c r="L116" s="181"/>
      <c r="M116" s="181"/>
      <c r="N116" s="181"/>
      <c r="O116" s="181"/>
      <c r="P116" s="141" t="s">
        <v>612</v>
      </c>
      <c r="Q116" s="142"/>
      <c r="R116" s="142"/>
      <c r="S116" s="142"/>
      <c r="T116" s="142"/>
      <c r="U116" s="142"/>
      <c r="V116" s="142"/>
      <c r="W116" s="142"/>
      <c r="X116" s="142"/>
      <c r="Y116" s="108">
        <v>139.19999999999999</v>
      </c>
      <c r="Z116" s="109"/>
      <c r="AA116" s="109"/>
      <c r="AB116" s="110"/>
      <c r="AC116" s="139" t="s">
        <v>613</v>
      </c>
      <c r="AD116" s="140"/>
      <c r="AE116" s="140"/>
      <c r="AF116" s="140"/>
      <c r="AG116" s="140"/>
      <c r="AH116" s="185" t="s">
        <v>614</v>
      </c>
      <c r="AI116" s="186"/>
      <c r="AJ116" s="186"/>
      <c r="AK116" s="186"/>
      <c r="AL116" s="190" t="s">
        <v>614</v>
      </c>
      <c r="AM116" s="191"/>
      <c r="AN116" s="191"/>
      <c r="AO116" s="192"/>
      <c r="AP116" s="138" t="s">
        <v>258</v>
      </c>
      <c r="AQ116" s="138"/>
      <c r="AR116" s="138"/>
      <c r="AS116" s="138"/>
      <c r="AT116" s="138"/>
      <c r="AU116" s="138"/>
      <c r="AV116" s="138"/>
      <c r="AW116" s="138"/>
      <c r="AX116" s="138"/>
    </row>
    <row r="117" spans="1:51" ht="52.5" customHeight="1" x14ac:dyDescent="0.15">
      <c r="A117" s="195">
        <v>2</v>
      </c>
      <c r="B117" s="195">
        <v>1</v>
      </c>
      <c r="C117" s="539" t="s">
        <v>603</v>
      </c>
      <c r="D117" s="540"/>
      <c r="E117" s="540"/>
      <c r="F117" s="540"/>
      <c r="G117" s="540"/>
      <c r="H117" s="540"/>
      <c r="I117" s="540"/>
      <c r="J117" s="180">
        <v>1000020472077</v>
      </c>
      <c r="K117" s="181"/>
      <c r="L117" s="181"/>
      <c r="M117" s="181"/>
      <c r="N117" s="181"/>
      <c r="O117" s="181"/>
      <c r="P117" s="141" t="s">
        <v>612</v>
      </c>
      <c r="Q117" s="142"/>
      <c r="R117" s="142"/>
      <c r="S117" s="142"/>
      <c r="T117" s="142"/>
      <c r="U117" s="142"/>
      <c r="V117" s="142"/>
      <c r="W117" s="142"/>
      <c r="X117" s="142"/>
      <c r="Y117" s="108">
        <v>91</v>
      </c>
      <c r="Z117" s="109"/>
      <c r="AA117" s="109"/>
      <c r="AB117" s="110"/>
      <c r="AC117" s="139" t="s">
        <v>613</v>
      </c>
      <c r="AD117" s="140"/>
      <c r="AE117" s="140"/>
      <c r="AF117" s="140"/>
      <c r="AG117" s="140"/>
      <c r="AH117" s="185" t="s">
        <v>614</v>
      </c>
      <c r="AI117" s="186"/>
      <c r="AJ117" s="186"/>
      <c r="AK117" s="186"/>
      <c r="AL117" s="190" t="s">
        <v>614</v>
      </c>
      <c r="AM117" s="191"/>
      <c r="AN117" s="191"/>
      <c r="AO117" s="192"/>
      <c r="AP117" s="138" t="s">
        <v>258</v>
      </c>
      <c r="AQ117" s="138"/>
      <c r="AR117" s="138"/>
      <c r="AS117" s="138"/>
      <c r="AT117" s="138"/>
      <c r="AU117" s="138"/>
      <c r="AV117" s="138"/>
      <c r="AW117" s="138"/>
      <c r="AX117" s="138"/>
      <c r="AY117">
        <f>COUNTA($C$117)</f>
        <v>1</v>
      </c>
    </row>
    <row r="118" spans="1:51" ht="52.5" customHeight="1" x14ac:dyDescent="0.15">
      <c r="A118" s="195">
        <v>3</v>
      </c>
      <c r="B118" s="195">
        <v>1</v>
      </c>
      <c r="C118" s="539" t="s">
        <v>604</v>
      </c>
      <c r="D118" s="540"/>
      <c r="E118" s="540"/>
      <c r="F118" s="540"/>
      <c r="G118" s="540"/>
      <c r="H118" s="540"/>
      <c r="I118" s="540"/>
      <c r="J118" s="180">
        <v>2000020472051</v>
      </c>
      <c r="K118" s="181"/>
      <c r="L118" s="181"/>
      <c r="M118" s="181"/>
      <c r="N118" s="181"/>
      <c r="O118" s="181"/>
      <c r="P118" s="141" t="s">
        <v>612</v>
      </c>
      <c r="Q118" s="142"/>
      <c r="R118" s="142"/>
      <c r="S118" s="142"/>
      <c r="T118" s="142"/>
      <c r="U118" s="142"/>
      <c r="V118" s="142"/>
      <c r="W118" s="142"/>
      <c r="X118" s="142"/>
      <c r="Y118" s="108">
        <v>85.7</v>
      </c>
      <c r="Z118" s="109"/>
      <c r="AA118" s="109"/>
      <c r="AB118" s="110"/>
      <c r="AC118" s="139" t="s">
        <v>613</v>
      </c>
      <c r="AD118" s="140"/>
      <c r="AE118" s="140"/>
      <c r="AF118" s="140"/>
      <c r="AG118" s="140"/>
      <c r="AH118" s="185" t="s">
        <v>614</v>
      </c>
      <c r="AI118" s="186"/>
      <c r="AJ118" s="186"/>
      <c r="AK118" s="186"/>
      <c r="AL118" s="190" t="s">
        <v>614</v>
      </c>
      <c r="AM118" s="191"/>
      <c r="AN118" s="191"/>
      <c r="AO118" s="192"/>
      <c r="AP118" s="138" t="s">
        <v>258</v>
      </c>
      <c r="AQ118" s="138"/>
      <c r="AR118" s="138"/>
      <c r="AS118" s="138"/>
      <c r="AT118" s="138"/>
      <c r="AU118" s="138"/>
      <c r="AV118" s="138"/>
      <c r="AW118" s="138"/>
      <c r="AX118" s="138"/>
      <c r="AY118">
        <f>COUNTA($C$118)</f>
        <v>1</v>
      </c>
    </row>
    <row r="119" spans="1:51" ht="52.5" customHeight="1" x14ac:dyDescent="0.15">
      <c r="A119" s="195">
        <v>4</v>
      </c>
      <c r="B119" s="195">
        <v>1</v>
      </c>
      <c r="C119" s="539" t="s">
        <v>605</v>
      </c>
      <c r="D119" s="540"/>
      <c r="E119" s="540"/>
      <c r="F119" s="540"/>
      <c r="G119" s="540"/>
      <c r="H119" s="540"/>
      <c r="I119" s="540"/>
      <c r="J119" s="180">
        <v>8000020473812</v>
      </c>
      <c r="K119" s="181"/>
      <c r="L119" s="181"/>
      <c r="M119" s="181"/>
      <c r="N119" s="181"/>
      <c r="O119" s="181"/>
      <c r="P119" s="141" t="s">
        <v>612</v>
      </c>
      <c r="Q119" s="142"/>
      <c r="R119" s="142"/>
      <c r="S119" s="142"/>
      <c r="T119" s="142"/>
      <c r="U119" s="142"/>
      <c r="V119" s="142"/>
      <c r="W119" s="142"/>
      <c r="X119" s="142"/>
      <c r="Y119" s="108">
        <v>54.8</v>
      </c>
      <c r="Z119" s="109"/>
      <c r="AA119" s="109"/>
      <c r="AB119" s="110"/>
      <c r="AC119" s="139" t="s">
        <v>613</v>
      </c>
      <c r="AD119" s="140"/>
      <c r="AE119" s="140"/>
      <c r="AF119" s="140"/>
      <c r="AG119" s="140"/>
      <c r="AH119" s="185" t="s">
        <v>614</v>
      </c>
      <c r="AI119" s="186"/>
      <c r="AJ119" s="186"/>
      <c r="AK119" s="186"/>
      <c r="AL119" s="190" t="s">
        <v>614</v>
      </c>
      <c r="AM119" s="191"/>
      <c r="AN119" s="191"/>
      <c r="AO119" s="192"/>
      <c r="AP119" s="138" t="s">
        <v>258</v>
      </c>
      <c r="AQ119" s="138"/>
      <c r="AR119" s="138"/>
      <c r="AS119" s="138"/>
      <c r="AT119" s="138"/>
      <c r="AU119" s="138"/>
      <c r="AV119" s="138"/>
      <c r="AW119" s="138"/>
      <c r="AX119" s="138"/>
      <c r="AY119">
        <f>COUNTA($C$119)</f>
        <v>1</v>
      </c>
    </row>
    <row r="120" spans="1:51" ht="52.5" customHeight="1" x14ac:dyDescent="0.15">
      <c r="A120" s="195">
        <v>5</v>
      </c>
      <c r="B120" s="195">
        <v>1</v>
      </c>
      <c r="C120" s="539" t="s">
        <v>606</v>
      </c>
      <c r="D120" s="540"/>
      <c r="E120" s="540"/>
      <c r="F120" s="540"/>
      <c r="G120" s="540"/>
      <c r="H120" s="540"/>
      <c r="I120" s="540"/>
      <c r="J120" s="180">
        <v>3000020472158</v>
      </c>
      <c r="K120" s="181"/>
      <c r="L120" s="181"/>
      <c r="M120" s="181"/>
      <c r="N120" s="181"/>
      <c r="O120" s="181"/>
      <c r="P120" s="141" t="s">
        <v>612</v>
      </c>
      <c r="Q120" s="142"/>
      <c r="R120" s="142"/>
      <c r="S120" s="142"/>
      <c r="T120" s="142"/>
      <c r="U120" s="142"/>
      <c r="V120" s="142"/>
      <c r="W120" s="142"/>
      <c r="X120" s="142"/>
      <c r="Y120" s="108">
        <v>50.2</v>
      </c>
      <c r="Z120" s="109"/>
      <c r="AA120" s="109"/>
      <c r="AB120" s="110"/>
      <c r="AC120" s="139" t="s">
        <v>613</v>
      </c>
      <c r="AD120" s="140"/>
      <c r="AE120" s="140"/>
      <c r="AF120" s="140"/>
      <c r="AG120" s="140"/>
      <c r="AH120" s="185" t="s">
        <v>614</v>
      </c>
      <c r="AI120" s="186"/>
      <c r="AJ120" s="186"/>
      <c r="AK120" s="186"/>
      <c r="AL120" s="190" t="s">
        <v>614</v>
      </c>
      <c r="AM120" s="191"/>
      <c r="AN120" s="191"/>
      <c r="AO120" s="192"/>
      <c r="AP120" s="138" t="s">
        <v>258</v>
      </c>
      <c r="AQ120" s="138"/>
      <c r="AR120" s="138"/>
      <c r="AS120" s="138"/>
      <c r="AT120" s="138"/>
      <c r="AU120" s="138"/>
      <c r="AV120" s="138"/>
      <c r="AW120" s="138"/>
      <c r="AX120" s="138"/>
      <c r="AY120">
        <f>COUNTA($C$120)</f>
        <v>1</v>
      </c>
    </row>
    <row r="121" spans="1:51" ht="52.5" customHeight="1" x14ac:dyDescent="0.15">
      <c r="A121" s="195">
        <v>6</v>
      </c>
      <c r="B121" s="195">
        <v>1</v>
      </c>
      <c r="C121" s="539" t="s">
        <v>607</v>
      </c>
      <c r="D121" s="540"/>
      <c r="E121" s="540"/>
      <c r="F121" s="540"/>
      <c r="G121" s="540"/>
      <c r="H121" s="540"/>
      <c r="I121" s="540"/>
      <c r="J121" s="180">
        <v>1000020472093</v>
      </c>
      <c r="K121" s="181"/>
      <c r="L121" s="181"/>
      <c r="M121" s="181"/>
      <c r="N121" s="181"/>
      <c r="O121" s="181"/>
      <c r="P121" s="141" t="s">
        <v>612</v>
      </c>
      <c r="Q121" s="142"/>
      <c r="R121" s="142"/>
      <c r="S121" s="142"/>
      <c r="T121" s="142"/>
      <c r="U121" s="142"/>
      <c r="V121" s="142"/>
      <c r="W121" s="142"/>
      <c r="X121" s="142"/>
      <c r="Y121" s="108">
        <v>40.6</v>
      </c>
      <c r="Z121" s="109"/>
      <c r="AA121" s="109"/>
      <c r="AB121" s="110"/>
      <c r="AC121" s="139" t="s">
        <v>613</v>
      </c>
      <c r="AD121" s="140"/>
      <c r="AE121" s="140"/>
      <c r="AF121" s="140"/>
      <c r="AG121" s="140"/>
      <c r="AH121" s="185" t="s">
        <v>614</v>
      </c>
      <c r="AI121" s="186"/>
      <c r="AJ121" s="186"/>
      <c r="AK121" s="186"/>
      <c r="AL121" s="190" t="s">
        <v>614</v>
      </c>
      <c r="AM121" s="191"/>
      <c r="AN121" s="191"/>
      <c r="AO121" s="192"/>
      <c r="AP121" s="138" t="s">
        <v>258</v>
      </c>
      <c r="AQ121" s="138"/>
      <c r="AR121" s="138"/>
      <c r="AS121" s="138"/>
      <c r="AT121" s="138"/>
      <c r="AU121" s="138"/>
      <c r="AV121" s="138"/>
      <c r="AW121" s="138"/>
      <c r="AX121" s="138"/>
      <c r="AY121">
        <f>COUNTA($C$121)</f>
        <v>1</v>
      </c>
    </row>
    <row r="122" spans="1:51" ht="52.5" customHeight="1" x14ac:dyDescent="0.15">
      <c r="A122" s="195">
        <v>7</v>
      </c>
      <c r="B122" s="195">
        <v>1</v>
      </c>
      <c r="C122" s="539" t="s">
        <v>608</v>
      </c>
      <c r="D122" s="540"/>
      <c r="E122" s="540"/>
      <c r="F122" s="540"/>
      <c r="G122" s="540"/>
      <c r="H122" s="540"/>
      <c r="I122" s="540"/>
      <c r="J122" s="180">
        <v>7000020473243</v>
      </c>
      <c r="K122" s="181"/>
      <c r="L122" s="181"/>
      <c r="M122" s="181"/>
      <c r="N122" s="181"/>
      <c r="O122" s="181"/>
      <c r="P122" s="141" t="s">
        <v>612</v>
      </c>
      <c r="Q122" s="142"/>
      <c r="R122" s="142"/>
      <c r="S122" s="142"/>
      <c r="T122" s="142"/>
      <c r="U122" s="142"/>
      <c r="V122" s="142"/>
      <c r="W122" s="142"/>
      <c r="X122" s="142"/>
      <c r="Y122" s="108">
        <v>39.5</v>
      </c>
      <c r="Z122" s="109"/>
      <c r="AA122" s="109"/>
      <c r="AB122" s="110"/>
      <c r="AC122" s="139" t="s">
        <v>613</v>
      </c>
      <c r="AD122" s="140"/>
      <c r="AE122" s="140"/>
      <c r="AF122" s="140"/>
      <c r="AG122" s="140"/>
      <c r="AH122" s="185" t="s">
        <v>614</v>
      </c>
      <c r="AI122" s="186"/>
      <c r="AJ122" s="186"/>
      <c r="AK122" s="186"/>
      <c r="AL122" s="190" t="s">
        <v>614</v>
      </c>
      <c r="AM122" s="191"/>
      <c r="AN122" s="191"/>
      <c r="AO122" s="192"/>
      <c r="AP122" s="138" t="s">
        <v>258</v>
      </c>
      <c r="AQ122" s="138"/>
      <c r="AR122" s="138"/>
      <c r="AS122" s="138"/>
      <c r="AT122" s="138"/>
      <c r="AU122" s="138"/>
      <c r="AV122" s="138"/>
      <c r="AW122" s="138"/>
      <c r="AX122" s="138"/>
      <c r="AY122">
        <f>COUNTA($C$122)</f>
        <v>1</v>
      </c>
    </row>
    <row r="123" spans="1:51" ht="52.5" customHeight="1" x14ac:dyDescent="0.15">
      <c r="A123" s="195">
        <v>8</v>
      </c>
      <c r="B123" s="195">
        <v>1</v>
      </c>
      <c r="C123" s="539" t="s">
        <v>609</v>
      </c>
      <c r="D123" s="540"/>
      <c r="E123" s="540"/>
      <c r="F123" s="540"/>
      <c r="G123" s="540"/>
      <c r="H123" s="540"/>
      <c r="I123" s="540"/>
      <c r="J123" s="180">
        <v>4000020472140</v>
      </c>
      <c r="K123" s="181"/>
      <c r="L123" s="181"/>
      <c r="M123" s="181"/>
      <c r="N123" s="181"/>
      <c r="O123" s="181"/>
      <c r="P123" s="141" t="s">
        <v>612</v>
      </c>
      <c r="Q123" s="142"/>
      <c r="R123" s="142"/>
      <c r="S123" s="142"/>
      <c r="T123" s="142"/>
      <c r="U123" s="142"/>
      <c r="V123" s="142"/>
      <c r="W123" s="142"/>
      <c r="X123" s="142"/>
      <c r="Y123" s="108">
        <v>37.799999999999997</v>
      </c>
      <c r="Z123" s="109"/>
      <c r="AA123" s="109"/>
      <c r="AB123" s="110"/>
      <c r="AC123" s="139" t="s">
        <v>613</v>
      </c>
      <c r="AD123" s="140"/>
      <c r="AE123" s="140"/>
      <c r="AF123" s="140"/>
      <c r="AG123" s="140"/>
      <c r="AH123" s="185" t="s">
        <v>614</v>
      </c>
      <c r="AI123" s="186"/>
      <c r="AJ123" s="186"/>
      <c r="AK123" s="186"/>
      <c r="AL123" s="190" t="s">
        <v>614</v>
      </c>
      <c r="AM123" s="191"/>
      <c r="AN123" s="191"/>
      <c r="AO123" s="192"/>
      <c r="AP123" s="138" t="s">
        <v>258</v>
      </c>
      <c r="AQ123" s="138"/>
      <c r="AR123" s="138"/>
      <c r="AS123" s="138"/>
      <c r="AT123" s="138"/>
      <c r="AU123" s="138"/>
      <c r="AV123" s="138"/>
      <c r="AW123" s="138"/>
      <c r="AX123" s="138"/>
      <c r="AY123">
        <f>COUNTA($C$123)</f>
        <v>1</v>
      </c>
    </row>
    <row r="124" spans="1:51" ht="52.5" customHeight="1" x14ac:dyDescent="0.15">
      <c r="A124" s="195">
        <v>9</v>
      </c>
      <c r="B124" s="195">
        <v>1</v>
      </c>
      <c r="C124" s="539" t="s">
        <v>610</v>
      </c>
      <c r="D124" s="540"/>
      <c r="E124" s="540"/>
      <c r="F124" s="540"/>
      <c r="G124" s="540"/>
      <c r="H124" s="540"/>
      <c r="I124" s="540"/>
      <c r="J124" s="180">
        <v>6000020473260</v>
      </c>
      <c r="K124" s="181"/>
      <c r="L124" s="181"/>
      <c r="M124" s="181"/>
      <c r="N124" s="181"/>
      <c r="O124" s="181"/>
      <c r="P124" s="141" t="s">
        <v>612</v>
      </c>
      <c r="Q124" s="142"/>
      <c r="R124" s="142"/>
      <c r="S124" s="142"/>
      <c r="T124" s="142"/>
      <c r="U124" s="142"/>
      <c r="V124" s="142"/>
      <c r="W124" s="142"/>
      <c r="X124" s="142"/>
      <c r="Y124" s="108">
        <v>35.9</v>
      </c>
      <c r="Z124" s="109"/>
      <c r="AA124" s="109"/>
      <c r="AB124" s="110"/>
      <c r="AC124" s="139" t="s">
        <v>613</v>
      </c>
      <c r="AD124" s="140"/>
      <c r="AE124" s="140"/>
      <c r="AF124" s="140"/>
      <c r="AG124" s="140"/>
      <c r="AH124" s="185" t="s">
        <v>614</v>
      </c>
      <c r="AI124" s="186"/>
      <c r="AJ124" s="186"/>
      <c r="AK124" s="186"/>
      <c r="AL124" s="190" t="s">
        <v>614</v>
      </c>
      <c r="AM124" s="191"/>
      <c r="AN124" s="191"/>
      <c r="AO124" s="192"/>
      <c r="AP124" s="138" t="s">
        <v>258</v>
      </c>
      <c r="AQ124" s="138"/>
      <c r="AR124" s="138"/>
      <c r="AS124" s="138"/>
      <c r="AT124" s="138"/>
      <c r="AU124" s="138"/>
      <c r="AV124" s="138"/>
      <c r="AW124" s="138"/>
      <c r="AX124" s="138"/>
      <c r="AY124">
        <f>COUNTA($C$124)</f>
        <v>1</v>
      </c>
    </row>
    <row r="125" spans="1:51" ht="52.5" customHeight="1" x14ac:dyDescent="0.15">
      <c r="A125" s="195">
        <v>10</v>
      </c>
      <c r="B125" s="195">
        <v>1</v>
      </c>
      <c r="C125" s="539" t="s">
        <v>611</v>
      </c>
      <c r="D125" s="540"/>
      <c r="E125" s="540"/>
      <c r="F125" s="540"/>
      <c r="G125" s="540"/>
      <c r="H125" s="540"/>
      <c r="I125" s="540"/>
      <c r="J125" s="180">
        <v>5000020473014</v>
      </c>
      <c r="K125" s="181"/>
      <c r="L125" s="181"/>
      <c r="M125" s="181"/>
      <c r="N125" s="181"/>
      <c r="O125" s="181"/>
      <c r="P125" s="141" t="s">
        <v>612</v>
      </c>
      <c r="Q125" s="142"/>
      <c r="R125" s="142"/>
      <c r="S125" s="142"/>
      <c r="T125" s="142"/>
      <c r="U125" s="142"/>
      <c r="V125" s="142"/>
      <c r="W125" s="142"/>
      <c r="X125" s="142"/>
      <c r="Y125" s="108">
        <v>34.9</v>
      </c>
      <c r="Z125" s="109"/>
      <c r="AA125" s="109"/>
      <c r="AB125" s="110"/>
      <c r="AC125" s="139" t="s">
        <v>613</v>
      </c>
      <c r="AD125" s="140"/>
      <c r="AE125" s="140"/>
      <c r="AF125" s="140"/>
      <c r="AG125" s="140"/>
      <c r="AH125" s="185" t="s">
        <v>614</v>
      </c>
      <c r="AI125" s="186"/>
      <c r="AJ125" s="186"/>
      <c r="AK125" s="186"/>
      <c r="AL125" s="190" t="s">
        <v>614</v>
      </c>
      <c r="AM125" s="191"/>
      <c r="AN125" s="191"/>
      <c r="AO125" s="192"/>
      <c r="AP125" s="138" t="s">
        <v>258</v>
      </c>
      <c r="AQ125" s="138"/>
      <c r="AR125" s="138"/>
      <c r="AS125" s="138"/>
      <c r="AT125" s="138"/>
      <c r="AU125" s="138"/>
      <c r="AV125" s="138"/>
      <c r="AW125" s="138"/>
      <c r="AX125" s="138"/>
      <c r="AY125">
        <f>COUNTA($C$125)</f>
        <v>1</v>
      </c>
    </row>
  </sheetData>
  <sheetProtection formatRows="0"/>
  <dataConsolidate/>
  <mergeCells count="512">
    <mergeCell ref="AL110:AN110"/>
    <mergeCell ref="G21:O21"/>
    <mergeCell ref="P21:V21"/>
    <mergeCell ref="W21:AC21"/>
    <mergeCell ref="AD21:AJ21"/>
    <mergeCell ref="AQ32:AT32"/>
    <mergeCell ref="AU32:AX32"/>
    <mergeCell ref="AQ33:AT33"/>
    <mergeCell ref="AQ34:AT34"/>
    <mergeCell ref="AU33:AX33"/>
    <mergeCell ref="AU34:AX34"/>
    <mergeCell ref="AD51:AF51"/>
    <mergeCell ref="AG50:AX50"/>
    <mergeCell ref="AK21:AQ21"/>
    <mergeCell ref="AR21:AX21"/>
    <mergeCell ref="G30:AX31"/>
    <mergeCell ref="AG43:AX43"/>
    <mergeCell ref="AD42:AF42"/>
    <mergeCell ref="AM32:AP32"/>
    <mergeCell ref="Y33:AA33"/>
    <mergeCell ref="C116:I116"/>
    <mergeCell ref="C117:I117"/>
    <mergeCell ref="C118:I118"/>
    <mergeCell ref="C119:I119"/>
    <mergeCell ref="C120:I120"/>
    <mergeCell ref="C121:I121"/>
    <mergeCell ref="C122:I122"/>
    <mergeCell ref="C123:I123"/>
    <mergeCell ref="C124:I124"/>
    <mergeCell ref="C125:I125"/>
    <mergeCell ref="AD41:AF41"/>
    <mergeCell ref="C41:AC41"/>
    <mergeCell ref="AG42:AX42"/>
    <mergeCell ref="AU102:AX102"/>
    <mergeCell ref="C57:AC57"/>
    <mergeCell ref="G6:AX6"/>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Q77:AB77"/>
    <mergeCell ref="AM35:AP35"/>
    <mergeCell ref="AB36:AD36"/>
    <mergeCell ref="G33:X34"/>
    <mergeCell ref="AM36:AP36"/>
    <mergeCell ref="G61:AX61"/>
    <mergeCell ref="G60:AX60"/>
    <mergeCell ref="AD49:AF49"/>
    <mergeCell ref="AB34:AD34"/>
    <mergeCell ref="AI37:AL37"/>
    <mergeCell ref="AQ37:AX37"/>
    <mergeCell ref="AQ35:AX35"/>
    <mergeCell ref="AE36:AH36"/>
    <mergeCell ref="AI36:AL36"/>
    <mergeCell ref="AG53:AX53"/>
    <mergeCell ref="L101:X101"/>
    <mergeCell ref="Y105:AB105"/>
    <mergeCell ref="G100:AB100"/>
    <mergeCell ref="AD59:AF59"/>
    <mergeCell ref="AC105:AG105"/>
    <mergeCell ref="AH105:AT105"/>
    <mergeCell ref="AG58:AX58"/>
    <mergeCell ref="C52:AC52"/>
    <mergeCell ref="A82:F99"/>
    <mergeCell ref="AG59:AX59"/>
    <mergeCell ref="C56:AC56"/>
    <mergeCell ref="AG56:AX56"/>
    <mergeCell ref="C59:AC59"/>
    <mergeCell ref="AD57:AF57"/>
    <mergeCell ref="G104:K104"/>
    <mergeCell ref="A45:B54"/>
    <mergeCell ref="C54:AC54"/>
    <mergeCell ref="AG45:AX47"/>
    <mergeCell ref="C50:AC50"/>
    <mergeCell ref="AD55:AF55"/>
    <mergeCell ref="C60:F60"/>
    <mergeCell ref="AU80:AV80"/>
    <mergeCell ref="AC76:AN76"/>
    <mergeCell ref="AO76:AX76"/>
    <mergeCell ref="I13:O13"/>
    <mergeCell ref="AQ25:AT25"/>
    <mergeCell ref="L107:X107"/>
    <mergeCell ref="AU107:AX107"/>
    <mergeCell ref="AD56:AF56"/>
    <mergeCell ref="A100:F109"/>
    <mergeCell ref="G108:K108"/>
    <mergeCell ref="L108:X108"/>
    <mergeCell ref="Y108:AB108"/>
    <mergeCell ref="AH104:AT104"/>
    <mergeCell ref="G107:K107"/>
    <mergeCell ref="G106:K106"/>
    <mergeCell ref="L106:X106"/>
    <mergeCell ref="Y106:AB106"/>
    <mergeCell ref="AC106:AG106"/>
    <mergeCell ref="AH106:AT106"/>
    <mergeCell ref="A63:AX63"/>
    <mergeCell ref="F67:AX67"/>
    <mergeCell ref="A70:AX70"/>
    <mergeCell ref="AD58:AF58"/>
    <mergeCell ref="AU105:AX105"/>
    <mergeCell ref="AU101:AX101"/>
    <mergeCell ref="AU106:AX106"/>
    <mergeCell ref="G101:K101"/>
    <mergeCell ref="AE8:AX8"/>
    <mergeCell ref="W16:AC16"/>
    <mergeCell ref="W13:AC13"/>
    <mergeCell ref="G27:O29"/>
    <mergeCell ref="A11:F11"/>
    <mergeCell ref="AD46:AF46"/>
    <mergeCell ref="G103:K103"/>
    <mergeCell ref="L103:X103"/>
    <mergeCell ref="AH102:AT102"/>
    <mergeCell ref="Y103:AB103"/>
    <mergeCell ref="AC103:AG103"/>
    <mergeCell ref="AH101:AT101"/>
    <mergeCell ref="G102:K102"/>
    <mergeCell ref="A67:E67"/>
    <mergeCell ref="P12:V12"/>
    <mergeCell ref="AB29:AD29"/>
    <mergeCell ref="A68:AX68"/>
    <mergeCell ref="AR16:AX16"/>
    <mergeCell ref="AK16:AQ16"/>
    <mergeCell ref="P27:X29"/>
    <mergeCell ref="G12:O12"/>
    <mergeCell ref="P14:V14"/>
    <mergeCell ref="I14:O14"/>
    <mergeCell ref="I17:O17"/>
    <mergeCell ref="W17:AC17"/>
    <mergeCell ref="AD16:AJ16"/>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F65:AX65"/>
    <mergeCell ref="E46:AC46"/>
    <mergeCell ref="E47:AC47"/>
    <mergeCell ref="AG54:AX54"/>
    <mergeCell ref="A64:AX64"/>
    <mergeCell ref="AG55:AX55"/>
    <mergeCell ref="AD43:AF43"/>
    <mergeCell ref="AG51:AX51"/>
    <mergeCell ref="A62:AX62"/>
    <mergeCell ref="C61:F61"/>
    <mergeCell ref="AD50:AF50"/>
    <mergeCell ref="C58:AC58"/>
    <mergeCell ref="AG52:AX52"/>
    <mergeCell ref="C48:AC48"/>
    <mergeCell ref="C43:AC43"/>
    <mergeCell ref="C44:AC44"/>
    <mergeCell ref="C45:AC45"/>
    <mergeCell ref="AG41:AX41"/>
    <mergeCell ref="Y25:AA26"/>
    <mergeCell ref="Y27:AA27"/>
    <mergeCell ref="Y28:AA28"/>
    <mergeCell ref="P25:X26"/>
    <mergeCell ref="AB25:AD26"/>
    <mergeCell ref="AB27:AD27"/>
    <mergeCell ref="C38:D39"/>
    <mergeCell ref="A30:F31"/>
    <mergeCell ref="AD52:AF52"/>
    <mergeCell ref="Y35:AA35"/>
    <mergeCell ref="AB35:AD35"/>
    <mergeCell ref="G36:X37"/>
    <mergeCell ref="Y36:AA36"/>
    <mergeCell ref="A55:B58"/>
    <mergeCell ref="C55:AC55"/>
    <mergeCell ref="C51:AC51"/>
    <mergeCell ref="AD54:AF54"/>
    <mergeCell ref="A38:B39"/>
    <mergeCell ref="AG57:AX57"/>
    <mergeCell ref="AD48:AF48"/>
    <mergeCell ref="AD15:AJ15"/>
    <mergeCell ref="P19:V19"/>
    <mergeCell ref="L104:X104"/>
    <mergeCell ref="AU108:AX108"/>
    <mergeCell ref="Y104:AB104"/>
    <mergeCell ref="AC104:AG104"/>
    <mergeCell ref="AU104:AX104"/>
    <mergeCell ref="AU103:AX103"/>
    <mergeCell ref="A69:AX69"/>
    <mergeCell ref="G105:K105"/>
    <mergeCell ref="L105:X105"/>
    <mergeCell ref="AC100:AX100"/>
    <mergeCell ref="C46:D47"/>
    <mergeCell ref="Y101:AB101"/>
    <mergeCell ref="A65:E65"/>
    <mergeCell ref="A60:B61"/>
    <mergeCell ref="Y102:AB102"/>
    <mergeCell ref="AH103:AT103"/>
    <mergeCell ref="A66:AX66"/>
    <mergeCell ref="AR15:AX15"/>
    <mergeCell ref="G25:O26"/>
    <mergeCell ref="A59:B59"/>
    <mergeCell ref="G109:K109"/>
    <mergeCell ref="L109:X109"/>
    <mergeCell ref="Y109:AB109"/>
    <mergeCell ref="AC109:AG109"/>
    <mergeCell ref="AH109:AT109"/>
    <mergeCell ref="AU109:AX109"/>
    <mergeCell ref="AH108:AT108"/>
    <mergeCell ref="AD47:AF47"/>
    <mergeCell ref="AD44:AF44"/>
    <mergeCell ref="AC102:AG102"/>
    <mergeCell ref="L102:X102"/>
    <mergeCell ref="AC101:AG101"/>
    <mergeCell ref="AC108:AG108"/>
    <mergeCell ref="Y107:AB107"/>
    <mergeCell ref="AC107:AG107"/>
    <mergeCell ref="AH107:AT107"/>
    <mergeCell ref="E73:P73"/>
    <mergeCell ref="Q73:AB73"/>
    <mergeCell ref="AC73:AN73"/>
    <mergeCell ref="AO73:AX73"/>
    <mergeCell ref="AM80:AN80"/>
    <mergeCell ref="AO80:AP80"/>
    <mergeCell ref="AR80:AS80"/>
    <mergeCell ref="AO75:AX75"/>
    <mergeCell ref="A124:B124"/>
    <mergeCell ref="AH117:AK117"/>
    <mergeCell ref="AL117:AO117"/>
    <mergeCell ref="AC121:AG121"/>
    <mergeCell ref="AC122:AG122"/>
    <mergeCell ref="AP121:AX121"/>
    <mergeCell ref="A120:B120"/>
    <mergeCell ref="AH120:AK120"/>
    <mergeCell ref="AL120:AO120"/>
    <mergeCell ref="AH123:AK123"/>
    <mergeCell ref="AL123:AO123"/>
    <mergeCell ref="A119:B119"/>
    <mergeCell ref="A123:B123"/>
    <mergeCell ref="A122:B122"/>
    <mergeCell ref="A121:B121"/>
    <mergeCell ref="AP119:AX119"/>
    <mergeCell ref="AL124:AO124"/>
    <mergeCell ref="AC120:AG120"/>
    <mergeCell ref="Y120:AB120"/>
    <mergeCell ref="AC119:AG119"/>
    <mergeCell ref="AL119:AO119"/>
    <mergeCell ref="AH121:AK121"/>
    <mergeCell ref="AL121:AO121"/>
    <mergeCell ref="AH122:AK122"/>
    <mergeCell ref="G5:L5"/>
    <mergeCell ref="M5:R5"/>
    <mergeCell ref="S5:X5"/>
    <mergeCell ref="Y8:AD8"/>
    <mergeCell ref="A9:F9"/>
    <mergeCell ref="G9:AX9"/>
    <mergeCell ref="I15:O15"/>
    <mergeCell ref="P15:V15"/>
    <mergeCell ref="W15:AC15"/>
    <mergeCell ref="Y7:AD7"/>
    <mergeCell ref="A12:F21"/>
    <mergeCell ref="AR14:AX14"/>
    <mergeCell ref="AK15:AQ15"/>
    <mergeCell ref="AD13:AJ13"/>
    <mergeCell ref="A10:F10"/>
    <mergeCell ref="AR12:AX12"/>
    <mergeCell ref="G13:H18"/>
    <mergeCell ref="W12:AC12"/>
    <mergeCell ref="AR20:AX20"/>
    <mergeCell ref="G10:AX10"/>
    <mergeCell ref="AD14:AJ14"/>
    <mergeCell ref="AK14:AQ14"/>
    <mergeCell ref="P13:V13"/>
    <mergeCell ref="P17:V17"/>
    <mergeCell ref="A25:F29"/>
    <mergeCell ref="AB28:AD28"/>
    <mergeCell ref="A3:AH3"/>
    <mergeCell ref="AJ3:AW3"/>
    <mergeCell ref="AG48:AX48"/>
    <mergeCell ref="A42:B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A116:B116"/>
    <mergeCell ref="A115:B115"/>
    <mergeCell ref="Y32:AA32"/>
    <mergeCell ref="AE37:AH37"/>
    <mergeCell ref="AI35:AL35"/>
    <mergeCell ref="AM37:AP37"/>
    <mergeCell ref="A125:B125"/>
    <mergeCell ref="AL122:AO122"/>
    <mergeCell ref="J118:O118"/>
    <mergeCell ref="J119:O119"/>
    <mergeCell ref="J120:O120"/>
    <mergeCell ref="J121:O121"/>
    <mergeCell ref="J122:O122"/>
    <mergeCell ref="AH115:AK115"/>
    <mergeCell ref="AL115:AO115"/>
    <mergeCell ref="AC115:AG115"/>
    <mergeCell ref="AC116:AG116"/>
    <mergeCell ref="A110:AK110"/>
    <mergeCell ref="J123:O123"/>
    <mergeCell ref="J124:O124"/>
    <mergeCell ref="A117:B117"/>
    <mergeCell ref="A118:B118"/>
    <mergeCell ref="AH116:AK116"/>
    <mergeCell ref="AL116:AO116"/>
    <mergeCell ref="J115:O115"/>
    <mergeCell ref="J117:O117"/>
    <mergeCell ref="J116:O116"/>
    <mergeCell ref="Y116:AB116"/>
    <mergeCell ref="AH118:AK118"/>
    <mergeCell ref="AL118:AO118"/>
    <mergeCell ref="AP115:AX115"/>
    <mergeCell ref="AP116:AX116"/>
    <mergeCell ref="AP117:AX117"/>
    <mergeCell ref="AP118:AX118"/>
    <mergeCell ref="AC117:AG117"/>
    <mergeCell ref="AC118:AG118"/>
    <mergeCell ref="AK13:AQ13"/>
    <mergeCell ref="AR13:AX13"/>
    <mergeCell ref="J125:O125"/>
    <mergeCell ref="P116:X116"/>
    <mergeCell ref="P117:X117"/>
    <mergeCell ref="P118:X118"/>
    <mergeCell ref="P119:X119"/>
    <mergeCell ref="P120:X120"/>
    <mergeCell ref="P121:X121"/>
    <mergeCell ref="AP120:AX120"/>
    <mergeCell ref="A40:AX40"/>
    <mergeCell ref="AH119:AK119"/>
    <mergeCell ref="Y115:AB115"/>
    <mergeCell ref="C115:I115"/>
    <mergeCell ref="P115:X115"/>
    <mergeCell ref="Y117:AB117"/>
    <mergeCell ref="Y118:AB118"/>
    <mergeCell ref="Y119:AB119"/>
    <mergeCell ref="Y123:AB123"/>
    <mergeCell ref="Y124:AB124"/>
    <mergeCell ref="Y125:AB125"/>
    <mergeCell ref="AH125:AK125"/>
    <mergeCell ref="AL125:AO125"/>
    <mergeCell ref="AP122:AX122"/>
    <mergeCell ref="AQ36:AX36"/>
    <mergeCell ref="AE35:AH35"/>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P123:AX123"/>
    <mergeCell ref="AP124:AX124"/>
    <mergeCell ref="AP125:AX125"/>
    <mergeCell ref="AC123:AG123"/>
    <mergeCell ref="AC124:AG124"/>
    <mergeCell ref="AC125:AG125"/>
    <mergeCell ref="P122:X122"/>
    <mergeCell ref="P123:X123"/>
    <mergeCell ref="P124:X124"/>
    <mergeCell ref="P125:X125"/>
    <mergeCell ref="Y122:AB122"/>
    <mergeCell ref="AH124:AK124"/>
    <mergeCell ref="Y121:AB121"/>
    <mergeCell ref="E39:F39"/>
    <mergeCell ref="G39:AX39"/>
    <mergeCell ref="E38:F38"/>
    <mergeCell ref="G38:AX38"/>
    <mergeCell ref="P22:V22"/>
    <mergeCell ref="P23:V23"/>
    <mergeCell ref="G24:O24"/>
    <mergeCell ref="AD2:AH2"/>
    <mergeCell ref="AJ2:AM2"/>
    <mergeCell ref="G8:X8"/>
    <mergeCell ref="C53:AC53"/>
    <mergeCell ref="AD53:AF53"/>
    <mergeCell ref="AO2:AQ2"/>
    <mergeCell ref="AS2:AU2"/>
    <mergeCell ref="P24:V24"/>
    <mergeCell ref="W24:AC24"/>
    <mergeCell ref="AO71:AX71"/>
    <mergeCell ref="A72:D72"/>
    <mergeCell ref="E72:P72"/>
    <mergeCell ref="Q72:AB72"/>
    <mergeCell ref="AC72:AN72"/>
    <mergeCell ref="AO72:AX72"/>
    <mergeCell ref="A73:D73"/>
    <mergeCell ref="AG81:AH81"/>
    <mergeCell ref="AJ81:AK81"/>
    <mergeCell ref="A76:D76"/>
    <mergeCell ref="A75:D75"/>
    <mergeCell ref="A81:D81"/>
    <mergeCell ref="E81:G81"/>
    <mergeCell ref="I81:J81"/>
    <mergeCell ref="L81:M81"/>
    <mergeCell ref="Q81:S81"/>
    <mergeCell ref="U81:V81"/>
    <mergeCell ref="X81:Y81"/>
    <mergeCell ref="AC81:AE81"/>
    <mergeCell ref="U80:V80"/>
    <mergeCell ref="X80:Y80"/>
    <mergeCell ref="AA80:AB80"/>
    <mergeCell ref="AC80:AE80"/>
    <mergeCell ref="AG80:AH80"/>
    <mergeCell ref="AJ80:AK80"/>
    <mergeCell ref="E75:P75"/>
    <mergeCell ref="Q75:AB75"/>
    <mergeCell ref="AC75:AN75"/>
    <mergeCell ref="E76:P76"/>
    <mergeCell ref="Q76:AB76"/>
    <mergeCell ref="E77:P77"/>
    <mergeCell ref="O80:P80"/>
    <mergeCell ref="G22:O22"/>
    <mergeCell ref="G23:O23"/>
    <mergeCell ref="A22:F24"/>
    <mergeCell ref="AD22:AX22"/>
    <mergeCell ref="AD23:AX24"/>
    <mergeCell ref="W22:AC22"/>
    <mergeCell ref="A74:D74"/>
    <mergeCell ref="E74:P74"/>
    <mergeCell ref="Q74:AB74"/>
    <mergeCell ref="AC74:AN74"/>
    <mergeCell ref="AO74:AX74"/>
    <mergeCell ref="A71:D71"/>
    <mergeCell ref="E71:P71"/>
    <mergeCell ref="Q71:AB71"/>
    <mergeCell ref="AC71:AN71"/>
    <mergeCell ref="W23:AC23"/>
    <mergeCell ref="Y29:AA29"/>
    <mergeCell ref="AE27:AH27"/>
    <mergeCell ref="AQ26:AR26"/>
    <mergeCell ref="AE28:AH28"/>
    <mergeCell ref="AS26:AT26"/>
    <mergeCell ref="AW26:AX26"/>
    <mergeCell ref="AU26:AV26"/>
    <mergeCell ref="Q80:S80"/>
    <mergeCell ref="AC77:AN77"/>
    <mergeCell ref="AO77:AX77"/>
    <mergeCell ref="A77:D77"/>
    <mergeCell ref="O81:P81"/>
    <mergeCell ref="AA81:AB81"/>
    <mergeCell ref="AM81:AN81"/>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 ref="I80:J80"/>
    <mergeCell ref="L80:M80"/>
  </mergeCells>
  <phoneticPr fontId="6"/>
  <conditionalFormatting sqref="P14:AQ14">
    <cfRule type="expression" dxfId="109" priority="14031">
      <formula>IF(RIGHT(TEXT(P14,"0.#"),1)=".",FALSE,TRUE)</formula>
    </cfRule>
    <cfRule type="expression" dxfId="108" priority="14032">
      <formula>IF(RIGHT(TEXT(P14,"0.#"),1)=".",TRUE,FALSE)</formula>
    </cfRule>
  </conditionalFormatting>
  <conditionalFormatting sqref="AE27">
    <cfRule type="expression" dxfId="107" priority="14021">
      <formula>IF(RIGHT(TEXT(AE27,"0.#"),1)=".",FALSE,TRUE)</formula>
    </cfRule>
    <cfRule type="expression" dxfId="106" priority="14022">
      <formula>IF(RIGHT(TEXT(AE27,"0.#"),1)=".",TRUE,FALSE)</formula>
    </cfRule>
  </conditionalFormatting>
  <conditionalFormatting sqref="P18:AX18">
    <cfRule type="expression" dxfId="105" priority="13907">
      <formula>IF(RIGHT(TEXT(P18,"0.#"),1)=".",FALSE,TRUE)</formula>
    </cfRule>
    <cfRule type="expression" dxfId="104" priority="13908">
      <formula>IF(RIGHT(TEXT(P18,"0.#"),1)=".",TRUE,FALSE)</formula>
    </cfRule>
  </conditionalFormatting>
  <conditionalFormatting sqref="Y109">
    <cfRule type="expression" dxfId="103" priority="13899">
      <formula>IF(RIGHT(TEXT(Y109,"0.#"),1)=".",FALSE,TRUE)</formula>
    </cfRule>
    <cfRule type="expression" dxfId="102" priority="13900">
      <formula>IF(RIGHT(TEXT(Y109,"0.#"),1)=".",TRUE,FALSE)</formula>
    </cfRule>
  </conditionalFormatting>
  <conditionalFormatting sqref="P16:AQ17 P15:AX15 P13:AX13">
    <cfRule type="expression" dxfId="101" priority="13729">
      <formula>IF(RIGHT(TEXT(P13,"0.#"),1)=".",FALSE,TRUE)</formula>
    </cfRule>
    <cfRule type="expression" dxfId="100" priority="13730">
      <formula>IF(RIGHT(TEXT(P13,"0.#"),1)=".",TRUE,FALSE)</formula>
    </cfRule>
  </conditionalFormatting>
  <conditionalFormatting sqref="P19:AJ19">
    <cfRule type="expression" dxfId="99" priority="13727">
      <formula>IF(RIGHT(TEXT(P19,"0.#"),1)=".",FALSE,TRUE)</formula>
    </cfRule>
    <cfRule type="expression" dxfId="98" priority="13728">
      <formula>IF(RIGHT(TEXT(P19,"0.#"),1)=".",TRUE,FALSE)</formula>
    </cfRule>
  </conditionalFormatting>
  <conditionalFormatting sqref="AE33 AQ33">
    <cfRule type="expression" dxfId="97" priority="13719">
      <formula>IF(RIGHT(TEXT(AE33,"0.#"),1)=".",FALSE,TRUE)</formula>
    </cfRule>
    <cfRule type="expression" dxfId="96" priority="13720">
      <formula>IF(RIGHT(TEXT(AE33,"0.#"),1)=".",TRUE,FALSE)</formula>
    </cfRule>
  </conditionalFormatting>
  <conditionalFormatting sqref="Y102">
    <cfRule type="expression" dxfId="95" priority="13705">
      <formula>IF(RIGHT(TEXT(Y102,"0.#"),1)=".",FALSE,TRUE)</formula>
    </cfRule>
    <cfRule type="expression" dxfId="94" priority="13706">
      <formula>IF(RIGHT(TEXT(Y102,"0.#"),1)=".",TRUE,FALSE)</formula>
    </cfRule>
  </conditionalFormatting>
  <conditionalFormatting sqref="AU109">
    <cfRule type="expression" dxfId="93" priority="13701">
      <formula>IF(RIGHT(TEXT(AU109,"0.#"),1)=".",FALSE,TRUE)</formula>
    </cfRule>
    <cfRule type="expression" dxfId="92" priority="13702">
      <formula>IF(RIGHT(TEXT(AU109,"0.#"),1)=".",TRUE,FALSE)</formula>
    </cfRule>
  </conditionalFormatting>
  <conditionalFormatting sqref="AU102">
    <cfRule type="expression" dxfId="91" priority="13699">
      <formula>IF(RIGHT(TEXT(AU102,"0.#"),1)=".",FALSE,TRUE)</formula>
    </cfRule>
    <cfRule type="expression" dxfId="90" priority="13700">
      <formula>IF(RIGHT(TEXT(AU102,"0.#"),1)=".",TRUE,FALSE)</formula>
    </cfRule>
  </conditionalFormatting>
  <conditionalFormatting sqref="AM29">
    <cfRule type="expression" dxfId="89" priority="13475">
      <formula>IF(RIGHT(TEXT(AM29,"0.#"),1)=".",FALSE,TRUE)</formula>
    </cfRule>
    <cfRule type="expression" dxfId="88" priority="13476">
      <formula>IF(RIGHT(TEXT(AM29,"0.#"),1)=".",TRUE,FALSE)</formula>
    </cfRule>
  </conditionalFormatting>
  <conditionalFormatting sqref="AE28">
    <cfRule type="expression" dxfId="87" priority="13489">
      <formula>IF(RIGHT(TEXT(AE28,"0.#"),1)=".",FALSE,TRUE)</formula>
    </cfRule>
    <cfRule type="expression" dxfId="86" priority="13490">
      <formula>IF(RIGHT(TEXT(AE28,"0.#"),1)=".",TRUE,FALSE)</formula>
    </cfRule>
  </conditionalFormatting>
  <conditionalFormatting sqref="AE29">
    <cfRule type="expression" dxfId="85" priority="13487">
      <formula>IF(RIGHT(TEXT(AE29,"0.#"),1)=".",FALSE,TRUE)</formula>
    </cfRule>
    <cfRule type="expression" dxfId="84" priority="13488">
      <formula>IF(RIGHT(TEXT(AE29,"0.#"),1)=".",TRUE,FALSE)</formula>
    </cfRule>
  </conditionalFormatting>
  <conditionalFormatting sqref="AI29">
    <cfRule type="expression" dxfId="83" priority="13485">
      <formula>IF(RIGHT(TEXT(AI29,"0.#"),1)=".",FALSE,TRUE)</formula>
    </cfRule>
    <cfRule type="expression" dxfId="82" priority="13486">
      <formula>IF(RIGHT(TEXT(AI29,"0.#"),1)=".",TRUE,FALSE)</formula>
    </cfRule>
  </conditionalFormatting>
  <conditionalFormatting sqref="AI28">
    <cfRule type="expression" dxfId="81" priority="13483">
      <formula>IF(RIGHT(TEXT(AI28,"0.#"),1)=".",FALSE,TRUE)</formula>
    </cfRule>
    <cfRule type="expression" dxfId="80" priority="13484">
      <formula>IF(RIGHT(TEXT(AI28,"0.#"),1)=".",TRUE,FALSE)</formula>
    </cfRule>
  </conditionalFormatting>
  <conditionalFormatting sqref="AI27">
    <cfRule type="expression" dxfId="79" priority="13481">
      <formula>IF(RIGHT(TEXT(AI27,"0.#"),1)=".",FALSE,TRUE)</formula>
    </cfRule>
    <cfRule type="expression" dxfId="78" priority="13482">
      <formula>IF(RIGHT(TEXT(AI27,"0.#"),1)=".",TRUE,FALSE)</formula>
    </cfRule>
  </conditionalFormatting>
  <conditionalFormatting sqref="AM27">
    <cfRule type="expression" dxfId="77" priority="13479">
      <formula>IF(RIGHT(TEXT(AM27,"0.#"),1)=".",FALSE,TRUE)</formula>
    </cfRule>
    <cfRule type="expression" dxfId="76" priority="13480">
      <formula>IF(RIGHT(TEXT(AM27,"0.#"),1)=".",TRUE,FALSE)</formula>
    </cfRule>
  </conditionalFormatting>
  <conditionalFormatting sqref="AM28">
    <cfRule type="expression" dxfId="75" priority="13477">
      <formula>IF(RIGHT(TEXT(AM28,"0.#"),1)=".",FALSE,TRUE)</formula>
    </cfRule>
    <cfRule type="expression" dxfId="74" priority="13478">
      <formula>IF(RIGHT(TEXT(AM28,"0.#"),1)=".",TRUE,FALSE)</formula>
    </cfRule>
  </conditionalFormatting>
  <conditionalFormatting sqref="AQ27:AQ29">
    <cfRule type="expression" dxfId="73" priority="13469">
      <formula>IF(RIGHT(TEXT(AQ27,"0.#"),1)=".",FALSE,TRUE)</formula>
    </cfRule>
    <cfRule type="expression" dxfId="72" priority="13470">
      <formula>IF(RIGHT(TEXT(AQ27,"0.#"),1)=".",TRUE,FALSE)</formula>
    </cfRule>
  </conditionalFormatting>
  <conditionalFormatting sqref="AU27:AU29">
    <cfRule type="expression" dxfId="71" priority="13467">
      <formula>IF(RIGHT(TEXT(AU27,"0.#"),1)=".",FALSE,TRUE)</formula>
    </cfRule>
    <cfRule type="expression" dxfId="70" priority="13468">
      <formula>IF(RIGHT(TEXT(AU27,"0.#"),1)=".",TRUE,FALSE)</formula>
    </cfRule>
  </conditionalFormatting>
  <conditionalFormatting sqref="AI33">
    <cfRule type="expression" dxfId="69" priority="13251">
      <formula>IF(RIGHT(TEXT(AI33,"0.#"),1)=".",FALSE,TRUE)</formula>
    </cfRule>
    <cfRule type="expression" dxfId="68" priority="13252">
      <formula>IF(RIGHT(TEXT(AI33,"0.#"),1)=".",TRUE,FALSE)</formula>
    </cfRule>
  </conditionalFormatting>
  <conditionalFormatting sqref="AM33">
    <cfRule type="expression" dxfId="67" priority="13249">
      <formula>IF(RIGHT(TEXT(AM33,"0.#"),1)=".",FALSE,TRUE)</formula>
    </cfRule>
    <cfRule type="expression" dxfId="66" priority="13250">
      <formula>IF(RIGHT(TEXT(AM33,"0.#"),1)=".",TRUE,FALSE)</formula>
    </cfRule>
  </conditionalFormatting>
  <conditionalFormatting sqref="AE34">
    <cfRule type="expression" dxfId="65" priority="13247">
      <formula>IF(RIGHT(TEXT(AE34,"0.#"),1)=".",FALSE,TRUE)</formula>
    </cfRule>
    <cfRule type="expression" dxfId="64" priority="13248">
      <formula>IF(RIGHT(TEXT(AE34,"0.#"),1)=".",TRUE,FALSE)</formula>
    </cfRule>
  </conditionalFormatting>
  <conditionalFormatting sqref="AI34">
    <cfRule type="expression" dxfId="63" priority="13245">
      <formula>IF(RIGHT(TEXT(AI34,"0.#"),1)=".",FALSE,TRUE)</formula>
    </cfRule>
    <cfRule type="expression" dxfId="62" priority="13246">
      <formula>IF(RIGHT(TEXT(AI34,"0.#"),1)=".",TRUE,FALSE)</formula>
    </cfRule>
  </conditionalFormatting>
  <conditionalFormatting sqref="AM34">
    <cfRule type="expression" dxfId="61" priority="13243">
      <formula>IF(RIGHT(TEXT(AM34,"0.#"),1)=".",FALSE,TRUE)</formula>
    </cfRule>
    <cfRule type="expression" dxfId="60" priority="13244">
      <formula>IF(RIGHT(TEXT(AM34,"0.#"),1)=".",TRUE,FALSE)</formula>
    </cfRule>
  </conditionalFormatting>
  <conditionalFormatting sqref="AQ34">
    <cfRule type="expression" dxfId="59" priority="13241">
      <formula>IF(RIGHT(TEXT(AQ34,"0.#"),1)=".",FALSE,TRUE)</formula>
    </cfRule>
    <cfRule type="expression" dxfId="58" priority="13242">
      <formula>IF(RIGHT(TEXT(AQ34,"0.#"),1)=".",TRUE,FALSE)</formula>
    </cfRule>
  </conditionalFormatting>
  <conditionalFormatting sqref="AE36 AQ36">
    <cfRule type="expression" dxfId="57" priority="13183">
      <formula>IF(RIGHT(TEXT(AE36,"0.#"),1)=".",FALSE,TRUE)</formula>
    </cfRule>
    <cfRule type="expression" dxfId="56" priority="13184">
      <formula>IF(RIGHT(TEXT(AE36,"0.#"),1)=".",TRUE,FALSE)</formula>
    </cfRule>
  </conditionalFormatting>
  <conditionalFormatting sqref="AI36">
    <cfRule type="expression" dxfId="55" priority="13181">
      <formula>IF(RIGHT(TEXT(AI36,"0.#"),1)=".",FALSE,TRUE)</formula>
    </cfRule>
    <cfRule type="expression" dxfId="54" priority="13182">
      <formula>IF(RIGHT(TEXT(AI36,"0.#"),1)=".",TRUE,FALSE)</formula>
    </cfRule>
  </conditionalFormatting>
  <conditionalFormatting sqref="AM36">
    <cfRule type="expression" dxfId="53" priority="13179">
      <formula>IF(RIGHT(TEXT(AM36,"0.#"),1)=".",FALSE,TRUE)</formula>
    </cfRule>
    <cfRule type="expression" dxfId="52" priority="13180">
      <formula>IF(RIGHT(TEXT(AM36,"0.#"),1)=".",TRUE,FALSE)</formula>
    </cfRule>
  </conditionalFormatting>
  <conditionalFormatting sqref="AE37 AM37">
    <cfRule type="expression" dxfId="51" priority="13177">
      <formula>IF(RIGHT(TEXT(AE37,"0.#"),1)=".",FALSE,TRUE)</formula>
    </cfRule>
    <cfRule type="expression" dxfId="50" priority="13178">
      <formula>IF(RIGHT(TEXT(AE37,"0.#"),1)=".",TRUE,FALSE)</formula>
    </cfRule>
  </conditionalFormatting>
  <conditionalFormatting sqref="AI37">
    <cfRule type="expression" dxfId="49" priority="13175">
      <formula>IF(RIGHT(TEXT(AI37,"0.#"),1)=".",FALSE,TRUE)</formula>
    </cfRule>
    <cfRule type="expression" dxfId="48" priority="13176">
      <formula>IF(RIGHT(TEXT(AI37,"0.#"),1)=".",TRUE,FALSE)</formula>
    </cfRule>
  </conditionalFormatting>
  <conditionalFormatting sqref="AQ37">
    <cfRule type="expression" dxfId="47" priority="13171">
      <formula>IF(RIGHT(TEXT(AQ37,"0.#"),1)=".",FALSE,TRUE)</formula>
    </cfRule>
    <cfRule type="expression" dxfId="46" priority="13172">
      <formula>IF(RIGHT(TEXT(AQ37,"0.#"),1)=".",TRUE,FALSE)</formula>
    </cfRule>
  </conditionalFormatting>
  <conditionalFormatting sqref="Y118:Y125">
    <cfRule type="expression" dxfId="45" priority="2981">
      <formula>IF(RIGHT(TEXT(Y118,"0.#"),1)=".",FALSE,TRUE)</formula>
    </cfRule>
    <cfRule type="expression" dxfId="44" priority="2982">
      <formula>IF(RIGHT(TEXT(Y118,"0.#"),1)=".",TRUE,FALSE)</formula>
    </cfRule>
  </conditionalFormatting>
  <conditionalFormatting sqref="AL116:AO116">
    <cfRule type="expression" dxfId="43" priority="2839">
      <formula>IF(AND(AL116&gt;=0, RIGHT(TEXT(AL116,"0.#"),1)&lt;&gt;"."),TRUE,FALSE)</formula>
    </cfRule>
    <cfRule type="expression" dxfId="42" priority="2840">
      <formula>IF(AND(AL116&gt;=0, RIGHT(TEXT(AL116,"0.#"),1)="."),TRUE,FALSE)</formula>
    </cfRule>
    <cfRule type="expression" dxfId="41" priority="2841">
      <formula>IF(AND(AL116&lt;0, RIGHT(TEXT(AL116,"0.#"),1)&lt;&gt;"."),TRUE,FALSE)</formula>
    </cfRule>
    <cfRule type="expression" dxfId="40" priority="2842">
      <formula>IF(AND(AL116&lt;0, RIGHT(TEXT(AL116,"0.#"),1)="."),TRUE,FALSE)</formula>
    </cfRule>
  </conditionalFormatting>
  <conditionalFormatting sqref="Y116:Y117">
    <cfRule type="expression" dxfId="39" priority="2837">
      <formula>IF(RIGHT(TEXT(Y116,"0.#"),1)=".",FALSE,TRUE)</formula>
    </cfRule>
    <cfRule type="expression" dxfId="38" priority="2838">
      <formula>IF(RIGHT(TEXT(Y116,"0.#"),1)=".",TRUE,FALSE)</formula>
    </cfRule>
  </conditionalFormatting>
  <conditionalFormatting sqref="W23">
    <cfRule type="expression" dxfId="37" priority="2333">
      <formula>IF(RIGHT(TEXT(W23,"0.#"),1)=".",FALSE,TRUE)</formula>
    </cfRule>
    <cfRule type="expression" dxfId="36" priority="2334">
      <formula>IF(RIGHT(TEXT(W23,"0.#"),1)=".",TRUE,FALSE)</formula>
    </cfRule>
  </conditionalFormatting>
  <conditionalFormatting sqref="P23">
    <cfRule type="expression" dxfId="35" priority="2321">
      <formula>IF(RIGHT(TEXT(P23,"0.#"),1)=".",FALSE,TRUE)</formula>
    </cfRule>
    <cfRule type="expression" dxfId="34" priority="2322">
      <formula>IF(RIGHT(TEXT(P23,"0.#"),1)=".",TRUE,FALSE)</formula>
    </cfRule>
  </conditionalFormatting>
  <conditionalFormatting sqref="AU33">
    <cfRule type="expression" dxfId="33" priority="485">
      <formula>IF(RIGHT(TEXT(AU33,"0.#"),1)=".",FALSE,TRUE)</formula>
    </cfRule>
    <cfRule type="expression" dxfId="32" priority="486">
      <formula>IF(RIGHT(TEXT(AU33,"0.#"),1)=".",TRUE,FALSE)</formula>
    </cfRule>
  </conditionalFormatting>
  <conditionalFormatting sqref="AU34">
    <cfRule type="expression" dxfId="31" priority="483">
      <formula>IF(RIGHT(TEXT(AU34,"0.#"),1)=".",FALSE,TRUE)</formula>
    </cfRule>
    <cfRule type="expression" dxfId="30" priority="484">
      <formula>IF(RIGHT(TEXT(AU34,"0.#"),1)=".",TRUE,FALSE)</formula>
    </cfRule>
  </conditionalFormatting>
  <conditionalFormatting sqref="P24:AC24">
    <cfRule type="expression" dxfId="29" priority="29">
      <formula>IF(RIGHT(TEXT(P24,"0.#"),1)=".",FALSE,TRUE)</formula>
    </cfRule>
    <cfRule type="expression" dxfId="28" priority="30">
      <formula>IF(RIGHT(TEXT(P24,"0.#"),1)=".",TRUE,FALSE)</formula>
    </cfRule>
  </conditionalFormatting>
  <conditionalFormatting sqref="AL117:AO125">
    <cfRule type="expression" dxfId="27" priority="25">
      <formula>IF(AND(AL117&gt;=0, RIGHT(TEXT(AL117,"0.#"),1)&lt;&gt;"."),TRUE,FALSE)</formula>
    </cfRule>
    <cfRule type="expression" dxfId="26" priority="26">
      <formula>IF(AND(AL117&gt;=0, RIGHT(TEXT(AL117,"0.#"),1)="."),TRUE,FALSE)</formula>
    </cfRule>
    <cfRule type="expression" dxfId="25" priority="27">
      <formula>IF(AND(AL117&lt;0, RIGHT(TEXT(AL117,"0.#"),1)&lt;&gt;"."),TRUE,FALSE)</formula>
    </cfRule>
    <cfRule type="expression" dxfId="24" priority="28">
      <formula>IF(AND(AL117&lt;0, RIGHT(TEXT(AL117,"0.#"),1)="."),TRUE,FALSE)</formula>
    </cfRule>
  </conditionalFormatting>
  <conditionalFormatting sqref="AU103">
    <cfRule type="expression" dxfId="23" priority="23">
      <formula>IF(RIGHT(TEXT(AU103,"0.#"),1)=".",FALSE,TRUE)</formula>
    </cfRule>
    <cfRule type="expression" dxfId="22" priority="24">
      <formula>IF(RIGHT(TEXT(AU103,"0.#"),1)=".",TRUE,FALSE)</formula>
    </cfRule>
  </conditionalFormatting>
  <conditionalFormatting sqref="AU104">
    <cfRule type="expression" dxfId="21" priority="21">
      <formula>IF(RIGHT(TEXT(AU104,"0.#"),1)=".",FALSE,TRUE)</formula>
    </cfRule>
    <cfRule type="expression" dxfId="20" priority="22">
      <formula>IF(RIGHT(TEXT(AU104,"0.#"),1)=".",TRUE,FALSE)</formula>
    </cfRule>
  </conditionalFormatting>
  <conditionalFormatting sqref="AU105">
    <cfRule type="expression" dxfId="19" priority="19">
      <formula>IF(RIGHT(TEXT(AU105,"0.#"),1)=".",FALSE,TRUE)</formula>
    </cfRule>
    <cfRule type="expression" dxfId="18" priority="20">
      <formula>IF(RIGHT(TEXT(AU105,"0.#"),1)=".",TRUE,FALSE)</formula>
    </cfRule>
  </conditionalFormatting>
  <conditionalFormatting sqref="AU106">
    <cfRule type="expression" dxfId="17" priority="17">
      <formula>IF(RIGHT(TEXT(AU106,"0.#"),1)=".",FALSE,TRUE)</formula>
    </cfRule>
    <cfRule type="expression" dxfId="16" priority="18">
      <formula>IF(RIGHT(TEXT(AU106,"0.#"),1)=".",TRUE,FALSE)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104">
    <cfRule type="expression" dxfId="9" priority="9">
      <formula>IF(RIGHT(TEXT(Y104,"0.#"),1)=".",FALSE,TRUE)</formula>
    </cfRule>
    <cfRule type="expression" dxfId="8" priority="10">
      <formula>IF(RIGHT(TEXT(Y104,"0.#"),1)=".",TRUE,FALSE)</formula>
    </cfRule>
  </conditionalFormatting>
  <conditionalFormatting sqref="Y105">
    <cfRule type="expression" dxfId="7" priority="7">
      <formula>IF(RIGHT(TEXT(Y105,"0.#"),1)=".",FALSE,TRUE)</formula>
    </cfRule>
    <cfRule type="expression" dxfId="6" priority="8">
      <formula>IF(RIGHT(TEXT(Y105,"0.#"),1)=".",TRUE,FALSE)</formula>
    </cfRule>
  </conditionalFormatting>
  <conditionalFormatting sqref="Y106">
    <cfRule type="expression" dxfId="5" priority="5">
      <formula>IF(RIGHT(TEXT(Y106,"0.#"),1)=".",FALSE,TRUE)</formula>
    </cfRule>
    <cfRule type="expression" dxfId="4" priority="6">
      <formula>IF(RIGHT(TEXT(Y106,"0.#"),1)=".",TRUE,FALSE)</formula>
    </cfRule>
  </conditionalFormatting>
  <conditionalFormatting sqref="Y107">
    <cfRule type="expression" dxfId="3" priority="3">
      <formula>IF(RIGHT(TEXT(Y107,"0.#"),1)=".",FALSE,TRUE)</formula>
    </cfRule>
    <cfRule type="expression" dxfId="2" priority="4">
      <formula>IF(RIGHT(TEXT(Y107,"0.#"),1)=".",TRUE,FALSE)</formula>
    </cfRule>
  </conditionalFormatting>
  <conditionalFormatting sqref="Y108">
    <cfRule type="expression" dxfId="1" priority="1">
      <formula>IF(RIGHT(TEXT(Y108,"0.#"),1)=".",FALSE,TRUE)</formula>
    </cfRule>
    <cfRule type="expression" dxfId="0" priority="2">
      <formula>IF(RIGHT(TEXT(Y108,"0.#"),1)=".",TRUE,FALSE)</formula>
    </cfRule>
  </conditionalFormatting>
  <dataValidations count="15">
    <dataValidation type="custom" imeMode="disabled" allowBlank="1" showInputMessage="1" showErrorMessage="1" sqref="AY23 P13:AX13 AR15:AX15 P14:AQ18 AR18:AX18 P19:AJ19 AQ26:AR26 AU26:AX26 AE27:AX29 AE33:AX34 AE36:AX36 Y102:AB108 AU102:AX108 Y116:AB125 AL116:AO125 P23:AC24">
      <formula1>OR(ISNUMBER(P13), P13="-")</formula1>
    </dataValidation>
    <dataValidation type="list" allowBlank="1" showInputMessage="1" showErrorMessage="1" sqref="S5:X5">
      <formula1>T終了年度</formula1>
    </dataValidation>
    <dataValidation type="list" allowBlank="1" showInputMessage="1" showErrorMessage="1" sqref="AO110">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6:O125">
      <formula1>OR(ISNUMBER(J116), J116="-")</formula1>
    </dataValidation>
    <dataValidation type="custom" imeMode="disabled" allowBlank="1" showInputMessage="1" showErrorMessage="1" sqref="AH116:AK125">
      <formula1>OR(AND(MOD(IF(ISNUMBER(AH116), AH116, 0.5),1)=0, 0&lt;=AH116), AH116="-")</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69" max="49" man="1"/>
    <brk id="11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AC116:AG125</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394</v>
      </c>
      <c r="AA1" s="29" t="s">
        <v>76</v>
      </c>
      <c r="AB1" s="29" t="s">
        <v>395</v>
      </c>
      <c r="AC1" s="29" t="s">
        <v>31</v>
      </c>
      <c r="AD1" s="28"/>
      <c r="AE1" s="29" t="s">
        <v>43</v>
      </c>
      <c r="AF1" s="30"/>
      <c r="AG1" s="42" t="s">
        <v>173</v>
      </c>
      <c r="AI1" s="42" t="s">
        <v>175</v>
      </c>
      <c r="AK1" s="42" t="s">
        <v>179</v>
      </c>
      <c r="AM1" s="47"/>
      <c r="AN1" s="47"/>
      <c r="AP1" s="28" t="s">
        <v>219</v>
      </c>
    </row>
    <row r="2" spans="1:42" ht="13.5" customHeight="1" x14ac:dyDescent="0.15">
      <c r="A2" s="14" t="s">
        <v>79</v>
      </c>
      <c r="B2" s="15"/>
      <c r="C2" s="13" t="str">
        <f>IF(B2="","",A2)</f>
        <v/>
      </c>
      <c r="D2" s="13" t="str">
        <f>IF(C2="","",IF(D1&lt;&gt;"",CONCATENATE(D1,"、",C2),C2))</f>
        <v/>
      </c>
      <c r="F2" s="12" t="s">
        <v>66</v>
      </c>
      <c r="G2" s="17" t="s">
        <v>578</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3">
        <v>20</v>
      </c>
      <c r="W2" s="32" t="s">
        <v>165</v>
      </c>
      <c r="Y2" s="32" t="s">
        <v>62</v>
      </c>
      <c r="Z2" s="32" t="s">
        <v>62</v>
      </c>
      <c r="AA2" s="56" t="s">
        <v>261</v>
      </c>
      <c r="AB2" s="56" t="s">
        <v>489</v>
      </c>
      <c r="AC2" s="57" t="s">
        <v>129</v>
      </c>
      <c r="AD2" s="28"/>
      <c r="AE2" s="34" t="s">
        <v>161</v>
      </c>
      <c r="AF2" s="30"/>
      <c r="AG2" s="43" t="s">
        <v>228</v>
      </c>
      <c r="AI2" s="42" t="s">
        <v>258</v>
      </c>
      <c r="AK2" s="42" t="s">
        <v>180</v>
      </c>
      <c r="AM2" s="47"/>
      <c r="AN2" s="47"/>
      <c r="AP2" s="43" t="s">
        <v>228</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520</v>
      </c>
      <c r="W3" s="32" t="s">
        <v>140</v>
      </c>
      <c r="Y3" s="32" t="s">
        <v>63</v>
      </c>
      <c r="Z3" s="32" t="s">
        <v>396</v>
      </c>
      <c r="AA3" s="56" t="s">
        <v>361</v>
      </c>
      <c r="AB3" s="56" t="s">
        <v>490</v>
      </c>
      <c r="AC3" s="57" t="s">
        <v>130</v>
      </c>
      <c r="AD3" s="28"/>
      <c r="AE3" s="34" t="s">
        <v>162</v>
      </c>
      <c r="AF3" s="30"/>
      <c r="AG3" s="43" t="s">
        <v>229</v>
      </c>
      <c r="AI3" s="42" t="s">
        <v>174</v>
      </c>
      <c r="AK3" s="42" t="str">
        <f>CHAR(CODE(AK2)+1)</f>
        <v>B</v>
      </c>
      <c r="AM3" s="47"/>
      <c r="AN3" s="47"/>
      <c r="AP3" s="43" t="s">
        <v>229</v>
      </c>
    </row>
    <row r="4" spans="1:42" ht="13.5" customHeight="1" x14ac:dyDescent="0.15">
      <c r="A4" s="14" t="s">
        <v>81</v>
      </c>
      <c r="B4" s="15" t="s">
        <v>578</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578</v>
      </c>
      <c r="R4" s="13" t="str">
        <f t="shared" si="3"/>
        <v>補助</v>
      </c>
      <c r="S4" s="13" t="str">
        <f t="shared" si="4"/>
        <v>補助</v>
      </c>
      <c r="T4" s="13"/>
      <c r="U4" s="32" t="s">
        <v>521</v>
      </c>
      <c r="W4" s="32" t="s">
        <v>141</v>
      </c>
      <c r="Y4" s="32" t="s">
        <v>268</v>
      </c>
      <c r="Z4" s="32" t="s">
        <v>397</v>
      </c>
      <c r="AA4" s="56" t="s">
        <v>362</v>
      </c>
      <c r="AB4" s="56" t="s">
        <v>491</v>
      </c>
      <c r="AC4" s="56" t="s">
        <v>131</v>
      </c>
      <c r="AD4" s="28"/>
      <c r="AE4" s="34" t="s">
        <v>163</v>
      </c>
      <c r="AF4" s="30"/>
      <c r="AG4" s="43" t="s">
        <v>230</v>
      </c>
      <c r="AI4" s="42" t="s">
        <v>176</v>
      </c>
      <c r="AK4" s="42" t="str">
        <f t="shared" ref="AK4:AK49" si="7">CHAR(CODE(AK3)+1)</f>
        <v>C</v>
      </c>
      <c r="AM4" s="47"/>
      <c r="AN4" s="47"/>
      <c r="AP4" s="43" t="s">
        <v>230</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補助</v>
      </c>
      <c r="T5" s="13"/>
      <c r="W5" s="32" t="s">
        <v>545</v>
      </c>
      <c r="Y5" s="32" t="s">
        <v>269</v>
      </c>
      <c r="Z5" s="32" t="s">
        <v>398</v>
      </c>
      <c r="AA5" s="56" t="s">
        <v>363</v>
      </c>
      <c r="AB5" s="56" t="s">
        <v>492</v>
      </c>
      <c r="AC5" s="56" t="s">
        <v>164</v>
      </c>
      <c r="AD5" s="31"/>
      <c r="AE5" s="34" t="s">
        <v>240</v>
      </c>
      <c r="AF5" s="30"/>
      <c r="AG5" s="43" t="s">
        <v>231</v>
      </c>
      <c r="AI5" s="42" t="s">
        <v>265</v>
      </c>
      <c r="AK5" s="42" t="str">
        <f t="shared" si="7"/>
        <v>D</v>
      </c>
      <c r="AP5" s="43" t="s">
        <v>231</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補助</v>
      </c>
      <c r="T6" s="13"/>
      <c r="U6" s="32" t="s">
        <v>242</v>
      </c>
      <c r="W6" s="32" t="s">
        <v>142</v>
      </c>
      <c r="Y6" s="32" t="s">
        <v>270</v>
      </c>
      <c r="Z6" s="32" t="s">
        <v>399</v>
      </c>
      <c r="AA6" s="56" t="s">
        <v>364</v>
      </c>
      <c r="AB6" s="56" t="s">
        <v>493</v>
      </c>
      <c r="AC6" s="56" t="s">
        <v>132</v>
      </c>
      <c r="AD6" s="31"/>
      <c r="AE6" s="34" t="s">
        <v>238</v>
      </c>
      <c r="AF6" s="30"/>
      <c r="AG6" s="43" t="s">
        <v>232</v>
      </c>
      <c r="AI6" s="42" t="s">
        <v>266</v>
      </c>
      <c r="AK6" s="42" t="str">
        <f>CHAR(CODE(AK5)+1)</f>
        <v>E</v>
      </c>
      <c r="AP6" s="43" t="s">
        <v>232</v>
      </c>
    </row>
    <row r="7" spans="1:42" ht="13.5" customHeight="1" x14ac:dyDescent="0.15">
      <c r="A7" s="14" t="s">
        <v>84</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補助</v>
      </c>
      <c r="T7" s="13"/>
      <c r="U7" s="32"/>
      <c r="W7" s="32" t="s">
        <v>143</v>
      </c>
      <c r="Y7" s="32" t="s">
        <v>271</v>
      </c>
      <c r="Z7" s="32" t="s">
        <v>400</v>
      </c>
      <c r="AA7" s="56" t="s">
        <v>365</v>
      </c>
      <c r="AB7" s="56" t="s">
        <v>494</v>
      </c>
      <c r="AC7" s="31"/>
      <c r="AD7" s="31"/>
      <c r="AE7" s="32" t="s">
        <v>132</v>
      </c>
      <c r="AF7" s="30"/>
      <c r="AG7" s="43" t="s">
        <v>233</v>
      </c>
      <c r="AH7" s="50"/>
      <c r="AI7" s="43" t="s">
        <v>254</v>
      </c>
      <c r="AK7" s="42" t="str">
        <f>CHAR(CODE(AK6)+1)</f>
        <v>F</v>
      </c>
      <c r="AP7" s="43" t="s">
        <v>233</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補助</v>
      </c>
      <c r="T8" s="13"/>
      <c r="U8" s="32" t="s">
        <v>263</v>
      </c>
      <c r="W8" s="32" t="s">
        <v>144</v>
      </c>
      <c r="Y8" s="32" t="s">
        <v>272</v>
      </c>
      <c r="Z8" s="32" t="s">
        <v>401</v>
      </c>
      <c r="AA8" s="56" t="s">
        <v>366</v>
      </c>
      <c r="AB8" s="56" t="s">
        <v>495</v>
      </c>
      <c r="AC8" s="31"/>
      <c r="AD8" s="31"/>
      <c r="AE8" s="31"/>
      <c r="AF8" s="30"/>
      <c r="AG8" s="43" t="s">
        <v>234</v>
      </c>
      <c r="AI8" s="42" t="s">
        <v>255</v>
      </c>
      <c r="AK8" s="42" t="str">
        <f t="shared" si="7"/>
        <v>G</v>
      </c>
      <c r="AP8" s="43" t="s">
        <v>234</v>
      </c>
    </row>
    <row r="9" spans="1:42" ht="13.5" customHeight="1" x14ac:dyDescent="0.15">
      <c r="A9" s="14" t="s">
        <v>86</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
      </c>
      <c r="O9" s="13"/>
      <c r="P9" s="13"/>
      <c r="Q9" s="19"/>
      <c r="T9" s="13"/>
      <c r="U9" s="32" t="s">
        <v>264</v>
      </c>
      <c r="W9" s="32" t="s">
        <v>145</v>
      </c>
      <c r="Y9" s="32" t="s">
        <v>273</v>
      </c>
      <c r="Z9" s="32" t="s">
        <v>402</v>
      </c>
      <c r="AA9" s="56" t="s">
        <v>367</v>
      </c>
      <c r="AB9" s="56" t="s">
        <v>496</v>
      </c>
      <c r="AC9" s="31"/>
      <c r="AD9" s="31"/>
      <c r="AE9" s="31"/>
      <c r="AF9" s="30"/>
      <c r="AG9" s="43" t="s">
        <v>235</v>
      </c>
      <c r="AI9" s="46"/>
      <c r="AK9" s="42" t="str">
        <f t="shared" si="7"/>
        <v>H</v>
      </c>
      <c r="AP9" s="43" t="s">
        <v>235</v>
      </c>
    </row>
    <row r="10" spans="1:42" ht="13.5" customHeight="1" x14ac:dyDescent="0.15">
      <c r="A10" s="14" t="s">
        <v>205</v>
      </c>
      <c r="B10" s="15"/>
      <c r="C10" s="13" t="str">
        <f t="shared" si="0"/>
        <v/>
      </c>
      <c r="D10" s="13" t="str">
        <f t="shared" si="8"/>
        <v>沖縄振興</v>
      </c>
      <c r="F10" s="18" t="s">
        <v>111</v>
      </c>
      <c r="G10" s="17"/>
      <c r="H10" s="13" t="str">
        <f t="shared" si="1"/>
        <v/>
      </c>
      <c r="I10" s="13" t="str">
        <f t="shared" si="5"/>
        <v>一般会計</v>
      </c>
      <c r="K10" s="14" t="s">
        <v>206</v>
      </c>
      <c r="L10" s="15"/>
      <c r="M10" s="13" t="str">
        <f t="shared" si="2"/>
        <v/>
      </c>
      <c r="N10" s="13" t="str">
        <f t="shared" si="6"/>
        <v/>
      </c>
      <c r="O10" s="13"/>
      <c r="P10" s="13" t="str">
        <f>S8</f>
        <v>補助</v>
      </c>
      <c r="Q10" s="19"/>
      <c r="T10" s="13"/>
      <c r="W10" s="32" t="s">
        <v>146</v>
      </c>
      <c r="Y10" s="32" t="s">
        <v>274</v>
      </c>
      <c r="Z10" s="32" t="s">
        <v>403</v>
      </c>
      <c r="AA10" s="56" t="s">
        <v>368</v>
      </c>
      <c r="AB10" s="56" t="s">
        <v>497</v>
      </c>
      <c r="AC10" s="31"/>
      <c r="AD10" s="31"/>
      <c r="AE10" s="31"/>
      <c r="AF10" s="30"/>
      <c r="AG10" s="43" t="s">
        <v>223</v>
      </c>
      <c r="AK10" s="42" t="str">
        <f t="shared" si="7"/>
        <v>I</v>
      </c>
      <c r="AP10" s="42" t="s">
        <v>220</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578</v>
      </c>
      <c r="M11" s="13" t="str">
        <f t="shared" si="2"/>
        <v>その他の事項経費</v>
      </c>
      <c r="N11" s="13" t="str">
        <f t="shared" si="6"/>
        <v>その他の事項経費</v>
      </c>
      <c r="O11" s="13"/>
      <c r="P11" s="13"/>
      <c r="Q11" s="19"/>
      <c r="T11" s="13"/>
      <c r="W11" s="32" t="s">
        <v>147</v>
      </c>
      <c r="Y11" s="32" t="s">
        <v>275</v>
      </c>
      <c r="Z11" s="32" t="s">
        <v>404</v>
      </c>
      <c r="AA11" s="56" t="s">
        <v>369</v>
      </c>
      <c r="AB11" s="56" t="s">
        <v>498</v>
      </c>
      <c r="AC11" s="31"/>
      <c r="AD11" s="31"/>
      <c r="AE11" s="31"/>
      <c r="AF11" s="30"/>
      <c r="AG11" s="42" t="s">
        <v>226</v>
      </c>
      <c r="AK11" s="42"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522</v>
      </c>
      <c r="W12" s="32" t="s">
        <v>148</v>
      </c>
      <c r="Y12" s="32" t="s">
        <v>276</v>
      </c>
      <c r="Z12" s="32" t="s">
        <v>405</v>
      </c>
      <c r="AA12" s="56" t="s">
        <v>370</v>
      </c>
      <c r="AB12" s="56" t="s">
        <v>499</v>
      </c>
      <c r="AC12" s="31"/>
      <c r="AD12" s="31"/>
      <c r="AE12" s="31"/>
      <c r="AF12" s="30"/>
      <c r="AG12" s="42" t="s">
        <v>224</v>
      </c>
      <c r="AK12" s="42"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277</v>
      </c>
      <c r="Z13" s="32" t="s">
        <v>406</v>
      </c>
      <c r="AA13" s="56" t="s">
        <v>371</v>
      </c>
      <c r="AB13" s="56" t="s">
        <v>500</v>
      </c>
      <c r="AC13" s="31"/>
      <c r="AD13" s="31"/>
      <c r="AE13" s="31"/>
      <c r="AF13" s="30"/>
      <c r="AG13" s="42" t="s">
        <v>225</v>
      </c>
      <c r="AK13" s="42"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523</v>
      </c>
      <c r="W14" s="32" t="s">
        <v>150</v>
      </c>
      <c r="Y14" s="32" t="s">
        <v>278</v>
      </c>
      <c r="Z14" s="32" t="s">
        <v>407</v>
      </c>
      <c r="AA14" s="56" t="s">
        <v>372</v>
      </c>
      <c r="AB14" s="56" t="s">
        <v>501</v>
      </c>
      <c r="AC14" s="31"/>
      <c r="AD14" s="31"/>
      <c r="AE14" s="31"/>
      <c r="AF14" s="30"/>
      <c r="AG14" s="46"/>
      <c r="AK14" s="42"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524</v>
      </c>
      <c r="W15" s="32" t="s">
        <v>151</v>
      </c>
      <c r="Y15" s="32" t="s">
        <v>279</v>
      </c>
      <c r="Z15" s="32" t="s">
        <v>408</v>
      </c>
      <c r="AA15" s="56" t="s">
        <v>373</v>
      </c>
      <c r="AB15" s="56" t="s">
        <v>502</v>
      </c>
      <c r="AC15" s="31"/>
      <c r="AD15" s="31"/>
      <c r="AE15" s="31"/>
      <c r="AF15" s="30"/>
      <c r="AG15" s="47"/>
      <c r="AK15" s="42"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525</v>
      </c>
      <c r="W16" s="32" t="s">
        <v>152</v>
      </c>
      <c r="Y16" s="32" t="s">
        <v>280</v>
      </c>
      <c r="Z16" s="32" t="s">
        <v>409</v>
      </c>
      <c r="AA16" s="56" t="s">
        <v>374</v>
      </c>
      <c r="AB16" s="56" t="s">
        <v>503</v>
      </c>
      <c r="AC16" s="31"/>
      <c r="AD16" s="31"/>
      <c r="AE16" s="31"/>
      <c r="AF16" s="30"/>
      <c r="AG16" s="47"/>
      <c r="AK16" s="42"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526</v>
      </c>
      <c r="W17" s="32" t="s">
        <v>153</v>
      </c>
      <c r="Y17" s="32" t="s">
        <v>281</v>
      </c>
      <c r="Z17" s="32" t="s">
        <v>410</v>
      </c>
      <c r="AA17" s="56" t="s">
        <v>375</v>
      </c>
      <c r="AB17" s="56" t="s">
        <v>504</v>
      </c>
      <c r="AC17" s="31"/>
      <c r="AD17" s="31"/>
      <c r="AE17" s="31"/>
      <c r="AF17" s="30"/>
      <c r="AG17" s="47"/>
      <c r="AK17" s="42"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527</v>
      </c>
      <c r="W18" s="32" t="s">
        <v>154</v>
      </c>
      <c r="Y18" s="32" t="s">
        <v>282</v>
      </c>
      <c r="Z18" s="32" t="s">
        <v>411</v>
      </c>
      <c r="AA18" s="56" t="s">
        <v>376</v>
      </c>
      <c r="AB18" s="56" t="s">
        <v>505</v>
      </c>
      <c r="AC18" s="31"/>
      <c r="AD18" s="31"/>
      <c r="AE18" s="31"/>
      <c r="AF18" s="30"/>
      <c r="AK18" s="42"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528</v>
      </c>
      <c r="W19" s="32" t="s">
        <v>155</v>
      </c>
      <c r="Y19" s="32" t="s">
        <v>283</v>
      </c>
      <c r="Z19" s="32" t="s">
        <v>412</v>
      </c>
      <c r="AA19" s="56" t="s">
        <v>377</v>
      </c>
      <c r="AB19" s="56" t="s">
        <v>506</v>
      </c>
      <c r="AC19" s="31"/>
      <c r="AD19" s="31"/>
      <c r="AE19" s="31"/>
      <c r="AF19" s="30"/>
      <c r="AK19" s="42" t="str">
        <f t="shared" si="7"/>
        <v>R</v>
      </c>
    </row>
    <row r="20" spans="1:37" ht="13.5" customHeight="1" x14ac:dyDescent="0.15">
      <c r="A20" s="14" t="s">
        <v>198</v>
      </c>
      <c r="B20" s="15"/>
      <c r="C20" s="13" t="str">
        <f t="shared" si="9"/>
        <v/>
      </c>
      <c r="D20" s="13" t="str">
        <f t="shared" si="8"/>
        <v>沖縄振興</v>
      </c>
      <c r="F20" s="18" t="s">
        <v>197</v>
      </c>
      <c r="G20" s="17"/>
      <c r="H20" s="13" t="str">
        <f t="shared" si="1"/>
        <v/>
      </c>
      <c r="I20" s="13" t="str">
        <f t="shared" si="5"/>
        <v>一般会計</v>
      </c>
      <c r="K20" s="13"/>
      <c r="L20" s="13"/>
      <c r="O20" s="13"/>
      <c r="P20" s="13"/>
      <c r="Q20" s="19"/>
      <c r="T20" s="13"/>
      <c r="U20" s="32" t="s">
        <v>529</v>
      </c>
      <c r="W20" s="32" t="s">
        <v>156</v>
      </c>
      <c r="Y20" s="32" t="s">
        <v>284</v>
      </c>
      <c r="Z20" s="32" t="s">
        <v>413</v>
      </c>
      <c r="AA20" s="56" t="s">
        <v>378</v>
      </c>
      <c r="AB20" s="56" t="s">
        <v>507</v>
      </c>
      <c r="AC20" s="31"/>
      <c r="AD20" s="31"/>
      <c r="AE20" s="31"/>
      <c r="AF20" s="30"/>
      <c r="AK20" s="42" t="str">
        <f t="shared" si="7"/>
        <v>S</v>
      </c>
    </row>
    <row r="21" spans="1:37" ht="13.5" customHeight="1" x14ac:dyDescent="0.15">
      <c r="A21" s="14" t="s">
        <v>199</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2" t="s">
        <v>530</v>
      </c>
      <c r="W21" s="32" t="s">
        <v>157</v>
      </c>
      <c r="Y21" s="32" t="s">
        <v>285</v>
      </c>
      <c r="Z21" s="32" t="s">
        <v>414</v>
      </c>
      <c r="AA21" s="56" t="s">
        <v>379</v>
      </c>
      <c r="AB21" s="56" t="s">
        <v>508</v>
      </c>
      <c r="AC21" s="31"/>
      <c r="AD21" s="31"/>
      <c r="AE21" s="31"/>
      <c r="AF21" s="30"/>
      <c r="AK21" s="42" t="str">
        <f t="shared" si="7"/>
        <v>T</v>
      </c>
    </row>
    <row r="22" spans="1:37" ht="13.5" customHeight="1" x14ac:dyDescent="0.15">
      <c r="A22" s="14" t="s">
        <v>200</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2" t="s">
        <v>531</v>
      </c>
      <c r="W22" s="32" t="s">
        <v>158</v>
      </c>
      <c r="Y22" s="32" t="s">
        <v>286</v>
      </c>
      <c r="Z22" s="32" t="s">
        <v>415</v>
      </c>
      <c r="AA22" s="56" t="s">
        <v>380</v>
      </c>
      <c r="AB22" s="56" t="s">
        <v>509</v>
      </c>
      <c r="AC22" s="31"/>
      <c r="AD22" s="31"/>
      <c r="AE22" s="31"/>
      <c r="AF22" s="30"/>
      <c r="AK22" s="42" t="str">
        <f t="shared" si="7"/>
        <v>U</v>
      </c>
    </row>
    <row r="23" spans="1:37" ht="13.5" customHeight="1" x14ac:dyDescent="0.15">
      <c r="A23" s="14" t="s">
        <v>201</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2" t="s">
        <v>532</v>
      </c>
      <c r="W23" s="32" t="s">
        <v>547</v>
      </c>
      <c r="Y23" s="32" t="s">
        <v>287</v>
      </c>
      <c r="Z23" s="32" t="s">
        <v>416</v>
      </c>
      <c r="AA23" s="56" t="s">
        <v>381</v>
      </c>
      <c r="AB23" s="56" t="s">
        <v>510</v>
      </c>
      <c r="AC23" s="31"/>
      <c r="AD23" s="31"/>
      <c r="AE23" s="31"/>
      <c r="AF23" s="30"/>
      <c r="AK23" s="42" t="str">
        <f t="shared" si="7"/>
        <v>V</v>
      </c>
    </row>
    <row r="24" spans="1:37" ht="13.5" customHeight="1" x14ac:dyDescent="0.15">
      <c r="A24" s="53" t="s">
        <v>256</v>
      </c>
      <c r="B24" s="15"/>
      <c r="C24" s="13" t="str">
        <f t="shared" si="9"/>
        <v/>
      </c>
      <c r="D24" s="13" t="str">
        <f>IF(C24="",D23,IF(D23&lt;&gt;"",CONCATENATE(D23,"、",C24),C24))</f>
        <v>沖縄振興</v>
      </c>
      <c r="F24" s="18" t="s">
        <v>259</v>
      </c>
      <c r="G24" s="17"/>
      <c r="H24" s="13" t="str">
        <f t="shared" si="1"/>
        <v/>
      </c>
      <c r="I24" s="13" t="str">
        <f t="shared" si="5"/>
        <v>一般会計</v>
      </c>
      <c r="K24" s="13"/>
      <c r="L24" s="13"/>
      <c r="O24" s="13"/>
      <c r="P24" s="13"/>
      <c r="Q24" s="19"/>
      <c r="T24" s="13"/>
      <c r="U24" s="32" t="s">
        <v>533</v>
      </c>
      <c r="Y24" s="32" t="s">
        <v>288</v>
      </c>
      <c r="Z24" s="32" t="s">
        <v>417</v>
      </c>
      <c r="AA24" s="56" t="s">
        <v>382</v>
      </c>
      <c r="AB24" s="56" t="s">
        <v>511</v>
      </c>
      <c r="AC24" s="31"/>
      <c r="AD24" s="31"/>
      <c r="AE24" s="31"/>
      <c r="AF24" s="30"/>
      <c r="AK24" s="42" t="str">
        <f>CHAR(CODE(AK23)+1)</f>
        <v>W</v>
      </c>
    </row>
    <row r="25" spans="1:37" ht="13.5" customHeight="1" x14ac:dyDescent="0.15">
      <c r="A25" s="55"/>
      <c r="B25" s="54"/>
      <c r="F25" s="18" t="s">
        <v>124</v>
      </c>
      <c r="G25" s="17"/>
      <c r="H25" s="13" t="str">
        <f t="shared" si="1"/>
        <v/>
      </c>
      <c r="I25" s="13" t="str">
        <f t="shared" si="5"/>
        <v>一般会計</v>
      </c>
      <c r="K25" s="13"/>
      <c r="L25" s="13"/>
      <c r="O25" s="13"/>
      <c r="P25" s="13"/>
      <c r="Q25" s="19"/>
      <c r="T25" s="13"/>
      <c r="U25" s="32" t="s">
        <v>534</v>
      </c>
      <c r="Y25" s="32" t="s">
        <v>289</v>
      </c>
      <c r="Z25" s="32" t="s">
        <v>418</v>
      </c>
      <c r="AA25" s="56" t="s">
        <v>383</v>
      </c>
      <c r="AB25" s="56" t="s">
        <v>512</v>
      </c>
      <c r="AC25" s="31"/>
      <c r="AD25" s="31"/>
      <c r="AE25" s="31"/>
      <c r="AF25" s="30"/>
      <c r="AK25" s="42" t="str">
        <f t="shared" si="7"/>
        <v>X</v>
      </c>
    </row>
    <row r="26" spans="1:37" ht="13.5" customHeight="1" x14ac:dyDescent="0.15">
      <c r="A26" s="52"/>
      <c r="B26" s="51"/>
      <c r="F26" s="18" t="s">
        <v>125</v>
      </c>
      <c r="G26" s="17"/>
      <c r="H26" s="13" t="str">
        <f t="shared" si="1"/>
        <v/>
      </c>
      <c r="I26" s="13" t="str">
        <f t="shared" si="5"/>
        <v>一般会計</v>
      </c>
      <c r="K26" s="13"/>
      <c r="L26" s="13"/>
      <c r="O26" s="13"/>
      <c r="P26" s="13"/>
      <c r="Q26" s="19"/>
      <c r="T26" s="13"/>
      <c r="U26" s="32" t="s">
        <v>535</v>
      </c>
      <c r="Y26" s="32" t="s">
        <v>290</v>
      </c>
      <c r="Z26" s="32" t="s">
        <v>419</v>
      </c>
      <c r="AA26" s="56" t="s">
        <v>384</v>
      </c>
      <c r="AB26" s="56" t="s">
        <v>513</v>
      </c>
      <c r="AC26" s="31"/>
      <c r="AD26" s="31"/>
      <c r="AE26" s="31"/>
      <c r="AF26" s="30"/>
      <c r="AK26" s="42"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2" t="s">
        <v>536</v>
      </c>
      <c r="Y27" s="32" t="s">
        <v>291</v>
      </c>
      <c r="Z27" s="32" t="s">
        <v>420</v>
      </c>
      <c r="AA27" s="56" t="s">
        <v>385</v>
      </c>
      <c r="AB27" s="56" t="s">
        <v>514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537</v>
      </c>
      <c r="Y28" s="32" t="s">
        <v>292</v>
      </c>
      <c r="Z28" s="32" t="s">
        <v>421</v>
      </c>
      <c r="AA28" s="56" t="s">
        <v>386</v>
      </c>
      <c r="AB28" s="56" t="s">
        <v>515</v>
      </c>
      <c r="AC28" s="31"/>
      <c r="AD28" s="31"/>
      <c r="AE28" s="31"/>
      <c r="AF28" s="30"/>
      <c r="AK28" s="42"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538</v>
      </c>
      <c r="Y29" s="32" t="s">
        <v>293</v>
      </c>
      <c r="Z29" s="32" t="s">
        <v>422</v>
      </c>
      <c r="AA29" s="56" t="s">
        <v>387</v>
      </c>
      <c r="AB29" s="56" t="s">
        <v>516</v>
      </c>
      <c r="AC29" s="31"/>
      <c r="AD29" s="31"/>
      <c r="AE29" s="31"/>
      <c r="AF29" s="30"/>
      <c r="AK29" s="42"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539</v>
      </c>
      <c r="Y30" s="32" t="s">
        <v>294</v>
      </c>
      <c r="Z30" s="32" t="s">
        <v>423</v>
      </c>
      <c r="AA30" s="56" t="s">
        <v>388</v>
      </c>
      <c r="AB30" s="56" t="s">
        <v>517</v>
      </c>
      <c r="AC30" s="31"/>
      <c r="AD30" s="31"/>
      <c r="AE30" s="31"/>
      <c r="AF30" s="30"/>
      <c r="AK30" s="42"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540</v>
      </c>
      <c r="Y31" s="32" t="s">
        <v>295</v>
      </c>
      <c r="Z31" s="32" t="s">
        <v>424</v>
      </c>
      <c r="AA31" s="56" t="s">
        <v>389</v>
      </c>
      <c r="AB31" s="56" t="s">
        <v>518</v>
      </c>
      <c r="AC31" s="31"/>
      <c r="AD31" s="31"/>
      <c r="AE31" s="31"/>
      <c r="AF31" s="30"/>
      <c r="AK31" s="42"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541</v>
      </c>
      <c r="Y32" s="32" t="s">
        <v>296</v>
      </c>
      <c r="Z32" s="32" t="s">
        <v>425</v>
      </c>
      <c r="AA32" s="56" t="s">
        <v>64</v>
      </c>
      <c r="AB32" s="56" t="s">
        <v>64</v>
      </c>
      <c r="AC32" s="31"/>
      <c r="AD32" s="31"/>
      <c r="AE32" s="31"/>
      <c r="AF32" s="30"/>
      <c r="AK32" s="42"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542</v>
      </c>
      <c r="Y33" s="32" t="s">
        <v>297</v>
      </c>
      <c r="Z33" s="32" t="s">
        <v>426</v>
      </c>
      <c r="AA33" s="45"/>
      <c r="AB33" s="31"/>
      <c r="AC33" s="31"/>
      <c r="AD33" s="31"/>
      <c r="AE33" s="31"/>
      <c r="AF33" s="30"/>
      <c r="AK33" s="42"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543</v>
      </c>
      <c r="Y34" s="32" t="s">
        <v>298</v>
      </c>
      <c r="Z34" s="32" t="s">
        <v>427</v>
      </c>
      <c r="AB34" s="31"/>
      <c r="AC34" s="31"/>
      <c r="AD34" s="31"/>
      <c r="AE34" s="31"/>
      <c r="AF34" s="30"/>
      <c r="AK34" s="42"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299</v>
      </c>
      <c r="Z35" s="32" t="s">
        <v>428</v>
      </c>
      <c r="AC35" s="31"/>
      <c r="AF35" s="30"/>
      <c r="AK35" s="42"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544</v>
      </c>
      <c r="Y36" s="32" t="s">
        <v>300</v>
      </c>
      <c r="Z36" s="32" t="s">
        <v>429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301</v>
      </c>
      <c r="Z37" s="32" t="s">
        <v>430</v>
      </c>
      <c r="AF37" s="30"/>
      <c r="AK37" s="42" t="str">
        <f t="shared" si="7"/>
        <v>j</v>
      </c>
    </row>
    <row r="38" spans="1:37" x14ac:dyDescent="0.15">
      <c r="A38" s="13"/>
      <c r="B38" s="13"/>
      <c r="F38" s="13"/>
      <c r="G38" s="19"/>
      <c r="K38" s="13"/>
      <c r="L38" s="13"/>
      <c r="O38" s="13"/>
      <c r="P38" s="13"/>
      <c r="Q38" s="19"/>
      <c r="T38" s="13"/>
      <c r="U38" s="32" t="s">
        <v>243</v>
      </c>
      <c r="Y38" s="32" t="s">
        <v>302</v>
      </c>
      <c r="Z38" s="32" t="s">
        <v>431</v>
      </c>
      <c r="AF38" s="30"/>
      <c r="AK38" s="42" t="str">
        <f t="shared" si="7"/>
        <v>k</v>
      </c>
    </row>
    <row r="39" spans="1:37" x14ac:dyDescent="0.15">
      <c r="A39" s="13"/>
      <c r="B39" s="13"/>
      <c r="F39" s="13" t="str">
        <f>I37</f>
        <v>一般会計</v>
      </c>
      <c r="G39" s="19"/>
      <c r="K39" s="13"/>
      <c r="L39" s="13"/>
      <c r="O39" s="13"/>
      <c r="P39" s="13"/>
      <c r="Q39" s="19"/>
      <c r="T39" s="13"/>
      <c r="U39" s="32" t="s">
        <v>253</v>
      </c>
      <c r="Y39" s="32" t="s">
        <v>303</v>
      </c>
      <c r="Z39" s="32" t="s">
        <v>432</v>
      </c>
      <c r="AF39" s="30"/>
      <c r="AK39" s="42" t="str">
        <f t="shared" si="7"/>
        <v>l</v>
      </c>
    </row>
    <row r="40" spans="1:37" x14ac:dyDescent="0.15">
      <c r="A40" s="13"/>
      <c r="B40" s="13"/>
      <c r="F40" s="13"/>
      <c r="G40" s="19"/>
      <c r="K40" s="13"/>
      <c r="L40" s="13"/>
      <c r="O40" s="13"/>
      <c r="P40" s="13"/>
      <c r="Q40" s="19"/>
      <c r="T40" s="13"/>
      <c r="Y40" s="32" t="s">
        <v>304</v>
      </c>
      <c r="Z40" s="32" t="s">
        <v>433</v>
      </c>
      <c r="AF40" s="30"/>
      <c r="AK40" s="42" t="str">
        <f t="shared" si="7"/>
        <v>m</v>
      </c>
    </row>
    <row r="41" spans="1:37" x14ac:dyDescent="0.15">
      <c r="A41" s="13"/>
      <c r="B41" s="13"/>
      <c r="F41" s="13"/>
      <c r="G41" s="19"/>
      <c r="K41" s="13"/>
      <c r="L41" s="13"/>
      <c r="O41" s="13"/>
      <c r="P41" s="13"/>
      <c r="Q41" s="19"/>
      <c r="T41" s="13"/>
      <c r="Y41" s="32" t="s">
        <v>305</v>
      </c>
      <c r="Z41" s="32" t="s">
        <v>434</v>
      </c>
      <c r="AF41" s="30"/>
      <c r="AK41" s="42" t="str">
        <f t="shared" si="7"/>
        <v>n</v>
      </c>
    </row>
    <row r="42" spans="1:37" x14ac:dyDescent="0.15">
      <c r="A42" s="13"/>
      <c r="B42" s="13"/>
      <c r="F42" s="13"/>
      <c r="G42" s="19"/>
      <c r="K42" s="13"/>
      <c r="L42" s="13"/>
      <c r="O42" s="13"/>
      <c r="P42" s="13"/>
      <c r="Q42" s="19"/>
      <c r="T42" s="13"/>
      <c r="Y42" s="32" t="s">
        <v>306</v>
      </c>
      <c r="Z42" s="32" t="s">
        <v>435</v>
      </c>
      <c r="AF42" s="30"/>
      <c r="AK42" s="42" t="str">
        <f t="shared" si="7"/>
        <v>o</v>
      </c>
    </row>
    <row r="43" spans="1:37" x14ac:dyDescent="0.15">
      <c r="A43" s="13"/>
      <c r="B43" s="13"/>
      <c r="F43" s="13"/>
      <c r="G43" s="19"/>
      <c r="K43" s="13"/>
      <c r="L43" s="13"/>
      <c r="O43" s="13"/>
      <c r="P43" s="13"/>
      <c r="Q43" s="19"/>
      <c r="T43" s="13"/>
      <c r="Y43" s="32" t="s">
        <v>307</v>
      </c>
      <c r="Z43" s="32" t="s">
        <v>436</v>
      </c>
      <c r="AF43" s="30"/>
      <c r="AK43" s="42" t="str">
        <f t="shared" si="7"/>
        <v>p</v>
      </c>
    </row>
    <row r="44" spans="1:37" x14ac:dyDescent="0.15">
      <c r="A44" s="13"/>
      <c r="B44" s="13"/>
      <c r="F44" s="13"/>
      <c r="G44" s="19"/>
      <c r="K44" s="13"/>
      <c r="L44" s="13"/>
      <c r="O44" s="13"/>
      <c r="P44" s="13"/>
      <c r="Q44" s="19"/>
      <c r="T44" s="13"/>
      <c r="Y44" s="32" t="s">
        <v>308</v>
      </c>
      <c r="Z44" s="32" t="s">
        <v>437</v>
      </c>
      <c r="AF44" s="30"/>
      <c r="AK44" s="42" t="str">
        <f t="shared" si="7"/>
        <v>q</v>
      </c>
    </row>
    <row r="45" spans="1:37" x14ac:dyDescent="0.15">
      <c r="A45" s="13"/>
      <c r="B45" s="13"/>
      <c r="F45" s="13"/>
      <c r="G45" s="19"/>
      <c r="K45" s="13"/>
      <c r="L45" s="13"/>
      <c r="O45" s="13"/>
      <c r="P45" s="13"/>
      <c r="Q45" s="19"/>
      <c r="T45" s="13"/>
      <c r="Y45" s="32" t="s">
        <v>309</v>
      </c>
      <c r="Z45" s="32" t="s">
        <v>438</v>
      </c>
      <c r="AF45" s="30"/>
      <c r="AK45" s="42" t="str">
        <f t="shared" si="7"/>
        <v>r</v>
      </c>
    </row>
    <row r="46" spans="1:37" x14ac:dyDescent="0.15">
      <c r="A46" s="13"/>
      <c r="B46" s="13"/>
      <c r="F46" s="13"/>
      <c r="G46" s="19"/>
      <c r="K46" s="13"/>
      <c r="L46" s="13"/>
      <c r="O46" s="13"/>
      <c r="P46" s="13"/>
      <c r="Q46" s="19"/>
      <c r="T46" s="13"/>
      <c r="Y46" s="32" t="s">
        <v>310</v>
      </c>
      <c r="Z46" s="32" t="s">
        <v>439</v>
      </c>
      <c r="AF46" s="30"/>
      <c r="AK46" s="42" t="str">
        <f t="shared" si="7"/>
        <v>s</v>
      </c>
    </row>
    <row r="47" spans="1:37" x14ac:dyDescent="0.15">
      <c r="A47" s="13"/>
      <c r="B47" s="13"/>
      <c r="F47" s="13"/>
      <c r="G47" s="19"/>
      <c r="K47" s="13"/>
      <c r="L47" s="13"/>
      <c r="O47" s="13"/>
      <c r="P47" s="13"/>
      <c r="Q47" s="19"/>
      <c r="T47" s="13"/>
      <c r="Y47" s="32" t="s">
        <v>311</v>
      </c>
      <c r="Z47" s="32" t="s">
        <v>440</v>
      </c>
      <c r="AF47" s="30"/>
      <c r="AK47" s="42" t="str">
        <f t="shared" si="7"/>
        <v>t</v>
      </c>
    </row>
    <row r="48" spans="1:37" x14ac:dyDescent="0.15">
      <c r="A48" s="13"/>
      <c r="B48" s="13"/>
      <c r="F48" s="13"/>
      <c r="G48" s="19"/>
      <c r="K48" s="13"/>
      <c r="L48" s="13"/>
      <c r="O48" s="13"/>
      <c r="P48" s="13"/>
      <c r="Q48" s="19"/>
      <c r="T48" s="13"/>
      <c r="Y48" s="32" t="s">
        <v>312</v>
      </c>
      <c r="Z48" s="32" t="s">
        <v>441</v>
      </c>
      <c r="AF48" s="30"/>
      <c r="AK48" s="42" t="str">
        <f t="shared" si="7"/>
        <v>u</v>
      </c>
    </row>
    <row r="49" spans="1:37" x14ac:dyDescent="0.15">
      <c r="A49" s="13"/>
      <c r="B49" s="13"/>
      <c r="F49" s="13"/>
      <c r="G49" s="19"/>
      <c r="K49" s="13"/>
      <c r="L49" s="13"/>
      <c r="O49" s="13"/>
      <c r="P49" s="13"/>
      <c r="Q49" s="19"/>
      <c r="T49" s="13"/>
      <c r="Y49" s="32" t="s">
        <v>313</v>
      </c>
      <c r="Z49" s="32" t="s">
        <v>442</v>
      </c>
      <c r="AF49" s="30"/>
      <c r="AK49" s="42" t="str">
        <f t="shared" si="7"/>
        <v>v</v>
      </c>
    </row>
    <row r="50" spans="1:37" x14ac:dyDescent="0.15">
      <c r="A50" s="13"/>
      <c r="B50" s="13"/>
      <c r="F50" s="13"/>
      <c r="G50" s="19"/>
      <c r="K50" s="13"/>
      <c r="L50" s="13"/>
      <c r="O50" s="13"/>
      <c r="P50" s="13"/>
      <c r="Q50" s="19"/>
      <c r="T50" s="13"/>
      <c r="Y50" s="32" t="s">
        <v>314</v>
      </c>
      <c r="Z50" s="32" t="s">
        <v>443</v>
      </c>
      <c r="AF50" s="30"/>
    </row>
    <row r="51" spans="1:37" x14ac:dyDescent="0.15">
      <c r="A51" s="13"/>
      <c r="B51" s="13"/>
      <c r="F51" s="13"/>
      <c r="G51" s="19"/>
      <c r="K51" s="13"/>
      <c r="L51" s="13"/>
      <c r="O51" s="13"/>
      <c r="P51" s="13"/>
      <c r="Q51" s="19"/>
      <c r="T51" s="13"/>
      <c r="Y51" s="32" t="s">
        <v>315</v>
      </c>
      <c r="Z51" s="32" t="s">
        <v>444</v>
      </c>
      <c r="AF51" s="30"/>
    </row>
    <row r="52" spans="1:37" x14ac:dyDescent="0.15">
      <c r="A52" s="13"/>
      <c r="B52" s="13"/>
      <c r="F52" s="13"/>
      <c r="G52" s="19"/>
      <c r="K52" s="13"/>
      <c r="L52" s="13"/>
      <c r="O52" s="13"/>
      <c r="P52" s="13"/>
      <c r="Q52" s="19"/>
      <c r="T52" s="13"/>
      <c r="Y52" s="32" t="s">
        <v>316</v>
      </c>
      <c r="Z52" s="32" t="s">
        <v>445</v>
      </c>
      <c r="AF52" s="30"/>
    </row>
    <row r="53" spans="1:37" x14ac:dyDescent="0.15">
      <c r="A53" s="13"/>
      <c r="B53" s="13"/>
      <c r="F53" s="13"/>
      <c r="G53" s="19"/>
      <c r="K53" s="13"/>
      <c r="L53" s="13"/>
      <c r="O53" s="13"/>
      <c r="P53" s="13"/>
      <c r="Q53" s="19"/>
      <c r="T53" s="13"/>
      <c r="Y53" s="32" t="s">
        <v>317</v>
      </c>
      <c r="Z53" s="32" t="s">
        <v>446</v>
      </c>
      <c r="AF53" s="30"/>
    </row>
    <row r="54" spans="1:37" x14ac:dyDescent="0.15">
      <c r="A54" s="13"/>
      <c r="B54" s="13"/>
      <c r="F54" s="13"/>
      <c r="G54" s="19"/>
      <c r="K54" s="13"/>
      <c r="L54" s="13"/>
      <c r="O54" s="13"/>
      <c r="P54" s="20"/>
      <c r="Q54" s="19"/>
      <c r="T54" s="13"/>
      <c r="Y54" s="32" t="s">
        <v>318</v>
      </c>
      <c r="Z54" s="32" t="s">
        <v>447</v>
      </c>
      <c r="AF54" s="30"/>
    </row>
    <row r="55" spans="1:37" x14ac:dyDescent="0.15">
      <c r="A55" s="13"/>
      <c r="B55" s="13"/>
      <c r="F55" s="13"/>
      <c r="G55" s="19"/>
      <c r="K55" s="13"/>
      <c r="L55" s="13"/>
      <c r="O55" s="13"/>
      <c r="P55" s="13"/>
      <c r="Q55" s="19"/>
      <c r="T55" s="13"/>
      <c r="Y55" s="32" t="s">
        <v>319</v>
      </c>
      <c r="Z55" s="32" t="s">
        <v>448</v>
      </c>
      <c r="AF55" s="30"/>
    </row>
    <row r="56" spans="1:37" x14ac:dyDescent="0.15">
      <c r="A56" s="13"/>
      <c r="B56" s="13"/>
      <c r="F56" s="13"/>
      <c r="G56" s="19"/>
      <c r="K56" s="13"/>
      <c r="L56" s="13"/>
      <c r="O56" s="13"/>
      <c r="P56" s="13"/>
      <c r="Q56" s="19"/>
      <c r="T56" s="13"/>
      <c r="Y56" s="32" t="s">
        <v>320</v>
      </c>
      <c r="Z56" s="32" t="s">
        <v>449</v>
      </c>
      <c r="AF56" s="30"/>
    </row>
    <row r="57" spans="1:37" x14ac:dyDescent="0.15">
      <c r="A57" s="13"/>
      <c r="B57" s="13"/>
      <c r="F57" s="13"/>
      <c r="G57" s="19"/>
      <c r="K57" s="13"/>
      <c r="L57" s="13"/>
      <c r="O57" s="13"/>
      <c r="P57" s="13"/>
      <c r="Q57" s="19"/>
      <c r="T57" s="13"/>
      <c r="Y57" s="32" t="s">
        <v>321</v>
      </c>
      <c r="Z57" s="32" t="s">
        <v>450</v>
      </c>
      <c r="AF57" s="30"/>
    </row>
    <row r="58" spans="1:37" x14ac:dyDescent="0.15">
      <c r="A58" s="13"/>
      <c r="B58" s="13"/>
      <c r="F58" s="13"/>
      <c r="G58" s="19"/>
      <c r="K58" s="13"/>
      <c r="L58" s="13"/>
      <c r="O58" s="13"/>
      <c r="P58" s="13"/>
      <c r="Q58" s="19"/>
      <c r="T58" s="13"/>
      <c r="Y58" s="32" t="s">
        <v>322</v>
      </c>
      <c r="Z58" s="32" t="s">
        <v>451</v>
      </c>
      <c r="AF58" s="30"/>
    </row>
    <row r="59" spans="1:37" x14ac:dyDescent="0.15">
      <c r="A59" s="13"/>
      <c r="B59" s="13"/>
      <c r="F59" s="13"/>
      <c r="G59" s="19"/>
      <c r="K59" s="13"/>
      <c r="L59" s="13"/>
      <c r="O59" s="13"/>
      <c r="P59" s="13"/>
      <c r="Q59" s="19"/>
      <c r="T59" s="13"/>
      <c r="Y59" s="32" t="s">
        <v>323</v>
      </c>
      <c r="Z59" s="32" t="s">
        <v>452</v>
      </c>
      <c r="AF59" s="30"/>
    </row>
    <row r="60" spans="1:37" x14ac:dyDescent="0.15">
      <c r="A60" s="13"/>
      <c r="B60" s="13"/>
      <c r="F60" s="13"/>
      <c r="G60" s="19"/>
      <c r="K60" s="13"/>
      <c r="L60" s="13"/>
      <c r="O60" s="13"/>
      <c r="P60" s="13"/>
      <c r="Q60" s="19"/>
      <c r="T60" s="13"/>
      <c r="Y60" s="32" t="s">
        <v>324</v>
      </c>
      <c r="Z60" s="32" t="s">
        <v>453</v>
      </c>
      <c r="AF60" s="30"/>
    </row>
    <row r="61" spans="1:37" x14ac:dyDescent="0.15">
      <c r="A61" s="13"/>
      <c r="B61" s="13"/>
      <c r="F61" s="13"/>
      <c r="G61" s="19"/>
      <c r="K61" s="13"/>
      <c r="L61" s="13"/>
      <c r="O61" s="13"/>
      <c r="P61" s="13"/>
      <c r="Q61" s="19"/>
      <c r="T61" s="13"/>
      <c r="Y61" s="32" t="s">
        <v>325</v>
      </c>
      <c r="Z61" s="32" t="s">
        <v>454</v>
      </c>
      <c r="AF61" s="30"/>
    </row>
    <row r="62" spans="1:37" x14ac:dyDescent="0.15">
      <c r="A62" s="13"/>
      <c r="B62" s="13"/>
      <c r="F62" s="13"/>
      <c r="G62" s="19"/>
      <c r="K62" s="13"/>
      <c r="L62" s="13"/>
      <c r="O62" s="13"/>
      <c r="P62" s="13"/>
      <c r="Q62" s="19"/>
      <c r="T62" s="13"/>
      <c r="Y62" s="32" t="s">
        <v>326</v>
      </c>
      <c r="Z62" s="32" t="s">
        <v>455</v>
      </c>
      <c r="AF62" s="30"/>
    </row>
    <row r="63" spans="1:37" x14ac:dyDescent="0.15">
      <c r="A63" s="13"/>
      <c r="B63" s="13"/>
      <c r="F63" s="13"/>
      <c r="G63" s="19"/>
      <c r="K63" s="13"/>
      <c r="L63" s="13"/>
      <c r="O63" s="13"/>
      <c r="P63" s="13"/>
      <c r="Q63" s="19"/>
      <c r="T63" s="13"/>
      <c r="Y63" s="32" t="s">
        <v>327</v>
      </c>
      <c r="Z63" s="32" t="s">
        <v>456</v>
      </c>
      <c r="AF63" s="30"/>
    </row>
    <row r="64" spans="1:37" x14ac:dyDescent="0.15">
      <c r="A64" s="13"/>
      <c r="B64" s="13"/>
      <c r="F64" s="13"/>
      <c r="G64" s="19"/>
      <c r="K64" s="13"/>
      <c r="L64" s="13"/>
      <c r="O64" s="13"/>
      <c r="P64" s="13"/>
      <c r="Q64" s="19"/>
      <c r="T64" s="13"/>
      <c r="Y64" s="32" t="s">
        <v>328</v>
      </c>
      <c r="Z64" s="32" t="s">
        <v>457</v>
      </c>
      <c r="AF64" s="30"/>
    </row>
    <row r="65" spans="1:32" x14ac:dyDescent="0.15">
      <c r="A65" s="13"/>
      <c r="B65" s="13"/>
      <c r="F65" s="13"/>
      <c r="G65" s="19"/>
      <c r="K65" s="13"/>
      <c r="L65" s="13"/>
      <c r="O65" s="13"/>
      <c r="P65" s="13"/>
      <c r="Q65" s="19"/>
      <c r="T65" s="13"/>
      <c r="Y65" s="32" t="s">
        <v>329</v>
      </c>
      <c r="Z65" s="32" t="s">
        <v>458</v>
      </c>
      <c r="AF65" s="30"/>
    </row>
    <row r="66" spans="1:32" x14ac:dyDescent="0.15">
      <c r="A66" s="13"/>
      <c r="B66" s="13"/>
      <c r="F66" s="13"/>
      <c r="G66" s="19"/>
      <c r="K66" s="13"/>
      <c r="L66" s="13"/>
      <c r="O66" s="13"/>
      <c r="P66" s="13"/>
      <c r="Q66" s="19"/>
      <c r="T66" s="13"/>
      <c r="Y66" s="32" t="s">
        <v>65</v>
      </c>
      <c r="Z66" s="32" t="s">
        <v>459</v>
      </c>
      <c r="AF66" s="30"/>
    </row>
    <row r="67" spans="1:32" x14ac:dyDescent="0.15">
      <c r="A67" s="13"/>
      <c r="B67" s="13"/>
      <c r="F67" s="13"/>
      <c r="G67" s="19"/>
      <c r="K67" s="13"/>
      <c r="L67" s="13"/>
      <c r="O67" s="13"/>
      <c r="P67" s="13"/>
      <c r="Q67" s="19"/>
      <c r="T67" s="13"/>
      <c r="Y67" s="32" t="s">
        <v>330</v>
      </c>
      <c r="Z67" s="32" t="s">
        <v>460</v>
      </c>
      <c r="AF67" s="30"/>
    </row>
    <row r="68" spans="1:32" x14ac:dyDescent="0.15">
      <c r="A68" s="13"/>
      <c r="B68" s="13"/>
      <c r="F68" s="13"/>
      <c r="G68" s="19"/>
      <c r="K68" s="13"/>
      <c r="L68" s="13"/>
      <c r="O68" s="13"/>
      <c r="P68" s="13"/>
      <c r="Q68" s="19"/>
      <c r="T68" s="13"/>
      <c r="Y68" s="32" t="s">
        <v>331</v>
      </c>
      <c r="Z68" s="32" t="s">
        <v>461</v>
      </c>
      <c r="AF68" s="30"/>
    </row>
    <row r="69" spans="1:32" x14ac:dyDescent="0.15">
      <c r="A69" s="13"/>
      <c r="B69" s="13"/>
      <c r="F69" s="13"/>
      <c r="G69" s="19"/>
      <c r="K69" s="13"/>
      <c r="L69" s="13"/>
      <c r="O69" s="13"/>
      <c r="P69" s="13"/>
      <c r="Q69" s="19"/>
      <c r="T69" s="13"/>
      <c r="Y69" s="32" t="s">
        <v>332</v>
      </c>
      <c r="Z69" s="32" t="s">
        <v>462</v>
      </c>
      <c r="AF69" s="30"/>
    </row>
    <row r="70" spans="1:32" x14ac:dyDescent="0.15">
      <c r="A70" s="13"/>
      <c r="B70" s="13"/>
      <c r="Y70" s="32" t="s">
        <v>333</v>
      </c>
      <c r="Z70" s="32" t="s">
        <v>463</v>
      </c>
    </row>
    <row r="71" spans="1:32" x14ac:dyDescent="0.15">
      <c r="Y71" s="32" t="s">
        <v>334</v>
      </c>
      <c r="Z71" s="32" t="s">
        <v>464</v>
      </c>
    </row>
    <row r="72" spans="1:32" x14ac:dyDescent="0.15">
      <c r="Y72" s="32" t="s">
        <v>335</v>
      </c>
      <c r="Z72" s="32" t="s">
        <v>465</v>
      </c>
    </row>
    <row r="73" spans="1:32" x14ac:dyDescent="0.15">
      <c r="Y73" s="32" t="s">
        <v>336</v>
      </c>
      <c r="Z73" s="32" t="s">
        <v>466</v>
      </c>
    </row>
    <row r="74" spans="1:32" x14ac:dyDescent="0.15">
      <c r="Y74" s="32" t="s">
        <v>337</v>
      </c>
      <c r="Z74" s="32" t="s">
        <v>467</v>
      </c>
    </row>
    <row r="75" spans="1:32" x14ac:dyDescent="0.15">
      <c r="Y75" s="32" t="s">
        <v>338</v>
      </c>
      <c r="Z75" s="32" t="s">
        <v>468</v>
      </c>
    </row>
    <row r="76" spans="1:32" x14ac:dyDescent="0.15">
      <c r="Y76" s="32" t="s">
        <v>339</v>
      </c>
      <c r="Z76" s="32" t="s">
        <v>469</v>
      </c>
    </row>
    <row r="77" spans="1:32" x14ac:dyDescent="0.15">
      <c r="Y77" s="32" t="s">
        <v>340</v>
      </c>
      <c r="Z77" s="32" t="s">
        <v>470</v>
      </c>
    </row>
    <row r="78" spans="1:32" x14ac:dyDescent="0.15">
      <c r="Y78" s="32" t="s">
        <v>341</v>
      </c>
      <c r="Z78" s="32" t="s">
        <v>471</v>
      </c>
    </row>
    <row r="79" spans="1:32" x14ac:dyDescent="0.15">
      <c r="Y79" s="32" t="s">
        <v>342</v>
      </c>
      <c r="Z79" s="32" t="s">
        <v>472</v>
      </c>
    </row>
    <row r="80" spans="1:32" x14ac:dyDescent="0.15">
      <c r="Y80" s="32" t="s">
        <v>343</v>
      </c>
      <c r="Z80" s="32" t="s">
        <v>473</v>
      </c>
    </row>
    <row r="81" spans="25:26" x14ac:dyDescent="0.15">
      <c r="Y81" s="32" t="s">
        <v>344</v>
      </c>
      <c r="Z81" s="32" t="s">
        <v>474</v>
      </c>
    </row>
    <row r="82" spans="25:26" x14ac:dyDescent="0.15">
      <c r="Y82" s="32" t="s">
        <v>345</v>
      </c>
      <c r="Z82" s="32" t="s">
        <v>475</v>
      </c>
    </row>
    <row r="83" spans="25:26" x14ac:dyDescent="0.15">
      <c r="Y83" s="32" t="s">
        <v>346</v>
      </c>
      <c r="Z83" s="32" t="s">
        <v>476</v>
      </c>
    </row>
    <row r="84" spans="25:26" x14ac:dyDescent="0.15">
      <c r="Y84" s="32" t="s">
        <v>347</v>
      </c>
      <c r="Z84" s="32" t="s">
        <v>477</v>
      </c>
    </row>
    <row r="85" spans="25:26" x14ac:dyDescent="0.15">
      <c r="Y85" s="32" t="s">
        <v>348</v>
      </c>
      <c r="Z85" s="32" t="s">
        <v>478</v>
      </c>
    </row>
    <row r="86" spans="25:26" x14ac:dyDescent="0.15">
      <c r="Y86" s="32" t="s">
        <v>349</v>
      </c>
      <c r="Z86" s="32" t="s">
        <v>479</v>
      </c>
    </row>
    <row r="87" spans="25:26" x14ac:dyDescent="0.15">
      <c r="Y87" s="32" t="s">
        <v>350</v>
      </c>
      <c r="Z87" s="32" t="s">
        <v>480</v>
      </c>
    </row>
    <row r="88" spans="25:26" x14ac:dyDescent="0.15">
      <c r="Y88" s="32" t="s">
        <v>351</v>
      </c>
      <c r="Z88" s="32" t="s">
        <v>481</v>
      </c>
    </row>
    <row r="89" spans="25:26" x14ac:dyDescent="0.15">
      <c r="Y89" s="32" t="s">
        <v>352</v>
      </c>
      <c r="Z89" s="32" t="s">
        <v>482</v>
      </c>
    </row>
    <row r="90" spans="25:26" x14ac:dyDescent="0.15">
      <c r="Y90" s="32" t="s">
        <v>353</v>
      </c>
      <c r="Z90" s="32" t="s">
        <v>483</v>
      </c>
    </row>
    <row r="91" spans="25:26" x14ac:dyDescent="0.15">
      <c r="Y91" s="32" t="s">
        <v>354</v>
      </c>
      <c r="Z91" s="32" t="s">
        <v>484</v>
      </c>
    </row>
    <row r="92" spans="25:26" x14ac:dyDescent="0.15">
      <c r="Y92" s="32" t="s">
        <v>355</v>
      </c>
      <c r="Z92" s="32" t="s">
        <v>485</v>
      </c>
    </row>
    <row r="93" spans="25:26" x14ac:dyDescent="0.15">
      <c r="Y93" s="32" t="s">
        <v>356</v>
      </c>
      <c r="Z93" s="32" t="s">
        <v>486</v>
      </c>
    </row>
    <row r="94" spans="25:26" x14ac:dyDescent="0.15">
      <c r="Y94" s="32" t="s">
        <v>357</v>
      </c>
      <c r="Z94" s="32" t="s">
        <v>487</v>
      </c>
    </row>
    <row r="95" spans="25:26" x14ac:dyDescent="0.15">
      <c r="Y95" s="32" t="s">
        <v>358</v>
      </c>
      <c r="Z95" s="32" t="s">
        <v>488</v>
      </c>
    </row>
    <row r="96" spans="25:26" x14ac:dyDescent="0.15">
      <c r="Y96" s="32" t="s">
        <v>260</v>
      </c>
      <c r="Z96" s="32" t="s">
        <v>489</v>
      </c>
    </row>
    <row r="97" spans="25:26" x14ac:dyDescent="0.15">
      <c r="Y97" s="32" t="s">
        <v>359</v>
      </c>
      <c r="Z97" s="32" t="s">
        <v>490</v>
      </c>
    </row>
    <row r="98" spans="25:26" x14ac:dyDescent="0.15">
      <c r="Y98" s="32" t="s">
        <v>360</v>
      </c>
      <c r="Z98" s="32" t="s">
        <v>491</v>
      </c>
    </row>
    <row r="99" spans="25:26" x14ac:dyDescent="0.15">
      <c r="Y99" s="32" t="s">
        <v>390</v>
      </c>
      <c r="Z99" s="32" t="s">
        <v>492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2021-09-01T17:26:08Z</dcterms:created>
  <dcterms:modified xsi:type="dcterms:W3CDTF">2021-09-06T10:37:04Z</dcterms:modified>
</cp:coreProperties>
</file>