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 name="別紙1" sheetId="5" r:id="rId3"/>
  </sheets>
  <definedNames>
    <definedName name="_xlnm.Print_Area" localSheetId="0">行政事業レビューシート!$A$1:$AY$190</definedName>
    <definedName name="_xlnm.Print_Area" localSheetId="2">別紙1!$A$1:$AX$71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4" i="3" l="1"/>
  <c r="L90" i="3" l="1"/>
  <c r="I90" i="3"/>
  <c r="AY190" i="3" l="1"/>
  <c r="AY189" i="3"/>
  <c r="AY188" i="3"/>
  <c r="AY187" i="3"/>
  <c r="AY186" i="3"/>
  <c r="AY185" i="3"/>
  <c r="AY184" i="3"/>
  <c r="AY183" i="3"/>
  <c r="AY182" i="3"/>
  <c r="AY178" i="3"/>
  <c r="AY181" i="3" s="1"/>
  <c r="AY177" i="3"/>
  <c r="AY176" i="3"/>
  <c r="AY175" i="3"/>
  <c r="AY174" i="3"/>
  <c r="AY173" i="3"/>
  <c r="AY172" i="3"/>
  <c r="AY171" i="3"/>
  <c r="AY170" i="3"/>
  <c r="AY166" i="3"/>
  <c r="AY167" i="3" s="1"/>
  <c r="AY165" i="3"/>
  <c r="AY164" i="3"/>
  <c r="AY163" i="3"/>
  <c r="AY162" i="3"/>
  <c r="AY161" i="3"/>
  <c r="AY160" i="3"/>
  <c r="AY159" i="3"/>
  <c r="AY158" i="3"/>
  <c r="AY154" i="3"/>
  <c r="AY155" i="3" s="1"/>
  <c r="AY147" i="3"/>
  <c r="AY134" i="3"/>
  <c r="AY143" i="3" s="1"/>
  <c r="AY67" i="3"/>
  <c r="AY68" i="3" s="1"/>
  <c r="AY60" i="3"/>
  <c r="AY53" i="3"/>
  <c r="AY58" i="3" s="1"/>
  <c r="AY46" i="3"/>
  <c r="AY52" i="3" s="1"/>
  <c r="AY39" i="3"/>
  <c r="AY40" i="3" s="1"/>
  <c r="AY32" i="3"/>
  <c r="AY34" i="3" s="1"/>
  <c r="AY45" i="3" l="1"/>
  <c r="AY57" i="3"/>
  <c r="AY59" i="3"/>
  <c r="AY157" i="3"/>
  <c r="AY156" i="3"/>
  <c r="AY168" i="3"/>
  <c r="AY180" i="3"/>
  <c r="AY47" i="3"/>
  <c r="AY37" i="3"/>
  <c r="AY49" i="3"/>
  <c r="AY48" i="3"/>
  <c r="AY38" i="3"/>
  <c r="AY50" i="3"/>
  <c r="AY51" i="3"/>
  <c r="AY44" i="3"/>
  <c r="AY33" i="3"/>
  <c r="AY54" i="3"/>
  <c r="AY136" i="3"/>
  <c r="AY35" i="3"/>
  <c r="AY42" i="3"/>
  <c r="AY55" i="3"/>
  <c r="AY139" i="3"/>
  <c r="AY36" i="3"/>
  <c r="AY43" i="3"/>
  <c r="AY56" i="3"/>
  <c r="AY140" i="3"/>
  <c r="AY142" i="3"/>
  <c r="AY141" i="3"/>
  <c r="AY135" i="3"/>
  <c r="AY137" i="3"/>
  <c r="AY145" i="3"/>
  <c r="AY138" i="3"/>
  <c r="AY144" i="3"/>
  <c r="AY146" i="3"/>
  <c r="AY41" i="3"/>
  <c r="AY169" i="3"/>
  <c r="AY179" i="3"/>
  <c r="AW112" i="3"/>
  <c r="AT112" i="3"/>
  <c r="AQ112" i="3"/>
  <c r="AL112" i="3"/>
  <c r="AI112" i="3"/>
  <c r="AF112" i="3"/>
  <c r="Z112" i="3"/>
  <c r="W112" i="3"/>
  <c r="T112" i="3"/>
  <c r="N112" i="3"/>
  <c r="K112" i="3"/>
  <c r="H112" i="3"/>
  <c r="AW111" i="3"/>
  <c r="AT111" i="3"/>
  <c r="AQ111" i="3"/>
  <c r="AL111" i="3"/>
  <c r="AI111" i="3"/>
  <c r="AF111" i="3"/>
  <c r="Z111" i="3"/>
  <c r="W111" i="3"/>
  <c r="T111" i="3"/>
  <c r="N111" i="3"/>
  <c r="K111" i="3"/>
  <c r="H111" i="3"/>
  <c r="AV2" i="3" l="1"/>
  <c r="AY65" i="5" l="1"/>
  <c r="AY68" i="5" s="1"/>
  <c r="AY58" i="5"/>
  <c r="AY61" i="5" s="1"/>
  <c r="AY51" i="5"/>
  <c r="AY55" i="5" s="1"/>
  <c r="AY44" i="5"/>
  <c r="AY49" i="5" s="1"/>
  <c r="AY37" i="5"/>
  <c r="AY39" i="5" s="1"/>
  <c r="AY30" i="5"/>
  <c r="AY33" i="5" s="1"/>
  <c r="AY23" i="5"/>
  <c r="AY27" i="5" s="1"/>
  <c r="AY16" i="5"/>
  <c r="AY21" i="5" s="1"/>
  <c r="AY9" i="5"/>
  <c r="AY11" i="5" s="1"/>
  <c r="AY2" i="5"/>
  <c r="AY3" i="5" s="1"/>
  <c r="AY60" i="5" l="1"/>
  <c r="AY14" i="5"/>
  <c r="AY32" i="5"/>
  <c r="AY64" i="5"/>
  <c r="AY63" i="5"/>
  <c r="AY42" i="5"/>
  <c r="AY24" i="5"/>
  <c r="AY26" i="5"/>
  <c r="AY52" i="5"/>
  <c r="AY57" i="5"/>
  <c r="AY36" i="5"/>
  <c r="AY54" i="5"/>
  <c r="AY6" i="5"/>
  <c r="AY13" i="5"/>
  <c r="AY17" i="5"/>
  <c r="AY19" i="5"/>
  <c r="AY29" i="5"/>
  <c r="AY25" i="5"/>
  <c r="AY35" i="5"/>
  <c r="AY41" i="5"/>
  <c r="AY45" i="5"/>
  <c r="AY47" i="5"/>
  <c r="AY53" i="5"/>
  <c r="AY8" i="5"/>
  <c r="AY20" i="5"/>
  <c r="AY48" i="5"/>
  <c r="AY5" i="5"/>
  <c r="AY10" i="5"/>
  <c r="AY12" i="5"/>
  <c r="AY22" i="5"/>
  <c r="AY18" i="5"/>
  <c r="AY28" i="5"/>
  <c r="AY34" i="5"/>
  <c r="AY38" i="5"/>
  <c r="AY40" i="5"/>
  <c r="AY50" i="5"/>
  <c r="AY46" i="5"/>
  <c r="AY56" i="5"/>
  <c r="AY62" i="5"/>
  <c r="AY4" i="5"/>
  <c r="AY15" i="5"/>
  <c r="AY31" i="5"/>
  <c r="AY43" i="5"/>
  <c r="AY59" i="5"/>
  <c r="AY71" i="5"/>
  <c r="AY67" i="5"/>
  <c r="AY66" i="5"/>
  <c r="AY70" i="5"/>
  <c r="AY69" i="5"/>
  <c r="AY7" i="5"/>
  <c r="C12" i="4" l="1"/>
  <c r="W24" i="3" l="1"/>
  <c r="C23" i="4" l="1"/>
  <c r="C24" i="4"/>
  <c r="W21" i="3" l="1"/>
  <c r="AD21" i="3"/>
  <c r="P21" i="3"/>
  <c r="P18" i="3" l="1"/>
  <c r="P20" i="3" s="1"/>
  <c r="W18" i="3"/>
  <c r="W20" i="3" s="1"/>
  <c r="Y146" i="3"/>
  <c r="AU146" i="3"/>
  <c r="AU133" i="3"/>
  <c r="Y133"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<sst xmlns="http://schemas.openxmlformats.org/spreadsheetml/2006/main" count="1269" uniqueCount="687">
  <si>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</si>
  <si>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</si>
  <si>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</si>
  <si>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</si>
  <si>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</si>
  <si>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</si>
  <si>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</si>
  <si>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</si>
  <si>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</si>
  <si>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</si>
  <si>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</si>
  <si>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</si>
  <si>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</si>
  <si>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</si>
  <si>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</si>
  <si>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</si>
  <si>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</si>
  <si>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</si>
  <si>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</si>
  <si>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</si>
  <si>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</si>
  <si>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</si>
  <si>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</si>
  <si>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</si>
  <si>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</si>
  <si>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</si>
  <si>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</si>
  <si>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</si>
  <si>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</si>
  <si>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</si>
  <si>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</si>
  <si>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</si>
  <si>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</si>
  <si>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</si>
  <si>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</si>
  <si>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</si>
  <si>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</si>
  <si>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</si>
  <si>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</si>
  <si>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</si>
  <si>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</si>
  <si>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</si>
  <si>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</si>
  <si>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</si>
  <si>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</si>
  <si>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</si>
  <si>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</si>
  <si>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</si>
  <si>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</si>
  <si>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</si>
  <si>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</si>
  <si>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</si>
  <si>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</si>
  <si>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</si>
  <si>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</si>
  <si>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</si>
  <si>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</si>
  <si>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</si>
  <si>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</si>
  <si>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</si>
  <si>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</si>
  <si>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</si>
  <si>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</si>
  <si>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</si>
  <si>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</si>
  <si>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</si>
  <si>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</si>
  <si>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</si>
  <si>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</si>
  <si>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</si>
  <si>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</si>
  <si>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</si>
  <si>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</si>
  <si>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</si>
  <si>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</si>
  <si>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</si>
  <si>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</si>
  <si>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</si>
  <si>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</si>
  <si>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</si>
  <si>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</si>
  <si>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</si>
  <si>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</si>
  <si>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</si>
  <si>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</si>
  <si>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</si>
  <si>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</si>
  <si>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</si>
  <si>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</si>
  <si>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</si>
  <si>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</si>
  <si>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</si>
  <si>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</si>
  <si>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</si>
  <si>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</si>
  <si>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</si>
  <si>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</si>
  <si>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</si>
  <si>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</si>
  <si>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</si>
  <si>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</si>
  <si>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</si>
  <si>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</si>
  <si>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</si>
  <si>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</si>
  <si>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</si>
  <si>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</si>
  <si>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</si>
  <si>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</si>
  <si>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</si>
  <si>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</si>
  <si>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</si>
  <si>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</si>
  <si>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</si>
  <si>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</si>
  <si>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</si>
  <si>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</si>
  <si>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</si>
  <si>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</si>
  <si>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</si>
  <si>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</si>
  <si>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</si>
  <si>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</si>
  <si>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</si>
  <si>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</si>
  <si>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</si>
  <si>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</si>
  <si>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</si>
  <si>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</si>
  <si>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</si>
  <si>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</si>
  <si>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</si>
  <si>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</si>
  <si>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</si>
  <si>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</si>
  <si>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</si>
  <si>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</si>
  <si>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</si>
  <si>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</si>
  <si>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</si>
  <si>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</si>
  <si>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</si>
  <si>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</si>
  <si>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</si>
  <si>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</si>
  <si>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</si>
  <si>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</si>
  <si>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</si>
  <si>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</si>
  <si>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</si>
  <si>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</si>
  <si>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</si>
  <si>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</si>
  <si>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</si>
  <si>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</si>
  <si>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</si>
  <si>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</si>
  <si>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</si>
  <si>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</si>
  <si>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</si>
  <si>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</si>
  <si>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</si>
  <si>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</si>
  <si>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</si>
  <si>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</si>
  <si>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</si>
  <si>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</si>
  <si>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</si>
  <si>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</si>
  <si>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</si>
  <si>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B</t>
    <phoneticPr fontId="6"/>
  </si>
  <si>
    <t>D</t>
    <phoneticPr fontId="6"/>
  </si>
  <si>
    <t>中間目標</t>
    <rPh sb="0" eb="2">
      <t>チュウカン</t>
    </rPh>
    <rPh sb="2" eb="4">
      <t>モクヒョウ</t>
    </rPh>
    <phoneticPr fontId="6"/>
  </si>
  <si>
    <t>年度</t>
    <rPh sb="0" eb="2">
      <t>ネンド</t>
    </rPh>
    <phoneticPr fontId="6"/>
  </si>
  <si>
    <t>政策評価</t>
    <rPh sb="0" eb="2">
      <t>セイサク</t>
    </rPh>
    <rPh sb="2" eb="4">
      <t>ヒョウカ</t>
    </rPh>
    <phoneticPr fontId="6"/>
  </si>
  <si>
    <t>活動実績は見込みに見合ったものであるか。</t>
    <phoneticPr fontId="6"/>
  </si>
  <si>
    <t>業　務　概　要</t>
    <phoneticPr fontId="6"/>
  </si>
  <si>
    <t>契約方式</t>
    <rPh sb="0" eb="2">
      <t>ケイヤク</t>
    </rPh>
    <rPh sb="2" eb="4">
      <t>ホウシキ</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</si>
  <si>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</si>
  <si>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</si>
  <si>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</si>
  <si>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</si>
  <si>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</si>
  <si>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ブロック名</t>
    <rPh sb="4" eb="5">
      <t>メイ</t>
    </rPh>
    <phoneticPr fontId="6"/>
  </si>
  <si>
    <t>A</t>
    <phoneticPr fontId="6"/>
  </si>
  <si>
    <t>a</t>
    <phoneticPr fontId="6"/>
  </si>
  <si>
    <t>施策</t>
    <phoneticPr fontId="6"/>
  </si>
  <si>
    <t>政策</t>
    <rPh sb="0" eb="2">
      <t>セイサク</t>
    </rPh>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</si>
  <si>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</si>
  <si>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</si>
  <si>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</si>
  <si>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</si>
  <si>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</si>
  <si>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</si>
  <si>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</si>
  <si>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</si>
  <si>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</si>
  <si>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</si>
  <si>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</si>
  <si>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</si>
  <si>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</si>
  <si>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</si>
  <si>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</si>
  <si>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</si>
  <si>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</si>
  <si>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</si>
  <si>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</si>
  <si>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</si>
  <si>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</si>
  <si>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</si>
  <si>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</si>
  <si>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</si>
  <si>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</si>
  <si>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</si>
  <si>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</si>
  <si>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</si>
  <si>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</si>
  <si>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</si>
  <si>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　</t>
  </si>
  <si>
    <t>事業名</t>
  </si>
  <si>
    <t>チェック</t>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</si>
  <si>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</si>
  <si>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</si>
  <si>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</si>
  <si>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</si>
  <si>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</si>
  <si>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</si>
  <si>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</si>
  <si>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</si>
  <si>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</si>
  <si>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</si>
  <si>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</si>
  <si>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</si>
  <si>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</si>
  <si>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</si>
  <si>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</si>
  <si>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</si>
  <si>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</si>
  <si>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</si>
  <si>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</si>
  <si>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</si>
  <si>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</si>
  <si>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</si>
  <si>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</si>
  <si>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</si>
  <si>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</si>
  <si>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</si>
  <si>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</si>
  <si>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</si>
  <si>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</si>
  <si>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</si>
  <si>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</si>
  <si>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</si>
  <si>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</si>
  <si>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</si>
  <si>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</si>
  <si>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</si>
  <si>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</si>
  <si>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</si>
  <si>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</si>
  <si>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</si>
  <si>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</si>
  <si>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</si>
  <si>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</si>
  <si>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</si>
  <si>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</si>
  <si>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</si>
  <si>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</si>
  <si>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</si>
  <si>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</si>
  <si>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</si>
  <si>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</si>
  <si>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</si>
  <si>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</si>
  <si>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</si>
  <si>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</si>
  <si>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</si>
  <si>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</si>
  <si>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</si>
  <si>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</si>
  <si>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</si>
  <si>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</si>
  <si>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</si>
  <si>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</si>
  <si>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</si>
  <si>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</si>
  <si>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</si>
  <si>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</si>
  <si>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</si>
  <si>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</si>
  <si>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</si>
  <si>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</si>
  <si>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</si>
  <si>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</si>
  <si>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</si>
  <si>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</si>
  <si>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</si>
  <si>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</si>
  <si>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</si>
  <si>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</si>
  <si>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</si>
  <si>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</si>
  <si>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</si>
  <si>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</si>
  <si>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</si>
  <si>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</si>
  <si>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</si>
  <si>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</si>
  <si>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</si>
  <si>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</si>
  <si>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</si>
  <si>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</si>
  <si>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</si>
  <si>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</si>
  <si>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</si>
  <si>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</si>
  <si>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</si>
  <si>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</si>
  <si>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</si>
  <si>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</si>
  <si>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</si>
  <si>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</si>
  <si>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</si>
  <si>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</si>
  <si>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</si>
  <si>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</si>
  <si>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</si>
  <si>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</si>
  <si>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</si>
  <si>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</si>
  <si>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</si>
  <si>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</si>
  <si>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</si>
  <si>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</si>
  <si>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</si>
  <si>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</si>
  <si>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</si>
  <si>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</si>
  <si>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</si>
  <si>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</si>
  <si>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</si>
  <si>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</si>
  <si>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</si>
  <si>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</si>
  <si>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</si>
  <si>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</si>
  <si>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</si>
  <si>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</si>
  <si>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</si>
  <si>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</si>
  <si>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</si>
  <si>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</si>
  <si>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</si>
  <si>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</si>
  <si>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</si>
  <si>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</si>
  <si>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</si>
  <si>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</si>
  <si>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</si>
  <si>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</si>
  <si>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</si>
  <si>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</si>
  <si>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</si>
  <si>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</si>
  <si>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</si>
  <si>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</si>
  <si>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</si>
  <si>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</si>
  <si>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</si>
  <si>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</si>
  <si>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</si>
  <si>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</si>
  <si>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</si>
  <si>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</si>
  <si>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</si>
  <si>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</si>
  <si>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</si>
  <si>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</si>
  <si>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</si>
  <si>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</si>
  <si>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</si>
  <si>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</si>
  <si>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</si>
  <si>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</si>
  <si>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</si>
  <si>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</si>
  <si>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</si>
  <si>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</si>
  <si>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</si>
  <si>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</si>
  <si>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</si>
  <si>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</si>
  <si>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</si>
  <si>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</si>
  <si>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</si>
  <si>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</si>
  <si>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</si>
  <si>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</si>
  <si>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</si>
  <si>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</si>
  <si>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</si>
  <si>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</si>
  <si>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</si>
  <si>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</si>
  <si>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</si>
  <si>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</si>
  <si>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</si>
  <si>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</si>
  <si>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</si>
  <si>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</si>
  <si>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</si>
  <si>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</si>
  <si>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</si>
  <si>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</si>
  <si>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</si>
  <si>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</si>
  <si>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</si>
  <si>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</si>
  <si>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</si>
  <si>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</si>
  <si>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</si>
  <si>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</si>
  <si>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</si>
  <si>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</si>
  <si>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</si>
  <si>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</si>
  <si>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</si>
  <si>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</si>
  <si>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</si>
  <si>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</si>
  <si>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</si>
  <si>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</si>
  <si>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</si>
  <si>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</si>
  <si>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</si>
  <si>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</si>
  <si>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</si>
  <si>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</si>
  <si>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</si>
  <si>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</si>
  <si>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</si>
  <si>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</si>
  <si>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</si>
  <si>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</si>
  <si>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</si>
  <si>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</si>
  <si>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</si>
  <si>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</si>
  <si>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</si>
  <si>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</si>
  <si>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</si>
  <si>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</si>
  <si>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</si>
  <si>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</si>
  <si>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</si>
  <si>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</si>
  <si>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</si>
  <si>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</si>
  <si>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</si>
  <si>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</si>
  <si>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</si>
  <si>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</si>
  <si>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</si>
  <si>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</si>
  <si>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</si>
  <si>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</si>
  <si>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</si>
  <si>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</si>
  <si>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</si>
  <si>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</si>
  <si>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</si>
  <si>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</si>
  <si>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</si>
  <si>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</si>
  <si>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</si>
  <si>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</si>
  <si>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</si>
  <si>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</si>
  <si>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</si>
  <si>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</si>
  <si>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</si>
  <si>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</si>
  <si>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</si>
  <si>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</si>
  <si>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</si>
  <si>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</si>
  <si>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</si>
  <si>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</si>
  <si>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</si>
  <si>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</si>
  <si>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</si>
  <si>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</si>
  <si>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</si>
  <si>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</si>
  <si>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</si>
  <si>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</si>
  <si>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</si>
  <si>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</si>
  <si>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</si>
  <si>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</si>
  <si>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</si>
  <si>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</si>
  <si>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</si>
  <si>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</si>
  <si>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</si>
  <si>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</si>
  <si>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</si>
  <si>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</si>
  <si>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</si>
  <si>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</si>
  <si>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</si>
  <si>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</si>
  <si>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</si>
  <si>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</si>
  <si>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</si>
  <si>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</si>
  <si>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</si>
  <si>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</si>
  <si>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</si>
  <si>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</si>
  <si>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</si>
  <si>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</si>
  <si>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</si>
  <si>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</si>
  <si>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</si>
  <si>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</si>
  <si>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</si>
  <si>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</si>
  <si>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</si>
  <si>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</si>
  <si>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</si>
  <si>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</si>
  <si>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</si>
  <si>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</si>
  <si>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</si>
  <si>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</si>
  <si>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</si>
  <si>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</si>
  <si>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</si>
  <si>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</si>
  <si>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</si>
  <si>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</si>
  <si>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</si>
  <si>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</si>
  <si>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</si>
  <si>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</si>
  <si>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</si>
  <si>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</si>
  <si>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</si>
  <si>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</si>
  <si>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</si>
  <si>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</si>
  <si>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</si>
  <si>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</si>
  <si>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</si>
  <si>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</si>
  <si>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</si>
  <si>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</si>
  <si>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</si>
  <si>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</si>
  <si>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</si>
  <si>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</si>
  <si>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</si>
  <si>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内閣府</t>
  </si>
  <si>
    <t>府</t>
  </si>
  <si>
    <t>沖縄北部連携促進特別振興対策特定開発事業費</t>
    <phoneticPr fontId="6"/>
  </si>
  <si>
    <t>沖縄振興局</t>
    <phoneticPr fontId="6"/>
  </si>
  <si>
    <t>特定事業参事官室</t>
    <phoneticPr fontId="6"/>
  </si>
  <si>
    <t>調査官　杉田 香子</t>
    <rPh sb="4" eb="6">
      <t>スギタ</t>
    </rPh>
    <rPh sb="7" eb="9">
      <t>キョウコ</t>
    </rPh>
    <phoneticPr fontId="6"/>
  </si>
  <si>
    <t>○</t>
  </si>
  <si>
    <t>沖縄振興基本方針（平成24年5月内閣総理大臣決定)
沖縄振興計画(平成24年5月沖縄県)</t>
    <phoneticPr fontId="6"/>
  </si>
  <si>
    <t>沖縄県北部地域は、県内の他の地域に比べ一人当たりの所得が低く、過疎地域が多く存在し、更なる振興が必要な地域である。したがって、産業の振興や定住条件の整備等に資する実効性の高い振興事業を実施することにより、北部地域における連携促進と自立的発展の条件整備を行うことを目的とする。</t>
    <phoneticPr fontId="6"/>
  </si>
  <si>
    <t>　県土の均衡ある発展を図る観点から、北部地域における連携促進と自立的発展の条件整備として、産業の振興や定住条件の整備等に資する振興事業（公共）を実施する。
　事業実施：事業執行段階において、事業執行官庁（農林水産省・国土交通省）への移替えを行い実施。
　補助率：各公共事業の沖縄県の嵩上げされた高率補助率を適用。
※北部振興のための経費については、平成12年度から平成21年度までは各年度50億円、平成22・23年度は各年度35億円が予算措置された。平成24年度から新たに５か年の事業が開始され、平成24・25年度は各年度25億円、平成26年度から平成30年度までは各年度25.7億円、令和元年度～令和３年度まで各は26.2億円が予算措置された。</t>
    <rPh sb="102" eb="104">
      <t>ノウリン</t>
    </rPh>
    <rPh sb="104" eb="107">
      <t>スイサンショウ</t>
    </rPh>
    <rPh sb="293" eb="295">
      <t>レイワ</t>
    </rPh>
    <rPh sb="295" eb="296">
      <t>ガン</t>
    </rPh>
    <rPh sb="296" eb="298">
      <t>ネンド</t>
    </rPh>
    <rPh sb="299" eb="301">
      <t>レイワ</t>
    </rPh>
    <rPh sb="302" eb="304">
      <t>ネンド</t>
    </rPh>
    <rPh sb="306" eb="307">
      <t>カク</t>
    </rPh>
    <rPh sb="312" eb="314">
      <t>オクエン</t>
    </rPh>
    <phoneticPr fontId="6"/>
  </si>
  <si>
    <t>沖縄北部連携促進特別振興対策特定開発事業推進費</t>
    <phoneticPr fontId="6"/>
  </si>
  <si>
    <t>快適な通行に支障がある区間の解消率</t>
    <phoneticPr fontId="6"/>
  </si>
  <si>
    <t>沖縄北部連携促進特別振興対策特定開発事業 実施計画</t>
    <phoneticPr fontId="6"/>
  </si>
  <si>
    <t>-</t>
  </si>
  <si>
    <t>岸壁で適正な係留ができない船舶の寄港割合</t>
    <phoneticPr fontId="6"/>
  </si>
  <si>
    <t>花卉の平均収量の増加</t>
    <phoneticPr fontId="6"/>
  </si>
  <si>
    <t>本/10a</t>
    <rPh sb="0" eb="1">
      <t>ホン</t>
    </rPh>
    <phoneticPr fontId="6"/>
  </si>
  <si>
    <t>公営住宅に入居する若年層世帯数</t>
    <phoneticPr fontId="6"/>
  </si>
  <si>
    <t>世帯</t>
    <rPh sb="0" eb="2">
      <t>セタイ</t>
    </rPh>
    <phoneticPr fontId="6"/>
  </si>
  <si>
    <t>地元市町村等の要望を踏まえ、北部地域の振興に資する事業を毎年度採択し、着実に実施していく。</t>
    <phoneticPr fontId="6"/>
  </si>
  <si>
    <t>事業</t>
    <rPh sb="0" eb="2">
      <t>ジギョウ</t>
    </rPh>
    <phoneticPr fontId="6"/>
  </si>
  <si>
    <t>☑</t>
  </si>
  <si>
    <t>百万円</t>
    <rPh sb="0" eb="3">
      <t>ヒャクマンエン</t>
    </rPh>
    <phoneticPr fontId="6"/>
  </si>
  <si>
    <t>執行額　／　事業数　　　　　　　　　　　　　　</t>
    <rPh sb="0" eb="2">
      <t>シッコウ</t>
    </rPh>
    <rPh sb="2" eb="3">
      <t>ガク</t>
    </rPh>
    <rPh sb="6" eb="8">
      <t>ジギョウ</t>
    </rPh>
    <rPh sb="8" eb="9">
      <t>スウ</t>
    </rPh>
    <phoneticPr fontId="6"/>
  </si>
  <si>
    <t>事業費/
事業数</t>
    <rPh sb="0" eb="3">
      <t>ジギョウヒ</t>
    </rPh>
    <rPh sb="5" eb="7">
      <t>ジギョウ</t>
    </rPh>
    <rPh sb="7" eb="8">
      <t>スウ</t>
    </rPh>
    <phoneticPr fontId="6"/>
  </si>
  <si>
    <t>2,196百万円/24</t>
    <phoneticPr fontId="6"/>
  </si>
  <si>
    <t>2,364百万円/24</t>
    <phoneticPr fontId="6"/>
  </si>
  <si>
    <t>沖縄振興計画（平成24年度～令和3年度）に基づき、北部地域における連携促進と自立的発展の条件整備として、産業の振興や定住条件の整備等に資する振興事業（公共）を実施している。</t>
    <rPh sb="14" eb="16">
      <t>レイワ</t>
    </rPh>
    <phoneticPr fontId="6"/>
  </si>
  <si>
    <t>沖縄振興計画（平成24年度～令和3年度）に基づき、北部地域における連携促進と自立的発展の条件整備として、産業の振興や定住条件の整備等に資する振興事業（公共）を実施しているものであり、国による支援が必要なものである。</t>
    <rPh sb="14" eb="16">
      <t>レイワ</t>
    </rPh>
    <phoneticPr fontId="6"/>
  </si>
  <si>
    <t>沖縄振興計画（平成24年度～令和3年度）に基づき、北部地域における連携促進と自立的発展の条件整備として、産業の振興や定住条件の整備等に資する振興事業（公共）を実施しているものであり、必要かつ適切なものである。</t>
    <rPh sb="14" eb="16">
      <t>レイワ</t>
    </rPh>
    <phoneticPr fontId="6"/>
  </si>
  <si>
    <t>事業執行官庁（農林水産省・国土交通省）において、補助金交付要綱等の規定に基づき着実に事業を実施。</t>
    <rPh sb="7" eb="9">
      <t>ノウリン</t>
    </rPh>
    <rPh sb="9" eb="11">
      <t>スイサン</t>
    </rPh>
    <rPh sb="11" eb="12">
      <t>ショウ</t>
    </rPh>
    <phoneticPr fontId="6"/>
  </si>
  <si>
    <t>無</t>
  </si>
  <si>
    <t>定められた補助率の中で交付決定されており妥当である。</t>
    <rPh sb="0" eb="1">
      <t>サダ</t>
    </rPh>
    <rPh sb="5" eb="8">
      <t>ホジョリツ</t>
    </rPh>
    <rPh sb="9" eb="10">
      <t>ナカ</t>
    </rPh>
    <rPh sb="11" eb="13">
      <t>コウフ</t>
    </rPh>
    <rPh sb="13" eb="15">
      <t>ケッテイ</t>
    </rPh>
    <rPh sb="20" eb="22">
      <t>ダトウ</t>
    </rPh>
    <phoneticPr fontId="6"/>
  </si>
  <si>
    <t>‐</t>
  </si>
  <si>
    <t>仕様書、事業計画等の内容を精査しており、妥当である。</t>
    <rPh sb="0" eb="3">
      <t>シヨウショ</t>
    </rPh>
    <rPh sb="4" eb="6">
      <t>ジギョウ</t>
    </rPh>
    <rPh sb="6" eb="8">
      <t>ケイカク</t>
    </rPh>
    <rPh sb="8" eb="9">
      <t>トウ</t>
    </rPh>
    <rPh sb="10" eb="12">
      <t>ナイヨウ</t>
    </rPh>
    <rPh sb="13" eb="15">
      <t>セイサ</t>
    </rPh>
    <rPh sb="20" eb="22">
      <t>ダトウ</t>
    </rPh>
    <phoneticPr fontId="6"/>
  </si>
  <si>
    <t>事業計画の内容を精査し、真に必要なものに限定している。</t>
    <rPh sb="0" eb="2">
      <t>ジギョウ</t>
    </rPh>
    <rPh sb="2" eb="4">
      <t>ケイカク</t>
    </rPh>
    <rPh sb="5" eb="7">
      <t>ナイヨウ</t>
    </rPh>
    <rPh sb="8" eb="10">
      <t>セイサ</t>
    </rPh>
    <rPh sb="12" eb="13">
      <t>シン</t>
    </rPh>
    <rPh sb="14" eb="16">
      <t>ヒツヨウ</t>
    </rPh>
    <rPh sb="20" eb="22">
      <t>ゲンテイ</t>
    </rPh>
    <phoneticPr fontId="6"/>
  </si>
  <si>
    <t>設計の見直しに伴う工期延長、用地交渉に時間を要したこと等による。</t>
    <rPh sb="0" eb="2">
      <t>セッケイ</t>
    </rPh>
    <rPh sb="3" eb="5">
      <t>ミナオ</t>
    </rPh>
    <rPh sb="7" eb="8">
      <t>トモナ</t>
    </rPh>
    <rPh sb="9" eb="11">
      <t>コウキ</t>
    </rPh>
    <rPh sb="11" eb="13">
      <t>エンチョウ</t>
    </rPh>
    <rPh sb="14" eb="16">
      <t>ヨウチ</t>
    </rPh>
    <rPh sb="16" eb="18">
      <t>コウショウ</t>
    </rPh>
    <rPh sb="19" eb="21">
      <t>ジカン</t>
    </rPh>
    <rPh sb="22" eb="23">
      <t>ヨウ</t>
    </rPh>
    <rPh sb="27" eb="28">
      <t>トウ</t>
    </rPh>
    <phoneticPr fontId="6"/>
  </si>
  <si>
    <t>成果目標は、北部12市町村が設定した計画内の成果目標の達成度を設定しており、北部12市町村が策定した計画に基づく事業を支援する本事業の趣旨に鑑み、適切な指標となっている。</t>
    <rPh sb="0" eb="2">
      <t>セイカ</t>
    </rPh>
    <rPh sb="2" eb="4">
      <t>モクヒョウ</t>
    </rPh>
    <rPh sb="6" eb="8">
      <t>ホクブ</t>
    </rPh>
    <rPh sb="10" eb="13">
      <t>シチョウソン</t>
    </rPh>
    <rPh sb="14" eb="16">
      <t>セッテイ</t>
    </rPh>
    <rPh sb="18" eb="20">
      <t>ケイカク</t>
    </rPh>
    <rPh sb="20" eb="21">
      <t>ナイ</t>
    </rPh>
    <rPh sb="22" eb="24">
      <t>セイカ</t>
    </rPh>
    <rPh sb="24" eb="26">
      <t>モクヒョウ</t>
    </rPh>
    <rPh sb="27" eb="29">
      <t>タッセイ</t>
    </rPh>
    <rPh sb="29" eb="30">
      <t>ド</t>
    </rPh>
    <rPh sb="31" eb="33">
      <t>セッテイ</t>
    </rPh>
    <rPh sb="46" eb="48">
      <t>サクテイ</t>
    </rPh>
    <rPh sb="50" eb="52">
      <t>ケイカク</t>
    </rPh>
    <rPh sb="53" eb="54">
      <t>モト</t>
    </rPh>
    <rPh sb="56" eb="58">
      <t>ジギョウ</t>
    </rPh>
    <rPh sb="59" eb="61">
      <t>シエン</t>
    </rPh>
    <rPh sb="63" eb="64">
      <t>ホン</t>
    </rPh>
    <rPh sb="64" eb="66">
      <t>ジギョウ</t>
    </rPh>
    <rPh sb="67" eb="69">
      <t>シュシ</t>
    </rPh>
    <rPh sb="70" eb="71">
      <t>カンガ</t>
    </rPh>
    <rPh sb="73" eb="75">
      <t>テキセツ</t>
    </rPh>
    <rPh sb="76" eb="78">
      <t>シヒョウ</t>
    </rPh>
    <phoneticPr fontId="6"/>
  </si>
  <si>
    <t>活動実績については概ね見込み通りである。</t>
    <rPh sb="0" eb="2">
      <t>カツドウ</t>
    </rPh>
    <rPh sb="2" eb="4">
      <t>ジッセキ</t>
    </rPh>
    <rPh sb="9" eb="10">
      <t>オオム</t>
    </rPh>
    <rPh sb="11" eb="13">
      <t>ミコ</t>
    </rPh>
    <rPh sb="14" eb="15">
      <t>ドオ</t>
    </rPh>
    <phoneticPr fontId="6"/>
  </si>
  <si>
    <t>整備された施設等の十分な活用報告がなされている。</t>
    <rPh sb="0" eb="2">
      <t>セイビ</t>
    </rPh>
    <rPh sb="5" eb="7">
      <t>シセツ</t>
    </rPh>
    <rPh sb="7" eb="8">
      <t>トウ</t>
    </rPh>
    <rPh sb="9" eb="11">
      <t>ジュウブン</t>
    </rPh>
    <rPh sb="12" eb="14">
      <t>カツヨウ</t>
    </rPh>
    <rPh sb="14" eb="16">
      <t>ホウコク</t>
    </rPh>
    <phoneticPr fontId="6"/>
  </si>
  <si>
    <t>沖縄北部連携促進特別振興事業費</t>
    <rPh sb="0" eb="2">
      <t>オキナワ</t>
    </rPh>
    <rPh sb="2" eb="4">
      <t>ホクブ</t>
    </rPh>
    <rPh sb="4" eb="6">
      <t>レンケイ</t>
    </rPh>
    <rPh sb="6" eb="8">
      <t>ソクシン</t>
    </rPh>
    <rPh sb="8" eb="10">
      <t>トクベツ</t>
    </rPh>
    <rPh sb="10" eb="12">
      <t>シンコウ</t>
    </rPh>
    <rPh sb="12" eb="15">
      <t>ジギョウヒ</t>
    </rPh>
    <phoneticPr fontId="6"/>
  </si>
  <si>
    <t>事業番号0096は、「非公共事業」を担当する。
（本事業0078は、「公共事業」を担当する。）</t>
    <rPh sb="0" eb="2">
      <t>ジギョウ</t>
    </rPh>
    <rPh sb="2" eb="4">
      <t>バンゴウ</t>
    </rPh>
    <rPh sb="11" eb="12">
      <t>ヒ</t>
    </rPh>
    <rPh sb="12" eb="14">
      <t>コウキョウ</t>
    </rPh>
    <rPh sb="14" eb="16">
      <t>ジギョウ</t>
    </rPh>
    <rPh sb="18" eb="20">
      <t>タントウ</t>
    </rPh>
    <rPh sb="25" eb="26">
      <t>ホン</t>
    </rPh>
    <rPh sb="26" eb="28">
      <t>ジギョウ</t>
    </rPh>
    <rPh sb="35" eb="37">
      <t>コウキョウ</t>
    </rPh>
    <rPh sb="37" eb="39">
      <t>ジギョウ</t>
    </rPh>
    <rPh sb="41" eb="43">
      <t>タントウ</t>
    </rPh>
    <phoneticPr fontId="6"/>
  </si>
  <si>
    <t>執行については、公共各事業の執行官庁から北部地域の市町村及び沖縄県へ事業補助金として支出しており、それぞれの執行官庁から事業の進捗管理、補助金の実績報告等による実施内容の確認を行っている。</t>
    <phoneticPr fontId="6"/>
  </si>
  <si>
    <t>引き続き、執行については北部地域の市町村及び公共各事業の執行官庁から事業の進捗管理、補助金の実績報告等による実施内容の確認を行う。</t>
    <phoneticPr fontId="6"/>
  </si>
  <si>
    <t>新24-0009</t>
    <phoneticPr fontId="6"/>
  </si>
  <si>
    <t>0060</t>
    <phoneticPr fontId="6"/>
  </si>
  <si>
    <t>0057</t>
    <phoneticPr fontId="6"/>
  </si>
  <si>
    <t>0063</t>
    <phoneticPr fontId="6"/>
  </si>
  <si>
    <t>0056</t>
    <phoneticPr fontId="6"/>
  </si>
  <si>
    <t>0059</t>
    <phoneticPr fontId="6"/>
  </si>
  <si>
    <t>0062</t>
    <phoneticPr fontId="6"/>
  </si>
  <si>
    <t>A.伊江村</t>
    <rPh sb="2" eb="5">
      <t>イエソン</t>
    </rPh>
    <phoneticPr fontId="6"/>
  </si>
  <si>
    <t>工事費</t>
    <rPh sb="0" eb="3">
      <t>コウジヒ</t>
    </rPh>
    <phoneticPr fontId="6"/>
  </si>
  <si>
    <t>東江上第3地区整備事業（R1繰越）</t>
    <rPh sb="0" eb="1">
      <t>ヒガシ</t>
    </rPh>
    <rPh sb="1" eb="2">
      <t>エ</t>
    </rPh>
    <rPh sb="2" eb="3">
      <t>ウエ</t>
    </rPh>
    <rPh sb="3" eb="4">
      <t>ダイ</t>
    </rPh>
    <rPh sb="5" eb="7">
      <t>チク</t>
    </rPh>
    <rPh sb="7" eb="9">
      <t>セイビ</t>
    </rPh>
    <rPh sb="9" eb="11">
      <t>ジギョウ</t>
    </rPh>
    <rPh sb="14" eb="16">
      <t>クリコシ</t>
    </rPh>
    <phoneticPr fontId="6"/>
  </si>
  <si>
    <t>東江上第3地区整備事業</t>
    <rPh sb="0" eb="1">
      <t>ヒガシ</t>
    </rPh>
    <rPh sb="1" eb="2">
      <t>エ</t>
    </rPh>
    <rPh sb="2" eb="3">
      <t>ウエ</t>
    </rPh>
    <rPh sb="3" eb="4">
      <t>ダイ</t>
    </rPh>
    <rPh sb="5" eb="7">
      <t>チク</t>
    </rPh>
    <rPh sb="7" eb="9">
      <t>セイビ</t>
    </rPh>
    <rPh sb="9" eb="11">
      <t>ジギョウ</t>
    </rPh>
    <phoneticPr fontId="6"/>
  </si>
  <si>
    <t>C.本部町</t>
    <rPh sb="2" eb="4">
      <t>モトブ</t>
    </rPh>
    <rPh sb="4" eb="5">
      <t>チョウ</t>
    </rPh>
    <phoneticPr fontId="6"/>
  </si>
  <si>
    <t>瀬底島一周線道路改築事業（R1繰越）</t>
    <rPh sb="0" eb="2">
      <t>セソコ</t>
    </rPh>
    <rPh sb="2" eb="3">
      <t>ジマ</t>
    </rPh>
    <rPh sb="3" eb="6">
      <t>イッシュウセン</t>
    </rPh>
    <rPh sb="6" eb="8">
      <t>ドウロ</t>
    </rPh>
    <rPh sb="8" eb="10">
      <t>カイチク</t>
    </rPh>
    <rPh sb="10" eb="12">
      <t>ジギョウ</t>
    </rPh>
    <rPh sb="15" eb="17">
      <t>クリコシ</t>
    </rPh>
    <phoneticPr fontId="6"/>
  </si>
  <si>
    <t>石川謝花線（石川・豊原区間）道路改築事業（R1繰越）</t>
    <rPh sb="0" eb="2">
      <t>イシカワ</t>
    </rPh>
    <rPh sb="2" eb="4">
      <t>ジャハナ</t>
    </rPh>
    <rPh sb="4" eb="5">
      <t>セン</t>
    </rPh>
    <rPh sb="6" eb="8">
      <t>イシカワ</t>
    </rPh>
    <rPh sb="9" eb="11">
      <t>トヨハラ</t>
    </rPh>
    <rPh sb="11" eb="13">
      <t>クカン</t>
    </rPh>
    <rPh sb="14" eb="16">
      <t>ドウロ</t>
    </rPh>
    <rPh sb="16" eb="18">
      <t>カイチク</t>
    </rPh>
    <rPh sb="18" eb="20">
      <t>ジギョウ</t>
    </rPh>
    <rPh sb="23" eb="25">
      <t>クリコシ</t>
    </rPh>
    <phoneticPr fontId="6"/>
  </si>
  <si>
    <t>瀬底島一周線道路改築事業</t>
    <rPh sb="0" eb="2">
      <t>セソコ</t>
    </rPh>
    <rPh sb="2" eb="3">
      <t>ジマ</t>
    </rPh>
    <rPh sb="3" eb="6">
      <t>イッシュウセン</t>
    </rPh>
    <rPh sb="6" eb="8">
      <t>ドウロ</t>
    </rPh>
    <rPh sb="8" eb="10">
      <t>カイチク</t>
    </rPh>
    <rPh sb="10" eb="12">
      <t>ジギョウ</t>
    </rPh>
    <phoneticPr fontId="6"/>
  </si>
  <si>
    <t>満名川線道路整備事業</t>
    <rPh sb="0" eb="1">
      <t>マン</t>
    </rPh>
    <rPh sb="1" eb="3">
      <t>ナガワ</t>
    </rPh>
    <rPh sb="3" eb="4">
      <t>セン</t>
    </rPh>
    <rPh sb="4" eb="6">
      <t>ドウロ</t>
    </rPh>
    <rPh sb="6" eb="8">
      <t>セイビ</t>
    </rPh>
    <rPh sb="8" eb="10">
      <t>ジギョウ</t>
    </rPh>
    <phoneticPr fontId="6"/>
  </si>
  <si>
    <t>満名川線道路整備事業（R1繰越）</t>
    <rPh sb="0" eb="1">
      <t>マン</t>
    </rPh>
    <rPh sb="1" eb="3">
      <t>ナガワ</t>
    </rPh>
    <rPh sb="3" eb="4">
      <t>セン</t>
    </rPh>
    <rPh sb="4" eb="6">
      <t>ドウロ</t>
    </rPh>
    <rPh sb="6" eb="8">
      <t>セイビ</t>
    </rPh>
    <rPh sb="8" eb="10">
      <t>ジギョウ</t>
    </rPh>
    <rPh sb="13" eb="15">
      <t>クリコシ</t>
    </rPh>
    <phoneticPr fontId="6"/>
  </si>
  <si>
    <t>謝花第２団地新築事業（R1繰越）</t>
    <rPh sb="0" eb="2">
      <t>ジャハナ</t>
    </rPh>
    <rPh sb="2" eb="3">
      <t>ダイ</t>
    </rPh>
    <rPh sb="4" eb="6">
      <t>ダンチ</t>
    </rPh>
    <rPh sb="6" eb="8">
      <t>シンチク</t>
    </rPh>
    <rPh sb="8" eb="10">
      <t>ジギョウ</t>
    </rPh>
    <rPh sb="13" eb="15">
      <t>クリコシ</t>
    </rPh>
    <phoneticPr fontId="6"/>
  </si>
  <si>
    <t>嘉津宇具志堅線道路改築事業（R1繰越）</t>
    <rPh sb="0" eb="3">
      <t>カツウ</t>
    </rPh>
    <rPh sb="3" eb="6">
      <t>グシケン</t>
    </rPh>
    <rPh sb="6" eb="7">
      <t>セン</t>
    </rPh>
    <rPh sb="7" eb="9">
      <t>ドウロ</t>
    </rPh>
    <rPh sb="9" eb="11">
      <t>カイチク</t>
    </rPh>
    <rPh sb="11" eb="13">
      <t>ジギョウ</t>
    </rPh>
    <rPh sb="16" eb="18">
      <t>クリコシ</t>
    </rPh>
    <phoneticPr fontId="6"/>
  </si>
  <si>
    <t>具志堅団地新築事業</t>
    <rPh sb="0" eb="3">
      <t>グシケン</t>
    </rPh>
    <rPh sb="3" eb="5">
      <t>ダンチ</t>
    </rPh>
    <rPh sb="5" eb="7">
      <t>シンチク</t>
    </rPh>
    <rPh sb="7" eb="9">
      <t>ジギョウ</t>
    </rPh>
    <phoneticPr fontId="6"/>
  </si>
  <si>
    <t>石川謝花線（石川・豊原区間）道路改築事業</t>
    <rPh sb="0" eb="2">
      <t>イシカワ</t>
    </rPh>
    <rPh sb="2" eb="4">
      <t>ジャハナ</t>
    </rPh>
    <rPh sb="4" eb="5">
      <t>セン</t>
    </rPh>
    <rPh sb="6" eb="8">
      <t>イシカワ</t>
    </rPh>
    <rPh sb="9" eb="11">
      <t>トヨハラ</t>
    </rPh>
    <rPh sb="11" eb="13">
      <t>クカン</t>
    </rPh>
    <rPh sb="14" eb="16">
      <t>ドウロ</t>
    </rPh>
    <rPh sb="16" eb="18">
      <t>カイチク</t>
    </rPh>
    <rPh sb="18" eb="20">
      <t>ジギョウ</t>
    </rPh>
    <phoneticPr fontId="6"/>
  </si>
  <si>
    <t>B.（株）沖縄プランニング</t>
    <rPh sb="3" eb="4">
      <t>カブ</t>
    </rPh>
    <rPh sb="5" eb="7">
      <t>オキナワ</t>
    </rPh>
    <phoneticPr fontId="6"/>
  </si>
  <si>
    <t>D.(株)大城組(有)當真組JV</t>
    <phoneticPr fontId="6"/>
  </si>
  <si>
    <t>伊江港港湾改修事業</t>
    <rPh sb="0" eb="2">
      <t>イエ</t>
    </rPh>
    <rPh sb="2" eb="3">
      <t>コウ</t>
    </rPh>
    <rPh sb="3" eb="5">
      <t>コウワン</t>
    </rPh>
    <rPh sb="5" eb="7">
      <t>カイシュウ</t>
    </rPh>
    <rPh sb="7" eb="9">
      <t>ジギョウ</t>
    </rPh>
    <phoneticPr fontId="6"/>
  </si>
  <si>
    <t>伊江村</t>
    <rPh sb="0" eb="3">
      <t>イエソン</t>
    </rPh>
    <phoneticPr fontId="6"/>
  </si>
  <si>
    <t>対象事業の実施</t>
    <rPh sb="0" eb="2">
      <t>タイショウ</t>
    </rPh>
    <rPh sb="2" eb="4">
      <t>ジギョウ</t>
    </rPh>
    <rPh sb="5" eb="7">
      <t>ジッシ</t>
    </rPh>
    <phoneticPr fontId="6"/>
  </si>
  <si>
    <t>補助金等交付</t>
  </si>
  <si>
    <t>本部町</t>
    <rPh sb="0" eb="3">
      <t>モトブチョウ</t>
    </rPh>
    <phoneticPr fontId="6"/>
  </si>
  <si>
    <t>沖縄県</t>
    <rPh sb="0" eb="3">
      <t>オキナワケン</t>
    </rPh>
    <phoneticPr fontId="6"/>
  </si>
  <si>
    <t>名護市</t>
    <rPh sb="0" eb="3">
      <t>ナゴシ</t>
    </rPh>
    <phoneticPr fontId="6"/>
  </si>
  <si>
    <t>恩納村</t>
    <rPh sb="0" eb="3">
      <t>オンナソン</t>
    </rPh>
    <phoneticPr fontId="6"/>
  </si>
  <si>
    <t>金武町</t>
    <rPh sb="0" eb="3">
      <t>キンチョウ</t>
    </rPh>
    <phoneticPr fontId="6"/>
  </si>
  <si>
    <t>宜野座村</t>
    <rPh sb="0" eb="4">
      <t>ギノザソン</t>
    </rPh>
    <phoneticPr fontId="6"/>
  </si>
  <si>
    <t>国頭村</t>
    <rPh sb="0" eb="3">
      <t>クニガミソン</t>
    </rPh>
    <phoneticPr fontId="6"/>
  </si>
  <si>
    <t>東村</t>
    <rPh sb="0" eb="2">
      <t>ヒガシソン</t>
    </rPh>
    <phoneticPr fontId="6"/>
  </si>
  <si>
    <t>今帰仁村</t>
    <rPh sb="0" eb="4">
      <t>ナキジンソン</t>
    </rPh>
    <phoneticPr fontId="6"/>
  </si>
  <si>
    <t>(株)大城組(有)當真組JV</t>
    <phoneticPr fontId="6"/>
  </si>
  <si>
    <t>（株）東開発・羽柴工業(有)</t>
    <phoneticPr fontId="6"/>
  </si>
  <si>
    <t>本部造園（株）</t>
    <phoneticPr fontId="6"/>
  </si>
  <si>
    <t>（株）ホカマ・(有)喜本産業JV</t>
    <phoneticPr fontId="6"/>
  </si>
  <si>
    <t>（有）安護建設工業</t>
    <phoneticPr fontId="6"/>
  </si>
  <si>
    <t>（株）沖縄プランニング</t>
    <phoneticPr fontId="6"/>
  </si>
  <si>
    <t>（有）蔵下組</t>
    <phoneticPr fontId="6"/>
  </si>
  <si>
    <t>（公） 沖縄県公共嘱託登記土地家屋調査士協会</t>
    <phoneticPr fontId="6"/>
  </si>
  <si>
    <t>（株）金城鉱山</t>
    <phoneticPr fontId="6"/>
  </si>
  <si>
    <t>（有）宮城組</t>
    <phoneticPr fontId="6"/>
  </si>
  <si>
    <t>東江上第３地区整備事業</t>
    <rPh sb="0" eb="1">
      <t>ヒガシ</t>
    </rPh>
    <rPh sb="1" eb="2">
      <t>エ</t>
    </rPh>
    <rPh sb="2" eb="3">
      <t>ウエ</t>
    </rPh>
    <rPh sb="3" eb="4">
      <t>ダイ</t>
    </rPh>
    <rPh sb="5" eb="7">
      <t>チク</t>
    </rPh>
    <rPh sb="7" eb="9">
      <t>セイビ</t>
    </rPh>
    <rPh sb="9" eb="11">
      <t>ジギョウ</t>
    </rPh>
    <phoneticPr fontId="6"/>
  </si>
  <si>
    <t>真喜屋第三団地新築事業</t>
    <phoneticPr fontId="6"/>
  </si>
  <si>
    <t>瀬底島一周線道路改築事業</t>
    <phoneticPr fontId="6"/>
  </si>
  <si>
    <t>町道金武251号線道路整備事業</t>
    <phoneticPr fontId="6"/>
  </si>
  <si>
    <t>勢高2号線道路整備事業</t>
    <phoneticPr fontId="6"/>
  </si>
  <si>
    <t>満名川線道路整備事業</t>
    <phoneticPr fontId="6"/>
  </si>
  <si>
    <t>伊江港港湾改修事業</t>
    <phoneticPr fontId="6"/>
  </si>
  <si>
    <t>港内の静穏度向上割合</t>
    <phoneticPr fontId="6"/>
  </si>
  <si>
    <t>2,619百万円/17</t>
    <rPh sb="5" eb="8">
      <t>ヒャクマンエン</t>
    </rPh>
    <phoneticPr fontId="6"/>
  </si>
  <si>
    <t>-</t>
    <phoneticPr fontId="6"/>
  </si>
  <si>
    <t>(株)渡久地組</t>
    <phoneticPr fontId="6"/>
  </si>
  <si>
    <t>伊江港港湾改修事業</t>
    <rPh sb="0" eb="3">
      <t>イエコウ</t>
    </rPh>
    <rPh sb="3" eb="9">
      <t>コウワンカイシュウジギョウ</t>
    </rPh>
    <phoneticPr fontId="6"/>
  </si>
  <si>
    <t>(有)一円産業</t>
    <phoneticPr fontId="6"/>
  </si>
  <si>
    <t>(有)新里建設</t>
    <phoneticPr fontId="6"/>
  </si>
  <si>
    <t>(株)呉屋組</t>
    <phoneticPr fontId="6"/>
  </si>
  <si>
    <t>(株)瀬底産業</t>
    <phoneticPr fontId="6"/>
  </si>
  <si>
    <t>2,724百万円/23</t>
    <rPh sb="5" eb="8">
      <t>ヒャクマンエン</t>
    </rPh>
    <phoneticPr fontId="6"/>
  </si>
  <si>
    <t>※端数処理の関係で数字の合計が一致しない場合がある。</t>
    <rPh sb="1" eb="3">
      <t>ハスウ</t>
    </rPh>
    <rPh sb="3" eb="5">
      <t>ショリ</t>
    </rPh>
    <rPh sb="6" eb="8">
      <t>カンケイ</t>
    </rPh>
    <rPh sb="9" eb="11">
      <t>スウジ</t>
    </rPh>
    <rPh sb="12" eb="14">
      <t>ゴウケイ</t>
    </rPh>
    <rPh sb="15" eb="17">
      <t>イッチ</t>
    </rPh>
    <rPh sb="20" eb="22">
      <t>バアイ</t>
    </rPh>
    <phoneticPr fontId="6"/>
  </si>
  <si>
    <t>嘉津宇団地新築事業（R1繰越） 等</t>
    <rPh sb="0" eb="3">
      <t>カツウ</t>
    </rPh>
    <rPh sb="3" eb="5">
      <t>ダンチ</t>
    </rPh>
    <rPh sb="5" eb="7">
      <t>シンチク</t>
    </rPh>
    <rPh sb="7" eb="9">
      <t>ジギョウ</t>
    </rPh>
    <rPh sb="12" eb="14">
      <t>クリコシ</t>
    </rPh>
    <rPh sb="16" eb="17">
      <t>トウ</t>
    </rPh>
    <phoneticPr fontId="6"/>
  </si>
  <si>
    <t>９．沖縄政策</t>
    <phoneticPr fontId="6"/>
  </si>
  <si>
    <t>９．沖縄振興に関する施策の推進</t>
    <phoneticPr fontId="6"/>
  </si>
  <si>
    <t>個別の事業評価を行っていることは理解した。予算の使用、入札などに問題が無いことも確認した。しかし「沖縄北部連携促進特別振興対策」の視点での１０年の成果を確認しているとは思えない。公営住宅に入居、花卉の収量増、適正な係留、快適な通行など、あまりにも散漫で説明力に欠ける。より次元が高い説明責任に挑戦するべきだろう。</t>
    <phoneticPr fontId="6"/>
  </si>
  <si>
    <t>外部有識者の所見を踏まえ、事業実施省庁と権限を明確化したうえで、実施省庁と連携して、事業の進捗を的確に把握し、より一層事業の有効性・効率性・成果について適切かつ的確に検証するべき。</t>
    <phoneticPr fontId="6"/>
  </si>
  <si>
    <t>所見を踏まえつつ、事業実施省庁と連携し、より一層事業の有効性・効率性・成果を適確に把握する方法を検証できるよう、努めてまいりたい。</t>
    <rPh sb="56" eb="57">
      <t>ツト</t>
    </rPh>
    <phoneticPr fontId="6"/>
  </si>
  <si>
    <t>-</t>
    <phoneticPr fontId="6"/>
  </si>
  <si>
    <t>有</t>
  </si>
  <si>
    <t>道路事業：定住条件に資する道路において、快適な通行に支障がある区間の解消
現況値「53.0％削減」（平成29年4月時点）→目標値「61.7％削減」</t>
    <rPh sb="50" eb="52">
      <t>ヘイセイ</t>
    </rPh>
    <rPh sb="54" eb="55">
      <t>ネン</t>
    </rPh>
    <rPh sb="56" eb="57">
      <t>ガツ</t>
    </rPh>
    <rPh sb="57" eb="59">
      <t>ジテン</t>
    </rPh>
    <phoneticPr fontId="6"/>
  </si>
  <si>
    <t>道路事業：産業振興に資する道路において、快適な通行に支障がある区間の解消
現況値「28.5％削減」（平成29年4月時点）→目標値「60.4％削減」</t>
    <rPh sb="50" eb="52">
      <t>ヘイセイ</t>
    </rPh>
    <rPh sb="54" eb="55">
      <t>ネン</t>
    </rPh>
    <rPh sb="56" eb="57">
      <t>ガツ</t>
    </rPh>
    <rPh sb="57" eb="59">
      <t>ジテン</t>
    </rPh>
    <phoneticPr fontId="6"/>
  </si>
  <si>
    <t>港湾事業：産業振興に資する港湾において、岸壁で適正な係留ができない船舶の寄港割合
現況値「22.7％」（平成29年7月時点）→目標値「0%」</t>
    <rPh sb="52" eb="54">
      <t>ヘイセイ</t>
    </rPh>
    <rPh sb="56" eb="57">
      <t>ネン</t>
    </rPh>
    <rPh sb="58" eb="59">
      <t>ガツ</t>
    </rPh>
    <rPh sb="59" eb="61">
      <t>ジテン</t>
    </rPh>
    <phoneticPr fontId="6"/>
  </si>
  <si>
    <t>農林事業：産業振興に資する農林事業において、花卉の平均収量の増加　
現状値「39,005本/10a」（平成29年10月時点）→　目標値「42,906本/10a」</t>
    <rPh sb="0" eb="2">
      <t>ノウリン</t>
    </rPh>
    <rPh sb="2" eb="4">
      <t>ジギョウ</t>
    </rPh>
    <rPh sb="13" eb="15">
      <t>ノウリン</t>
    </rPh>
    <rPh sb="15" eb="17">
      <t>ジギョウ</t>
    </rPh>
    <rPh sb="51" eb="53">
      <t>ヘイセイ</t>
    </rPh>
    <rPh sb="55" eb="56">
      <t>ネン</t>
    </rPh>
    <rPh sb="58" eb="59">
      <t>ガツ</t>
    </rPh>
    <rPh sb="59" eb="61">
      <t>ジテン</t>
    </rPh>
    <phoneticPr fontId="6"/>
  </si>
  <si>
    <t>公営住宅事業：北部圏域において公営住宅に入居する若年層世帯の増加
現況値「1,393世帯」（平成28年3月時点）→目標値「1,521世帯」</t>
    <rPh sb="46" eb="48">
      <t>ヘイセイ</t>
    </rPh>
    <rPh sb="50" eb="51">
      <t>ネン</t>
    </rPh>
    <rPh sb="52" eb="53">
      <t>ガツ</t>
    </rPh>
    <rPh sb="53" eb="55">
      <t>ジテン</t>
    </rPh>
    <phoneticPr fontId="6"/>
  </si>
  <si>
    <t>港湾事業：定住条件に資する港湾において、本部港の港内の静穏度向上
現況値「89.9％」（平成29年7月時点）→目標値「90.4％」</t>
    <rPh sb="44" eb="46">
      <t>ヘイセイ</t>
    </rPh>
    <rPh sb="48" eb="49">
      <t>ネン</t>
    </rPh>
    <rPh sb="50" eb="51">
      <t>ガツ</t>
    </rPh>
    <rPh sb="51" eb="53">
      <t>ジテン</t>
    </rPh>
    <phoneticPr fontId="6"/>
  </si>
  <si>
    <t>港湾事業：定住条件に資する港湾において、伊江港の港内の静穏度向上
現況値「92％」（平成29年7月時点）→目標値「98.7％」</t>
    <rPh sb="42" eb="44">
      <t>ヘイセイ</t>
    </rPh>
    <rPh sb="46" eb="47">
      <t>ネン</t>
    </rPh>
    <rPh sb="48" eb="49">
      <t>ガツ</t>
    </rPh>
    <rPh sb="49" eb="51">
      <t>ジテン</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</si>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</sst>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98"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0"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3"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4" fillId="3" borderId="85" xfId="0" applyFont="1" applyFill="1" applyBorder="1" applyAlignment="1">
      <alignment horizontal="center" vertical="center" wrapText="1"/>
    </xf>
    <xf numFmtId="0" fontId="14" fillId="3" borderId="13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123"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7" xfId="0" applyFont="1" applyFill="1" applyBorder="1" applyAlignment="1">
      <alignment horizontal="center" vertical="center"/>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25" xfId="0" applyNumberFormat="1" applyFont="1" applyFill="1" applyBorder="1" applyAlignment="1" applyProtection="1">
      <alignment horizontal="center" vertical="center"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11" xfId="0" applyFill="1" applyBorder="1" applyAlignment="1">
      <alignment horizontal="center" vertical="center" wrapText="1"/>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0" borderId="136" xfId="0" applyFont="1" applyBorder="1" applyAlignment="1">
      <alignment horizontal="center" vertical="center"/>
    </xf>
    <xf numFmtId="0" fontId="0" fillId="0" borderId="11" xfId="0" applyFont="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38"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4" xfId="0" applyFont="1" applyFill="1" applyBorder="1" applyAlignment="1">
      <alignment horizontal="center" vertical="center"/>
    </xf>
    <xf numFmtId="0" fontId="0" fillId="2" borderId="124"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41"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20" xfId="0" applyNumberFormat="1" applyFont="1" applyFill="1" applyBorder="1" applyAlignment="1">
      <alignment horizontal="right" vertical="center"/>
    </xf>
    <xf numFmtId="177" fontId="0" fillId="0" borderId="121"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38"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3"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97" xfId="0" applyFont="1" applyFill="1" applyBorder="1" applyAlignment="1">
      <alignment horizontal="center" vertical="center" wrapText="1"/>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119"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9" fillId="2" borderId="10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4"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38" xfId="0" applyFont="1" applyFill="1" applyBorder="1" applyAlignment="1">
      <alignment horizontal="center" vertical="center"/>
    </xf>
    <xf numFmtId="0" fontId="0" fillId="6" borderId="137"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34" xfId="0" applyNumberFormat="1" applyFont="1" applyFill="1" applyBorder="1" applyAlignment="1" applyProtection="1">
      <alignment horizontal="right" vertical="center"/>
    </xf>
    <xf numFmtId="0" fontId="20" fillId="0" borderId="83"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2"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1" xfId="0" applyFont="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21" fillId="5" borderId="107"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07"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29"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6" borderId="62" xfId="0" applyFont="1" applyFill="1" applyBorder="1" applyAlignment="1">
      <alignment horizontal="center" vertical="center"/>
    </xf>
    <xf numFmtId="0" fontId="0" fillId="6" borderId="8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37" xfId="0" applyFont="1" applyFill="1" applyBorder="1" applyAlignment="1">
      <alignment horizontal="center" vertical="center"/>
    </xf>
    <xf numFmtId="0" fontId="14" fillId="2" borderId="118" xfId="0" applyFont="1" applyFill="1" applyBorder="1" applyAlignment="1">
      <alignment horizontal="center" vertical="center" wrapText="1"/>
    </xf>
    <xf numFmtId="0" fontId="14" fillId="2" borderId="124" xfId="0" applyFont="1" applyFill="1" applyBorder="1" applyAlignment="1">
      <alignment horizontal="center" vertical="center"/>
    </xf>
    <xf numFmtId="0" fontId="14" fillId="2" borderId="142"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3"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4" xfId="0" applyFont="1" applyFill="1" applyBorder="1" applyAlignment="1">
      <alignment horizontal="center" vertical="center"/>
    </xf>
    <xf numFmtId="0" fontId="14" fillId="2" borderId="130"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43"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0" fillId="6" borderId="140" xfId="0" applyFont="1" applyFill="1" applyBorder="1" applyAlignment="1">
      <alignment horizontal="center" vertical="center"/>
    </xf>
    <xf numFmtId="0" fontId="0" fillId="6" borderId="65"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0" fillId="0" borderId="99"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6" borderId="1" xfId="0" applyFont="1"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98"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126" xfId="0" applyFont="1" applyFill="1" applyBorder="1" applyAlignment="1">
      <alignment vertical="center" wrapText="1"/>
    </xf>
    <xf numFmtId="0" fontId="0" fillId="5" borderId="105" xfId="0" applyFont="1" applyFill="1" applyBorder="1" applyAlignment="1">
      <alignment vertical="center" wrapText="1"/>
    </xf>
    <xf numFmtId="0" fontId="0" fillId="5" borderId="12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4" fillId="6" borderId="118" xfId="0" applyFont="1" applyFill="1" applyBorder="1" applyAlignment="1">
      <alignment horizontal="center" vertical="center" wrapText="1"/>
    </xf>
    <xf numFmtId="0" fontId="14" fillId="6" borderId="124"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1" fillId="5" borderId="107"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0" fillId="5" borderId="96" xfId="0" applyFont="1" applyFill="1" applyBorder="1" applyAlignment="1">
      <alignment horizontal="center" vertical="center"/>
    </xf>
    <xf numFmtId="0" fontId="0" fillId="5" borderId="75" xfId="0" applyFont="1" applyFill="1" applyBorder="1" applyAlignment="1">
      <alignment horizontal="center" vertical="center"/>
    </xf>
    <xf numFmtId="0" fontId="16" fillId="3" borderId="138" xfId="0" applyFont="1" applyFill="1" applyBorder="1" applyAlignment="1">
      <alignment horizontal="center" vertical="center" textRotation="255" wrapText="1"/>
    </xf>
    <xf numFmtId="0" fontId="16" fillId="3" borderId="137"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31" xfId="0" applyFont="1" applyFill="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4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pplyProtection="1">
      <alignment horizontal="center" vertical="center"/>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53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23</xdr:col>
      <xdr:colOff>66675</xdr:colOff>
      <xdr:row>113</xdr:row>
      <xdr:rowOff>95250</xdr:rowOff>
    </xdr:from>
    <xdr:to>
      <xdr:col>32</xdr:col>
      <xdr:colOff>140623</xdr:colOff>
      <xdr:row>115</xdr:row>
      <xdr:rowOff>61389</xdr:rowOff>
    </xdr:to>
    <xdr:sp macro="" textlink="">
      <xdr:nvSpPr>
        <xdr:cNvPr id="2" name="正方形/長方形 1"/>
        <xdr:cNvSpPr/>
      </xdr:nvSpPr>
      <xdr:spPr>
        <a:xfrm>
          <a:off x="4667250" y="44615100"/>
          <a:ext cx="1874173" cy="67098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内閣府</a:t>
          </a:r>
          <a:endParaRPr kumimoji="1" lang="en-US" altLang="ja-JP" sz="1100">
            <a:solidFill>
              <a:sysClr val="windowText" lastClr="000000"/>
            </a:solidFill>
          </a:endParaRPr>
        </a:p>
        <a:p>
          <a:pPr algn="ctr"/>
          <a:r>
            <a:rPr kumimoji="1" lang="en-US" altLang="ja-JP" sz="1100">
              <a:solidFill>
                <a:sysClr val="windowText" lastClr="000000"/>
              </a:solidFill>
            </a:rPr>
            <a:t>2,724</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33</xdr:col>
      <xdr:colOff>133350</xdr:colOff>
      <xdr:row>116</xdr:row>
      <xdr:rowOff>342900</xdr:rowOff>
    </xdr:from>
    <xdr:to>
      <xdr:col>41</xdr:col>
      <xdr:colOff>129517</xdr:colOff>
      <xdr:row>119</xdr:row>
      <xdr:rowOff>927</xdr:rowOff>
    </xdr:to>
    <xdr:sp macro="" textlink="">
      <xdr:nvSpPr>
        <xdr:cNvPr id="3" name="正方形/長方形 2"/>
        <xdr:cNvSpPr/>
      </xdr:nvSpPr>
      <xdr:spPr>
        <a:xfrm>
          <a:off x="6734175" y="46272450"/>
          <a:ext cx="1596367" cy="715302"/>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国土交通省</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2,614</a:t>
          </a:r>
          <a:r>
            <a:rPr kumimoji="1" lang="ja-JP" altLang="en-US" sz="1000" b="0" i="0" u="none" strike="noStrike" kern="0" cap="none" spc="0" normalizeH="0" baseline="0" noProof="0" smtClean="0">
              <a:ln>
                <a:noFill/>
              </a:ln>
              <a:solidFill>
                <a:schemeClr val="tx1"/>
              </a:solidFill>
              <a:effectLst/>
              <a:uLnTx/>
              <a:uFillTx/>
              <a:latin typeface="Calibri"/>
              <a:ea typeface="ＭＳ Ｐゴシック"/>
              <a:cs typeface="+mn-cs"/>
            </a:rPr>
            <a:t>百万円</a:t>
          </a:r>
          <a:endParaRPr kumimoji="1" lang="en-US" altLang="ja-JP" sz="10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clientData/>
  </xdr:twoCellAnchor>
  <xdr:twoCellAnchor>
    <xdr:from>
      <xdr:col>15</xdr:col>
      <xdr:colOff>9525</xdr:colOff>
      <xdr:row>116</xdr:row>
      <xdr:rowOff>342900</xdr:rowOff>
    </xdr:from>
    <xdr:to>
      <xdr:col>23</xdr:col>
      <xdr:colOff>5692</xdr:colOff>
      <xdr:row>119</xdr:row>
      <xdr:rowOff>927</xdr:rowOff>
    </xdr:to>
    <xdr:sp macro="" textlink="">
      <xdr:nvSpPr>
        <xdr:cNvPr id="4" name="正方形/長方形 3"/>
        <xdr:cNvSpPr/>
      </xdr:nvSpPr>
      <xdr:spPr>
        <a:xfrm>
          <a:off x="3009900" y="46272450"/>
          <a:ext cx="1596367" cy="715302"/>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農林水産省</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111</a:t>
          </a:r>
          <a:r>
            <a:rPr kumimoji="1" lang="ja-JP" altLang="en-US" sz="1000" b="0" i="0" u="none" strike="noStrike" kern="0" cap="none" spc="0" normalizeH="0" baseline="0" noProof="0" smtClean="0">
              <a:ln>
                <a:noFill/>
              </a:ln>
              <a:solidFill>
                <a:schemeClr val="tx1"/>
              </a:solidFill>
              <a:effectLst/>
              <a:uLnTx/>
              <a:uFillTx/>
              <a:latin typeface="Calibri"/>
              <a:ea typeface="ＭＳ Ｐゴシック"/>
              <a:cs typeface="+mn-cs"/>
            </a:rPr>
            <a:t>百万円</a:t>
          </a:r>
          <a:endParaRPr kumimoji="1" lang="en-US" altLang="ja-JP" sz="10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clientData/>
  </xdr:twoCellAnchor>
  <xdr:twoCellAnchor>
    <xdr:from>
      <xdr:col>34</xdr:col>
      <xdr:colOff>92448</xdr:colOff>
      <xdr:row>114</xdr:row>
      <xdr:rowOff>331693</xdr:rowOff>
    </xdr:from>
    <xdr:to>
      <xdr:col>41</xdr:col>
      <xdr:colOff>124134</xdr:colOff>
      <xdr:row>115</xdr:row>
      <xdr:rowOff>318614</xdr:rowOff>
    </xdr:to>
    <xdr:sp macro="" textlink="">
      <xdr:nvSpPr>
        <xdr:cNvPr id="10" name="大かっこ 9"/>
        <xdr:cNvSpPr/>
      </xdr:nvSpPr>
      <xdr:spPr>
        <a:xfrm>
          <a:off x="6950448" y="44045840"/>
          <a:ext cx="1443627" cy="33430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目の区分、移替え</a:t>
          </a:r>
        </a:p>
      </xdr:txBody>
    </xdr:sp>
    <xdr:clientData/>
  </xdr:twoCellAnchor>
  <xdr:twoCellAnchor>
    <xdr:from>
      <xdr:col>15</xdr:col>
      <xdr:colOff>50987</xdr:colOff>
      <xdr:row>120</xdr:row>
      <xdr:rowOff>142315</xdr:rowOff>
    </xdr:from>
    <xdr:to>
      <xdr:col>22</xdr:col>
      <xdr:colOff>155185</xdr:colOff>
      <xdr:row>123</xdr:row>
      <xdr:rowOff>44824</xdr:rowOff>
    </xdr:to>
    <xdr:sp macro="" textlink="">
      <xdr:nvSpPr>
        <xdr:cNvPr id="13" name="正方形/長方形 12"/>
        <xdr:cNvSpPr/>
      </xdr:nvSpPr>
      <xdr:spPr>
        <a:xfrm>
          <a:off x="3076575" y="45862315"/>
          <a:ext cx="1516139" cy="944656"/>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smtClean="0">
              <a:ln>
                <a:noFill/>
              </a:ln>
              <a:solidFill>
                <a:sysClr val="windowText" lastClr="000000"/>
              </a:solidFill>
              <a:effectLst/>
              <a:uLnTx/>
              <a:uFillTx/>
              <a:latin typeface="+mn-lt"/>
              <a:ea typeface="ＭＳ Ｐゴシック"/>
              <a:cs typeface="+mn-cs"/>
            </a:rPr>
            <a:t>A</a:t>
          </a:r>
          <a:r>
            <a:rPr kumimoji="1" lang="ja-JP" altLang="en-US" sz="1000" b="0" i="0" u="none" strike="noStrike" kern="0" cap="none" spc="0" normalizeH="0" baseline="0" noProof="0" smtClean="0">
              <a:ln>
                <a:noFill/>
              </a:ln>
              <a:solidFill>
                <a:sysClr val="windowText" lastClr="000000"/>
              </a:solidFill>
              <a:effectLst/>
              <a:uLnTx/>
              <a:uFillTx/>
              <a:latin typeface="+mn-lt"/>
              <a:ea typeface="ＭＳ Ｐゴシック"/>
              <a:cs typeface="+mn-cs"/>
            </a:rPr>
            <a:t>．伊江村</a:t>
          </a:r>
          <a:endParaRPr kumimoji="1" lang="en-US" altLang="ja-JP" sz="1000" b="0" i="0" u="none" strike="noStrike" kern="0" cap="none" spc="0" normalizeH="0" baseline="0" noProof="0" smtClean="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111</a:t>
          </a:r>
          <a:r>
            <a:rPr kumimoji="1" lang="ja-JP" altLang="en-US" sz="1000" b="0" i="0" u="none" strike="noStrike" kern="0" cap="none" spc="0" normalizeH="0" baseline="0" noProof="0" smtClean="0">
              <a:ln>
                <a:noFill/>
              </a:ln>
              <a:solidFill>
                <a:schemeClr val="tx1"/>
              </a:solidFill>
              <a:effectLst/>
              <a:uLnTx/>
              <a:uFillTx/>
              <a:latin typeface="Calibri"/>
              <a:ea typeface="ＭＳ Ｐゴシック"/>
              <a:cs typeface="+mn-cs"/>
            </a:rPr>
            <a:t>百万円</a:t>
          </a:r>
          <a:endParaRPr kumimoji="1" lang="en-US" altLang="ja-JP" sz="10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clientData/>
  </xdr:twoCellAnchor>
  <xdr:twoCellAnchor>
    <xdr:from>
      <xdr:col>30</xdr:col>
      <xdr:colOff>185457</xdr:colOff>
      <xdr:row>120</xdr:row>
      <xdr:rowOff>201706</xdr:rowOff>
    </xdr:from>
    <xdr:to>
      <xdr:col>44</xdr:col>
      <xdr:colOff>89646</xdr:colOff>
      <xdr:row>123</xdr:row>
      <xdr:rowOff>112059</xdr:rowOff>
    </xdr:to>
    <xdr:sp macro="" textlink="">
      <xdr:nvSpPr>
        <xdr:cNvPr id="15" name="正方形/長方形 14"/>
        <xdr:cNvSpPr/>
      </xdr:nvSpPr>
      <xdr:spPr>
        <a:xfrm>
          <a:off x="6236633" y="45921706"/>
          <a:ext cx="2728072" cy="952500"/>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smtClean="0">
              <a:ln>
                <a:noFill/>
              </a:ln>
              <a:solidFill>
                <a:sysClr val="windowText" lastClr="000000"/>
              </a:solidFill>
              <a:effectLst/>
              <a:uLnTx/>
              <a:uFillTx/>
              <a:latin typeface="+mn-lt"/>
              <a:ea typeface="ＭＳ Ｐゴシック"/>
              <a:cs typeface="+mn-cs"/>
            </a:rPr>
            <a:t>C</a:t>
          </a:r>
          <a:r>
            <a:rPr kumimoji="1" lang="ja-JP" altLang="en-US" sz="1000" b="0" i="0" u="none" strike="noStrike" kern="0" cap="none" spc="0" normalizeH="0" baseline="0" noProof="0" smtClean="0">
              <a:ln>
                <a:noFill/>
              </a:ln>
              <a:solidFill>
                <a:sysClr val="windowText" lastClr="000000"/>
              </a:solidFill>
              <a:effectLst/>
              <a:uLnTx/>
              <a:uFillTx/>
              <a:latin typeface="+mn-lt"/>
              <a:ea typeface="ＭＳ Ｐゴシック"/>
              <a:cs typeface="+mn-cs"/>
            </a:rPr>
            <a:t>．</a:t>
          </a:r>
          <a:r>
            <a:rPr lang="ja-JP" altLang="en-US" sz="1100">
              <a:solidFill>
                <a:sysClr val="windowText" lastClr="000000"/>
              </a:solidFill>
              <a:effectLst/>
              <a:latin typeface="+mn-lt"/>
              <a:ea typeface="+mn-ea"/>
              <a:cs typeface="+mn-cs"/>
            </a:rPr>
            <a:t>沖縄県・本部町・国頭村・恩納村・金武町・名護市・宜野座村・  今帰仁村・東村</a:t>
          </a:r>
          <a:endParaRPr lang="en-US" altLang="ja-JP" sz="1100">
            <a:solidFill>
              <a:sysClr val="windowText" lastClr="00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2,614</a:t>
          </a:r>
          <a:r>
            <a:rPr kumimoji="1" lang="ja-JP" altLang="en-US" sz="1000" b="0" i="0" u="none" strike="noStrike" kern="0" cap="none" spc="0" normalizeH="0" baseline="0" noProof="0" smtClean="0">
              <a:ln>
                <a:noFill/>
              </a:ln>
              <a:solidFill>
                <a:schemeClr val="tx1"/>
              </a:solidFill>
              <a:effectLst/>
              <a:uLnTx/>
              <a:uFillTx/>
              <a:latin typeface="Calibri"/>
              <a:ea typeface="ＭＳ Ｐゴシック"/>
              <a:cs typeface="+mn-cs"/>
            </a:rPr>
            <a:t>百万円</a:t>
          </a:r>
          <a:endParaRPr kumimoji="1" lang="en-US" altLang="ja-JP" sz="10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clientData/>
  </xdr:twoCellAnchor>
  <xdr:twoCellAnchor>
    <xdr:from>
      <xdr:col>22</xdr:col>
      <xdr:colOff>67236</xdr:colOff>
      <xdr:row>115</xdr:row>
      <xdr:rowOff>61389</xdr:rowOff>
    </xdr:from>
    <xdr:to>
      <xdr:col>28</xdr:col>
      <xdr:colOff>2796</xdr:colOff>
      <xdr:row>116</xdr:row>
      <xdr:rowOff>168089</xdr:rowOff>
    </xdr:to>
    <xdr:cxnSp macro="">
      <xdr:nvCxnSpPr>
        <xdr:cNvPr id="8" name="直線矢印コネクタ 58"/>
        <xdr:cNvCxnSpPr>
          <a:cxnSpLocks noChangeShapeType="1"/>
          <a:stCxn id="2" idx="2"/>
        </xdr:cNvCxnSpPr>
      </xdr:nvCxnSpPr>
      <xdr:spPr bwMode="auto">
        <a:xfrm flipH="1">
          <a:off x="4504765" y="45579683"/>
          <a:ext cx="1145796" cy="454082"/>
        </a:xfrm>
        <a:prstGeom prst="straightConnector1">
          <a:avLst/>
        </a:prstGeom>
        <a:noFill/>
        <a:ln w="9525" algn="ctr">
          <a:solidFill>
            <a:sysClr val="windowText" lastClr="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28</xdr:col>
      <xdr:colOff>11206</xdr:colOff>
      <xdr:row>115</xdr:row>
      <xdr:rowOff>78441</xdr:rowOff>
    </xdr:from>
    <xdr:to>
      <xdr:col>34</xdr:col>
      <xdr:colOff>190500</xdr:colOff>
      <xdr:row>116</xdr:row>
      <xdr:rowOff>212912</xdr:rowOff>
    </xdr:to>
    <xdr:cxnSp macro="">
      <xdr:nvCxnSpPr>
        <xdr:cNvPr id="11" name="直線矢印コネクタ 58"/>
        <xdr:cNvCxnSpPr>
          <a:cxnSpLocks noChangeShapeType="1"/>
        </xdr:cNvCxnSpPr>
      </xdr:nvCxnSpPr>
      <xdr:spPr bwMode="auto">
        <a:xfrm>
          <a:off x="5658971" y="45596735"/>
          <a:ext cx="1389529" cy="481853"/>
        </a:xfrm>
        <a:prstGeom prst="straightConnector1">
          <a:avLst/>
        </a:prstGeom>
        <a:noFill/>
        <a:ln w="9525" algn="ctr">
          <a:solidFill>
            <a:sysClr val="windowText" lastClr="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156882</xdr:colOff>
      <xdr:row>118</xdr:row>
      <xdr:rowOff>336176</xdr:rowOff>
    </xdr:from>
    <xdr:to>
      <xdr:col>18</xdr:col>
      <xdr:colOff>156882</xdr:colOff>
      <xdr:row>120</xdr:row>
      <xdr:rowOff>135225</xdr:rowOff>
    </xdr:to>
    <xdr:cxnSp macro="">
      <xdr:nvCxnSpPr>
        <xdr:cNvPr id="16" name="直線矢印コネクタ 58"/>
        <xdr:cNvCxnSpPr>
          <a:cxnSpLocks noChangeShapeType="1"/>
        </xdr:cNvCxnSpPr>
      </xdr:nvCxnSpPr>
      <xdr:spPr bwMode="auto">
        <a:xfrm flipH="1">
          <a:off x="3787588" y="46840588"/>
          <a:ext cx="0" cy="493813"/>
        </a:xfrm>
        <a:prstGeom prst="straightConnector1">
          <a:avLst/>
        </a:prstGeom>
        <a:noFill/>
        <a:ln w="9525" algn="ctr">
          <a:solidFill>
            <a:sysClr val="windowText" lastClr="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37</xdr:col>
      <xdr:colOff>107576</xdr:colOff>
      <xdr:row>119</xdr:row>
      <xdr:rowOff>17930</xdr:rowOff>
    </xdr:from>
    <xdr:to>
      <xdr:col>37</xdr:col>
      <xdr:colOff>107576</xdr:colOff>
      <xdr:row>120</xdr:row>
      <xdr:rowOff>164361</xdr:rowOff>
    </xdr:to>
    <xdr:cxnSp macro="">
      <xdr:nvCxnSpPr>
        <xdr:cNvPr id="17" name="直線矢印コネクタ 58"/>
        <xdr:cNvCxnSpPr>
          <a:cxnSpLocks noChangeShapeType="1"/>
        </xdr:cNvCxnSpPr>
      </xdr:nvCxnSpPr>
      <xdr:spPr bwMode="auto">
        <a:xfrm flipH="1">
          <a:off x="7570694" y="46869724"/>
          <a:ext cx="0" cy="493813"/>
        </a:xfrm>
        <a:prstGeom prst="straightConnector1">
          <a:avLst/>
        </a:prstGeom>
        <a:noFill/>
        <a:ln w="9525" algn="ctr">
          <a:solidFill>
            <a:sysClr val="windowText" lastClr="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156882</xdr:colOff>
      <xdr:row>123</xdr:row>
      <xdr:rowOff>56029</xdr:rowOff>
    </xdr:from>
    <xdr:to>
      <xdr:col>18</xdr:col>
      <xdr:colOff>156882</xdr:colOff>
      <xdr:row>124</xdr:row>
      <xdr:rowOff>202460</xdr:rowOff>
    </xdr:to>
    <xdr:cxnSp macro="">
      <xdr:nvCxnSpPr>
        <xdr:cNvPr id="18" name="直線矢印コネクタ 58"/>
        <xdr:cNvCxnSpPr>
          <a:cxnSpLocks noChangeShapeType="1"/>
        </xdr:cNvCxnSpPr>
      </xdr:nvCxnSpPr>
      <xdr:spPr bwMode="auto">
        <a:xfrm flipH="1">
          <a:off x="3787588" y="48297353"/>
          <a:ext cx="0" cy="493813"/>
        </a:xfrm>
        <a:prstGeom prst="straightConnector1">
          <a:avLst/>
        </a:prstGeom>
        <a:noFill/>
        <a:ln w="9525" algn="ctr">
          <a:solidFill>
            <a:sysClr val="windowText" lastClr="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37</xdr:col>
      <xdr:colOff>100852</xdr:colOff>
      <xdr:row>123</xdr:row>
      <xdr:rowOff>112058</xdr:rowOff>
    </xdr:from>
    <xdr:to>
      <xdr:col>37</xdr:col>
      <xdr:colOff>100852</xdr:colOff>
      <xdr:row>124</xdr:row>
      <xdr:rowOff>161926</xdr:rowOff>
    </xdr:to>
    <xdr:cxnSp macro="">
      <xdr:nvCxnSpPr>
        <xdr:cNvPr id="19" name="直線矢印コネクタ 58"/>
        <xdr:cNvCxnSpPr>
          <a:cxnSpLocks noChangeShapeType="1"/>
        </xdr:cNvCxnSpPr>
      </xdr:nvCxnSpPr>
      <xdr:spPr bwMode="auto">
        <a:xfrm>
          <a:off x="7563970" y="48353382"/>
          <a:ext cx="0" cy="397250"/>
        </a:xfrm>
        <a:prstGeom prst="straightConnector1">
          <a:avLst/>
        </a:prstGeom>
        <a:noFill/>
        <a:ln w="9525" algn="ctr">
          <a:solidFill>
            <a:sysClr val="windowText" lastClr="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15</xdr:col>
      <xdr:colOff>78441</xdr:colOff>
      <xdr:row>124</xdr:row>
      <xdr:rowOff>302559</xdr:rowOff>
    </xdr:from>
    <xdr:to>
      <xdr:col>22</xdr:col>
      <xdr:colOff>166768</xdr:colOff>
      <xdr:row>126</xdr:row>
      <xdr:rowOff>182270</xdr:rowOff>
    </xdr:to>
    <xdr:sp macro="" textlink="">
      <xdr:nvSpPr>
        <xdr:cNvPr id="20" name="正方形/長方形 19"/>
        <xdr:cNvSpPr/>
      </xdr:nvSpPr>
      <xdr:spPr>
        <a:xfrm>
          <a:off x="3104029" y="48891265"/>
          <a:ext cx="1500268" cy="832211"/>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rPr>
            <a:t>B</a:t>
          </a: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．民間企業（</a:t>
          </a:r>
          <a:r>
            <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rPr>
            <a:t>5</a:t>
          </a: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社）等</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111</a:t>
          </a:r>
          <a:r>
            <a:rPr kumimoji="1" lang="ja-JP" altLang="en-US" sz="1000" b="0" i="0" u="none" strike="noStrike" kern="0" cap="none" spc="0" normalizeH="0" baseline="0" noProof="0" smtClean="0">
              <a:ln>
                <a:noFill/>
              </a:ln>
              <a:solidFill>
                <a:schemeClr val="tx1"/>
              </a:solidFill>
              <a:effectLst/>
              <a:uLnTx/>
              <a:uFillTx/>
              <a:latin typeface="Calibri"/>
              <a:ea typeface="ＭＳ Ｐゴシック"/>
              <a:cs typeface="+mn-cs"/>
            </a:rPr>
            <a:t>百万円</a:t>
          </a:r>
          <a:endParaRPr kumimoji="1" lang="en-US" altLang="ja-JP" sz="10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clientData/>
  </xdr:twoCellAnchor>
  <xdr:twoCellAnchor>
    <xdr:from>
      <xdr:col>20</xdr:col>
      <xdr:colOff>0</xdr:colOff>
      <xdr:row>123</xdr:row>
      <xdr:rowOff>190499</xdr:rowOff>
    </xdr:from>
    <xdr:to>
      <xdr:col>29</xdr:col>
      <xdr:colOff>67235</xdr:colOff>
      <xdr:row>124</xdr:row>
      <xdr:rowOff>190500</xdr:rowOff>
    </xdr:to>
    <xdr:sp macro="" textlink="">
      <xdr:nvSpPr>
        <xdr:cNvPr id="21" name="大かっこ 20"/>
        <xdr:cNvSpPr/>
      </xdr:nvSpPr>
      <xdr:spPr>
        <a:xfrm>
          <a:off x="4034118" y="48431823"/>
          <a:ext cx="1882588" cy="347383"/>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公共事業（農林）の実施</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56029</xdr:colOff>
      <xdr:row>123</xdr:row>
      <xdr:rowOff>224116</xdr:rowOff>
    </xdr:from>
    <xdr:to>
      <xdr:col>49</xdr:col>
      <xdr:colOff>44824</xdr:colOff>
      <xdr:row>125</xdr:row>
      <xdr:rowOff>22412</xdr:rowOff>
    </xdr:to>
    <xdr:sp macro="" textlink="">
      <xdr:nvSpPr>
        <xdr:cNvPr id="22" name="大かっこ 21"/>
        <xdr:cNvSpPr/>
      </xdr:nvSpPr>
      <xdr:spPr>
        <a:xfrm>
          <a:off x="7720853" y="48465440"/>
          <a:ext cx="2207559" cy="493060"/>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公共事業（住宅、道路、港湾）の実施</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134471</xdr:colOff>
      <xdr:row>124</xdr:row>
      <xdr:rowOff>302559</xdr:rowOff>
    </xdr:from>
    <xdr:to>
      <xdr:col>41</xdr:col>
      <xdr:colOff>19411</xdr:colOff>
      <xdr:row>126</xdr:row>
      <xdr:rowOff>177788</xdr:rowOff>
    </xdr:to>
    <xdr:sp macro="" textlink="">
      <xdr:nvSpPr>
        <xdr:cNvPr id="23" name="正方形/長方形 22"/>
        <xdr:cNvSpPr/>
      </xdr:nvSpPr>
      <xdr:spPr>
        <a:xfrm>
          <a:off x="6790765" y="48891265"/>
          <a:ext cx="1498587" cy="827729"/>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rPr>
            <a:t>D</a:t>
          </a: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．民間企業（</a:t>
          </a:r>
          <a:r>
            <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rPr>
            <a:t>74</a:t>
          </a: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社）等</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2,614</a:t>
          </a:r>
          <a:r>
            <a:rPr kumimoji="1" lang="ja-JP" altLang="en-US" sz="1000" b="0" i="0" u="none" strike="noStrike" kern="0" cap="none" spc="0" normalizeH="0" baseline="0" noProof="0" smtClean="0">
              <a:ln>
                <a:noFill/>
              </a:ln>
              <a:solidFill>
                <a:schemeClr val="tx1"/>
              </a:solidFill>
              <a:effectLst/>
              <a:uLnTx/>
              <a:uFillTx/>
              <a:latin typeface="Calibri"/>
              <a:ea typeface="ＭＳ Ｐゴシック"/>
              <a:cs typeface="+mn-cs"/>
            </a:rPr>
            <a:t>百万円</a:t>
          </a:r>
          <a:endParaRPr kumimoji="1" lang="en-US" altLang="ja-JP" sz="10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9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1" max="61" width="27.875" customWidth="1"/>
    <col min="62" max="62"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4" t="s">
        <v>0</v>
      </c>
      <c r="Y2" s="65"/>
      <c r="Z2" s="47"/>
      <c r="AA2" s="47"/>
      <c r="AB2" s="47"/>
      <c r="AC2" s="47"/>
      <c r="AD2" s="152">
        <v>2021</v>
      </c>
      <c r="AE2" s="152"/>
      <c r="AF2" s="152"/>
      <c r="AG2" s="152"/>
      <c r="AH2" s="152"/>
      <c r="AI2" s="76" t="s">
        <v>265</v>
      </c>
      <c r="AJ2" s="152" t="s">
        <v>564</v>
      </c>
      <c r="AK2" s="152"/>
      <c r="AL2" s="152"/>
      <c r="AM2" s="152"/>
      <c r="AN2" s="76" t="s">
        <v>265</v>
      </c>
      <c r="AO2" s="152">
        <v>20</v>
      </c>
      <c r="AP2" s="152"/>
      <c r="AQ2" s="152"/>
      <c r="AR2" s="77" t="s">
        <v>562</v>
      </c>
      <c r="AS2" s="153">
        <v>78</v>
      </c>
      <c r="AT2" s="153"/>
      <c r="AU2" s="153"/>
      <c r="AV2" s="76" t="str">
        <f>IF(AW2="","","-")</f>
        <v/>
      </c>
      <c r="AW2" s="243"/>
      <c r="AX2" s="243"/>
    </row>
    <row r="3" spans="1:50" ht="21" customHeight="1" thickBot="1" x14ac:dyDescent="0.2">
      <c r="A3" s="296" t="s">
        <v>555</v>
      </c>
      <c r="B3" s="297"/>
      <c r="C3" s="297"/>
      <c r="D3" s="297"/>
      <c r="E3" s="297"/>
      <c r="F3" s="297"/>
      <c r="G3" s="297"/>
      <c r="H3" s="297"/>
      <c r="I3" s="297"/>
      <c r="J3" s="297"/>
      <c r="K3" s="297"/>
      <c r="L3" s="297"/>
      <c r="M3" s="297"/>
      <c r="N3" s="297"/>
      <c r="O3" s="297"/>
      <c r="P3" s="297"/>
      <c r="Q3" s="297"/>
      <c r="R3" s="297"/>
      <c r="S3" s="297"/>
      <c r="T3" s="297"/>
      <c r="U3" s="297"/>
      <c r="V3" s="297"/>
      <c r="W3" s="297"/>
      <c r="X3" s="297"/>
      <c r="Y3" s="297"/>
      <c r="Z3" s="297"/>
      <c r="AA3" s="297"/>
      <c r="AB3" s="297"/>
      <c r="AC3" s="297"/>
      <c r="AD3" s="297"/>
      <c r="AE3" s="297"/>
      <c r="AF3" s="297"/>
      <c r="AG3" s="297"/>
      <c r="AH3" s="297"/>
      <c r="AI3" s="23" t="s">
        <v>59</v>
      </c>
      <c r="AJ3" s="298" t="s">
        <v>563</v>
      </c>
      <c r="AK3" s="298"/>
      <c r="AL3" s="298"/>
      <c r="AM3" s="298"/>
      <c r="AN3" s="298"/>
      <c r="AO3" s="298"/>
      <c r="AP3" s="298"/>
      <c r="AQ3" s="298"/>
      <c r="AR3" s="298"/>
      <c r="AS3" s="298"/>
      <c r="AT3" s="298"/>
      <c r="AU3" s="298"/>
      <c r="AV3" s="298"/>
      <c r="AW3" s="298"/>
      <c r="AX3" s="24" t="s">
        <v>60</v>
      </c>
    </row>
    <row r="4" spans="1:50" ht="24.75" customHeight="1" x14ac:dyDescent="0.15">
      <c r="A4" s="516" t="s">
        <v>25</v>
      </c>
      <c r="B4" s="517"/>
      <c r="C4" s="517"/>
      <c r="D4" s="517"/>
      <c r="E4" s="517"/>
      <c r="F4" s="517"/>
      <c r="G4" s="178" t="s">
        <v>565</v>
      </c>
      <c r="H4" s="179"/>
      <c r="I4" s="179"/>
      <c r="J4" s="179"/>
      <c r="K4" s="179"/>
      <c r="L4" s="179"/>
      <c r="M4" s="179"/>
      <c r="N4" s="179"/>
      <c r="O4" s="179"/>
      <c r="P4" s="179"/>
      <c r="Q4" s="179"/>
      <c r="R4" s="179"/>
      <c r="S4" s="179"/>
      <c r="T4" s="179"/>
      <c r="U4" s="179"/>
      <c r="V4" s="179"/>
      <c r="W4" s="179"/>
      <c r="X4" s="179"/>
      <c r="Y4" s="180" t="s">
        <v>1</v>
      </c>
      <c r="Z4" s="181"/>
      <c r="AA4" s="181"/>
      <c r="AB4" s="181"/>
      <c r="AC4" s="181"/>
      <c r="AD4" s="182"/>
      <c r="AE4" s="183" t="s">
        <v>566</v>
      </c>
      <c r="AF4" s="184"/>
      <c r="AG4" s="184"/>
      <c r="AH4" s="184"/>
      <c r="AI4" s="184"/>
      <c r="AJ4" s="184"/>
      <c r="AK4" s="184"/>
      <c r="AL4" s="184"/>
      <c r="AM4" s="184"/>
      <c r="AN4" s="184"/>
      <c r="AO4" s="184"/>
      <c r="AP4" s="185"/>
      <c r="AQ4" s="186" t="s">
        <v>2</v>
      </c>
      <c r="AR4" s="181"/>
      <c r="AS4" s="181"/>
      <c r="AT4" s="181"/>
      <c r="AU4" s="181"/>
      <c r="AV4" s="181"/>
      <c r="AW4" s="181"/>
      <c r="AX4" s="187"/>
    </row>
    <row r="5" spans="1:50" ht="30" customHeight="1" x14ac:dyDescent="0.15">
      <c r="A5" s="502" t="s">
        <v>62</v>
      </c>
      <c r="B5" s="503"/>
      <c r="C5" s="503"/>
      <c r="D5" s="503"/>
      <c r="E5" s="503"/>
      <c r="F5" s="504"/>
      <c r="G5" s="168" t="s">
        <v>359</v>
      </c>
      <c r="H5" s="169"/>
      <c r="I5" s="169"/>
      <c r="J5" s="169"/>
      <c r="K5" s="169"/>
      <c r="L5" s="169"/>
      <c r="M5" s="170" t="s">
        <v>61</v>
      </c>
      <c r="N5" s="171"/>
      <c r="O5" s="171"/>
      <c r="P5" s="171"/>
      <c r="Q5" s="171"/>
      <c r="R5" s="172"/>
      <c r="S5" s="173" t="s">
        <v>369</v>
      </c>
      <c r="T5" s="169"/>
      <c r="U5" s="169"/>
      <c r="V5" s="169"/>
      <c r="W5" s="169"/>
      <c r="X5" s="174"/>
      <c r="Y5" s="508" t="s">
        <v>3</v>
      </c>
      <c r="Z5" s="509"/>
      <c r="AA5" s="509"/>
      <c r="AB5" s="509"/>
      <c r="AC5" s="509"/>
      <c r="AD5" s="510"/>
      <c r="AE5" s="511" t="s">
        <v>567</v>
      </c>
      <c r="AF5" s="511"/>
      <c r="AG5" s="511"/>
      <c r="AH5" s="511"/>
      <c r="AI5" s="511"/>
      <c r="AJ5" s="511"/>
      <c r="AK5" s="511"/>
      <c r="AL5" s="511"/>
      <c r="AM5" s="511"/>
      <c r="AN5" s="511"/>
      <c r="AO5" s="511"/>
      <c r="AP5" s="512"/>
      <c r="AQ5" s="513" t="s">
        <v>568</v>
      </c>
      <c r="AR5" s="514"/>
      <c r="AS5" s="514"/>
      <c r="AT5" s="514"/>
      <c r="AU5" s="514"/>
      <c r="AV5" s="514"/>
      <c r="AW5" s="514"/>
      <c r="AX5" s="515"/>
    </row>
    <row r="6" spans="1:50" ht="39" customHeight="1" x14ac:dyDescent="0.15">
      <c r="A6" s="518" t="s">
        <v>4</v>
      </c>
      <c r="B6" s="519"/>
      <c r="C6" s="519"/>
      <c r="D6" s="519"/>
      <c r="E6" s="519"/>
      <c r="F6" s="519"/>
      <c r="G6" s="601" t="str">
        <f>入力規則等!F39</f>
        <v>一般会計</v>
      </c>
      <c r="H6" s="602"/>
      <c r="I6" s="602"/>
      <c r="J6" s="602"/>
      <c r="K6" s="602"/>
      <c r="L6" s="602"/>
      <c r="M6" s="602"/>
      <c r="N6" s="602"/>
      <c r="O6" s="602"/>
      <c r="P6" s="602"/>
      <c r="Q6" s="602"/>
      <c r="R6" s="602"/>
      <c r="S6" s="602"/>
      <c r="T6" s="602"/>
      <c r="U6" s="602"/>
      <c r="V6" s="602"/>
      <c r="W6" s="602"/>
      <c r="X6" s="602"/>
      <c r="Y6" s="602"/>
      <c r="Z6" s="602"/>
      <c r="AA6" s="602"/>
      <c r="AB6" s="602"/>
      <c r="AC6" s="602"/>
      <c r="AD6" s="602"/>
      <c r="AE6" s="602"/>
      <c r="AF6" s="602"/>
      <c r="AG6" s="602"/>
      <c r="AH6" s="602"/>
      <c r="AI6" s="602"/>
      <c r="AJ6" s="602"/>
      <c r="AK6" s="602"/>
      <c r="AL6" s="602"/>
      <c r="AM6" s="602"/>
      <c r="AN6" s="602"/>
      <c r="AO6" s="602"/>
      <c r="AP6" s="602"/>
      <c r="AQ6" s="602"/>
      <c r="AR6" s="602"/>
      <c r="AS6" s="602"/>
      <c r="AT6" s="602"/>
      <c r="AU6" s="602"/>
      <c r="AV6" s="602"/>
      <c r="AW6" s="602"/>
      <c r="AX6" s="603"/>
    </row>
    <row r="7" spans="1:50" ht="49.5" customHeight="1" x14ac:dyDescent="0.15">
      <c r="A7" s="617" t="s">
        <v>22</v>
      </c>
      <c r="B7" s="618"/>
      <c r="C7" s="618"/>
      <c r="D7" s="618"/>
      <c r="E7" s="618"/>
      <c r="F7" s="619"/>
      <c r="G7" s="620" t="s">
        <v>265</v>
      </c>
      <c r="H7" s="621"/>
      <c r="I7" s="621"/>
      <c r="J7" s="621"/>
      <c r="K7" s="621"/>
      <c r="L7" s="621"/>
      <c r="M7" s="621"/>
      <c r="N7" s="621"/>
      <c r="O7" s="621"/>
      <c r="P7" s="621"/>
      <c r="Q7" s="621"/>
      <c r="R7" s="621"/>
      <c r="S7" s="621"/>
      <c r="T7" s="621"/>
      <c r="U7" s="621"/>
      <c r="V7" s="621"/>
      <c r="W7" s="621"/>
      <c r="X7" s="622"/>
      <c r="Y7" s="163" t="s">
        <v>251</v>
      </c>
      <c r="Z7" s="164"/>
      <c r="AA7" s="164"/>
      <c r="AB7" s="164"/>
      <c r="AC7" s="164"/>
      <c r="AD7" s="165"/>
      <c r="AE7" s="214" t="s">
        <v>570</v>
      </c>
      <c r="AF7" s="215"/>
      <c r="AG7" s="215"/>
      <c r="AH7" s="215"/>
      <c r="AI7" s="215"/>
      <c r="AJ7" s="215"/>
      <c r="AK7" s="215"/>
      <c r="AL7" s="215"/>
      <c r="AM7" s="215"/>
      <c r="AN7" s="215"/>
      <c r="AO7" s="215"/>
      <c r="AP7" s="215"/>
      <c r="AQ7" s="215"/>
      <c r="AR7" s="215"/>
      <c r="AS7" s="215"/>
      <c r="AT7" s="215"/>
      <c r="AU7" s="215"/>
      <c r="AV7" s="215"/>
      <c r="AW7" s="215"/>
      <c r="AX7" s="216"/>
    </row>
    <row r="8" spans="1:50" ht="53.25" customHeight="1" x14ac:dyDescent="0.15">
      <c r="A8" s="617" t="s">
        <v>181</v>
      </c>
      <c r="B8" s="618"/>
      <c r="C8" s="618"/>
      <c r="D8" s="618"/>
      <c r="E8" s="618"/>
      <c r="F8" s="619"/>
      <c r="G8" s="157" t="str">
        <f>入力規則等!A27</f>
        <v>沖縄振興</v>
      </c>
      <c r="H8" s="158"/>
      <c r="I8" s="158"/>
      <c r="J8" s="158"/>
      <c r="K8" s="158"/>
      <c r="L8" s="158"/>
      <c r="M8" s="158"/>
      <c r="N8" s="158"/>
      <c r="O8" s="158"/>
      <c r="P8" s="158"/>
      <c r="Q8" s="158"/>
      <c r="R8" s="158"/>
      <c r="S8" s="158"/>
      <c r="T8" s="158"/>
      <c r="U8" s="158"/>
      <c r="V8" s="158"/>
      <c r="W8" s="158"/>
      <c r="X8" s="159"/>
      <c r="Y8" s="175" t="s">
        <v>182</v>
      </c>
      <c r="Z8" s="176"/>
      <c r="AA8" s="176"/>
      <c r="AB8" s="176"/>
      <c r="AC8" s="176"/>
      <c r="AD8" s="177"/>
      <c r="AE8" s="528" t="str">
        <f>入力規則等!K13</f>
        <v>公共事業</v>
      </c>
      <c r="AF8" s="158"/>
      <c r="AG8" s="158"/>
      <c r="AH8" s="158"/>
      <c r="AI8" s="158"/>
      <c r="AJ8" s="158"/>
      <c r="AK8" s="158"/>
      <c r="AL8" s="158"/>
      <c r="AM8" s="158"/>
      <c r="AN8" s="158"/>
      <c r="AO8" s="158"/>
      <c r="AP8" s="158"/>
      <c r="AQ8" s="158"/>
      <c r="AR8" s="158"/>
      <c r="AS8" s="158"/>
      <c r="AT8" s="158"/>
      <c r="AU8" s="158"/>
      <c r="AV8" s="158"/>
      <c r="AW8" s="158"/>
      <c r="AX8" s="529"/>
    </row>
    <row r="9" spans="1:50" ht="58.5" customHeight="1" x14ac:dyDescent="0.15">
      <c r="A9" s="101" t="s">
        <v>23</v>
      </c>
      <c r="B9" s="102"/>
      <c r="C9" s="102"/>
      <c r="D9" s="102"/>
      <c r="E9" s="102"/>
      <c r="F9" s="102"/>
      <c r="G9" s="335" t="s">
        <v>571</v>
      </c>
      <c r="H9" s="336"/>
      <c r="I9" s="336"/>
      <c r="J9" s="336"/>
      <c r="K9" s="336"/>
      <c r="L9" s="336"/>
      <c r="M9" s="336"/>
      <c r="N9" s="336"/>
      <c r="O9" s="336"/>
      <c r="P9" s="336"/>
      <c r="Q9" s="336"/>
      <c r="R9" s="336"/>
      <c r="S9" s="336"/>
      <c r="T9" s="336"/>
      <c r="U9" s="336"/>
      <c r="V9" s="336"/>
      <c r="W9" s="336"/>
      <c r="X9" s="336"/>
      <c r="Y9" s="336"/>
      <c r="Z9" s="336"/>
      <c r="AA9" s="336"/>
      <c r="AB9" s="336"/>
      <c r="AC9" s="336"/>
      <c r="AD9" s="336"/>
      <c r="AE9" s="336"/>
      <c r="AF9" s="336"/>
      <c r="AG9" s="336"/>
      <c r="AH9" s="336"/>
      <c r="AI9" s="336"/>
      <c r="AJ9" s="336"/>
      <c r="AK9" s="336"/>
      <c r="AL9" s="336"/>
      <c r="AM9" s="336"/>
      <c r="AN9" s="336"/>
      <c r="AO9" s="336"/>
      <c r="AP9" s="336"/>
      <c r="AQ9" s="336"/>
      <c r="AR9" s="336"/>
      <c r="AS9" s="336"/>
      <c r="AT9" s="336"/>
      <c r="AU9" s="336"/>
      <c r="AV9" s="336"/>
      <c r="AW9" s="336"/>
      <c r="AX9" s="337"/>
    </row>
    <row r="10" spans="1:50" ht="93.6" customHeight="1" x14ac:dyDescent="0.15">
      <c r="A10" s="530" t="s">
        <v>28</v>
      </c>
      <c r="B10" s="531"/>
      <c r="C10" s="531"/>
      <c r="D10" s="531"/>
      <c r="E10" s="531"/>
      <c r="F10" s="531"/>
      <c r="G10" s="350" t="s">
        <v>572</v>
      </c>
      <c r="H10" s="351"/>
      <c r="I10" s="351"/>
      <c r="J10" s="351"/>
      <c r="K10" s="351"/>
      <c r="L10" s="351"/>
      <c r="M10" s="351"/>
      <c r="N10" s="351"/>
      <c r="O10" s="351"/>
      <c r="P10" s="351"/>
      <c r="Q10" s="351"/>
      <c r="R10" s="351"/>
      <c r="S10" s="351"/>
      <c r="T10" s="351"/>
      <c r="U10" s="351"/>
      <c r="V10" s="351"/>
      <c r="W10" s="351"/>
      <c r="X10" s="351"/>
      <c r="Y10" s="351"/>
      <c r="Z10" s="351"/>
      <c r="AA10" s="351"/>
      <c r="AB10" s="351"/>
      <c r="AC10" s="351"/>
      <c r="AD10" s="351"/>
      <c r="AE10" s="351"/>
      <c r="AF10" s="351"/>
      <c r="AG10" s="351"/>
      <c r="AH10" s="351"/>
      <c r="AI10" s="351"/>
      <c r="AJ10" s="351"/>
      <c r="AK10" s="351"/>
      <c r="AL10" s="351"/>
      <c r="AM10" s="351"/>
      <c r="AN10" s="351"/>
      <c r="AO10" s="351"/>
      <c r="AP10" s="351"/>
      <c r="AQ10" s="351"/>
      <c r="AR10" s="351"/>
      <c r="AS10" s="351"/>
      <c r="AT10" s="351"/>
      <c r="AU10" s="351"/>
      <c r="AV10" s="351"/>
      <c r="AW10" s="351"/>
      <c r="AX10" s="352"/>
    </row>
    <row r="11" spans="1:50" ht="42" customHeight="1" x14ac:dyDescent="0.15">
      <c r="A11" s="530" t="s">
        <v>5</v>
      </c>
      <c r="B11" s="531"/>
      <c r="C11" s="531"/>
      <c r="D11" s="531"/>
      <c r="E11" s="531"/>
      <c r="F11" s="540"/>
      <c r="G11" s="505" t="str">
        <f>入力規則等!P10</f>
        <v>補助</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x14ac:dyDescent="0.15">
      <c r="A12" s="95" t="s">
        <v>24</v>
      </c>
      <c r="B12" s="96"/>
      <c r="C12" s="96"/>
      <c r="D12" s="96"/>
      <c r="E12" s="96"/>
      <c r="F12" s="97"/>
      <c r="G12" s="481"/>
      <c r="H12" s="482"/>
      <c r="I12" s="482"/>
      <c r="J12" s="482"/>
      <c r="K12" s="482"/>
      <c r="L12" s="482"/>
      <c r="M12" s="482"/>
      <c r="N12" s="482"/>
      <c r="O12" s="482"/>
      <c r="P12" s="233" t="s">
        <v>252</v>
      </c>
      <c r="Q12" s="234"/>
      <c r="R12" s="234"/>
      <c r="S12" s="234"/>
      <c r="T12" s="234"/>
      <c r="U12" s="234"/>
      <c r="V12" s="235"/>
      <c r="W12" s="233" t="s">
        <v>269</v>
      </c>
      <c r="X12" s="234"/>
      <c r="Y12" s="234"/>
      <c r="Z12" s="234"/>
      <c r="AA12" s="234"/>
      <c r="AB12" s="234"/>
      <c r="AC12" s="235"/>
      <c r="AD12" s="233" t="s">
        <v>553</v>
      </c>
      <c r="AE12" s="234"/>
      <c r="AF12" s="234"/>
      <c r="AG12" s="234"/>
      <c r="AH12" s="234"/>
      <c r="AI12" s="234"/>
      <c r="AJ12" s="235"/>
      <c r="AK12" s="233" t="s">
        <v>556</v>
      </c>
      <c r="AL12" s="234"/>
      <c r="AM12" s="234"/>
      <c r="AN12" s="234"/>
      <c r="AO12" s="234"/>
      <c r="AP12" s="234"/>
      <c r="AQ12" s="235"/>
      <c r="AR12" s="233" t="s">
        <v>557</v>
      </c>
      <c r="AS12" s="234"/>
      <c r="AT12" s="234"/>
      <c r="AU12" s="234"/>
      <c r="AV12" s="234"/>
      <c r="AW12" s="234"/>
      <c r="AX12" s="533"/>
    </row>
    <row r="13" spans="1:50" ht="21" customHeight="1" x14ac:dyDescent="0.15">
      <c r="A13" s="98"/>
      <c r="B13" s="99"/>
      <c r="C13" s="99"/>
      <c r="D13" s="99"/>
      <c r="E13" s="99"/>
      <c r="F13" s="100"/>
      <c r="G13" s="534" t="s">
        <v>6</v>
      </c>
      <c r="H13" s="535"/>
      <c r="I13" s="347" t="s">
        <v>7</v>
      </c>
      <c r="J13" s="348"/>
      <c r="K13" s="348"/>
      <c r="L13" s="348"/>
      <c r="M13" s="348"/>
      <c r="N13" s="348"/>
      <c r="O13" s="349"/>
      <c r="P13" s="227">
        <v>2572</v>
      </c>
      <c r="Q13" s="228"/>
      <c r="R13" s="228"/>
      <c r="S13" s="228"/>
      <c r="T13" s="228"/>
      <c r="U13" s="228"/>
      <c r="V13" s="229"/>
      <c r="W13" s="227">
        <v>2619</v>
      </c>
      <c r="X13" s="228"/>
      <c r="Y13" s="228"/>
      <c r="Z13" s="228"/>
      <c r="AA13" s="228"/>
      <c r="AB13" s="228"/>
      <c r="AC13" s="229"/>
      <c r="AD13" s="227">
        <v>2619</v>
      </c>
      <c r="AE13" s="228"/>
      <c r="AF13" s="228"/>
      <c r="AG13" s="228"/>
      <c r="AH13" s="228"/>
      <c r="AI13" s="228"/>
      <c r="AJ13" s="229"/>
      <c r="AK13" s="227">
        <v>2619</v>
      </c>
      <c r="AL13" s="228"/>
      <c r="AM13" s="228"/>
      <c r="AN13" s="228"/>
      <c r="AO13" s="228"/>
      <c r="AP13" s="228"/>
      <c r="AQ13" s="229"/>
      <c r="AR13" s="129">
        <v>2619</v>
      </c>
      <c r="AS13" s="130"/>
      <c r="AT13" s="130"/>
      <c r="AU13" s="130"/>
      <c r="AV13" s="130"/>
      <c r="AW13" s="130"/>
      <c r="AX13" s="232"/>
    </row>
    <row r="14" spans="1:50" ht="21" customHeight="1" x14ac:dyDescent="0.15">
      <c r="A14" s="98"/>
      <c r="B14" s="99"/>
      <c r="C14" s="99"/>
      <c r="D14" s="99"/>
      <c r="E14" s="99"/>
      <c r="F14" s="100"/>
      <c r="G14" s="536"/>
      <c r="H14" s="537"/>
      <c r="I14" s="338" t="s">
        <v>8</v>
      </c>
      <c r="J14" s="345"/>
      <c r="K14" s="345"/>
      <c r="L14" s="345"/>
      <c r="M14" s="345"/>
      <c r="N14" s="345"/>
      <c r="O14" s="346"/>
      <c r="P14" s="227" t="s">
        <v>677</v>
      </c>
      <c r="Q14" s="228"/>
      <c r="R14" s="228"/>
      <c r="S14" s="228"/>
      <c r="T14" s="228"/>
      <c r="U14" s="228"/>
      <c r="V14" s="229"/>
      <c r="W14" s="227" t="s">
        <v>677</v>
      </c>
      <c r="X14" s="228"/>
      <c r="Y14" s="228"/>
      <c r="Z14" s="228"/>
      <c r="AA14" s="228"/>
      <c r="AB14" s="228"/>
      <c r="AC14" s="229"/>
      <c r="AD14" s="227" t="s">
        <v>677</v>
      </c>
      <c r="AE14" s="228"/>
      <c r="AF14" s="228"/>
      <c r="AG14" s="228"/>
      <c r="AH14" s="228"/>
      <c r="AI14" s="228"/>
      <c r="AJ14" s="229"/>
      <c r="AK14" s="227" t="s">
        <v>677</v>
      </c>
      <c r="AL14" s="228"/>
      <c r="AM14" s="228"/>
      <c r="AN14" s="228"/>
      <c r="AO14" s="228"/>
      <c r="AP14" s="228"/>
      <c r="AQ14" s="229"/>
      <c r="AR14" s="477"/>
      <c r="AS14" s="477"/>
      <c r="AT14" s="477"/>
      <c r="AU14" s="477"/>
      <c r="AV14" s="477"/>
      <c r="AW14" s="477"/>
      <c r="AX14" s="478"/>
    </row>
    <row r="15" spans="1:50" ht="21" customHeight="1" x14ac:dyDescent="0.15">
      <c r="A15" s="98"/>
      <c r="B15" s="99"/>
      <c r="C15" s="99"/>
      <c r="D15" s="99"/>
      <c r="E15" s="99"/>
      <c r="F15" s="100"/>
      <c r="G15" s="536"/>
      <c r="H15" s="537"/>
      <c r="I15" s="338" t="s">
        <v>49</v>
      </c>
      <c r="J15" s="339"/>
      <c r="K15" s="339"/>
      <c r="L15" s="339"/>
      <c r="M15" s="339"/>
      <c r="N15" s="339"/>
      <c r="O15" s="340"/>
      <c r="P15" s="227">
        <v>2082</v>
      </c>
      <c r="Q15" s="228"/>
      <c r="R15" s="228"/>
      <c r="S15" s="228"/>
      <c r="T15" s="228"/>
      <c r="U15" s="228"/>
      <c r="V15" s="229"/>
      <c r="W15" s="227">
        <v>1935</v>
      </c>
      <c r="X15" s="228"/>
      <c r="Y15" s="228"/>
      <c r="Z15" s="228"/>
      <c r="AA15" s="228"/>
      <c r="AB15" s="228"/>
      <c r="AC15" s="229"/>
      <c r="AD15" s="227">
        <v>2015</v>
      </c>
      <c r="AE15" s="228"/>
      <c r="AF15" s="228"/>
      <c r="AG15" s="228"/>
      <c r="AH15" s="228"/>
      <c r="AI15" s="228"/>
      <c r="AJ15" s="229"/>
      <c r="AK15" s="227">
        <v>1679</v>
      </c>
      <c r="AL15" s="228"/>
      <c r="AM15" s="228"/>
      <c r="AN15" s="228"/>
      <c r="AO15" s="228"/>
      <c r="AP15" s="228"/>
      <c r="AQ15" s="229"/>
      <c r="AR15" s="227" t="s">
        <v>686</v>
      </c>
      <c r="AS15" s="228"/>
      <c r="AT15" s="228"/>
      <c r="AU15" s="228"/>
      <c r="AV15" s="228"/>
      <c r="AW15" s="228"/>
      <c r="AX15" s="429"/>
    </row>
    <row r="16" spans="1:50" ht="21" customHeight="1" x14ac:dyDescent="0.15">
      <c r="A16" s="98"/>
      <c r="B16" s="99"/>
      <c r="C16" s="99"/>
      <c r="D16" s="99"/>
      <c r="E16" s="99"/>
      <c r="F16" s="100"/>
      <c r="G16" s="536"/>
      <c r="H16" s="537"/>
      <c r="I16" s="338" t="s">
        <v>50</v>
      </c>
      <c r="J16" s="339"/>
      <c r="K16" s="339"/>
      <c r="L16" s="339"/>
      <c r="M16" s="339"/>
      <c r="N16" s="339"/>
      <c r="O16" s="340"/>
      <c r="P16" s="227">
        <v>-1935</v>
      </c>
      <c r="Q16" s="228"/>
      <c r="R16" s="228"/>
      <c r="S16" s="228"/>
      <c r="T16" s="228"/>
      <c r="U16" s="228"/>
      <c r="V16" s="229"/>
      <c r="W16" s="227">
        <v>-2015</v>
      </c>
      <c r="X16" s="228"/>
      <c r="Y16" s="228"/>
      <c r="Z16" s="228"/>
      <c r="AA16" s="228"/>
      <c r="AB16" s="228"/>
      <c r="AC16" s="229"/>
      <c r="AD16" s="227">
        <v>-1679</v>
      </c>
      <c r="AE16" s="228"/>
      <c r="AF16" s="228"/>
      <c r="AG16" s="228"/>
      <c r="AH16" s="228"/>
      <c r="AI16" s="228"/>
      <c r="AJ16" s="229"/>
      <c r="AK16" s="227" t="s">
        <v>686</v>
      </c>
      <c r="AL16" s="228"/>
      <c r="AM16" s="228"/>
      <c r="AN16" s="228"/>
      <c r="AO16" s="228"/>
      <c r="AP16" s="228"/>
      <c r="AQ16" s="229"/>
      <c r="AR16" s="353"/>
      <c r="AS16" s="354"/>
      <c r="AT16" s="354"/>
      <c r="AU16" s="354"/>
      <c r="AV16" s="354"/>
      <c r="AW16" s="354"/>
      <c r="AX16" s="355"/>
    </row>
    <row r="17" spans="1:51" ht="24.75" customHeight="1" x14ac:dyDescent="0.15">
      <c r="A17" s="98"/>
      <c r="B17" s="99"/>
      <c r="C17" s="99"/>
      <c r="D17" s="99"/>
      <c r="E17" s="99"/>
      <c r="F17" s="100"/>
      <c r="G17" s="536"/>
      <c r="H17" s="537"/>
      <c r="I17" s="338" t="s">
        <v>48</v>
      </c>
      <c r="J17" s="345"/>
      <c r="K17" s="345"/>
      <c r="L17" s="345"/>
      <c r="M17" s="345"/>
      <c r="N17" s="345"/>
      <c r="O17" s="346"/>
      <c r="P17" s="227" t="s">
        <v>677</v>
      </c>
      <c r="Q17" s="228"/>
      <c r="R17" s="228"/>
      <c r="S17" s="228"/>
      <c r="T17" s="228"/>
      <c r="U17" s="228"/>
      <c r="V17" s="229"/>
      <c r="W17" s="227" t="s">
        <v>677</v>
      </c>
      <c r="X17" s="228"/>
      <c r="Y17" s="228"/>
      <c r="Z17" s="228"/>
      <c r="AA17" s="228"/>
      <c r="AB17" s="228"/>
      <c r="AC17" s="229"/>
      <c r="AD17" s="227" t="s">
        <v>677</v>
      </c>
      <c r="AE17" s="228"/>
      <c r="AF17" s="228"/>
      <c r="AG17" s="228"/>
      <c r="AH17" s="228"/>
      <c r="AI17" s="228"/>
      <c r="AJ17" s="229"/>
      <c r="AK17" s="227" t="s">
        <v>677</v>
      </c>
      <c r="AL17" s="228"/>
      <c r="AM17" s="228"/>
      <c r="AN17" s="228"/>
      <c r="AO17" s="228"/>
      <c r="AP17" s="228"/>
      <c r="AQ17" s="229"/>
      <c r="AR17" s="230"/>
      <c r="AS17" s="230"/>
      <c r="AT17" s="230"/>
      <c r="AU17" s="230"/>
      <c r="AV17" s="230"/>
      <c r="AW17" s="230"/>
      <c r="AX17" s="231"/>
    </row>
    <row r="18" spans="1:51" ht="24.75" customHeight="1" x14ac:dyDescent="0.15">
      <c r="A18" s="98"/>
      <c r="B18" s="99"/>
      <c r="C18" s="99"/>
      <c r="D18" s="99"/>
      <c r="E18" s="99"/>
      <c r="F18" s="100"/>
      <c r="G18" s="538"/>
      <c r="H18" s="539"/>
      <c r="I18" s="525" t="s">
        <v>20</v>
      </c>
      <c r="J18" s="526"/>
      <c r="K18" s="526"/>
      <c r="L18" s="526"/>
      <c r="M18" s="526"/>
      <c r="N18" s="526"/>
      <c r="O18" s="527"/>
      <c r="P18" s="310">
        <f>SUM(P13:V17)</f>
        <v>2719</v>
      </c>
      <c r="Q18" s="311"/>
      <c r="R18" s="311"/>
      <c r="S18" s="311"/>
      <c r="T18" s="311"/>
      <c r="U18" s="311"/>
      <c r="V18" s="312"/>
      <c r="W18" s="310">
        <f>SUM(W13:AC17)</f>
        <v>2539</v>
      </c>
      <c r="X18" s="311"/>
      <c r="Y18" s="311"/>
      <c r="Z18" s="311"/>
      <c r="AA18" s="311"/>
      <c r="AB18" s="311"/>
      <c r="AC18" s="312"/>
      <c r="AD18" s="310">
        <f>SUM(AD13:AJ17)</f>
        <v>2955</v>
      </c>
      <c r="AE18" s="311"/>
      <c r="AF18" s="311"/>
      <c r="AG18" s="311"/>
      <c r="AH18" s="311"/>
      <c r="AI18" s="311"/>
      <c r="AJ18" s="312"/>
      <c r="AK18" s="310">
        <f>SUM(AK13:AQ17)</f>
        <v>4298</v>
      </c>
      <c r="AL18" s="311"/>
      <c r="AM18" s="311"/>
      <c r="AN18" s="311"/>
      <c r="AO18" s="311"/>
      <c r="AP18" s="311"/>
      <c r="AQ18" s="312"/>
      <c r="AR18" s="310">
        <f>SUM(AR13:AX17)</f>
        <v>2619</v>
      </c>
      <c r="AS18" s="311"/>
      <c r="AT18" s="311"/>
      <c r="AU18" s="311"/>
      <c r="AV18" s="311"/>
      <c r="AW18" s="311"/>
      <c r="AX18" s="313"/>
    </row>
    <row r="19" spans="1:51" ht="24.75" customHeight="1" x14ac:dyDescent="0.15">
      <c r="A19" s="98"/>
      <c r="B19" s="99"/>
      <c r="C19" s="99"/>
      <c r="D19" s="99"/>
      <c r="E19" s="99"/>
      <c r="F19" s="100"/>
      <c r="G19" s="308" t="s">
        <v>9</v>
      </c>
      <c r="H19" s="309"/>
      <c r="I19" s="309"/>
      <c r="J19" s="309"/>
      <c r="K19" s="309"/>
      <c r="L19" s="309"/>
      <c r="M19" s="309"/>
      <c r="N19" s="309"/>
      <c r="O19" s="309"/>
      <c r="P19" s="409">
        <v>2196</v>
      </c>
      <c r="Q19" s="410"/>
      <c r="R19" s="410"/>
      <c r="S19" s="410"/>
      <c r="T19" s="410"/>
      <c r="U19" s="410"/>
      <c r="V19" s="411"/>
      <c r="W19" s="227">
        <v>2364</v>
      </c>
      <c r="X19" s="228"/>
      <c r="Y19" s="228"/>
      <c r="Z19" s="228"/>
      <c r="AA19" s="228"/>
      <c r="AB19" s="228"/>
      <c r="AC19" s="229"/>
      <c r="AD19" s="227">
        <v>2724</v>
      </c>
      <c r="AE19" s="228"/>
      <c r="AF19" s="228"/>
      <c r="AG19" s="228"/>
      <c r="AH19" s="228"/>
      <c r="AI19" s="228"/>
      <c r="AJ19" s="229"/>
      <c r="AK19" s="166"/>
      <c r="AL19" s="166"/>
      <c r="AM19" s="166"/>
      <c r="AN19" s="166"/>
      <c r="AO19" s="166"/>
      <c r="AP19" s="166"/>
      <c r="AQ19" s="166"/>
      <c r="AR19" s="166"/>
      <c r="AS19" s="166"/>
      <c r="AT19" s="166"/>
      <c r="AU19" s="166"/>
      <c r="AV19" s="166"/>
      <c r="AW19" s="166"/>
      <c r="AX19" s="314"/>
    </row>
    <row r="20" spans="1:51" ht="24.75" customHeight="1" x14ac:dyDescent="0.15">
      <c r="A20" s="98"/>
      <c r="B20" s="99"/>
      <c r="C20" s="99"/>
      <c r="D20" s="99"/>
      <c r="E20" s="99"/>
      <c r="F20" s="100"/>
      <c r="G20" s="308" t="s">
        <v>10</v>
      </c>
      <c r="H20" s="309"/>
      <c r="I20" s="309"/>
      <c r="J20" s="309"/>
      <c r="K20" s="309"/>
      <c r="L20" s="309"/>
      <c r="M20" s="309"/>
      <c r="N20" s="309"/>
      <c r="O20" s="309"/>
      <c r="P20" s="315">
        <f>IF(P18=0, "-", SUM(P19)/P18)</f>
        <v>0.80764987127620447</v>
      </c>
      <c r="Q20" s="315"/>
      <c r="R20" s="315"/>
      <c r="S20" s="315"/>
      <c r="T20" s="315"/>
      <c r="U20" s="315"/>
      <c r="V20" s="315"/>
      <c r="W20" s="315">
        <f t="shared" ref="W20" si="0">IF(W18=0, "-", SUM(W19)/W18)</f>
        <v>0.93107522646711305</v>
      </c>
      <c r="X20" s="315"/>
      <c r="Y20" s="315"/>
      <c r="Z20" s="315"/>
      <c r="AA20" s="315"/>
      <c r="AB20" s="315"/>
      <c r="AC20" s="315"/>
      <c r="AD20" s="315">
        <f t="shared" ref="AD20" si="1">IF(AD18=0, "-", SUM(AD19)/AD18)</f>
        <v>0.92182741116751266</v>
      </c>
      <c r="AE20" s="315"/>
      <c r="AF20" s="315"/>
      <c r="AG20" s="315"/>
      <c r="AH20" s="315"/>
      <c r="AI20" s="315"/>
      <c r="AJ20" s="315"/>
      <c r="AK20" s="166"/>
      <c r="AL20" s="166"/>
      <c r="AM20" s="166"/>
      <c r="AN20" s="166"/>
      <c r="AO20" s="166"/>
      <c r="AP20" s="166"/>
      <c r="AQ20" s="167"/>
      <c r="AR20" s="167"/>
      <c r="AS20" s="167"/>
      <c r="AT20" s="167"/>
      <c r="AU20" s="166"/>
      <c r="AV20" s="166"/>
      <c r="AW20" s="166"/>
      <c r="AX20" s="314"/>
    </row>
    <row r="21" spans="1:51" ht="25.5" customHeight="1" x14ac:dyDescent="0.15">
      <c r="A21" s="101"/>
      <c r="B21" s="102"/>
      <c r="C21" s="102"/>
      <c r="D21" s="102"/>
      <c r="E21" s="102"/>
      <c r="F21" s="103"/>
      <c r="G21" s="653" t="s">
        <v>226</v>
      </c>
      <c r="H21" s="654"/>
      <c r="I21" s="654"/>
      <c r="J21" s="654"/>
      <c r="K21" s="654"/>
      <c r="L21" s="654"/>
      <c r="M21" s="654"/>
      <c r="N21" s="654"/>
      <c r="O21" s="654"/>
      <c r="P21" s="315">
        <f>IF(P19=0, "-", SUM(P19)/SUM(P13,P14))</f>
        <v>0.85381026438569207</v>
      </c>
      <c r="Q21" s="315"/>
      <c r="R21" s="315"/>
      <c r="S21" s="315"/>
      <c r="T21" s="315"/>
      <c r="U21" s="315"/>
      <c r="V21" s="315"/>
      <c r="W21" s="315">
        <f t="shared" ref="W21" si="2">IF(W19=0, "-", SUM(W19)/SUM(W13,W14))</f>
        <v>0.90263459335624285</v>
      </c>
      <c r="X21" s="315"/>
      <c r="Y21" s="315"/>
      <c r="Z21" s="315"/>
      <c r="AA21" s="315"/>
      <c r="AB21" s="315"/>
      <c r="AC21" s="315"/>
      <c r="AD21" s="315">
        <f t="shared" ref="AD21" si="3">IF(AD19=0, "-", SUM(AD19)/SUM(AD13,AD14))</f>
        <v>1.0400916380297824</v>
      </c>
      <c r="AE21" s="315"/>
      <c r="AF21" s="315"/>
      <c r="AG21" s="315"/>
      <c r="AH21" s="315"/>
      <c r="AI21" s="315"/>
      <c r="AJ21" s="315"/>
      <c r="AK21" s="166"/>
      <c r="AL21" s="166"/>
      <c r="AM21" s="166"/>
      <c r="AN21" s="166"/>
      <c r="AO21" s="166"/>
      <c r="AP21" s="166"/>
      <c r="AQ21" s="167"/>
      <c r="AR21" s="167"/>
      <c r="AS21" s="167"/>
      <c r="AT21" s="167"/>
      <c r="AU21" s="166"/>
      <c r="AV21" s="166"/>
      <c r="AW21" s="166"/>
      <c r="AX21" s="314"/>
    </row>
    <row r="22" spans="1:51" ht="18.75" customHeight="1" x14ac:dyDescent="0.15">
      <c r="A22" s="113" t="s">
        <v>560</v>
      </c>
      <c r="B22" s="114"/>
      <c r="C22" s="114"/>
      <c r="D22" s="114"/>
      <c r="E22" s="114"/>
      <c r="F22" s="115"/>
      <c r="G22" s="107" t="s">
        <v>213</v>
      </c>
      <c r="H22" s="108"/>
      <c r="I22" s="108"/>
      <c r="J22" s="108"/>
      <c r="K22" s="108"/>
      <c r="L22" s="108"/>
      <c r="M22" s="108"/>
      <c r="N22" s="108"/>
      <c r="O22" s="109"/>
      <c r="P22" s="122" t="s">
        <v>558</v>
      </c>
      <c r="Q22" s="108"/>
      <c r="R22" s="108"/>
      <c r="S22" s="108"/>
      <c r="T22" s="108"/>
      <c r="U22" s="108"/>
      <c r="V22" s="109"/>
      <c r="W22" s="122" t="s">
        <v>559</v>
      </c>
      <c r="X22" s="108"/>
      <c r="Y22" s="108"/>
      <c r="Z22" s="108"/>
      <c r="AA22" s="108"/>
      <c r="AB22" s="108"/>
      <c r="AC22" s="109"/>
      <c r="AD22" s="122" t="s">
        <v>212</v>
      </c>
      <c r="AE22" s="108"/>
      <c r="AF22" s="108"/>
      <c r="AG22" s="108"/>
      <c r="AH22" s="108"/>
      <c r="AI22" s="108"/>
      <c r="AJ22" s="108"/>
      <c r="AK22" s="108"/>
      <c r="AL22" s="108"/>
      <c r="AM22" s="108"/>
      <c r="AN22" s="108"/>
      <c r="AO22" s="108"/>
      <c r="AP22" s="108"/>
      <c r="AQ22" s="108"/>
      <c r="AR22" s="108"/>
      <c r="AS22" s="108"/>
      <c r="AT22" s="108"/>
      <c r="AU22" s="108"/>
      <c r="AV22" s="108"/>
      <c r="AW22" s="108"/>
      <c r="AX22" s="123"/>
    </row>
    <row r="23" spans="1:51" ht="42" customHeight="1" x14ac:dyDescent="0.15">
      <c r="A23" s="116"/>
      <c r="B23" s="117"/>
      <c r="C23" s="117"/>
      <c r="D23" s="117"/>
      <c r="E23" s="117"/>
      <c r="F23" s="118"/>
      <c r="G23" s="110" t="s">
        <v>573</v>
      </c>
      <c r="H23" s="111"/>
      <c r="I23" s="111"/>
      <c r="J23" s="111"/>
      <c r="K23" s="111"/>
      <c r="L23" s="111"/>
      <c r="M23" s="111"/>
      <c r="N23" s="111"/>
      <c r="O23" s="112"/>
      <c r="P23" s="129">
        <v>2619</v>
      </c>
      <c r="Q23" s="130"/>
      <c r="R23" s="130"/>
      <c r="S23" s="130"/>
      <c r="T23" s="130"/>
      <c r="U23" s="130"/>
      <c r="V23" s="131"/>
      <c r="W23" s="129">
        <v>2619</v>
      </c>
      <c r="X23" s="130"/>
      <c r="Y23" s="130"/>
      <c r="Z23" s="130"/>
      <c r="AA23" s="130"/>
      <c r="AB23" s="130"/>
      <c r="AC23" s="131"/>
      <c r="AD23" s="124" t="s">
        <v>265</v>
      </c>
      <c r="AE23" s="125"/>
      <c r="AF23" s="125"/>
      <c r="AG23" s="125"/>
      <c r="AH23" s="125"/>
      <c r="AI23" s="125"/>
      <c r="AJ23" s="125"/>
      <c r="AK23" s="125"/>
      <c r="AL23" s="125"/>
      <c r="AM23" s="125"/>
      <c r="AN23" s="125"/>
      <c r="AO23" s="125"/>
      <c r="AP23" s="125"/>
      <c r="AQ23" s="125"/>
      <c r="AR23" s="125"/>
      <c r="AS23" s="125"/>
      <c r="AT23" s="125"/>
      <c r="AU23" s="125"/>
      <c r="AV23" s="125"/>
      <c r="AW23" s="125"/>
      <c r="AX23" s="126"/>
    </row>
    <row r="24" spans="1:51" ht="25.5" customHeight="1" thickBot="1" x14ac:dyDescent="0.2">
      <c r="A24" s="119"/>
      <c r="B24" s="120"/>
      <c r="C24" s="120"/>
      <c r="D24" s="120"/>
      <c r="E24" s="120"/>
      <c r="F24" s="121"/>
      <c r="G24" s="160" t="s">
        <v>214</v>
      </c>
      <c r="H24" s="161"/>
      <c r="I24" s="161"/>
      <c r="J24" s="161"/>
      <c r="K24" s="161"/>
      <c r="L24" s="161"/>
      <c r="M24" s="161"/>
      <c r="N24" s="161"/>
      <c r="O24" s="162"/>
      <c r="P24" s="154">
        <f>AK13</f>
        <v>2619</v>
      </c>
      <c r="Q24" s="155"/>
      <c r="R24" s="155"/>
      <c r="S24" s="155"/>
      <c r="T24" s="155"/>
      <c r="U24" s="155"/>
      <c r="V24" s="156"/>
      <c r="W24" s="154">
        <f>AR13</f>
        <v>2619</v>
      </c>
      <c r="X24" s="155"/>
      <c r="Y24" s="155"/>
      <c r="Z24" s="155"/>
      <c r="AA24" s="155"/>
      <c r="AB24" s="155"/>
      <c r="AC24" s="156"/>
      <c r="AD24" s="127"/>
      <c r="AE24" s="127"/>
      <c r="AF24" s="127"/>
      <c r="AG24" s="127"/>
      <c r="AH24" s="127"/>
      <c r="AI24" s="127"/>
      <c r="AJ24" s="127"/>
      <c r="AK24" s="127"/>
      <c r="AL24" s="127"/>
      <c r="AM24" s="127"/>
      <c r="AN24" s="127"/>
      <c r="AO24" s="127"/>
      <c r="AP24" s="127"/>
      <c r="AQ24" s="127"/>
      <c r="AR24" s="127"/>
      <c r="AS24" s="127"/>
      <c r="AT24" s="127"/>
      <c r="AU24" s="127"/>
      <c r="AV24" s="127"/>
      <c r="AW24" s="127"/>
      <c r="AX24" s="128"/>
    </row>
    <row r="25" spans="1:51" ht="18.75" customHeight="1" x14ac:dyDescent="0.15">
      <c r="A25" s="451" t="s">
        <v>223</v>
      </c>
      <c r="B25" s="452"/>
      <c r="C25" s="452"/>
      <c r="D25" s="452"/>
      <c r="E25" s="452"/>
      <c r="F25" s="453"/>
      <c r="G25" s="455" t="s">
        <v>139</v>
      </c>
      <c r="H25" s="225"/>
      <c r="I25" s="225"/>
      <c r="J25" s="225"/>
      <c r="K25" s="225"/>
      <c r="L25" s="225"/>
      <c r="M25" s="225"/>
      <c r="N25" s="225"/>
      <c r="O25" s="342"/>
      <c r="P25" s="341" t="s">
        <v>57</v>
      </c>
      <c r="Q25" s="225"/>
      <c r="R25" s="225"/>
      <c r="S25" s="225"/>
      <c r="T25" s="225"/>
      <c r="U25" s="225"/>
      <c r="V25" s="225"/>
      <c r="W25" s="225"/>
      <c r="X25" s="342"/>
      <c r="Y25" s="205"/>
      <c r="Z25" s="206"/>
      <c r="AA25" s="207"/>
      <c r="AB25" s="217" t="s">
        <v>11</v>
      </c>
      <c r="AC25" s="218"/>
      <c r="AD25" s="219"/>
      <c r="AE25" s="217" t="s">
        <v>252</v>
      </c>
      <c r="AF25" s="218"/>
      <c r="AG25" s="218"/>
      <c r="AH25" s="219"/>
      <c r="AI25" s="223" t="s">
        <v>269</v>
      </c>
      <c r="AJ25" s="223"/>
      <c r="AK25" s="223"/>
      <c r="AL25" s="217"/>
      <c r="AM25" s="223" t="s">
        <v>366</v>
      </c>
      <c r="AN25" s="223"/>
      <c r="AO25" s="223"/>
      <c r="AP25" s="217"/>
      <c r="AQ25" s="435" t="s">
        <v>172</v>
      </c>
      <c r="AR25" s="436"/>
      <c r="AS25" s="436"/>
      <c r="AT25" s="437"/>
      <c r="AU25" s="225" t="s">
        <v>129</v>
      </c>
      <c r="AV25" s="225"/>
      <c r="AW25" s="225"/>
      <c r="AX25" s="226"/>
    </row>
    <row r="26" spans="1:51" ht="18.75" customHeight="1" x14ac:dyDescent="0.15">
      <c r="A26" s="441"/>
      <c r="B26" s="442"/>
      <c r="C26" s="442"/>
      <c r="D26" s="442"/>
      <c r="E26" s="442"/>
      <c r="F26" s="443"/>
      <c r="G26" s="456"/>
      <c r="H26" s="212"/>
      <c r="I26" s="212"/>
      <c r="J26" s="212"/>
      <c r="K26" s="212"/>
      <c r="L26" s="212"/>
      <c r="M26" s="212"/>
      <c r="N26" s="212"/>
      <c r="O26" s="344"/>
      <c r="P26" s="343"/>
      <c r="Q26" s="212"/>
      <c r="R26" s="212"/>
      <c r="S26" s="212"/>
      <c r="T26" s="212"/>
      <c r="U26" s="212"/>
      <c r="V26" s="212"/>
      <c r="W26" s="212"/>
      <c r="X26" s="344"/>
      <c r="Y26" s="240"/>
      <c r="Z26" s="241"/>
      <c r="AA26" s="242"/>
      <c r="AB26" s="220"/>
      <c r="AC26" s="221"/>
      <c r="AD26" s="222"/>
      <c r="AE26" s="220"/>
      <c r="AF26" s="221"/>
      <c r="AG26" s="221"/>
      <c r="AH26" s="222"/>
      <c r="AI26" s="224"/>
      <c r="AJ26" s="224"/>
      <c r="AK26" s="224"/>
      <c r="AL26" s="220"/>
      <c r="AM26" s="224"/>
      <c r="AN26" s="224"/>
      <c r="AO26" s="224"/>
      <c r="AP26" s="220"/>
      <c r="AQ26" s="200" t="s">
        <v>265</v>
      </c>
      <c r="AR26" s="201"/>
      <c r="AS26" s="202" t="s">
        <v>173</v>
      </c>
      <c r="AT26" s="203"/>
      <c r="AU26" s="211">
        <v>3</v>
      </c>
      <c r="AV26" s="211"/>
      <c r="AW26" s="212" t="s">
        <v>168</v>
      </c>
      <c r="AX26" s="213"/>
    </row>
    <row r="27" spans="1:51" ht="33.6" customHeight="1" x14ac:dyDescent="0.15">
      <c r="A27" s="444"/>
      <c r="B27" s="442"/>
      <c r="C27" s="442"/>
      <c r="D27" s="442"/>
      <c r="E27" s="442"/>
      <c r="F27" s="443"/>
      <c r="G27" s="316" t="s">
        <v>680</v>
      </c>
      <c r="H27" s="317"/>
      <c r="I27" s="317"/>
      <c r="J27" s="317"/>
      <c r="K27" s="317"/>
      <c r="L27" s="317"/>
      <c r="M27" s="317"/>
      <c r="N27" s="317"/>
      <c r="O27" s="318"/>
      <c r="P27" s="325" t="s">
        <v>574</v>
      </c>
      <c r="Q27" s="325"/>
      <c r="R27" s="325"/>
      <c r="S27" s="325"/>
      <c r="T27" s="325"/>
      <c r="U27" s="325"/>
      <c r="V27" s="325"/>
      <c r="W27" s="325"/>
      <c r="X27" s="326"/>
      <c r="Y27" s="331" t="s">
        <v>12</v>
      </c>
      <c r="Z27" s="332"/>
      <c r="AA27" s="333"/>
      <c r="AB27" s="334" t="s">
        <v>576</v>
      </c>
      <c r="AC27" s="334"/>
      <c r="AD27" s="334"/>
      <c r="AE27" s="148" t="s">
        <v>576</v>
      </c>
      <c r="AF27" s="149"/>
      <c r="AG27" s="149"/>
      <c r="AH27" s="149"/>
      <c r="AI27" s="148" t="s">
        <v>576</v>
      </c>
      <c r="AJ27" s="149"/>
      <c r="AK27" s="149"/>
      <c r="AL27" s="149"/>
      <c r="AM27" s="148" t="s">
        <v>576</v>
      </c>
      <c r="AN27" s="149"/>
      <c r="AO27" s="149"/>
      <c r="AP27" s="149"/>
      <c r="AQ27" s="148" t="s">
        <v>265</v>
      </c>
      <c r="AR27" s="149"/>
      <c r="AS27" s="149"/>
      <c r="AT27" s="150"/>
      <c r="AU27" s="149" t="s">
        <v>265</v>
      </c>
      <c r="AV27" s="149"/>
      <c r="AW27" s="149"/>
      <c r="AX27" s="151"/>
    </row>
    <row r="28" spans="1:51" ht="33.6" customHeight="1" x14ac:dyDescent="0.15">
      <c r="A28" s="445"/>
      <c r="B28" s="446"/>
      <c r="C28" s="446"/>
      <c r="D28" s="446"/>
      <c r="E28" s="446"/>
      <c r="F28" s="447"/>
      <c r="G28" s="319"/>
      <c r="H28" s="320"/>
      <c r="I28" s="320"/>
      <c r="J28" s="320"/>
      <c r="K28" s="320"/>
      <c r="L28" s="320"/>
      <c r="M28" s="320"/>
      <c r="N28" s="320"/>
      <c r="O28" s="321"/>
      <c r="P28" s="327"/>
      <c r="Q28" s="327"/>
      <c r="R28" s="327"/>
      <c r="S28" s="327"/>
      <c r="T28" s="327"/>
      <c r="U28" s="327"/>
      <c r="V28" s="327"/>
      <c r="W28" s="327"/>
      <c r="X28" s="328"/>
      <c r="Y28" s="233" t="s">
        <v>52</v>
      </c>
      <c r="Z28" s="234"/>
      <c r="AA28" s="235"/>
      <c r="AB28" s="454" t="s">
        <v>14</v>
      </c>
      <c r="AC28" s="454"/>
      <c r="AD28" s="454"/>
      <c r="AE28" s="148" t="s">
        <v>576</v>
      </c>
      <c r="AF28" s="149"/>
      <c r="AG28" s="149"/>
      <c r="AH28" s="149"/>
      <c r="AI28" s="148" t="s">
        <v>576</v>
      </c>
      <c r="AJ28" s="149"/>
      <c r="AK28" s="149"/>
      <c r="AL28" s="149"/>
      <c r="AM28" s="148" t="s">
        <v>576</v>
      </c>
      <c r="AN28" s="149"/>
      <c r="AO28" s="149"/>
      <c r="AP28" s="149"/>
      <c r="AQ28" s="188" t="s">
        <v>576</v>
      </c>
      <c r="AR28" s="188"/>
      <c r="AS28" s="188"/>
      <c r="AT28" s="188"/>
      <c r="AU28" s="149">
        <v>60.4</v>
      </c>
      <c r="AV28" s="149"/>
      <c r="AW28" s="149"/>
      <c r="AX28" s="151"/>
    </row>
    <row r="29" spans="1:51" ht="33" customHeight="1" x14ac:dyDescent="0.15">
      <c r="A29" s="444"/>
      <c r="B29" s="442"/>
      <c r="C29" s="442"/>
      <c r="D29" s="442"/>
      <c r="E29" s="442"/>
      <c r="F29" s="443"/>
      <c r="G29" s="322"/>
      <c r="H29" s="323"/>
      <c r="I29" s="323"/>
      <c r="J29" s="323"/>
      <c r="K29" s="323"/>
      <c r="L29" s="323"/>
      <c r="M29" s="323"/>
      <c r="N29" s="323"/>
      <c r="O29" s="324"/>
      <c r="P29" s="329"/>
      <c r="Q29" s="329"/>
      <c r="R29" s="329"/>
      <c r="S29" s="329"/>
      <c r="T29" s="329"/>
      <c r="U29" s="329"/>
      <c r="V29" s="329"/>
      <c r="W29" s="329"/>
      <c r="X29" s="330"/>
      <c r="Y29" s="233" t="s">
        <v>13</v>
      </c>
      <c r="Z29" s="234"/>
      <c r="AA29" s="235"/>
      <c r="AB29" s="208" t="s">
        <v>169</v>
      </c>
      <c r="AC29" s="208"/>
      <c r="AD29" s="208"/>
      <c r="AE29" s="148" t="s">
        <v>576</v>
      </c>
      <c r="AF29" s="149"/>
      <c r="AG29" s="149"/>
      <c r="AH29" s="149"/>
      <c r="AI29" s="148" t="s">
        <v>576</v>
      </c>
      <c r="AJ29" s="149"/>
      <c r="AK29" s="149"/>
      <c r="AL29" s="149"/>
      <c r="AM29" s="148" t="s">
        <v>576</v>
      </c>
      <c r="AN29" s="149"/>
      <c r="AO29" s="149"/>
      <c r="AP29" s="149"/>
      <c r="AQ29" s="148" t="s">
        <v>265</v>
      </c>
      <c r="AR29" s="149"/>
      <c r="AS29" s="149"/>
      <c r="AT29" s="150"/>
      <c r="AU29" s="149" t="s">
        <v>265</v>
      </c>
      <c r="AV29" s="149"/>
      <c r="AW29" s="149"/>
      <c r="AX29" s="151"/>
    </row>
    <row r="30" spans="1:51" ht="23.25" customHeight="1" x14ac:dyDescent="0.15">
      <c r="A30" s="637" t="s">
        <v>243</v>
      </c>
      <c r="B30" s="638"/>
      <c r="C30" s="638"/>
      <c r="D30" s="638"/>
      <c r="E30" s="638"/>
      <c r="F30" s="639"/>
      <c r="G30" s="643" t="s">
        <v>575</v>
      </c>
      <c r="H30" s="644"/>
      <c r="I30" s="644"/>
      <c r="J30" s="644"/>
      <c r="K30" s="644"/>
      <c r="L30" s="644"/>
      <c r="M30" s="644"/>
      <c r="N30" s="644"/>
      <c r="O30" s="644"/>
      <c r="P30" s="644"/>
      <c r="Q30" s="644"/>
      <c r="R30" s="644"/>
      <c r="S30" s="644"/>
      <c r="T30" s="644"/>
      <c r="U30" s="644"/>
      <c r="V30" s="644"/>
      <c r="W30" s="644"/>
      <c r="X30" s="644"/>
      <c r="Y30" s="644"/>
      <c r="Z30" s="644"/>
      <c r="AA30" s="644"/>
      <c r="AB30" s="644"/>
      <c r="AC30" s="644"/>
      <c r="AD30" s="644"/>
      <c r="AE30" s="644"/>
      <c r="AF30" s="644"/>
      <c r="AG30" s="644"/>
      <c r="AH30" s="644"/>
      <c r="AI30" s="644"/>
      <c r="AJ30" s="644"/>
      <c r="AK30" s="644"/>
      <c r="AL30" s="644"/>
      <c r="AM30" s="644"/>
      <c r="AN30" s="644"/>
      <c r="AO30" s="644"/>
      <c r="AP30" s="644"/>
      <c r="AQ30" s="644"/>
      <c r="AR30" s="644"/>
      <c r="AS30" s="644"/>
      <c r="AT30" s="644"/>
      <c r="AU30" s="644"/>
      <c r="AV30" s="644"/>
      <c r="AW30" s="644"/>
      <c r="AX30" s="645"/>
    </row>
    <row r="31" spans="1:51" ht="23.25" customHeight="1" x14ac:dyDescent="0.15">
      <c r="A31" s="640"/>
      <c r="B31" s="641"/>
      <c r="C31" s="641"/>
      <c r="D31" s="641"/>
      <c r="E31" s="641"/>
      <c r="F31" s="642"/>
      <c r="G31" s="646"/>
      <c r="H31" s="647"/>
      <c r="I31" s="647"/>
      <c r="J31" s="647"/>
      <c r="K31" s="647"/>
      <c r="L31" s="647"/>
      <c r="M31" s="647"/>
      <c r="N31" s="647"/>
      <c r="O31" s="647"/>
      <c r="P31" s="647"/>
      <c r="Q31" s="647"/>
      <c r="R31" s="647"/>
      <c r="S31" s="647"/>
      <c r="T31" s="647"/>
      <c r="U31" s="647"/>
      <c r="V31" s="647"/>
      <c r="W31" s="647"/>
      <c r="X31" s="647"/>
      <c r="Y31" s="647"/>
      <c r="Z31" s="647"/>
      <c r="AA31" s="647"/>
      <c r="AB31" s="647"/>
      <c r="AC31" s="647"/>
      <c r="AD31" s="647"/>
      <c r="AE31" s="647"/>
      <c r="AF31" s="647"/>
      <c r="AG31" s="647"/>
      <c r="AH31" s="647"/>
      <c r="AI31" s="647"/>
      <c r="AJ31" s="647"/>
      <c r="AK31" s="647"/>
      <c r="AL31" s="647"/>
      <c r="AM31" s="647"/>
      <c r="AN31" s="647"/>
      <c r="AO31" s="647"/>
      <c r="AP31" s="647"/>
      <c r="AQ31" s="647"/>
      <c r="AR31" s="647"/>
      <c r="AS31" s="647"/>
      <c r="AT31" s="647"/>
      <c r="AU31" s="647"/>
      <c r="AV31" s="647"/>
      <c r="AW31" s="647"/>
      <c r="AX31" s="648"/>
    </row>
    <row r="32" spans="1:51" ht="18.75" customHeight="1" x14ac:dyDescent="0.15">
      <c r="A32" s="438" t="s">
        <v>223</v>
      </c>
      <c r="B32" s="439"/>
      <c r="C32" s="439"/>
      <c r="D32" s="439"/>
      <c r="E32" s="439"/>
      <c r="F32" s="440"/>
      <c r="G32" s="541" t="s">
        <v>139</v>
      </c>
      <c r="H32" s="209"/>
      <c r="I32" s="209"/>
      <c r="J32" s="209"/>
      <c r="K32" s="209"/>
      <c r="L32" s="209"/>
      <c r="M32" s="209"/>
      <c r="N32" s="209"/>
      <c r="O32" s="431"/>
      <c r="P32" s="430" t="s">
        <v>57</v>
      </c>
      <c r="Q32" s="209"/>
      <c r="R32" s="209"/>
      <c r="S32" s="209"/>
      <c r="T32" s="209"/>
      <c r="U32" s="209"/>
      <c r="V32" s="209"/>
      <c r="W32" s="209"/>
      <c r="X32" s="431"/>
      <c r="Y32" s="237"/>
      <c r="Z32" s="238"/>
      <c r="AA32" s="239"/>
      <c r="AB32" s="432" t="s">
        <v>11</v>
      </c>
      <c r="AC32" s="433"/>
      <c r="AD32" s="434"/>
      <c r="AE32" s="192" t="s">
        <v>252</v>
      </c>
      <c r="AF32" s="192"/>
      <c r="AG32" s="192"/>
      <c r="AH32" s="192"/>
      <c r="AI32" s="192" t="s">
        <v>269</v>
      </c>
      <c r="AJ32" s="192"/>
      <c r="AK32" s="192"/>
      <c r="AL32" s="192"/>
      <c r="AM32" s="192" t="s">
        <v>366</v>
      </c>
      <c r="AN32" s="192"/>
      <c r="AO32" s="192"/>
      <c r="AP32" s="192"/>
      <c r="AQ32" s="195" t="s">
        <v>172</v>
      </c>
      <c r="AR32" s="196"/>
      <c r="AS32" s="196"/>
      <c r="AT32" s="197"/>
      <c r="AU32" s="209" t="s">
        <v>129</v>
      </c>
      <c r="AV32" s="209"/>
      <c r="AW32" s="209"/>
      <c r="AX32" s="210"/>
      <c r="AY32">
        <f>COUNTA($G$34)</f>
        <v>1</v>
      </c>
    </row>
    <row r="33" spans="1:51" ht="18.75" customHeight="1" x14ac:dyDescent="0.15">
      <c r="A33" s="441"/>
      <c r="B33" s="442"/>
      <c r="C33" s="442"/>
      <c r="D33" s="442"/>
      <c r="E33" s="442"/>
      <c r="F33" s="443"/>
      <c r="G33" s="456"/>
      <c r="H33" s="212"/>
      <c r="I33" s="212"/>
      <c r="J33" s="212"/>
      <c r="K33" s="212"/>
      <c r="L33" s="212"/>
      <c r="M33" s="212"/>
      <c r="N33" s="212"/>
      <c r="O33" s="344"/>
      <c r="P33" s="343"/>
      <c r="Q33" s="212"/>
      <c r="R33" s="212"/>
      <c r="S33" s="212"/>
      <c r="T33" s="212"/>
      <c r="U33" s="212"/>
      <c r="V33" s="212"/>
      <c r="W33" s="212"/>
      <c r="X33" s="344"/>
      <c r="Y33" s="240"/>
      <c r="Z33" s="241"/>
      <c r="AA33" s="242"/>
      <c r="AB33" s="220"/>
      <c r="AC33" s="221"/>
      <c r="AD33" s="222"/>
      <c r="AE33" s="192"/>
      <c r="AF33" s="192"/>
      <c r="AG33" s="192"/>
      <c r="AH33" s="192"/>
      <c r="AI33" s="192"/>
      <c r="AJ33" s="192"/>
      <c r="AK33" s="192"/>
      <c r="AL33" s="192"/>
      <c r="AM33" s="192"/>
      <c r="AN33" s="192"/>
      <c r="AO33" s="192"/>
      <c r="AP33" s="192"/>
      <c r="AQ33" s="200" t="s">
        <v>265</v>
      </c>
      <c r="AR33" s="201"/>
      <c r="AS33" s="202" t="s">
        <v>173</v>
      </c>
      <c r="AT33" s="203"/>
      <c r="AU33" s="211">
        <v>3</v>
      </c>
      <c r="AV33" s="211"/>
      <c r="AW33" s="212" t="s">
        <v>168</v>
      </c>
      <c r="AX33" s="213"/>
      <c r="AY33">
        <f>$AY$32</f>
        <v>1</v>
      </c>
    </row>
    <row r="34" spans="1:51" ht="30" customHeight="1" x14ac:dyDescent="0.15">
      <c r="A34" s="444"/>
      <c r="B34" s="442"/>
      <c r="C34" s="442"/>
      <c r="D34" s="442"/>
      <c r="E34" s="442"/>
      <c r="F34" s="443"/>
      <c r="G34" s="316" t="s">
        <v>681</v>
      </c>
      <c r="H34" s="317"/>
      <c r="I34" s="317"/>
      <c r="J34" s="317"/>
      <c r="K34" s="317"/>
      <c r="L34" s="317"/>
      <c r="M34" s="317"/>
      <c r="N34" s="317"/>
      <c r="O34" s="318"/>
      <c r="P34" s="325" t="s">
        <v>577</v>
      </c>
      <c r="Q34" s="325"/>
      <c r="R34" s="325"/>
      <c r="S34" s="325"/>
      <c r="T34" s="325"/>
      <c r="U34" s="325"/>
      <c r="V34" s="325"/>
      <c r="W34" s="325"/>
      <c r="X34" s="326"/>
      <c r="Y34" s="331" t="s">
        <v>12</v>
      </c>
      <c r="Z34" s="332"/>
      <c r="AA34" s="333"/>
      <c r="AB34" s="334" t="s">
        <v>576</v>
      </c>
      <c r="AC34" s="334"/>
      <c r="AD34" s="334"/>
      <c r="AE34" s="148" t="s">
        <v>576</v>
      </c>
      <c r="AF34" s="149"/>
      <c r="AG34" s="149"/>
      <c r="AH34" s="149"/>
      <c r="AI34" s="148" t="s">
        <v>576</v>
      </c>
      <c r="AJ34" s="149"/>
      <c r="AK34" s="149"/>
      <c r="AL34" s="149"/>
      <c r="AM34" s="148" t="s">
        <v>576</v>
      </c>
      <c r="AN34" s="149"/>
      <c r="AO34" s="149"/>
      <c r="AP34" s="149"/>
      <c r="AQ34" s="148" t="s">
        <v>265</v>
      </c>
      <c r="AR34" s="149"/>
      <c r="AS34" s="149"/>
      <c r="AT34" s="150"/>
      <c r="AU34" s="149" t="s">
        <v>265</v>
      </c>
      <c r="AV34" s="149"/>
      <c r="AW34" s="149"/>
      <c r="AX34" s="151"/>
      <c r="AY34">
        <f t="shared" ref="AY34:AY38" si="4">$AY$32</f>
        <v>1</v>
      </c>
    </row>
    <row r="35" spans="1:51" ht="30" customHeight="1" x14ac:dyDescent="0.15">
      <c r="A35" s="445"/>
      <c r="B35" s="446"/>
      <c r="C35" s="446"/>
      <c r="D35" s="446"/>
      <c r="E35" s="446"/>
      <c r="F35" s="447"/>
      <c r="G35" s="319"/>
      <c r="H35" s="320"/>
      <c r="I35" s="320"/>
      <c r="J35" s="320"/>
      <c r="K35" s="320"/>
      <c r="L35" s="320"/>
      <c r="M35" s="320"/>
      <c r="N35" s="320"/>
      <c r="O35" s="321"/>
      <c r="P35" s="327"/>
      <c r="Q35" s="327"/>
      <c r="R35" s="327"/>
      <c r="S35" s="327"/>
      <c r="T35" s="327"/>
      <c r="U35" s="327"/>
      <c r="V35" s="327"/>
      <c r="W35" s="327"/>
      <c r="X35" s="328"/>
      <c r="Y35" s="233" t="s">
        <v>52</v>
      </c>
      <c r="Z35" s="234"/>
      <c r="AA35" s="235"/>
      <c r="AB35" s="454" t="s">
        <v>14</v>
      </c>
      <c r="AC35" s="454"/>
      <c r="AD35" s="454"/>
      <c r="AE35" s="148" t="s">
        <v>576</v>
      </c>
      <c r="AF35" s="149"/>
      <c r="AG35" s="149"/>
      <c r="AH35" s="149"/>
      <c r="AI35" s="148" t="s">
        <v>576</v>
      </c>
      <c r="AJ35" s="149"/>
      <c r="AK35" s="149"/>
      <c r="AL35" s="149"/>
      <c r="AM35" s="148" t="s">
        <v>576</v>
      </c>
      <c r="AN35" s="149"/>
      <c r="AO35" s="149"/>
      <c r="AP35" s="149"/>
      <c r="AQ35" s="188" t="s">
        <v>576</v>
      </c>
      <c r="AR35" s="188"/>
      <c r="AS35" s="188"/>
      <c r="AT35" s="188"/>
      <c r="AU35" s="149">
        <v>0</v>
      </c>
      <c r="AV35" s="149"/>
      <c r="AW35" s="149"/>
      <c r="AX35" s="151"/>
      <c r="AY35">
        <f t="shared" si="4"/>
        <v>1</v>
      </c>
    </row>
    <row r="36" spans="1:51" ht="30" customHeight="1" x14ac:dyDescent="0.15">
      <c r="A36" s="448"/>
      <c r="B36" s="449"/>
      <c r="C36" s="449"/>
      <c r="D36" s="449"/>
      <c r="E36" s="449"/>
      <c r="F36" s="450"/>
      <c r="G36" s="322"/>
      <c r="H36" s="323"/>
      <c r="I36" s="323"/>
      <c r="J36" s="323"/>
      <c r="K36" s="323"/>
      <c r="L36" s="323"/>
      <c r="M36" s="323"/>
      <c r="N36" s="323"/>
      <c r="O36" s="324"/>
      <c r="P36" s="329"/>
      <c r="Q36" s="329"/>
      <c r="R36" s="329"/>
      <c r="S36" s="329"/>
      <c r="T36" s="329"/>
      <c r="U36" s="329"/>
      <c r="V36" s="329"/>
      <c r="W36" s="329"/>
      <c r="X36" s="330"/>
      <c r="Y36" s="233" t="s">
        <v>13</v>
      </c>
      <c r="Z36" s="234"/>
      <c r="AA36" s="235"/>
      <c r="AB36" s="208" t="s">
        <v>169</v>
      </c>
      <c r="AC36" s="208"/>
      <c r="AD36" s="208"/>
      <c r="AE36" s="148" t="s">
        <v>576</v>
      </c>
      <c r="AF36" s="149"/>
      <c r="AG36" s="149"/>
      <c r="AH36" s="149"/>
      <c r="AI36" s="148" t="s">
        <v>576</v>
      </c>
      <c r="AJ36" s="149"/>
      <c r="AK36" s="149"/>
      <c r="AL36" s="149"/>
      <c r="AM36" s="148" t="s">
        <v>576</v>
      </c>
      <c r="AN36" s="149"/>
      <c r="AO36" s="149"/>
      <c r="AP36" s="149"/>
      <c r="AQ36" s="148" t="s">
        <v>265</v>
      </c>
      <c r="AR36" s="149"/>
      <c r="AS36" s="149"/>
      <c r="AT36" s="150"/>
      <c r="AU36" s="149" t="s">
        <v>265</v>
      </c>
      <c r="AV36" s="149"/>
      <c r="AW36" s="149"/>
      <c r="AX36" s="151"/>
      <c r="AY36">
        <f t="shared" si="4"/>
        <v>1</v>
      </c>
    </row>
    <row r="37" spans="1:51" ht="23.25" customHeight="1" x14ac:dyDescent="0.15">
      <c r="A37" s="637" t="s">
        <v>243</v>
      </c>
      <c r="B37" s="638"/>
      <c r="C37" s="638"/>
      <c r="D37" s="638"/>
      <c r="E37" s="638"/>
      <c r="F37" s="639"/>
      <c r="G37" s="643" t="s">
        <v>575</v>
      </c>
      <c r="H37" s="644"/>
      <c r="I37" s="644"/>
      <c r="J37" s="644"/>
      <c r="K37" s="644"/>
      <c r="L37" s="644"/>
      <c r="M37" s="644"/>
      <c r="N37" s="644"/>
      <c r="O37" s="644"/>
      <c r="P37" s="644"/>
      <c r="Q37" s="644"/>
      <c r="R37" s="644"/>
      <c r="S37" s="644"/>
      <c r="T37" s="644"/>
      <c r="U37" s="644"/>
      <c r="V37" s="644"/>
      <c r="W37" s="644"/>
      <c r="X37" s="644"/>
      <c r="Y37" s="644"/>
      <c r="Z37" s="644"/>
      <c r="AA37" s="644"/>
      <c r="AB37" s="644"/>
      <c r="AC37" s="644"/>
      <c r="AD37" s="644"/>
      <c r="AE37" s="644"/>
      <c r="AF37" s="644"/>
      <c r="AG37" s="644"/>
      <c r="AH37" s="644"/>
      <c r="AI37" s="644"/>
      <c r="AJ37" s="644"/>
      <c r="AK37" s="644"/>
      <c r="AL37" s="644"/>
      <c r="AM37" s="644"/>
      <c r="AN37" s="644"/>
      <c r="AO37" s="644"/>
      <c r="AP37" s="644"/>
      <c r="AQ37" s="644"/>
      <c r="AR37" s="644"/>
      <c r="AS37" s="644"/>
      <c r="AT37" s="644"/>
      <c r="AU37" s="644"/>
      <c r="AV37" s="644"/>
      <c r="AW37" s="644"/>
      <c r="AX37" s="645"/>
      <c r="AY37">
        <f t="shared" si="4"/>
        <v>1</v>
      </c>
    </row>
    <row r="38" spans="1:51" ht="23.25" customHeight="1" x14ac:dyDescent="0.15">
      <c r="A38" s="640"/>
      <c r="B38" s="641"/>
      <c r="C38" s="641"/>
      <c r="D38" s="641"/>
      <c r="E38" s="641"/>
      <c r="F38" s="642"/>
      <c r="G38" s="646"/>
      <c r="H38" s="647"/>
      <c r="I38" s="647"/>
      <c r="J38" s="647"/>
      <c r="K38" s="647"/>
      <c r="L38" s="647"/>
      <c r="M38" s="647"/>
      <c r="N38" s="647"/>
      <c r="O38" s="647"/>
      <c r="P38" s="647"/>
      <c r="Q38" s="647"/>
      <c r="R38" s="647"/>
      <c r="S38" s="647"/>
      <c r="T38" s="647"/>
      <c r="U38" s="647"/>
      <c r="V38" s="647"/>
      <c r="W38" s="647"/>
      <c r="X38" s="647"/>
      <c r="Y38" s="647"/>
      <c r="Z38" s="647"/>
      <c r="AA38" s="647"/>
      <c r="AB38" s="647"/>
      <c r="AC38" s="647"/>
      <c r="AD38" s="647"/>
      <c r="AE38" s="647"/>
      <c r="AF38" s="647"/>
      <c r="AG38" s="647"/>
      <c r="AH38" s="647"/>
      <c r="AI38" s="647"/>
      <c r="AJ38" s="647"/>
      <c r="AK38" s="647"/>
      <c r="AL38" s="647"/>
      <c r="AM38" s="647"/>
      <c r="AN38" s="647"/>
      <c r="AO38" s="647"/>
      <c r="AP38" s="647"/>
      <c r="AQ38" s="647"/>
      <c r="AR38" s="647"/>
      <c r="AS38" s="647"/>
      <c r="AT38" s="647"/>
      <c r="AU38" s="647"/>
      <c r="AV38" s="647"/>
      <c r="AW38" s="647"/>
      <c r="AX38" s="648"/>
      <c r="AY38">
        <f t="shared" si="4"/>
        <v>1</v>
      </c>
    </row>
    <row r="39" spans="1:51" ht="18.75" customHeight="1" x14ac:dyDescent="0.15">
      <c r="A39" s="438" t="s">
        <v>223</v>
      </c>
      <c r="B39" s="439"/>
      <c r="C39" s="439"/>
      <c r="D39" s="439"/>
      <c r="E39" s="439"/>
      <c r="F39" s="440"/>
      <c r="G39" s="541" t="s">
        <v>139</v>
      </c>
      <c r="H39" s="209"/>
      <c r="I39" s="209"/>
      <c r="J39" s="209"/>
      <c r="K39" s="209"/>
      <c r="L39" s="209"/>
      <c r="M39" s="209"/>
      <c r="N39" s="209"/>
      <c r="O39" s="431"/>
      <c r="P39" s="430" t="s">
        <v>57</v>
      </c>
      <c r="Q39" s="209"/>
      <c r="R39" s="209"/>
      <c r="S39" s="209"/>
      <c r="T39" s="209"/>
      <c r="U39" s="209"/>
      <c r="V39" s="209"/>
      <c r="W39" s="209"/>
      <c r="X39" s="431"/>
      <c r="Y39" s="237"/>
      <c r="Z39" s="238"/>
      <c r="AA39" s="239"/>
      <c r="AB39" s="432" t="s">
        <v>11</v>
      </c>
      <c r="AC39" s="433"/>
      <c r="AD39" s="434"/>
      <c r="AE39" s="192" t="s">
        <v>252</v>
      </c>
      <c r="AF39" s="192"/>
      <c r="AG39" s="192"/>
      <c r="AH39" s="192"/>
      <c r="AI39" s="192" t="s">
        <v>269</v>
      </c>
      <c r="AJ39" s="192"/>
      <c r="AK39" s="192"/>
      <c r="AL39" s="192"/>
      <c r="AM39" s="192" t="s">
        <v>366</v>
      </c>
      <c r="AN39" s="192"/>
      <c r="AO39" s="192"/>
      <c r="AP39" s="192"/>
      <c r="AQ39" s="195" t="s">
        <v>172</v>
      </c>
      <c r="AR39" s="196"/>
      <c r="AS39" s="196"/>
      <c r="AT39" s="197"/>
      <c r="AU39" s="209" t="s">
        <v>129</v>
      </c>
      <c r="AV39" s="209"/>
      <c r="AW39" s="209"/>
      <c r="AX39" s="210"/>
      <c r="AY39">
        <f>COUNTA($G$41)</f>
        <v>1</v>
      </c>
    </row>
    <row r="40" spans="1:51" ht="18.75" customHeight="1" x14ac:dyDescent="0.15">
      <c r="A40" s="441"/>
      <c r="B40" s="442"/>
      <c r="C40" s="442"/>
      <c r="D40" s="442"/>
      <c r="E40" s="442"/>
      <c r="F40" s="443"/>
      <c r="G40" s="456"/>
      <c r="H40" s="212"/>
      <c r="I40" s="212"/>
      <c r="J40" s="212"/>
      <c r="K40" s="212"/>
      <c r="L40" s="212"/>
      <c r="M40" s="212"/>
      <c r="N40" s="212"/>
      <c r="O40" s="344"/>
      <c r="P40" s="343"/>
      <c r="Q40" s="212"/>
      <c r="R40" s="212"/>
      <c r="S40" s="212"/>
      <c r="T40" s="212"/>
      <c r="U40" s="212"/>
      <c r="V40" s="212"/>
      <c r="W40" s="212"/>
      <c r="X40" s="344"/>
      <c r="Y40" s="240"/>
      <c r="Z40" s="241"/>
      <c r="AA40" s="242"/>
      <c r="AB40" s="220"/>
      <c r="AC40" s="221"/>
      <c r="AD40" s="222"/>
      <c r="AE40" s="192"/>
      <c r="AF40" s="192"/>
      <c r="AG40" s="192"/>
      <c r="AH40" s="192"/>
      <c r="AI40" s="192"/>
      <c r="AJ40" s="192"/>
      <c r="AK40" s="192"/>
      <c r="AL40" s="192"/>
      <c r="AM40" s="192"/>
      <c r="AN40" s="192"/>
      <c r="AO40" s="192"/>
      <c r="AP40" s="192"/>
      <c r="AQ40" s="200" t="s">
        <v>265</v>
      </c>
      <c r="AR40" s="201"/>
      <c r="AS40" s="202" t="s">
        <v>173</v>
      </c>
      <c r="AT40" s="203"/>
      <c r="AU40" s="211">
        <v>3</v>
      </c>
      <c r="AV40" s="211"/>
      <c r="AW40" s="212" t="s">
        <v>168</v>
      </c>
      <c r="AX40" s="213"/>
      <c r="AY40">
        <f>$AY$39</f>
        <v>1</v>
      </c>
    </row>
    <row r="41" spans="1:51" ht="33" customHeight="1" x14ac:dyDescent="0.15">
      <c r="A41" s="444"/>
      <c r="B41" s="442"/>
      <c r="C41" s="442"/>
      <c r="D41" s="442"/>
      <c r="E41" s="442"/>
      <c r="F41" s="443"/>
      <c r="G41" s="316" t="s">
        <v>682</v>
      </c>
      <c r="H41" s="317"/>
      <c r="I41" s="317"/>
      <c r="J41" s="317"/>
      <c r="K41" s="317"/>
      <c r="L41" s="317"/>
      <c r="M41" s="317"/>
      <c r="N41" s="317"/>
      <c r="O41" s="318"/>
      <c r="P41" s="325" t="s">
        <v>578</v>
      </c>
      <c r="Q41" s="325"/>
      <c r="R41" s="325"/>
      <c r="S41" s="325"/>
      <c r="T41" s="325"/>
      <c r="U41" s="325"/>
      <c r="V41" s="325"/>
      <c r="W41" s="325"/>
      <c r="X41" s="326"/>
      <c r="Y41" s="331" t="s">
        <v>12</v>
      </c>
      <c r="Z41" s="332"/>
      <c r="AA41" s="333"/>
      <c r="AB41" s="334" t="s">
        <v>265</v>
      </c>
      <c r="AC41" s="334"/>
      <c r="AD41" s="334"/>
      <c r="AE41" s="148" t="s">
        <v>265</v>
      </c>
      <c r="AF41" s="149"/>
      <c r="AG41" s="149"/>
      <c r="AH41" s="149"/>
      <c r="AI41" s="148" t="s">
        <v>265</v>
      </c>
      <c r="AJ41" s="149"/>
      <c r="AK41" s="149"/>
      <c r="AL41" s="149"/>
      <c r="AM41" s="148" t="s">
        <v>265</v>
      </c>
      <c r="AN41" s="149"/>
      <c r="AO41" s="149"/>
      <c r="AP41" s="149"/>
      <c r="AQ41" s="148" t="s">
        <v>265</v>
      </c>
      <c r="AR41" s="149"/>
      <c r="AS41" s="149"/>
      <c r="AT41" s="150"/>
      <c r="AU41" s="149" t="s">
        <v>265</v>
      </c>
      <c r="AV41" s="149"/>
      <c r="AW41" s="149"/>
      <c r="AX41" s="151"/>
      <c r="AY41">
        <f t="shared" ref="AY41:AY45" si="5">$AY$39</f>
        <v>1</v>
      </c>
    </row>
    <row r="42" spans="1:51" ht="33" customHeight="1" x14ac:dyDescent="0.15">
      <c r="A42" s="445"/>
      <c r="B42" s="446"/>
      <c r="C42" s="446"/>
      <c r="D42" s="446"/>
      <c r="E42" s="446"/>
      <c r="F42" s="447"/>
      <c r="G42" s="319"/>
      <c r="H42" s="320"/>
      <c r="I42" s="320"/>
      <c r="J42" s="320"/>
      <c r="K42" s="320"/>
      <c r="L42" s="320"/>
      <c r="M42" s="320"/>
      <c r="N42" s="320"/>
      <c r="O42" s="321"/>
      <c r="P42" s="327"/>
      <c r="Q42" s="327"/>
      <c r="R42" s="327"/>
      <c r="S42" s="327"/>
      <c r="T42" s="327"/>
      <c r="U42" s="327"/>
      <c r="V42" s="327"/>
      <c r="W42" s="327"/>
      <c r="X42" s="328"/>
      <c r="Y42" s="233" t="s">
        <v>52</v>
      </c>
      <c r="Z42" s="234"/>
      <c r="AA42" s="235"/>
      <c r="AB42" s="532" t="s">
        <v>579</v>
      </c>
      <c r="AC42" s="532"/>
      <c r="AD42" s="532"/>
      <c r="AE42" s="148" t="s">
        <v>265</v>
      </c>
      <c r="AF42" s="149"/>
      <c r="AG42" s="149"/>
      <c r="AH42" s="149"/>
      <c r="AI42" s="148" t="s">
        <v>265</v>
      </c>
      <c r="AJ42" s="149"/>
      <c r="AK42" s="149"/>
      <c r="AL42" s="149"/>
      <c r="AM42" s="148" t="s">
        <v>265</v>
      </c>
      <c r="AN42" s="149"/>
      <c r="AO42" s="149"/>
      <c r="AP42" s="149"/>
      <c r="AQ42" s="188" t="s">
        <v>576</v>
      </c>
      <c r="AR42" s="188"/>
      <c r="AS42" s="188"/>
      <c r="AT42" s="188"/>
      <c r="AU42" s="149">
        <v>42906</v>
      </c>
      <c r="AV42" s="149"/>
      <c r="AW42" s="149"/>
      <c r="AX42" s="151"/>
      <c r="AY42">
        <f t="shared" si="5"/>
        <v>1</v>
      </c>
    </row>
    <row r="43" spans="1:51" ht="33" customHeight="1" x14ac:dyDescent="0.15">
      <c r="A43" s="448"/>
      <c r="B43" s="449"/>
      <c r="C43" s="449"/>
      <c r="D43" s="449"/>
      <c r="E43" s="449"/>
      <c r="F43" s="450"/>
      <c r="G43" s="322"/>
      <c r="H43" s="323"/>
      <c r="I43" s="323"/>
      <c r="J43" s="323"/>
      <c r="K43" s="323"/>
      <c r="L43" s="323"/>
      <c r="M43" s="323"/>
      <c r="N43" s="323"/>
      <c r="O43" s="324"/>
      <c r="P43" s="329"/>
      <c r="Q43" s="329"/>
      <c r="R43" s="329"/>
      <c r="S43" s="329"/>
      <c r="T43" s="329"/>
      <c r="U43" s="329"/>
      <c r="V43" s="329"/>
      <c r="W43" s="329"/>
      <c r="X43" s="330"/>
      <c r="Y43" s="233" t="s">
        <v>13</v>
      </c>
      <c r="Z43" s="234"/>
      <c r="AA43" s="235"/>
      <c r="AB43" s="208" t="s">
        <v>169</v>
      </c>
      <c r="AC43" s="208"/>
      <c r="AD43" s="208"/>
      <c r="AE43" s="148" t="s">
        <v>265</v>
      </c>
      <c r="AF43" s="149"/>
      <c r="AG43" s="149"/>
      <c r="AH43" s="149"/>
      <c r="AI43" s="148" t="s">
        <v>265</v>
      </c>
      <c r="AJ43" s="149"/>
      <c r="AK43" s="149"/>
      <c r="AL43" s="149"/>
      <c r="AM43" s="148" t="s">
        <v>265</v>
      </c>
      <c r="AN43" s="149"/>
      <c r="AO43" s="149"/>
      <c r="AP43" s="149"/>
      <c r="AQ43" s="148" t="s">
        <v>265</v>
      </c>
      <c r="AR43" s="149"/>
      <c r="AS43" s="149"/>
      <c r="AT43" s="150"/>
      <c r="AU43" s="149" t="s">
        <v>265</v>
      </c>
      <c r="AV43" s="149"/>
      <c r="AW43" s="149"/>
      <c r="AX43" s="151"/>
      <c r="AY43">
        <f t="shared" si="5"/>
        <v>1</v>
      </c>
    </row>
    <row r="44" spans="1:51" ht="23.25" customHeight="1" x14ac:dyDescent="0.15">
      <c r="A44" s="637" t="s">
        <v>243</v>
      </c>
      <c r="B44" s="638"/>
      <c r="C44" s="638"/>
      <c r="D44" s="638"/>
      <c r="E44" s="638"/>
      <c r="F44" s="639"/>
      <c r="G44" s="643" t="s">
        <v>575</v>
      </c>
      <c r="H44" s="644"/>
      <c r="I44" s="644"/>
      <c r="J44" s="644"/>
      <c r="K44" s="644"/>
      <c r="L44" s="644"/>
      <c r="M44" s="644"/>
      <c r="N44" s="644"/>
      <c r="O44" s="644"/>
      <c r="P44" s="644"/>
      <c r="Q44" s="644"/>
      <c r="R44" s="644"/>
      <c r="S44" s="644"/>
      <c r="T44" s="644"/>
      <c r="U44" s="644"/>
      <c r="V44" s="644"/>
      <c r="W44" s="644"/>
      <c r="X44" s="644"/>
      <c r="Y44" s="644"/>
      <c r="Z44" s="644"/>
      <c r="AA44" s="644"/>
      <c r="AB44" s="644"/>
      <c r="AC44" s="644"/>
      <c r="AD44" s="644"/>
      <c r="AE44" s="644"/>
      <c r="AF44" s="644"/>
      <c r="AG44" s="644"/>
      <c r="AH44" s="644"/>
      <c r="AI44" s="644"/>
      <c r="AJ44" s="644"/>
      <c r="AK44" s="644"/>
      <c r="AL44" s="644"/>
      <c r="AM44" s="644"/>
      <c r="AN44" s="644"/>
      <c r="AO44" s="644"/>
      <c r="AP44" s="644"/>
      <c r="AQ44" s="644"/>
      <c r="AR44" s="644"/>
      <c r="AS44" s="644"/>
      <c r="AT44" s="644"/>
      <c r="AU44" s="644"/>
      <c r="AV44" s="644"/>
      <c r="AW44" s="644"/>
      <c r="AX44" s="645"/>
      <c r="AY44">
        <f t="shared" si="5"/>
        <v>1</v>
      </c>
    </row>
    <row r="45" spans="1:51" ht="23.25" customHeight="1" x14ac:dyDescent="0.15">
      <c r="A45" s="640"/>
      <c r="B45" s="641"/>
      <c r="C45" s="641"/>
      <c r="D45" s="641"/>
      <c r="E45" s="641"/>
      <c r="F45" s="642"/>
      <c r="G45" s="646"/>
      <c r="H45" s="647"/>
      <c r="I45" s="647"/>
      <c r="J45" s="647"/>
      <c r="K45" s="647"/>
      <c r="L45" s="647"/>
      <c r="M45" s="647"/>
      <c r="N45" s="647"/>
      <c r="O45" s="647"/>
      <c r="P45" s="647"/>
      <c r="Q45" s="647"/>
      <c r="R45" s="647"/>
      <c r="S45" s="647"/>
      <c r="T45" s="647"/>
      <c r="U45" s="647"/>
      <c r="V45" s="647"/>
      <c r="W45" s="647"/>
      <c r="X45" s="647"/>
      <c r="Y45" s="647"/>
      <c r="Z45" s="647"/>
      <c r="AA45" s="647"/>
      <c r="AB45" s="647"/>
      <c r="AC45" s="647"/>
      <c r="AD45" s="647"/>
      <c r="AE45" s="647"/>
      <c r="AF45" s="647"/>
      <c r="AG45" s="647"/>
      <c r="AH45" s="647"/>
      <c r="AI45" s="647"/>
      <c r="AJ45" s="647"/>
      <c r="AK45" s="647"/>
      <c r="AL45" s="647"/>
      <c r="AM45" s="647"/>
      <c r="AN45" s="647"/>
      <c r="AO45" s="647"/>
      <c r="AP45" s="647"/>
      <c r="AQ45" s="647"/>
      <c r="AR45" s="647"/>
      <c r="AS45" s="647"/>
      <c r="AT45" s="647"/>
      <c r="AU45" s="647"/>
      <c r="AV45" s="647"/>
      <c r="AW45" s="647"/>
      <c r="AX45" s="648"/>
      <c r="AY45">
        <f t="shared" si="5"/>
        <v>1</v>
      </c>
    </row>
    <row r="46" spans="1:51" ht="18.75" customHeight="1" x14ac:dyDescent="0.15">
      <c r="A46" s="441" t="s">
        <v>223</v>
      </c>
      <c r="B46" s="442"/>
      <c r="C46" s="442"/>
      <c r="D46" s="442"/>
      <c r="E46" s="442"/>
      <c r="F46" s="443"/>
      <c r="G46" s="541" t="s">
        <v>139</v>
      </c>
      <c r="H46" s="209"/>
      <c r="I46" s="209"/>
      <c r="J46" s="209"/>
      <c r="K46" s="209"/>
      <c r="L46" s="209"/>
      <c r="M46" s="209"/>
      <c r="N46" s="209"/>
      <c r="O46" s="431"/>
      <c r="P46" s="430" t="s">
        <v>57</v>
      </c>
      <c r="Q46" s="209"/>
      <c r="R46" s="209"/>
      <c r="S46" s="209"/>
      <c r="T46" s="209"/>
      <c r="U46" s="209"/>
      <c r="V46" s="209"/>
      <c r="W46" s="209"/>
      <c r="X46" s="431"/>
      <c r="Y46" s="237"/>
      <c r="Z46" s="238"/>
      <c r="AA46" s="239"/>
      <c r="AB46" s="432" t="s">
        <v>11</v>
      </c>
      <c r="AC46" s="433"/>
      <c r="AD46" s="434"/>
      <c r="AE46" s="192" t="s">
        <v>252</v>
      </c>
      <c r="AF46" s="192"/>
      <c r="AG46" s="192"/>
      <c r="AH46" s="192"/>
      <c r="AI46" s="192" t="s">
        <v>269</v>
      </c>
      <c r="AJ46" s="192"/>
      <c r="AK46" s="192"/>
      <c r="AL46" s="192"/>
      <c r="AM46" s="192" t="s">
        <v>366</v>
      </c>
      <c r="AN46" s="192"/>
      <c r="AO46" s="192"/>
      <c r="AP46" s="192"/>
      <c r="AQ46" s="195" t="s">
        <v>172</v>
      </c>
      <c r="AR46" s="196"/>
      <c r="AS46" s="196"/>
      <c r="AT46" s="197"/>
      <c r="AU46" s="198" t="s">
        <v>129</v>
      </c>
      <c r="AV46" s="198"/>
      <c r="AW46" s="198"/>
      <c r="AX46" s="199"/>
      <c r="AY46">
        <f>COUNTA($G$48)</f>
        <v>1</v>
      </c>
    </row>
    <row r="47" spans="1:51" ht="18.75" customHeight="1" x14ac:dyDescent="0.15">
      <c r="A47" s="441"/>
      <c r="B47" s="442"/>
      <c r="C47" s="442"/>
      <c r="D47" s="442"/>
      <c r="E47" s="442"/>
      <c r="F47" s="443"/>
      <c r="G47" s="456"/>
      <c r="H47" s="212"/>
      <c r="I47" s="212"/>
      <c r="J47" s="212"/>
      <c r="K47" s="212"/>
      <c r="L47" s="212"/>
      <c r="M47" s="212"/>
      <c r="N47" s="212"/>
      <c r="O47" s="344"/>
      <c r="P47" s="343"/>
      <c r="Q47" s="212"/>
      <c r="R47" s="212"/>
      <c r="S47" s="212"/>
      <c r="T47" s="212"/>
      <c r="U47" s="212"/>
      <c r="V47" s="212"/>
      <c r="W47" s="212"/>
      <c r="X47" s="344"/>
      <c r="Y47" s="240"/>
      <c r="Z47" s="241"/>
      <c r="AA47" s="242"/>
      <c r="AB47" s="220"/>
      <c r="AC47" s="221"/>
      <c r="AD47" s="222"/>
      <c r="AE47" s="192"/>
      <c r="AF47" s="192"/>
      <c r="AG47" s="192"/>
      <c r="AH47" s="192"/>
      <c r="AI47" s="192"/>
      <c r="AJ47" s="192"/>
      <c r="AK47" s="192"/>
      <c r="AL47" s="192"/>
      <c r="AM47" s="192"/>
      <c r="AN47" s="192"/>
      <c r="AO47" s="192"/>
      <c r="AP47" s="192"/>
      <c r="AQ47" s="200" t="s">
        <v>265</v>
      </c>
      <c r="AR47" s="201"/>
      <c r="AS47" s="202" t="s">
        <v>173</v>
      </c>
      <c r="AT47" s="203"/>
      <c r="AU47" s="211">
        <v>3</v>
      </c>
      <c r="AV47" s="211"/>
      <c r="AW47" s="212" t="s">
        <v>168</v>
      </c>
      <c r="AX47" s="213"/>
      <c r="AY47">
        <f>$AY$46</f>
        <v>1</v>
      </c>
    </row>
    <row r="48" spans="1:51" ht="33" customHeight="1" x14ac:dyDescent="0.15">
      <c r="A48" s="444"/>
      <c r="B48" s="442"/>
      <c r="C48" s="442"/>
      <c r="D48" s="442"/>
      <c r="E48" s="442"/>
      <c r="F48" s="443"/>
      <c r="G48" s="316" t="s">
        <v>679</v>
      </c>
      <c r="H48" s="317"/>
      <c r="I48" s="317"/>
      <c r="J48" s="317"/>
      <c r="K48" s="317"/>
      <c r="L48" s="317"/>
      <c r="M48" s="317"/>
      <c r="N48" s="317"/>
      <c r="O48" s="318"/>
      <c r="P48" s="325" t="s">
        <v>574</v>
      </c>
      <c r="Q48" s="325"/>
      <c r="R48" s="325"/>
      <c r="S48" s="325"/>
      <c r="T48" s="325"/>
      <c r="U48" s="325"/>
      <c r="V48" s="325"/>
      <c r="W48" s="325"/>
      <c r="X48" s="326"/>
      <c r="Y48" s="331" t="s">
        <v>12</v>
      </c>
      <c r="Z48" s="332"/>
      <c r="AA48" s="333"/>
      <c r="AB48" s="334" t="s">
        <v>265</v>
      </c>
      <c r="AC48" s="334"/>
      <c r="AD48" s="334"/>
      <c r="AE48" s="148" t="s">
        <v>265</v>
      </c>
      <c r="AF48" s="149"/>
      <c r="AG48" s="149"/>
      <c r="AH48" s="149"/>
      <c r="AI48" s="148" t="s">
        <v>265</v>
      </c>
      <c r="AJ48" s="149"/>
      <c r="AK48" s="149"/>
      <c r="AL48" s="149"/>
      <c r="AM48" s="148" t="s">
        <v>265</v>
      </c>
      <c r="AN48" s="149"/>
      <c r="AO48" s="149"/>
      <c r="AP48" s="149"/>
      <c r="AQ48" s="148" t="s">
        <v>265</v>
      </c>
      <c r="AR48" s="149"/>
      <c r="AS48" s="149"/>
      <c r="AT48" s="150"/>
      <c r="AU48" s="149" t="s">
        <v>265</v>
      </c>
      <c r="AV48" s="149"/>
      <c r="AW48" s="149"/>
      <c r="AX48" s="151"/>
      <c r="AY48">
        <f t="shared" ref="AY48:AY52" si="6">$AY$46</f>
        <v>1</v>
      </c>
    </row>
    <row r="49" spans="1:51" ht="33" customHeight="1" x14ac:dyDescent="0.15">
      <c r="A49" s="445"/>
      <c r="B49" s="446"/>
      <c r="C49" s="446"/>
      <c r="D49" s="446"/>
      <c r="E49" s="446"/>
      <c r="F49" s="447"/>
      <c r="G49" s="319"/>
      <c r="H49" s="320"/>
      <c r="I49" s="320"/>
      <c r="J49" s="320"/>
      <c r="K49" s="320"/>
      <c r="L49" s="320"/>
      <c r="M49" s="320"/>
      <c r="N49" s="320"/>
      <c r="O49" s="321"/>
      <c r="P49" s="327"/>
      <c r="Q49" s="327"/>
      <c r="R49" s="327"/>
      <c r="S49" s="327"/>
      <c r="T49" s="327"/>
      <c r="U49" s="327"/>
      <c r="V49" s="327"/>
      <c r="W49" s="327"/>
      <c r="X49" s="328"/>
      <c r="Y49" s="233" t="s">
        <v>52</v>
      </c>
      <c r="Z49" s="234"/>
      <c r="AA49" s="235"/>
      <c r="AB49" s="634" t="s">
        <v>14</v>
      </c>
      <c r="AC49" s="634"/>
      <c r="AD49" s="634"/>
      <c r="AE49" s="148" t="s">
        <v>265</v>
      </c>
      <c r="AF49" s="149"/>
      <c r="AG49" s="149"/>
      <c r="AH49" s="149"/>
      <c r="AI49" s="148" t="s">
        <v>265</v>
      </c>
      <c r="AJ49" s="149"/>
      <c r="AK49" s="149"/>
      <c r="AL49" s="149"/>
      <c r="AM49" s="148" t="s">
        <v>265</v>
      </c>
      <c r="AN49" s="149"/>
      <c r="AO49" s="149"/>
      <c r="AP49" s="149"/>
      <c r="AQ49" s="188" t="s">
        <v>576</v>
      </c>
      <c r="AR49" s="188"/>
      <c r="AS49" s="188"/>
      <c r="AT49" s="188"/>
      <c r="AU49" s="149">
        <v>61.7</v>
      </c>
      <c r="AV49" s="149"/>
      <c r="AW49" s="149"/>
      <c r="AX49" s="151"/>
      <c r="AY49">
        <f t="shared" si="6"/>
        <v>1</v>
      </c>
    </row>
    <row r="50" spans="1:51" ht="33" customHeight="1" x14ac:dyDescent="0.15">
      <c r="A50" s="448"/>
      <c r="B50" s="449"/>
      <c r="C50" s="449"/>
      <c r="D50" s="449"/>
      <c r="E50" s="449"/>
      <c r="F50" s="450"/>
      <c r="G50" s="322"/>
      <c r="H50" s="323"/>
      <c r="I50" s="323"/>
      <c r="J50" s="323"/>
      <c r="K50" s="323"/>
      <c r="L50" s="323"/>
      <c r="M50" s="323"/>
      <c r="N50" s="323"/>
      <c r="O50" s="324"/>
      <c r="P50" s="329"/>
      <c r="Q50" s="329"/>
      <c r="R50" s="329"/>
      <c r="S50" s="329"/>
      <c r="T50" s="329"/>
      <c r="U50" s="329"/>
      <c r="V50" s="329"/>
      <c r="W50" s="329"/>
      <c r="X50" s="330"/>
      <c r="Y50" s="233" t="s">
        <v>13</v>
      </c>
      <c r="Z50" s="234"/>
      <c r="AA50" s="235"/>
      <c r="AB50" s="236" t="s">
        <v>14</v>
      </c>
      <c r="AC50" s="236"/>
      <c r="AD50" s="236"/>
      <c r="AE50" s="148" t="s">
        <v>265</v>
      </c>
      <c r="AF50" s="149"/>
      <c r="AG50" s="149"/>
      <c r="AH50" s="149"/>
      <c r="AI50" s="148" t="s">
        <v>265</v>
      </c>
      <c r="AJ50" s="149"/>
      <c r="AK50" s="149"/>
      <c r="AL50" s="149"/>
      <c r="AM50" s="148" t="s">
        <v>265</v>
      </c>
      <c r="AN50" s="149"/>
      <c r="AO50" s="149"/>
      <c r="AP50" s="149"/>
      <c r="AQ50" s="148" t="s">
        <v>265</v>
      </c>
      <c r="AR50" s="149"/>
      <c r="AS50" s="149"/>
      <c r="AT50" s="150"/>
      <c r="AU50" s="149" t="s">
        <v>265</v>
      </c>
      <c r="AV50" s="149"/>
      <c r="AW50" s="149"/>
      <c r="AX50" s="151"/>
      <c r="AY50">
        <f t="shared" si="6"/>
        <v>1</v>
      </c>
    </row>
    <row r="51" spans="1:51" ht="23.25" customHeight="1" x14ac:dyDescent="0.15">
      <c r="A51" s="637" t="s">
        <v>243</v>
      </c>
      <c r="B51" s="638"/>
      <c r="C51" s="638"/>
      <c r="D51" s="638"/>
      <c r="E51" s="638"/>
      <c r="F51" s="639"/>
      <c r="G51" s="643" t="s">
        <v>575</v>
      </c>
      <c r="H51" s="644"/>
      <c r="I51" s="644"/>
      <c r="J51" s="644"/>
      <c r="K51" s="644"/>
      <c r="L51" s="644"/>
      <c r="M51" s="644"/>
      <c r="N51" s="644"/>
      <c r="O51" s="644"/>
      <c r="P51" s="644"/>
      <c r="Q51" s="644"/>
      <c r="R51" s="644"/>
      <c r="S51" s="644"/>
      <c r="T51" s="644"/>
      <c r="U51" s="644"/>
      <c r="V51" s="644"/>
      <c r="W51" s="644"/>
      <c r="X51" s="644"/>
      <c r="Y51" s="644"/>
      <c r="Z51" s="644"/>
      <c r="AA51" s="644"/>
      <c r="AB51" s="644"/>
      <c r="AC51" s="644"/>
      <c r="AD51" s="644"/>
      <c r="AE51" s="644"/>
      <c r="AF51" s="644"/>
      <c r="AG51" s="644"/>
      <c r="AH51" s="644"/>
      <c r="AI51" s="644"/>
      <c r="AJ51" s="644"/>
      <c r="AK51" s="644"/>
      <c r="AL51" s="644"/>
      <c r="AM51" s="644"/>
      <c r="AN51" s="644"/>
      <c r="AO51" s="644"/>
      <c r="AP51" s="644"/>
      <c r="AQ51" s="644"/>
      <c r="AR51" s="644"/>
      <c r="AS51" s="644"/>
      <c r="AT51" s="644"/>
      <c r="AU51" s="644"/>
      <c r="AV51" s="644"/>
      <c r="AW51" s="644"/>
      <c r="AX51" s="645"/>
      <c r="AY51">
        <f t="shared" si="6"/>
        <v>1</v>
      </c>
    </row>
    <row r="52" spans="1:51" ht="23.25" customHeight="1" x14ac:dyDescent="0.15">
      <c r="A52" s="640"/>
      <c r="B52" s="641"/>
      <c r="C52" s="641"/>
      <c r="D52" s="641"/>
      <c r="E52" s="641"/>
      <c r="F52" s="642"/>
      <c r="G52" s="646"/>
      <c r="H52" s="647"/>
      <c r="I52" s="647"/>
      <c r="J52" s="647"/>
      <c r="K52" s="647"/>
      <c r="L52" s="647"/>
      <c r="M52" s="647"/>
      <c r="N52" s="647"/>
      <c r="O52" s="647"/>
      <c r="P52" s="647"/>
      <c r="Q52" s="647"/>
      <c r="R52" s="647"/>
      <c r="S52" s="647"/>
      <c r="T52" s="647"/>
      <c r="U52" s="647"/>
      <c r="V52" s="647"/>
      <c r="W52" s="647"/>
      <c r="X52" s="647"/>
      <c r="Y52" s="647"/>
      <c r="Z52" s="647"/>
      <c r="AA52" s="647"/>
      <c r="AB52" s="647"/>
      <c r="AC52" s="647"/>
      <c r="AD52" s="647"/>
      <c r="AE52" s="647"/>
      <c r="AF52" s="647"/>
      <c r="AG52" s="647"/>
      <c r="AH52" s="647"/>
      <c r="AI52" s="647"/>
      <c r="AJ52" s="647"/>
      <c r="AK52" s="647"/>
      <c r="AL52" s="647"/>
      <c r="AM52" s="647"/>
      <c r="AN52" s="647"/>
      <c r="AO52" s="647"/>
      <c r="AP52" s="647"/>
      <c r="AQ52" s="647"/>
      <c r="AR52" s="647"/>
      <c r="AS52" s="647"/>
      <c r="AT52" s="647"/>
      <c r="AU52" s="647"/>
      <c r="AV52" s="647"/>
      <c r="AW52" s="647"/>
      <c r="AX52" s="648"/>
      <c r="AY52">
        <f t="shared" si="6"/>
        <v>1</v>
      </c>
    </row>
    <row r="53" spans="1:51" ht="18.75" customHeight="1" x14ac:dyDescent="0.15">
      <c r="A53" s="441" t="s">
        <v>223</v>
      </c>
      <c r="B53" s="442"/>
      <c r="C53" s="442"/>
      <c r="D53" s="442"/>
      <c r="E53" s="442"/>
      <c r="F53" s="443"/>
      <c r="G53" s="541" t="s">
        <v>139</v>
      </c>
      <c r="H53" s="209"/>
      <c r="I53" s="209"/>
      <c r="J53" s="209"/>
      <c r="K53" s="209"/>
      <c r="L53" s="209"/>
      <c r="M53" s="209"/>
      <c r="N53" s="209"/>
      <c r="O53" s="431"/>
      <c r="P53" s="430" t="s">
        <v>57</v>
      </c>
      <c r="Q53" s="209"/>
      <c r="R53" s="209"/>
      <c r="S53" s="209"/>
      <c r="T53" s="209"/>
      <c r="U53" s="209"/>
      <c r="V53" s="209"/>
      <c r="W53" s="209"/>
      <c r="X53" s="431"/>
      <c r="Y53" s="237"/>
      <c r="Z53" s="238"/>
      <c r="AA53" s="239"/>
      <c r="AB53" s="432" t="s">
        <v>11</v>
      </c>
      <c r="AC53" s="433"/>
      <c r="AD53" s="434"/>
      <c r="AE53" s="192" t="s">
        <v>252</v>
      </c>
      <c r="AF53" s="192"/>
      <c r="AG53" s="192"/>
      <c r="AH53" s="192"/>
      <c r="AI53" s="192" t="s">
        <v>269</v>
      </c>
      <c r="AJ53" s="192"/>
      <c r="AK53" s="192"/>
      <c r="AL53" s="192"/>
      <c r="AM53" s="192" t="s">
        <v>366</v>
      </c>
      <c r="AN53" s="192"/>
      <c r="AO53" s="192"/>
      <c r="AP53" s="192"/>
      <c r="AQ53" s="195" t="s">
        <v>172</v>
      </c>
      <c r="AR53" s="196"/>
      <c r="AS53" s="196"/>
      <c r="AT53" s="197"/>
      <c r="AU53" s="198" t="s">
        <v>129</v>
      </c>
      <c r="AV53" s="198"/>
      <c r="AW53" s="198"/>
      <c r="AX53" s="199"/>
      <c r="AY53">
        <f>COUNTA($G$55)</f>
        <v>1</v>
      </c>
    </row>
    <row r="54" spans="1:51" ht="18.75" customHeight="1" x14ac:dyDescent="0.15">
      <c r="A54" s="441"/>
      <c r="B54" s="442"/>
      <c r="C54" s="442"/>
      <c r="D54" s="442"/>
      <c r="E54" s="442"/>
      <c r="F54" s="443"/>
      <c r="G54" s="456"/>
      <c r="H54" s="212"/>
      <c r="I54" s="212"/>
      <c r="J54" s="212"/>
      <c r="K54" s="212"/>
      <c r="L54" s="212"/>
      <c r="M54" s="212"/>
      <c r="N54" s="212"/>
      <c r="O54" s="344"/>
      <c r="P54" s="343"/>
      <c r="Q54" s="212"/>
      <c r="R54" s="212"/>
      <c r="S54" s="212"/>
      <c r="T54" s="212"/>
      <c r="U54" s="212"/>
      <c r="V54" s="212"/>
      <c r="W54" s="212"/>
      <c r="X54" s="344"/>
      <c r="Y54" s="240"/>
      <c r="Z54" s="241"/>
      <c r="AA54" s="242"/>
      <c r="AB54" s="220"/>
      <c r="AC54" s="221"/>
      <c r="AD54" s="222"/>
      <c r="AE54" s="192"/>
      <c r="AF54" s="192"/>
      <c r="AG54" s="192"/>
      <c r="AH54" s="192"/>
      <c r="AI54" s="192"/>
      <c r="AJ54" s="192"/>
      <c r="AK54" s="192"/>
      <c r="AL54" s="192"/>
      <c r="AM54" s="192"/>
      <c r="AN54" s="192"/>
      <c r="AO54" s="192"/>
      <c r="AP54" s="192"/>
      <c r="AQ54" s="200" t="s">
        <v>265</v>
      </c>
      <c r="AR54" s="201"/>
      <c r="AS54" s="202" t="s">
        <v>173</v>
      </c>
      <c r="AT54" s="203"/>
      <c r="AU54" s="211">
        <v>3</v>
      </c>
      <c r="AV54" s="211"/>
      <c r="AW54" s="212" t="s">
        <v>168</v>
      </c>
      <c r="AX54" s="213"/>
      <c r="AY54">
        <f>$AY$53</f>
        <v>1</v>
      </c>
    </row>
    <row r="55" spans="1:51" ht="33" customHeight="1" x14ac:dyDescent="0.15">
      <c r="A55" s="444"/>
      <c r="B55" s="442"/>
      <c r="C55" s="442"/>
      <c r="D55" s="442"/>
      <c r="E55" s="442"/>
      <c r="F55" s="443"/>
      <c r="G55" s="316" t="s">
        <v>683</v>
      </c>
      <c r="H55" s="317"/>
      <c r="I55" s="317"/>
      <c r="J55" s="317"/>
      <c r="K55" s="317"/>
      <c r="L55" s="317"/>
      <c r="M55" s="317"/>
      <c r="N55" s="317"/>
      <c r="O55" s="318"/>
      <c r="P55" s="325" t="s">
        <v>580</v>
      </c>
      <c r="Q55" s="325"/>
      <c r="R55" s="325"/>
      <c r="S55" s="325"/>
      <c r="T55" s="325"/>
      <c r="U55" s="325"/>
      <c r="V55" s="325"/>
      <c r="W55" s="325"/>
      <c r="X55" s="326"/>
      <c r="Y55" s="331" t="s">
        <v>12</v>
      </c>
      <c r="Z55" s="332"/>
      <c r="AA55" s="333"/>
      <c r="AB55" s="334" t="s">
        <v>265</v>
      </c>
      <c r="AC55" s="334"/>
      <c r="AD55" s="334"/>
      <c r="AE55" s="148" t="s">
        <v>265</v>
      </c>
      <c r="AF55" s="149"/>
      <c r="AG55" s="149"/>
      <c r="AH55" s="149"/>
      <c r="AI55" s="148" t="s">
        <v>265</v>
      </c>
      <c r="AJ55" s="149"/>
      <c r="AK55" s="149"/>
      <c r="AL55" s="149"/>
      <c r="AM55" s="148" t="s">
        <v>265</v>
      </c>
      <c r="AN55" s="149"/>
      <c r="AO55" s="149"/>
      <c r="AP55" s="149"/>
      <c r="AQ55" s="148" t="s">
        <v>265</v>
      </c>
      <c r="AR55" s="149"/>
      <c r="AS55" s="149"/>
      <c r="AT55" s="150"/>
      <c r="AU55" s="149" t="s">
        <v>265</v>
      </c>
      <c r="AV55" s="149"/>
      <c r="AW55" s="149"/>
      <c r="AX55" s="151"/>
      <c r="AY55">
        <f t="shared" ref="AY55:AY59" si="7">$AY$53</f>
        <v>1</v>
      </c>
    </row>
    <row r="56" spans="1:51" ht="33" customHeight="1" x14ac:dyDescent="0.15">
      <c r="A56" s="445"/>
      <c r="B56" s="446"/>
      <c r="C56" s="446"/>
      <c r="D56" s="446"/>
      <c r="E56" s="446"/>
      <c r="F56" s="447"/>
      <c r="G56" s="319"/>
      <c r="H56" s="320"/>
      <c r="I56" s="320"/>
      <c r="J56" s="320"/>
      <c r="K56" s="320"/>
      <c r="L56" s="320"/>
      <c r="M56" s="320"/>
      <c r="N56" s="320"/>
      <c r="O56" s="321"/>
      <c r="P56" s="327"/>
      <c r="Q56" s="327"/>
      <c r="R56" s="327"/>
      <c r="S56" s="327"/>
      <c r="T56" s="327"/>
      <c r="U56" s="327"/>
      <c r="V56" s="327"/>
      <c r="W56" s="327"/>
      <c r="X56" s="328"/>
      <c r="Y56" s="233" t="s">
        <v>52</v>
      </c>
      <c r="Z56" s="234"/>
      <c r="AA56" s="235"/>
      <c r="AB56" s="532" t="s">
        <v>581</v>
      </c>
      <c r="AC56" s="532"/>
      <c r="AD56" s="532"/>
      <c r="AE56" s="148" t="s">
        <v>265</v>
      </c>
      <c r="AF56" s="149"/>
      <c r="AG56" s="149"/>
      <c r="AH56" s="149"/>
      <c r="AI56" s="148" t="s">
        <v>265</v>
      </c>
      <c r="AJ56" s="149"/>
      <c r="AK56" s="149"/>
      <c r="AL56" s="149"/>
      <c r="AM56" s="148" t="s">
        <v>265</v>
      </c>
      <c r="AN56" s="149"/>
      <c r="AO56" s="149"/>
      <c r="AP56" s="149"/>
      <c r="AQ56" s="188" t="s">
        <v>576</v>
      </c>
      <c r="AR56" s="188"/>
      <c r="AS56" s="188"/>
      <c r="AT56" s="188"/>
      <c r="AU56" s="149">
        <v>1521</v>
      </c>
      <c r="AV56" s="149"/>
      <c r="AW56" s="149"/>
      <c r="AX56" s="151"/>
      <c r="AY56">
        <f t="shared" si="7"/>
        <v>1</v>
      </c>
    </row>
    <row r="57" spans="1:51" ht="33" customHeight="1" x14ac:dyDescent="0.15">
      <c r="A57" s="445"/>
      <c r="B57" s="446"/>
      <c r="C57" s="446"/>
      <c r="D57" s="446"/>
      <c r="E57" s="446"/>
      <c r="F57" s="447"/>
      <c r="G57" s="322"/>
      <c r="H57" s="323"/>
      <c r="I57" s="323"/>
      <c r="J57" s="323"/>
      <c r="K57" s="323"/>
      <c r="L57" s="323"/>
      <c r="M57" s="323"/>
      <c r="N57" s="323"/>
      <c r="O57" s="324"/>
      <c r="P57" s="329"/>
      <c r="Q57" s="329"/>
      <c r="R57" s="329"/>
      <c r="S57" s="329"/>
      <c r="T57" s="329"/>
      <c r="U57" s="329"/>
      <c r="V57" s="329"/>
      <c r="W57" s="329"/>
      <c r="X57" s="330"/>
      <c r="Y57" s="233" t="s">
        <v>13</v>
      </c>
      <c r="Z57" s="234"/>
      <c r="AA57" s="235"/>
      <c r="AB57" s="208" t="s">
        <v>14</v>
      </c>
      <c r="AC57" s="208"/>
      <c r="AD57" s="208"/>
      <c r="AE57" s="148" t="s">
        <v>265</v>
      </c>
      <c r="AF57" s="149"/>
      <c r="AG57" s="149"/>
      <c r="AH57" s="149"/>
      <c r="AI57" s="148" t="s">
        <v>265</v>
      </c>
      <c r="AJ57" s="149"/>
      <c r="AK57" s="149"/>
      <c r="AL57" s="149"/>
      <c r="AM57" s="148" t="s">
        <v>265</v>
      </c>
      <c r="AN57" s="149"/>
      <c r="AO57" s="149"/>
      <c r="AP57" s="149"/>
      <c r="AQ57" s="148" t="s">
        <v>265</v>
      </c>
      <c r="AR57" s="149"/>
      <c r="AS57" s="149"/>
      <c r="AT57" s="150"/>
      <c r="AU57" s="149" t="s">
        <v>265</v>
      </c>
      <c r="AV57" s="149"/>
      <c r="AW57" s="149"/>
      <c r="AX57" s="151"/>
      <c r="AY57">
        <f t="shared" si="7"/>
        <v>1</v>
      </c>
    </row>
    <row r="58" spans="1:51" ht="23.25" customHeight="1" x14ac:dyDescent="0.15">
      <c r="A58" s="637" t="s">
        <v>243</v>
      </c>
      <c r="B58" s="638"/>
      <c r="C58" s="638"/>
      <c r="D58" s="638"/>
      <c r="E58" s="638"/>
      <c r="F58" s="639"/>
      <c r="G58" s="643" t="s">
        <v>575</v>
      </c>
      <c r="H58" s="644"/>
      <c r="I58" s="644"/>
      <c r="J58" s="644"/>
      <c r="K58" s="644"/>
      <c r="L58" s="644"/>
      <c r="M58" s="644"/>
      <c r="N58" s="644"/>
      <c r="O58" s="644"/>
      <c r="P58" s="644"/>
      <c r="Q58" s="644"/>
      <c r="R58" s="644"/>
      <c r="S58" s="644"/>
      <c r="T58" s="644"/>
      <c r="U58" s="644"/>
      <c r="V58" s="644"/>
      <c r="W58" s="644"/>
      <c r="X58" s="644"/>
      <c r="Y58" s="644"/>
      <c r="Z58" s="644"/>
      <c r="AA58" s="644"/>
      <c r="AB58" s="644"/>
      <c r="AC58" s="644"/>
      <c r="AD58" s="644"/>
      <c r="AE58" s="644"/>
      <c r="AF58" s="644"/>
      <c r="AG58" s="644"/>
      <c r="AH58" s="644"/>
      <c r="AI58" s="644"/>
      <c r="AJ58" s="644"/>
      <c r="AK58" s="644"/>
      <c r="AL58" s="644"/>
      <c r="AM58" s="644"/>
      <c r="AN58" s="644"/>
      <c r="AO58" s="644"/>
      <c r="AP58" s="644"/>
      <c r="AQ58" s="644"/>
      <c r="AR58" s="644"/>
      <c r="AS58" s="644"/>
      <c r="AT58" s="644"/>
      <c r="AU58" s="644"/>
      <c r="AV58" s="644"/>
      <c r="AW58" s="644"/>
      <c r="AX58" s="645"/>
      <c r="AY58">
        <f t="shared" si="7"/>
        <v>1</v>
      </c>
    </row>
    <row r="59" spans="1:51" ht="23.25" customHeight="1" x14ac:dyDescent="0.15">
      <c r="A59" s="640"/>
      <c r="B59" s="641"/>
      <c r="C59" s="641"/>
      <c r="D59" s="641"/>
      <c r="E59" s="641"/>
      <c r="F59" s="642"/>
      <c r="G59" s="646"/>
      <c r="H59" s="647"/>
      <c r="I59" s="647"/>
      <c r="J59" s="647"/>
      <c r="K59" s="647"/>
      <c r="L59" s="647"/>
      <c r="M59" s="647"/>
      <c r="N59" s="647"/>
      <c r="O59" s="647"/>
      <c r="P59" s="647"/>
      <c r="Q59" s="647"/>
      <c r="R59" s="647"/>
      <c r="S59" s="647"/>
      <c r="T59" s="647"/>
      <c r="U59" s="647"/>
      <c r="V59" s="647"/>
      <c r="W59" s="647"/>
      <c r="X59" s="647"/>
      <c r="Y59" s="647"/>
      <c r="Z59" s="647"/>
      <c r="AA59" s="647"/>
      <c r="AB59" s="647"/>
      <c r="AC59" s="647"/>
      <c r="AD59" s="647"/>
      <c r="AE59" s="647"/>
      <c r="AF59" s="647"/>
      <c r="AG59" s="647"/>
      <c r="AH59" s="647"/>
      <c r="AI59" s="647"/>
      <c r="AJ59" s="647"/>
      <c r="AK59" s="647"/>
      <c r="AL59" s="647"/>
      <c r="AM59" s="647"/>
      <c r="AN59" s="647"/>
      <c r="AO59" s="647"/>
      <c r="AP59" s="647"/>
      <c r="AQ59" s="647"/>
      <c r="AR59" s="647"/>
      <c r="AS59" s="647"/>
      <c r="AT59" s="647"/>
      <c r="AU59" s="647"/>
      <c r="AV59" s="647"/>
      <c r="AW59" s="647"/>
      <c r="AX59" s="648"/>
      <c r="AY59">
        <f t="shared" si="7"/>
        <v>1</v>
      </c>
    </row>
    <row r="60" spans="1:51" ht="18.75" customHeight="1" thickBot="1" x14ac:dyDescent="0.2">
      <c r="A60" s="592" t="s">
        <v>141</v>
      </c>
      <c r="B60" s="593"/>
      <c r="C60" s="593"/>
      <c r="D60" s="593"/>
      <c r="E60" s="593"/>
      <c r="F60" s="593"/>
      <c r="G60" s="593"/>
      <c r="H60" s="593"/>
      <c r="I60" s="593"/>
      <c r="J60" s="593"/>
      <c r="K60" s="593"/>
      <c r="L60" s="593"/>
      <c r="M60" s="593"/>
      <c r="N60" s="593"/>
      <c r="O60" s="593"/>
      <c r="P60" s="593"/>
      <c r="Q60" s="593"/>
      <c r="R60" s="593"/>
      <c r="S60" s="593"/>
      <c r="T60" s="593"/>
      <c r="U60" s="593"/>
      <c r="V60" s="593"/>
      <c r="W60" s="593"/>
      <c r="X60" s="593"/>
      <c r="Y60" s="593"/>
      <c r="Z60" s="593"/>
      <c r="AA60" s="593"/>
      <c r="AB60" s="593"/>
      <c r="AC60" s="593"/>
      <c r="AD60" s="593"/>
      <c r="AE60" s="593"/>
      <c r="AF60" s="593"/>
      <c r="AG60" s="593"/>
      <c r="AH60" s="593"/>
      <c r="AI60" s="593"/>
      <c r="AJ60" s="593"/>
      <c r="AK60" s="593"/>
      <c r="AL60" s="593"/>
      <c r="AM60" s="593"/>
      <c r="AN60" s="593"/>
      <c r="AO60" s="104" t="s">
        <v>220</v>
      </c>
      <c r="AP60" s="105"/>
      <c r="AQ60" s="105"/>
      <c r="AR60" s="59" t="s">
        <v>584</v>
      </c>
      <c r="AS60" s="104"/>
      <c r="AT60" s="105"/>
      <c r="AU60" s="105"/>
      <c r="AV60" s="105"/>
      <c r="AW60" s="105"/>
      <c r="AX60" s="106"/>
      <c r="AY60">
        <f>COUNTIF($AR$60,"☑")</f>
        <v>1</v>
      </c>
    </row>
    <row r="61" spans="1:51" ht="31.5" customHeight="1" x14ac:dyDescent="0.15">
      <c r="A61" s="623" t="s">
        <v>224</v>
      </c>
      <c r="B61" s="624"/>
      <c r="C61" s="624"/>
      <c r="D61" s="624"/>
      <c r="E61" s="624"/>
      <c r="F61" s="625"/>
      <c r="G61" s="632" t="s">
        <v>58</v>
      </c>
      <c r="H61" s="632"/>
      <c r="I61" s="632"/>
      <c r="J61" s="632"/>
      <c r="K61" s="632"/>
      <c r="L61" s="632"/>
      <c r="M61" s="632"/>
      <c r="N61" s="632"/>
      <c r="O61" s="632"/>
      <c r="P61" s="632"/>
      <c r="Q61" s="632"/>
      <c r="R61" s="632"/>
      <c r="S61" s="632"/>
      <c r="T61" s="632"/>
      <c r="U61" s="632"/>
      <c r="V61" s="632"/>
      <c r="W61" s="632"/>
      <c r="X61" s="633"/>
      <c r="Y61" s="205"/>
      <c r="Z61" s="206"/>
      <c r="AA61" s="207"/>
      <c r="AB61" s="673" t="s">
        <v>11</v>
      </c>
      <c r="AC61" s="673"/>
      <c r="AD61" s="673"/>
      <c r="AE61" s="598" t="s">
        <v>252</v>
      </c>
      <c r="AF61" s="599"/>
      <c r="AG61" s="599"/>
      <c r="AH61" s="600"/>
      <c r="AI61" s="598" t="s">
        <v>269</v>
      </c>
      <c r="AJ61" s="599"/>
      <c r="AK61" s="599"/>
      <c r="AL61" s="600"/>
      <c r="AM61" s="598" t="s">
        <v>366</v>
      </c>
      <c r="AN61" s="599"/>
      <c r="AO61" s="599"/>
      <c r="AP61" s="600"/>
      <c r="AQ61" s="655" t="s">
        <v>274</v>
      </c>
      <c r="AR61" s="656"/>
      <c r="AS61" s="656"/>
      <c r="AT61" s="657"/>
      <c r="AU61" s="655" t="s">
        <v>398</v>
      </c>
      <c r="AV61" s="656"/>
      <c r="AW61" s="656"/>
      <c r="AX61" s="658"/>
    </row>
    <row r="62" spans="1:51" ht="23.25" customHeight="1" x14ac:dyDescent="0.15">
      <c r="A62" s="626"/>
      <c r="B62" s="627"/>
      <c r="C62" s="627"/>
      <c r="D62" s="627"/>
      <c r="E62" s="627"/>
      <c r="F62" s="628"/>
      <c r="G62" s="325" t="s">
        <v>582</v>
      </c>
      <c r="H62" s="325"/>
      <c r="I62" s="325"/>
      <c r="J62" s="325"/>
      <c r="K62" s="325"/>
      <c r="L62" s="325"/>
      <c r="M62" s="325"/>
      <c r="N62" s="325"/>
      <c r="O62" s="325"/>
      <c r="P62" s="325"/>
      <c r="Q62" s="325"/>
      <c r="R62" s="325"/>
      <c r="S62" s="325"/>
      <c r="T62" s="325"/>
      <c r="U62" s="325"/>
      <c r="V62" s="325"/>
      <c r="W62" s="325"/>
      <c r="X62" s="326"/>
      <c r="Y62" s="594" t="s">
        <v>53</v>
      </c>
      <c r="Z62" s="509"/>
      <c r="AA62" s="510"/>
      <c r="AB62" s="334" t="s">
        <v>583</v>
      </c>
      <c r="AC62" s="334"/>
      <c r="AD62" s="334"/>
      <c r="AE62" s="148">
        <v>24</v>
      </c>
      <c r="AF62" s="149"/>
      <c r="AG62" s="149"/>
      <c r="AH62" s="150"/>
      <c r="AI62" s="148">
        <v>24</v>
      </c>
      <c r="AJ62" s="149"/>
      <c r="AK62" s="149"/>
      <c r="AL62" s="150"/>
      <c r="AM62" s="188">
        <v>23</v>
      </c>
      <c r="AN62" s="188"/>
      <c r="AO62" s="188"/>
      <c r="AP62" s="188"/>
      <c r="AQ62" s="148" t="s">
        <v>265</v>
      </c>
      <c r="AR62" s="149"/>
      <c r="AS62" s="149"/>
      <c r="AT62" s="150"/>
      <c r="AU62" s="149" t="s">
        <v>265</v>
      </c>
      <c r="AV62" s="149"/>
      <c r="AW62" s="149"/>
      <c r="AX62" s="151"/>
    </row>
    <row r="63" spans="1:51" ht="23.25" customHeight="1" x14ac:dyDescent="0.15">
      <c r="A63" s="629"/>
      <c r="B63" s="630"/>
      <c r="C63" s="630"/>
      <c r="D63" s="630"/>
      <c r="E63" s="630"/>
      <c r="F63" s="631"/>
      <c r="G63" s="329"/>
      <c r="H63" s="329"/>
      <c r="I63" s="329"/>
      <c r="J63" s="329"/>
      <c r="K63" s="329"/>
      <c r="L63" s="329"/>
      <c r="M63" s="329"/>
      <c r="N63" s="329"/>
      <c r="O63" s="329"/>
      <c r="P63" s="329"/>
      <c r="Q63" s="329"/>
      <c r="R63" s="329"/>
      <c r="S63" s="329"/>
      <c r="T63" s="329"/>
      <c r="U63" s="329"/>
      <c r="V63" s="329"/>
      <c r="W63" s="329"/>
      <c r="X63" s="330"/>
      <c r="Y63" s="612" t="s">
        <v>54</v>
      </c>
      <c r="Z63" s="613"/>
      <c r="AA63" s="614"/>
      <c r="AB63" s="334" t="s">
        <v>583</v>
      </c>
      <c r="AC63" s="334"/>
      <c r="AD63" s="334"/>
      <c r="AE63" s="188">
        <v>24</v>
      </c>
      <c r="AF63" s="188"/>
      <c r="AG63" s="188"/>
      <c r="AH63" s="188"/>
      <c r="AI63" s="188">
        <v>25</v>
      </c>
      <c r="AJ63" s="188"/>
      <c r="AK63" s="188"/>
      <c r="AL63" s="188"/>
      <c r="AM63" s="188">
        <v>24</v>
      </c>
      <c r="AN63" s="188"/>
      <c r="AO63" s="188"/>
      <c r="AP63" s="188"/>
      <c r="AQ63" s="188">
        <v>17</v>
      </c>
      <c r="AR63" s="188"/>
      <c r="AS63" s="188"/>
      <c r="AT63" s="188"/>
      <c r="AU63" s="149" t="s">
        <v>265</v>
      </c>
      <c r="AV63" s="149"/>
      <c r="AW63" s="149"/>
      <c r="AX63" s="151"/>
    </row>
    <row r="64" spans="1:51" ht="23.25" customHeight="1" x14ac:dyDescent="0.15">
      <c r="A64" s="604" t="s">
        <v>15</v>
      </c>
      <c r="B64" s="605"/>
      <c r="C64" s="605"/>
      <c r="D64" s="605"/>
      <c r="E64" s="605"/>
      <c r="F64" s="606"/>
      <c r="G64" s="234" t="s">
        <v>16</v>
      </c>
      <c r="H64" s="234"/>
      <c r="I64" s="234"/>
      <c r="J64" s="234"/>
      <c r="K64" s="234"/>
      <c r="L64" s="234"/>
      <c r="M64" s="234"/>
      <c r="N64" s="234"/>
      <c r="O64" s="234"/>
      <c r="P64" s="234"/>
      <c r="Q64" s="234"/>
      <c r="R64" s="234"/>
      <c r="S64" s="234"/>
      <c r="T64" s="234"/>
      <c r="U64" s="234"/>
      <c r="V64" s="234"/>
      <c r="W64" s="234"/>
      <c r="X64" s="235"/>
      <c r="Y64" s="461"/>
      <c r="Z64" s="462"/>
      <c r="AA64" s="463"/>
      <c r="AB64" s="233" t="s">
        <v>11</v>
      </c>
      <c r="AC64" s="234"/>
      <c r="AD64" s="235"/>
      <c r="AE64" s="192" t="s">
        <v>252</v>
      </c>
      <c r="AF64" s="192"/>
      <c r="AG64" s="192"/>
      <c r="AH64" s="192"/>
      <c r="AI64" s="192" t="s">
        <v>269</v>
      </c>
      <c r="AJ64" s="192"/>
      <c r="AK64" s="192"/>
      <c r="AL64" s="192"/>
      <c r="AM64" s="192" t="s">
        <v>366</v>
      </c>
      <c r="AN64" s="192"/>
      <c r="AO64" s="192"/>
      <c r="AP64" s="192"/>
      <c r="AQ64" s="562" t="s">
        <v>399</v>
      </c>
      <c r="AR64" s="563"/>
      <c r="AS64" s="563"/>
      <c r="AT64" s="563"/>
      <c r="AU64" s="563"/>
      <c r="AV64" s="563"/>
      <c r="AW64" s="563"/>
      <c r="AX64" s="564"/>
    </row>
    <row r="65" spans="1:51" ht="23.25" customHeight="1" x14ac:dyDescent="0.15">
      <c r="A65" s="607"/>
      <c r="B65" s="608"/>
      <c r="C65" s="608"/>
      <c r="D65" s="608"/>
      <c r="E65" s="608"/>
      <c r="F65" s="609"/>
      <c r="G65" s="464" t="s">
        <v>586</v>
      </c>
      <c r="H65" s="464"/>
      <c r="I65" s="464"/>
      <c r="J65" s="464"/>
      <c r="K65" s="464"/>
      <c r="L65" s="464"/>
      <c r="M65" s="464"/>
      <c r="N65" s="464"/>
      <c r="O65" s="464"/>
      <c r="P65" s="464"/>
      <c r="Q65" s="464"/>
      <c r="R65" s="464"/>
      <c r="S65" s="464"/>
      <c r="T65" s="464"/>
      <c r="U65" s="464"/>
      <c r="V65" s="464"/>
      <c r="W65" s="464"/>
      <c r="X65" s="464"/>
      <c r="Y65" s="466" t="s">
        <v>15</v>
      </c>
      <c r="Z65" s="467"/>
      <c r="AA65" s="468"/>
      <c r="AB65" s="595" t="s">
        <v>585</v>
      </c>
      <c r="AC65" s="596"/>
      <c r="AD65" s="597"/>
      <c r="AE65" s="188">
        <v>92</v>
      </c>
      <c r="AF65" s="188"/>
      <c r="AG65" s="188"/>
      <c r="AH65" s="188"/>
      <c r="AI65" s="188">
        <v>99</v>
      </c>
      <c r="AJ65" s="188"/>
      <c r="AK65" s="188"/>
      <c r="AL65" s="188"/>
      <c r="AM65" s="188">
        <v>118</v>
      </c>
      <c r="AN65" s="188"/>
      <c r="AO65" s="188"/>
      <c r="AP65" s="188"/>
      <c r="AQ65" s="193">
        <v>154</v>
      </c>
      <c r="AR65" s="193"/>
      <c r="AS65" s="193"/>
      <c r="AT65" s="193"/>
      <c r="AU65" s="193"/>
      <c r="AV65" s="193"/>
      <c r="AW65" s="193"/>
      <c r="AX65" s="194"/>
    </row>
    <row r="66" spans="1:51" ht="46.5" customHeight="1" thickBot="1" x14ac:dyDescent="0.2">
      <c r="A66" s="610"/>
      <c r="B66" s="164"/>
      <c r="C66" s="164"/>
      <c r="D66" s="164"/>
      <c r="E66" s="164"/>
      <c r="F66" s="611"/>
      <c r="G66" s="465"/>
      <c r="H66" s="465"/>
      <c r="I66" s="465"/>
      <c r="J66" s="465"/>
      <c r="K66" s="465"/>
      <c r="L66" s="465"/>
      <c r="M66" s="465"/>
      <c r="N66" s="465"/>
      <c r="O66" s="465"/>
      <c r="P66" s="465"/>
      <c r="Q66" s="465"/>
      <c r="R66" s="465"/>
      <c r="S66" s="465"/>
      <c r="T66" s="465"/>
      <c r="U66" s="465"/>
      <c r="V66" s="465"/>
      <c r="W66" s="465"/>
      <c r="X66" s="465"/>
      <c r="Y66" s="331" t="s">
        <v>47</v>
      </c>
      <c r="Z66" s="613"/>
      <c r="AA66" s="614"/>
      <c r="AB66" s="670" t="s">
        <v>587</v>
      </c>
      <c r="AC66" s="671"/>
      <c r="AD66" s="672"/>
      <c r="AE66" s="193" t="s">
        <v>588</v>
      </c>
      <c r="AF66" s="193"/>
      <c r="AG66" s="193"/>
      <c r="AH66" s="193"/>
      <c r="AI66" s="193" t="s">
        <v>589</v>
      </c>
      <c r="AJ66" s="193"/>
      <c r="AK66" s="193"/>
      <c r="AL66" s="193"/>
      <c r="AM66" s="193" t="s">
        <v>669</v>
      </c>
      <c r="AN66" s="193"/>
      <c r="AO66" s="193"/>
      <c r="AP66" s="193"/>
      <c r="AQ66" s="193" t="s">
        <v>661</v>
      </c>
      <c r="AR66" s="193"/>
      <c r="AS66" s="193"/>
      <c r="AT66" s="193"/>
      <c r="AU66" s="193"/>
      <c r="AV66" s="193"/>
      <c r="AW66" s="193"/>
      <c r="AX66" s="194"/>
    </row>
    <row r="67" spans="1:51" ht="79.5" customHeight="1" x14ac:dyDescent="0.15">
      <c r="A67" s="668" t="s">
        <v>264</v>
      </c>
      <c r="B67" s="665"/>
      <c r="C67" s="664" t="s">
        <v>174</v>
      </c>
      <c r="D67" s="665"/>
      <c r="E67" s="143" t="s">
        <v>187</v>
      </c>
      <c r="F67" s="144"/>
      <c r="G67" s="145" t="s">
        <v>672</v>
      </c>
      <c r="H67" s="146"/>
      <c r="I67" s="146"/>
      <c r="J67" s="146"/>
      <c r="K67" s="146"/>
      <c r="L67" s="146"/>
      <c r="M67" s="146"/>
      <c r="N67" s="146"/>
      <c r="O67" s="146"/>
      <c r="P67" s="146"/>
      <c r="Q67" s="146"/>
      <c r="R67" s="146"/>
      <c r="S67" s="146"/>
      <c r="T67" s="146"/>
      <c r="U67" s="146"/>
      <c r="V67" s="146"/>
      <c r="W67" s="146"/>
      <c r="X67" s="146"/>
      <c r="Y67" s="146"/>
      <c r="Z67" s="146"/>
      <c r="AA67" s="146"/>
      <c r="AB67" s="146"/>
      <c r="AC67" s="146"/>
      <c r="AD67" s="146"/>
      <c r="AE67" s="146"/>
      <c r="AF67" s="146"/>
      <c r="AG67" s="146"/>
      <c r="AH67" s="146"/>
      <c r="AI67" s="146"/>
      <c r="AJ67" s="146"/>
      <c r="AK67" s="146"/>
      <c r="AL67" s="146"/>
      <c r="AM67" s="146"/>
      <c r="AN67" s="146"/>
      <c r="AO67" s="146"/>
      <c r="AP67" s="146"/>
      <c r="AQ67" s="146"/>
      <c r="AR67" s="146"/>
      <c r="AS67" s="146"/>
      <c r="AT67" s="146"/>
      <c r="AU67" s="146"/>
      <c r="AV67" s="146"/>
      <c r="AW67" s="146"/>
      <c r="AX67" s="147"/>
      <c r="AY67">
        <f>COUNTA($G$67)</f>
        <v>1</v>
      </c>
    </row>
    <row r="68" spans="1:51" ht="79.5" customHeight="1" thickBot="1" x14ac:dyDescent="0.2">
      <c r="A68" s="669"/>
      <c r="B68" s="667"/>
      <c r="C68" s="666"/>
      <c r="D68" s="667"/>
      <c r="E68" s="138" t="s">
        <v>186</v>
      </c>
      <c r="F68" s="139"/>
      <c r="G68" s="140" t="s">
        <v>673</v>
      </c>
      <c r="H68" s="141"/>
      <c r="I68" s="141"/>
      <c r="J68" s="141"/>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2"/>
      <c r="AY68">
        <f>$AY$67</f>
        <v>1</v>
      </c>
    </row>
    <row r="69" spans="1:51" ht="27" customHeight="1" x14ac:dyDescent="0.15">
      <c r="A69" s="278" t="s">
        <v>45</v>
      </c>
      <c r="B69" s="279"/>
      <c r="C69" s="279"/>
      <c r="D69" s="279"/>
      <c r="E69" s="279"/>
      <c r="F69" s="279"/>
      <c r="G69" s="279"/>
      <c r="H69" s="279"/>
      <c r="I69" s="279"/>
      <c r="J69" s="279"/>
      <c r="K69" s="279"/>
      <c r="L69" s="279"/>
      <c r="M69" s="279"/>
      <c r="N69" s="279"/>
      <c r="O69" s="279"/>
      <c r="P69" s="279"/>
      <c r="Q69" s="279"/>
      <c r="R69" s="279"/>
      <c r="S69" s="279"/>
      <c r="T69" s="279"/>
      <c r="U69" s="279"/>
      <c r="V69" s="279"/>
      <c r="W69" s="279"/>
      <c r="X69" s="279"/>
      <c r="Y69" s="279"/>
      <c r="Z69" s="279"/>
      <c r="AA69" s="279"/>
      <c r="AB69" s="279"/>
      <c r="AC69" s="279"/>
      <c r="AD69" s="279"/>
      <c r="AE69" s="279"/>
      <c r="AF69" s="279"/>
      <c r="AG69" s="279"/>
      <c r="AH69" s="279"/>
      <c r="AI69" s="279"/>
      <c r="AJ69" s="279"/>
      <c r="AK69" s="279"/>
      <c r="AL69" s="279"/>
      <c r="AM69" s="279"/>
      <c r="AN69" s="279"/>
      <c r="AO69" s="279"/>
      <c r="AP69" s="279"/>
      <c r="AQ69" s="279"/>
      <c r="AR69" s="279"/>
      <c r="AS69" s="279"/>
      <c r="AT69" s="279"/>
      <c r="AU69" s="279"/>
      <c r="AV69" s="279"/>
      <c r="AW69" s="279"/>
      <c r="AX69" s="280"/>
    </row>
    <row r="70" spans="1:51" ht="27" customHeight="1" x14ac:dyDescent="0.15">
      <c r="A70" s="5"/>
      <c r="B70" s="6"/>
      <c r="C70" s="615" t="s">
        <v>30</v>
      </c>
      <c r="D70" s="577"/>
      <c r="E70" s="577"/>
      <c r="F70" s="577"/>
      <c r="G70" s="577"/>
      <c r="H70" s="577"/>
      <c r="I70" s="577"/>
      <c r="J70" s="577"/>
      <c r="K70" s="577"/>
      <c r="L70" s="577"/>
      <c r="M70" s="577"/>
      <c r="N70" s="577"/>
      <c r="O70" s="577"/>
      <c r="P70" s="577"/>
      <c r="Q70" s="577"/>
      <c r="R70" s="577"/>
      <c r="S70" s="577"/>
      <c r="T70" s="577"/>
      <c r="U70" s="577"/>
      <c r="V70" s="577"/>
      <c r="W70" s="577"/>
      <c r="X70" s="577"/>
      <c r="Y70" s="577"/>
      <c r="Z70" s="577"/>
      <c r="AA70" s="577"/>
      <c r="AB70" s="577"/>
      <c r="AC70" s="616"/>
      <c r="AD70" s="577" t="s">
        <v>34</v>
      </c>
      <c r="AE70" s="577"/>
      <c r="AF70" s="577"/>
      <c r="AG70" s="576" t="s">
        <v>29</v>
      </c>
      <c r="AH70" s="577"/>
      <c r="AI70" s="577"/>
      <c r="AJ70" s="577"/>
      <c r="AK70" s="577"/>
      <c r="AL70" s="577"/>
      <c r="AM70" s="577"/>
      <c r="AN70" s="577"/>
      <c r="AO70" s="577"/>
      <c r="AP70" s="577"/>
      <c r="AQ70" s="577"/>
      <c r="AR70" s="577"/>
      <c r="AS70" s="577"/>
      <c r="AT70" s="577"/>
      <c r="AU70" s="577"/>
      <c r="AV70" s="577"/>
      <c r="AW70" s="577"/>
      <c r="AX70" s="578"/>
    </row>
    <row r="71" spans="1:51" ht="54.95" customHeight="1" x14ac:dyDescent="0.15">
      <c r="A71" s="302" t="s">
        <v>134</v>
      </c>
      <c r="B71" s="303"/>
      <c r="C71" s="520" t="s">
        <v>135</v>
      </c>
      <c r="D71" s="521"/>
      <c r="E71" s="521"/>
      <c r="F71" s="521"/>
      <c r="G71" s="521"/>
      <c r="H71" s="521"/>
      <c r="I71" s="521"/>
      <c r="J71" s="521"/>
      <c r="K71" s="521"/>
      <c r="L71" s="521"/>
      <c r="M71" s="521"/>
      <c r="N71" s="521"/>
      <c r="O71" s="521"/>
      <c r="P71" s="521"/>
      <c r="Q71" s="521"/>
      <c r="R71" s="521"/>
      <c r="S71" s="521"/>
      <c r="T71" s="521"/>
      <c r="U71" s="521"/>
      <c r="V71" s="521"/>
      <c r="W71" s="521"/>
      <c r="X71" s="521"/>
      <c r="Y71" s="521"/>
      <c r="Z71" s="521"/>
      <c r="AA71" s="521"/>
      <c r="AB71" s="521"/>
      <c r="AC71" s="522"/>
      <c r="AD71" s="635" t="s">
        <v>569</v>
      </c>
      <c r="AE71" s="636"/>
      <c r="AF71" s="636"/>
      <c r="AG71" s="674" t="s">
        <v>590</v>
      </c>
      <c r="AH71" s="675"/>
      <c r="AI71" s="675"/>
      <c r="AJ71" s="675"/>
      <c r="AK71" s="675"/>
      <c r="AL71" s="675"/>
      <c r="AM71" s="675"/>
      <c r="AN71" s="675"/>
      <c r="AO71" s="675"/>
      <c r="AP71" s="675"/>
      <c r="AQ71" s="675"/>
      <c r="AR71" s="675"/>
      <c r="AS71" s="675"/>
      <c r="AT71" s="675"/>
      <c r="AU71" s="675"/>
      <c r="AV71" s="675"/>
      <c r="AW71" s="675"/>
      <c r="AX71" s="676"/>
    </row>
    <row r="72" spans="1:51" ht="54.95" customHeight="1" x14ac:dyDescent="0.15">
      <c r="A72" s="304"/>
      <c r="B72" s="305"/>
      <c r="C72" s="479" t="s">
        <v>35</v>
      </c>
      <c r="D72" s="480"/>
      <c r="E72" s="480"/>
      <c r="F72" s="480"/>
      <c r="G72" s="480"/>
      <c r="H72" s="480"/>
      <c r="I72" s="480"/>
      <c r="J72" s="480"/>
      <c r="K72" s="480"/>
      <c r="L72" s="480"/>
      <c r="M72" s="480"/>
      <c r="N72" s="480"/>
      <c r="O72" s="480"/>
      <c r="P72" s="480"/>
      <c r="Q72" s="480"/>
      <c r="R72" s="480"/>
      <c r="S72" s="480"/>
      <c r="T72" s="480"/>
      <c r="U72" s="480"/>
      <c r="V72" s="480"/>
      <c r="W72" s="480"/>
      <c r="X72" s="480"/>
      <c r="Y72" s="480"/>
      <c r="Z72" s="480"/>
      <c r="AA72" s="480"/>
      <c r="AB72" s="480"/>
      <c r="AC72" s="388"/>
      <c r="AD72" s="135" t="s">
        <v>569</v>
      </c>
      <c r="AE72" s="136"/>
      <c r="AF72" s="136"/>
      <c r="AG72" s="393" t="s">
        <v>591</v>
      </c>
      <c r="AH72" s="394"/>
      <c r="AI72" s="394"/>
      <c r="AJ72" s="394"/>
      <c r="AK72" s="394"/>
      <c r="AL72" s="394"/>
      <c r="AM72" s="394"/>
      <c r="AN72" s="394"/>
      <c r="AO72" s="394"/>
      <c r="AP72" s="394"/>
      <c r="AQ72" s="394"/>
      <c r="AR72" s="394"/>
      <c r="AS72" s="394"/>
      <c r="AT72" s="394"/>
      <c r="AU72" s="394"/>
      <c r="AV72" s="394"/>
      <c r="AW72" s="394"/>
      <c r="AX72" s="395"/>
    </row>
    <row r="73" spans="1:51" ht="54.95" customHeight="1" x14ac:dyDescent="0.15">
      <c r="A73" s="306"/>
      <c r="B73" s="307"/>
      <c r="C73" s="569" t="s">
        <v>136</v>
      </c>
      <c r="D73" s="570"/>
      <c r="E73" s="570"/>
      <c r="F73" s="570"/>
      <c r="G73" s="570"/>
      <c r="H73" s="570"/>
      <c r="I73" s="570"/>
      <c r="J73" s="570"/>
      <c r="K73" s="570"/>
      <c r="L73" s="570"/>
      <c r="M73" s="570"/>
      <c r="N73" s="570"/>
      <c r="O73" s="570"/>
      <c r="P73" s="570"/>
      <c r="Q73" s="570"/>
      <c r="R73" s="570"/>
      <c r="S73" s="570"/>
      <c r="T73" s="570"/>
      <c r="U73" s="570"/>
      <c r="V73" s="570"/>
      <c r="W73" s="570"/>
      <c r="X73" s="570"/>
      <c r="Y73" s="570"/>
      <c r="Z73" s="570"/>
      <c r="AA73" s="570"/>
      <c r="AB73" s="570"/>
      <c r="AC73" s="571"/>
      <c r="AD73" s="383" t="s">
        <v>569</v>
      </c>
      <c r="AE73" s="384"/>
      <c r="AF73" s="384"/>
      <c r="AG73" s="500" t="s">
        <v>592</v>
      </c>
      <c r="AH73" s="327"/>
      <c r="AI73" s="327"/>
      <c r="AJ73" s="327"/>
      <c r="AK73" s="327"/>
      <c r="AL73" s="327"/>
      <c r="AM73" s="327"/>
      <c r="AN73" s="327"/>
      <c r="AO73" s="327"/>
      <c r="AP73" s="327"/>
      <c r="AQ73" s="327"/>
      <c r="AR73" s="327"/>
      <c r="AS73" s="327"/>
      <c r="AT73" s="327"/>
      <c r="AU73" s="327"/>
      <c r="AV73" s="327"/>
      <c r="AW73" s="327"/>
      <c r="AX73" s="501"/>
    </row>
    <row r="74" spans="1:51" ht="27" customHeight="1" x14ac:dyDescent="0.15">
      <c r="A74" s="422" t="s">
        <v>37</v>
      </c>
      <c r="B74" s="554"/>
      <c r="C74" s="572" t="s">
        <v>39</v>
      </c>
      <c r="D74" s="573"/>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5"/>
      <c r="AD74" s="523" t="s">
        <v>569</v>
      </c>
      <c r="AE74" s="524"/>
      <c r="AF74" s="524"/>
      <c r="AG74" s="498" t="s">
        <v>593</v>
      </c>
      <c r="AH74" s="325"/>
      <c r="AI74" s="325"/>
      <c r="AJ74" s="325"/>
      <c r="AK74" s="325"/>
      <c r="AL74" s="325"/>
      <c r="AM74" s="325"/>
      <c r="AN74" s="325"/>
      <c r="AO74" s="325"/>
      <c r="AP74" s="325"/>
      <c r="AQ74" s="325"/>
      <c r="AR74" s="325"/>
      <c r="AS74" s="325"/>
      <c r="AT74" s="325"/>
      <c r="AU74" s="325"/>
      <c r="AV74" s="325"/>
      <c r="AW74" s="325"/>
      <c r="AX74" s="499"/>
    </row>
    <row r="75" spans="1:51" ht="35.25" customHeight="1" x14ac:dyDescent="0.15">
      <c r="A75" s="470"/>
      <c r="B75" s="555"/>
      <c r="C75" s="415"/>
      <c r="D75" s="416"/>
      <c r="E75" s="486" t="s">
        <v>244</v>
      </c>
      <c r="F75" s="487"/>
      <c r="G75" s="487"/>
      <c r="H75" s="487"/>
      <c r="I75" s="487"/>
      <c r="J75" s="487"/>
      <c r="K75" s="487"/>
      <c r="L75" s="487"/>
      <c r="M75" s="487"/>
      <c r="N75" s="487"/>
      <c r="O75" s="487"/>
      <c r="P75" s="487"/>
      <c r="Q75" s="487"/>
      <c r="R75" s="487"/>
      <c r="S75" s="487"/>
      <c r="T75" s="487"/>
      <c r="U75" s="487"/>
      <c r="V75" s="487"/>
      <c r="W75" s="487"/>
      <c r="X75" s="487"/>
      <c r="Y75" s="487"/>
      <c r="Z75" s="487"/>
      <c r="AA75" s="487"/>
      <c r="AB75" s="487"/>
      <c r="AC75" s="488"/>
      <c r="AD75" s="135" t="s">
        <v>594</v>
      </c>
      <c r="AE75" s="136"/>
      <c r="AF75" s="137"/>
      <c r="AG75" s="500"/>
      <c r="AH75" s="327"/>
      <c r="AI75" s="327"/>
      <c r="AJ75" s="327"/>
      <c r="AK75" s="327"/>
      <c r="AL75" s="327"/>
      <c r="AM75" s="327"/>
      <c r="AN75" s="327"/>
      <c r="AO75" s="327"/>
      <c r="AP75" s="327"/>
      <c r="AQ75" s="327"/>
      <c r="AR75" s="327"/>
      <c r="AS75" s="327"/>
      <c r="AT75" s="327"/>
      <c r="AU75" s="327"/>
      <c r="AV75" s="327"/>
      <c r="AW75" s="327"/>
      <c r="AX75" s="501"/>
    </row>
    <row r="76" spans="1:51" ht="26.25" customHeight="1" x14ac:dyDescent="0.15">
      <c r="A76" s="470"/>
      <c r="B76" s="555"/>
      <c r="C76" s="417"/>
      <c r="D76" s="418"/>
      <c r="E76" s="489" t="s">
        <v>206</v>
      </c>
      <c r="F76" s="490"/>
      <c r="G76" s="490"/>
      <c r="H76" s="490"/>
      <c r="I76" s="490"/>
      <c r="J76" s="490"/>
      <c r="K76" s="490"/>
      <c r="L76" s="490"/>
      <c r="M76" s="490"/>
      <c r="N76" s="490"/>
      <c r="O76" s="490"/>
      <c r="P76" s="490"/>
      <c r="Q76" s="490"/>
      <c r="R76" s="490"/>
      <c r="S76" s="490"/>
      <c r="T76" s="490"/>
      <c r="U76" s="490"/>
      <c r="V76" s="490"/>
      <c r="W76" s="490"/>
      <c r="X76" s="490"/>
      <c r="Y76" s="490"/>
      <c r="Z76" s="490"/>
      <c r="AA76" s="490"/>
      <c r="AB76" s="490"/>
      <c r="AC76" s="491"/>
      <c r="AD76" s="381" t="s">
        <v>678</v>
      </c>
      <c r="AE76" s="382"/>
      <c r="AF76" s="382"/>
      <c r="AG76" s="500"/>
      <c r="AH76" s="327"/>
      <c r="AI76" s="327"/>
      <c r="AJ76" s="327"/>
      <c r="AK76" s="327"/>
      <c r="AL76" s="327"/>
      <c r="AM76" s="327"/>
      <c r="AN76" s="327"/>
      <c r="AO76" s="327"/>
      <c r="AP76" s="327"/>
      <c r="AQ76" s="327"/>
      <c r="AR76" s="327"/>
      <c r="AS76" s="327"/>
      <c r="AT76" s="327"/>
      <c r="AU76" s="327"/>
      <c r="AV76" s="327"/>
      <c r="AW76" s="327"/>
      <c r="AX76" s="501"/>
    </row>
    <row r="77" spans="1:51" ht="26.25" customHeight="1" x14ac:dyDescent="0.15">
      <c r="A77" s="470"/>
      <c r="B77" s="471"/>
      <c r="C77" s="385" t="s">
        <v>40</v>
      </c>
      <c r="D77" s="386"/>
      <c r="E77" s="386"/>
      <c r="F77" s="386"/>
      <c r="G77" s="386"/>
      <c r="H77" s="386"/>
      <c r="I77" s="386"/>
      <c r="J77" s="386"/>
      <c r="K77" s="386"/>
      <c r="L77" s="386"/>
      <c r="M77" s="386"/>
      <c r="N77" s="386"/>
      <c r="O77" s="386"/>
      <c r="P77" s="386"/>
      <c r="Q77" s="386"/>
      <c r="R77" s="386"/>
      <c r="S77" s="386"/>
      <c r="T77" s="386"/>
      <c r="U77" s="386"/>
      <c r="V77" s="386"/>
      <c r="W77" s="386"/>
      <c r="X77" s="386"/>
      <c r="Y77" s="386"/>
      <c r="Z77" s="386"/>
      <c r="AA77" s="386"/>
      <c r="AB77" s="386"/>
      <c r="AC77" s="386"/>
      <c r="AD77" s="399" t="s">
        <v>569</v>
      </c>
      <c r="AE77" s="400"/>
      <c r="AF77" s="400"/>
      <c r="AG77" s="299" t="s">
        <v>595</v>
      </c>
      <c r="AH77" s="300"/>
      <c r="AI77" s="300"/>
      <c r="AJ77" s="300"/>
      <c r="AK77" s="300"/>
      <c r="AL77" s="300"/>
      <c r="AM77" s="300"/>
      <c r="AN77" s="300"/>
      <c r="AO77" s="300"/>
      <c r="AP77" s="300"/>
      <c r="AQ77" s="300"/>
      <c r="AR77" s="300"/>
      <c r="AS77" s="300"/>
      <c r="AT77" s="300"/>
      <c r="AU77" s="300"/>
      <c r="AV77" s="300"/>
      <c r="AW77" s="300"/>
      <c r="AX77" s="301"/>
    </row>
    <row r="78" spans="1:51" ht="26.25" customHeight="1" x14ac:dyDescent="0.15">
      <c r="A78" s="470"/>
      <c r="B78" s="471"/>
      <c r="C78" s="387" t="s">
        <v>137</v>
      </c>
      <c r="D78" s="388"/>
      <c r="E78" s="388"/>
      <c r="F78" s="388"/>
      <c r="G78" s="388"/>
      <c r="H78" s="388"/>
      <c r="I78" s="388"/>
      <c r="J78" s="388"/>
      <c r="K78" s="388"/>
      <c r="L78" s="388"/>
      <c r="M78" s="388"/>
      <c r="N78" s="388"/>
      <c r="O78" s="388"/>
      <c r="P78" s="388"/>
      <c r="Q78" s="388"/>
      <c r="R78" s="388"/>
      <c r="S78" s="388"/>
      <c r="T78" s="388"/>
      <c r="U78" s="388"/>
      <c r="V78" s="388"/>
      <c r="W78" s="388"/>
      <c r="X78" s="388"/>
      <c r="Y78" s="388"/>
      <c r="Z78" s="388"/>
      <c r="AA78" s="388"/>
      <c r="AB78" s="388"/>
      <c r="AC78" s="388"/>
      <c r="AD78" s="135" t="s">
        <v>569</v>
      </c>
      <c r="AE78" s="136"/>
      <c r="AF78" s="136"/>
      <c r="AG78" s="393" t="s">
        <v>597</v>
      </c>
      <c r="AH78" s="394"/>
      <c r="AI78" s="394"/>
      <c r="AJ78" s="394"/>
      <c r="AK78" s="394"/>
      <c r="AL78" s="394"/>
      <c r="AM78" s="394"/>
      <c r="AN78" s="394"/>
      <c r="AO78" s="394"/>
      <c r="AP78" s="394"/>
      <c r="AQ78" s="394"/>
      <c r="AR78" s="394"/>
      <c r="AS78" s="394"/>
      <c r="AT78" s="394"/>
      <c r="AU78" s="394"/>
      <c r="AV78" s="394"/>
      <c r="AW78" s="394"/>
      <c r="AX78" s="395"/>
    </row>
    <row r="79" spans="1:51" ht="26.25" customHeight="1" x14ac:dyDescent="0.15">
      <c r="A79" s="470"/>
      <c r="B79" s="471"/>
      <c r="C79" s="387" t="s">
        <v>36</v>
      </c>
      <c r="D79" s="388"/>
      <c r="E79" s="388"/>
      <c r="F79" s="388"/>
      <c r="G79" s="388"/>
      <c r="H79" s="388"/>
      <c r="I79" s="388"/>
      <c r="J79" s="388"/>
      <c r="K79" s="388"/>
      <c r="L79" s="388"/>
      <c r="M79" s="388"/>
      <c r="N79" s="388"/>
      <c r="O79" s="388"/>
      <c r="P79" s="388"/>
      <c r="Q79" s="388"/>
      <c r="R79" s="388"/>
      <c r="S79" s="388"/>
      <c r="T79" s="388"/>
      <c r="U79" s="388"/>
      <c r="V79" s="388"/>
      <c r="W79" s="388"/>
      <c r="X79" s="388"/>
      <c r="Y79" s="388"/>
      <c r="Z79" s="388"/>
      <c r="AA79" s="388"/>
      <c r="AB79" s="388"/>
      <c r="AC79" s="388"/>
      <c r="AD79" s="135" t="s">
        <v>596</v>
      </c>
      <c r="AE79" s="136"/>
      <c r="AF79" s="136"/>
      <c r="AG79" s="393" t="s">
        <v>265</v>
      </c>
      <c r="AH79" s="394"/>
      <c r="AI79" s="394"/>
      <c r="AJ79" s="394"/>
      <c r="AK79" s="394"/>
      <c r="AL79" s="394"/>
      <c r="AM79" s="394"/>
      <c r="AN79" s="394"/>
      <c r="AO79" s="394"/>
      <c r="AP79" s="394"/>
      <c r="AQ79" s="394"/>
      <c r="AR79" s="394"/>
      <c r="AS79" s="394"/>
      <c r="AT79" s="394"/>
      <c r="AU79" s="394"/>
      <c r="AV79" s="394"/>
      <c r="AW79" s="394"/>
      <c r="AX79" s="395"/>
    </row>
    <row r="80" spans="1:51" ht="26.25" customHeight="1" x14ac:dyDescent="0.15">
      <c r="A80" s="470"/>
      <c r="B80" s="471"/>
      <c r="C80" s="387" t="s">
        <v>41</v>
      </c>
      <c r="D80" s="388"/>
      <c r="E80" s="388"/>
      <c r="F80" s="388"/>
      <c r="G80" s="388"/>
      <c r="H80" s="388"/>
      <c r="I80" s="388"/>
      <c r="J80" s="388"/>
      <c r="K80" s="388"/>
      <c r="L80" s="388"/>
      <c r="M80" s="388"/>
      <c r="N80" s="388"/>
      <c r="O80" s="388"/>
      <c r="P80" s="388"/>
      <c r="Q80" s="388"/>
      <c r="R80" s="388"/>
      <c r="S80" s="388"/>
      <c r="T80" s="388"/>
      <c r="U80" s="388"/>
      <c r="V80" s="388"/>
      <c r="W80" s="388"/>
      <c r="X80" s="388"/>
      <c r="Y80" s="388"/>
      <c r="Z80" s="388"/>
      <c r="AA80" s="388"/>
      <c r="AB80" s="388"/>
      <c r="AC80" s="389"/>
      <c r="AD80" s="135" t="s">
        <v>569</v>
      </c>
      <c r="AE80" s="136"/>
      <c r="AF80" s="136"/>
      <c r="AG80" s="393" t="s">
        <v>598</v>
      </c>
      <c r="AH80" s="394"/>
      <c r="AI80" s="394"/>
      <c r="AJ80" s="394"/>
      <c r="AK80" s="394"/>
      <c r="AL80" s="394"/>
      <c r="AM80" s="394"/>
      <c r="AN80" s="394"/>
      <c r="AO80" s="394"/>
      <c r="AP80" s="394"/>
      <c r="AQ80" s="394"/>
      <c r="AR80" s="394"/>
      <c r="AS80" s="394"/>
      <c r="AT80" s="394"/>
      <c r="AU80" s="394"/>
      <c r="AV80" s="394"/>
      <c r="AW80" s="394"/>
      <c r="AX80" s="395"/>
    </row>
    <row r="81" spans="1:50" ht="26.25" customHeight="1" x14ac:dyDescent="0.15">
      <c r="A81" s="470"/>
      <c r="B81" s="471"/>
      <c r="C81" s="387" t="s">
        <v>221</v>
      </c>
      <c r="D81" s="388"/>
      <c r="E81" s="388"/>
      <c r="F81" s="388"/>
      <c r="G81" s="388"/>
      <c r="H81" s="388"/>
      <c r="I81" s="388"/>
      <c r="J81" s="388"/>
      <c r="K81" s="388"/>
      <c r="L81" s="388"/>
      <c r="M81" s="388"/>
      <c r="N81" s="388"/>
      <c r="O81" s="388"/>
      <c r="P81" s="388"/>
      <c r="Q81" s="388"/>
      <c r="R81" s="388"/>
      <c r="S81" s="388"/>
      <c r="T81" s="388"/>
      <c r="U81" s="388"/>
      <c r="V81" s="388"/>
      <c r="W81" s="388"/>
      <c r="X81" s="388"/>
      <c r="Y81" s="388"/>
      <c r="Z81" s="388"/>
      <c r="AA81" s="388"/>
      <c r="AB81" s="388"/>
      <c r="AC81" s="389"/>
      <c r="AD81" s="383" t="s">
        <v>596</v>
      </c>
      <c r="AE81" s="384"/>
      <c r="AF81" s="384"/>
      <c r="AG81" s="393" t="s">
        <v>265</v>
      </c>
      <c r="AH81" s="394"/>
      <c r="AI81" s="394"/>
      <c r="AJ81" s="394"/>
      <c r="AK81" s="394"/>
      <c r="AL81" s="394"/>
      <c r="AM81" s="394"/>
      <c r="AN81" s="394"/>
      <c r="AO81" s="394"/>
      <c r="AP81" s="394"/>
      <c r="AQ81" s="394"/>
      <c r="AR81" s="394"/>
      <c r="AS81" s="394"/>
      <c r="AT81" s="394"/>
      <c r="AU81" s="394"/>
      <c r="AV81" s="394"/>
      <c r="AW81" s="394"/>
      <c r="AX81" s="395"/>
    </row>
    <row r="82" spans="1:50" ht="26.25" customHeight="1" x14ac:dyDescent="0.15">
      <c r="A82" s="470"/>
      <c r="B82" s="471"/>
      <c r="C82" s="132" t="s">
        <v>222</v>
      </c>
      <c r="D82" s="133"/>
      <c r="E82" s="133"/>
      <c r="F82" s="133"/>
      <c r="G82" s="133"/>
      <c r="H82" s="133"/>
      <c r="I82" s="133"/>
      <c r="J82" s="133"/>
      <c r="K82" s="133"/>
      <c r="L82" s="133"/>
      <c r="M82" s="133"/>
      <c r="N82" s="133"/>
      <c r="O82" s="133"/>
      <c r="P82" s="133"/>
      <c r="Q82" s="133"/>
      <c r="R82" s="133"/>
      <c r="S82" s="133"/>
      <c r="T82" s="133"/>
      <c r="U82" s="133"/>
      <c r="V82" s="133"/>
      <c r="W82" s="133"/>
      <c r="X82" s="133"/>
      <c r="Y82" s="133"/>
      <c r="Z82" s="133"/>
      <c r="AA82" s="133"/>
      <c r="AB82" s="133"/>
      <c r="AC82" s="134"/>
      <c r="AD82" s="135" t="s">
        <v>569</v>
      </c>
      <c r="AE82" s="136"/>
      <c r="AF82" s="137"/>
      <c r="AG82" s="393" t="s">
        <v>599</v>
      </c>
      <c r="AH82" s="394"/>
      <c r="AI82" s="394"/>
      <c r="AJ82" s="394"/>
      <c r="AK82" s="394"/>
      <c r="AL82" s="394"/>
      <c r="AM82" s="394"/>
      <c r="AN82" s="394"/>
      <c r="AO82" s="394"/>
      <c r="AP82" s="394"/>
      <c r="AQ82" s="394"/>
      <c r="AR82" s="394"/>
      <c r="AS82" s="394"/>
      <c r="AT82" s="394"/>
      <c r="AU82" s="394"/>
      <c r="AV82" s="394"/>
      <c r="AW82" s="394"/>
      <c r="AX82" s="395"/>
    </row>
    <row r="83" spans="1:50" ht="26.25" customHeight="1" x14ac:dyDescent="0.15">
      <c r="A83" s="472"/>
      <c r="B83" s="473"/>
      <c r="C83" s="556" t="s">
        <v>208</v>
      </c>
      <c r="D83" s="557"/>
      <c r="E83" s="557"/>
      <c r="F83" s="557"/>
      <c r="G83" s="557"/>
      <c r="H83" s="557"/>
      <c r="I83" s="557"/>
      <c r="J83" s="557"/>
      <c r="K83" s="557"/>
      <c r="L83" s="557"/>
      <c r="M83" s="557"/>
      <c r="N83" s="557"/>
      <c r="O83" s="557"/>
      <c r="P83" s="557"/>
      <c r="Q83" s="557"/>
      <c r="R83" s="557"/>
      <c r="S83" s="557"/>
      <c r="T83" s="557"/>
      <c r="U83" s="557"/>
      <c r="V83" s="557"/>
      <c r="W83" s="557"/>
      <c r="X83" s="557"/>
      <c r="Y83" s="557"/>
      <c r="Z83" s="557"/>
      <c r="AA83" s="557"/>
      <c r="AB83" s="557"/>
      <c r="AC83" s="558"/>
      <c r="AD83" s="390" t="s">
        <v>596</v>
      </c>
      <c r="AE83" s="391"/>
      <c r="AF83" s="392"/>
      <c r="AG83" s="393" t="s">
        <v>265</v>
      </c>
      <c r="AH83" s="394"/>
      <c r="AI83" s="394"/>
      <c r="AJ83" s="394"/>
      <c r="AK83" s="394"/>
      <c r="AL83" s="394"/>
      <c r="AM83" s="394"/>
      <c r="AN83" s="394"/>
      <c r="AO83" s="394"/>
      <c r="AP83" s="394"/>
      <c r="AQ83" s="394"/>
      <c r="AR83" s="394"/>
      <c r="AS83" s="394"/>
      <c r="AT83" s="394"/>
      <c r="AU83" s="394"/>
      <c r="AV83" s="394"/>
      <c r="AW83" s="394"/>
      <c r="AX83" s="395"/>
    </row>
    <row r="84" spans="1:50" ht="87" customHeight="1" x14ac:dyDescent="0.15">
      <c r="A84" s="422" t="s">
        <v>38</v>
      </c>
      <c r="B84" s="469"/>
      <c r="C84" s="474" t="s">
        <v>209</v>
      </c>
      <c r="D84" s="475"/>
      <c r="E84" s="475"/>
      <c r="F84" s="475"/>
      <c r="G84" s="475"/>
      <c r="H84" s="475"/>
      <c r="I84" s="475"/>
      <c r="J84" s="475"/>
      <c r="K84" s="475"/>
      <c r="L84" s="475"/>
      <c r="M84" s="475"/>
      <c r="N84" s="475"/>
      <c r="O84" s="475"/>
      <c r="P84" s="475"/>
      <c r="Q84" s="475"/>
      <c r="R84" s="475"/>
      <c r="S84" s="475"/>
      <c r="T84" s="475"/>
      <c r="U84" s="475"/>
      <c r="V84" s="475"/>
      <c r="W84" s="475"/>
      <c r="X84" s="475"/>
      <c r="Y84" s="475"/>
      <c r="Z84" s="475"/>
      <c r="AA84" s="475"/>
      <c r="AB84" s="475"/>
      <c r="AC84" s="476"/>
      <c r="AD84" s="399" t="s">
        <v>596</v>
      </c>
      <c r="AE84" s="400"/>
      <c r="AF84" s="401"/>
      <c r="AG84" s="299" t="s">
        <v>600</v>
      </c>
      <c r="AH84" s="300"/>
      <c r="AI84" s="300"/>
      <c r="AJ84" s="300"/>
      <c r="AK84" s="300"/>
      <c r="AL84" s="300"/>
      <c r="AM84" s="300"/>
      <c r="AN84" s="300"/>
      <c r="AO84" s="300"/>
      <c r="AP84" s="300"/>
      <c r="AQ84" s="300"/>
      <c r="AR84" s="300"/>
      <c r="AS84" s="300"/>
      <c r="AT84" s="300"/>
      <c r="AU84" s="300"/>
      <c r="AV84" s="300"/>
      <c r="AW84" s="300"/>
      <c r="AX84" s="301"/>
    </row>
    <row r="85" spans="1:50" ht="35.25" customHeight="1" x14ac:dyDescent="0.15">
      <c r="A85" s="470"/>
      <c r="B85" s="471"/>
      <c r="C85" s="584" t="s">
        <v>43</v>
      </c>
      <c r="D85" s="585"/>
      <c r="E85" s="585"/>
      <c r="F85" s="585"/>
      <c r="G85" s="585"/>
      <c r="H85" s="585"/>
      <c r="I85" s="585"/>
      <c r="J85" s="585"/>
      <c r="K85" s="585"/>
      <c r="L85" s="585"/>
      <c r="M85" s="585"/>
      <c r="N85" s="585"/>
      <c r="O85" s="585"/>
      <c r="P85" s="585"/>
      <c r="Q85" s="585"/>
      <c r="R85" s="585"/>
      <c r="S85" s="585"/>
      <c r="T85" s="585"/>
      <c r="U85" s="585"/>
      <c r="V85" s="585"/>
      <c r="W85" s="585"/>
      <c r="X85" s="585"/>
      <c r="Y85" s="585"/>
      <c r="Z85" s="585"/>
      <c r="AA85" s="585"/>
      <c r="AB85" s="585"/>
      <c r="AC85" s="586"/>
      <c r="AD85" s="542" t="s">
        <v>569</v>
      </c>
      <c r="AE85" s="543"/>
      <c r="AF85" s="543"/>
      <c r="AG85" s="393" t="s">
        <v>593</v>
      </c>
      <c r="AH85" s="394"/>
      <c r="AI85" s="394"/>
      <c r="AJ85" s="394"/>
      <c r="AK85" s="394"/>
      <c r="AL85" s="394"/>
      <c r="AM85" s="394"/>
      <c r="AN85" s="394"/>
      <c r="AO85" s="394"/>
      <c r="AP85" s="394"/>
      <c r="AQ85" s="394"/>
      <c r="AR85" s="394"/>
      <c r="AS85" s="394"/>
      <c r="AT85" s="394"/>
      <c r="AU85" s="394"/>
      <c r="AV85" s="394"/>
      <c r="AW85" s="394"/>
      <c r="AX85" s="395"/>
    </row>
    <row r="86" spans="1:50" ht="27" customHeight="1" x14ac:dyDescent="0.15">
      <c r="A86" s="470"/>
      <c r="B86" s="471"/>
      <c r="C86" s="387" t="s">
        <v>175</v>
      </c>
      <c r="D86" s="388"/>
      <c r="E86" s="388"/>
      <c r="F86" s="388"/>
      <c r="G86" s="388"/>
      <c r="H86" s="388"/>
      <c r="I86" s="388"/>
      <c r="J86" s="388"/>
      <c r="K86" s="388"/>
      <c r="L86" s="388"/>
      <c r="M86" s="388"/>
      <c r="N86" s="388"/>
      <c r="O86" s="388"/>
      <c r="P86" s="388"/>
      <c r="Q86" s="388"/>
      <c r="R86" s="388"/>
      <c r="S86" s="388"/>
      <c r="T86" s="388"/>
      <c r="U86" s="388"/>
      <c r="V86" s="388"/>
      <c r="W86" s="388"/>
      <c r="X86" s="388"/>
      <c r="Y86" s="388"/>
      <c r="Z86" s="388"/>
      <c r="AA86" s="388"/>
      <c r="AB86" s="388"/>
      <c r="AC86" s="388"/>
      <c r="AD86" s="135" t="s">
        <v>569</v>
      </c>
      <c r="AE86" s="136"/>
      <c r="AF86" s="136"/>
      <c r="AG86" s="393" t="s">
        <v>601</v>
      </c>
      <c r="AH86" s="394"/>
      <c r="AI86" s="394"/>
      <c r="AJ86" s="394"/>
      <c r="AK86" s="394"/>
      <c r="AL86" s="394"/>
      <c r="AM86" s="394"/>
      <c r="AN86" s="394"/>
      <c r="AO86" s="394"/>
      <c r="AP86" s="394"/>
      <c r="AQ86" s="394"/>
      <c r="AR86" s="394"/>
      <c r="AS86" s="394"/>
      <c r="AT86" s="394"/>
      <c r="AU86" s="394"/>
      <c r="AV86" s="394"/>
      <c r="AW86" s="394"/>
      <c r="AX86" s="395"/>
    </row>
    <row r="87" spans="1:50" ht="27" customHeight="1" x14ac:dyDescent="0.15">
      <c r="A87" s="472"/>
      <c r="B87" s="473"/>
      <c r="C87" s="387" t="s">
        <v>42</v>
      </c>
      <c r="D87" s="388"/>
      <c r="E87" s="388"/>
      <c r="F87" s="388"/>
      <c r="G87" s="388"/>
      <c r="H87" s="388"/>
      <c r="I87" s="388"/>
      <c r="J87" s="388"/>
      <c r="K87" s="388"/>
      <c r="L87" s="388"/>
      <c r="M87" s="388"/>
      <c r="N87" s="388"/>
      <c r="O87" s="388"/>
      <c r="P87" s="388"/>
      <c r="Q87" s="388"/>
      <c r="R87" s="388"/>
      <c r="S87" s="388"/>
      <c r="T87" s="388"/>
      <c r="U87" s="388"/>
      <c r="V87" s="388"/>
      <c r="W87" s="388"/>
      <c r="X87" s="388"/>
      <c r="Y87" s="388"/>
      <c r="Z87" s="388"/>
      <c r="AA87" s="388"/>
      <c r="AB87" s="388"/>
      <c r="AC87" s="388"/>
      <c r="AD87" s="135" t="s">
        <v>569</v>
      </c>
      <c r="AE87" s="136"/>
      <c r="AF87" s="136"/>
      <c r="AG87" s="579" t="s">
        <v>602</v>
      </c>
      <c r="AH87" s="329"/>
      <c r="AI87" s="329"/>
      <c r="AJ87" s="329"/>
      <c r="AK87" s="329"/>
      <c r="AL87" s="329"/>
      <c r="AM87" s="329"/>
      <c r="AN87" s="329"/>
      <c r="AO87" s="329"/>
      <c r="AP87" s="329"/>
      <c r="AQ87" s="329"/>
      <c r="AR87" s="329"/>
      <c r="AS87" s="329"/>
      <c r="AT87" s="329"/>
      <c r="AU87" s="329"/>
      <c r="AV87" s="329"/>
      <c r="AW87" s="329"/>
      <c r="AX87" s="580"/>
    </row>
    <row r="88" spans="1:50" ht="41.25" customHeight="1" x14ac:dyDescent="0.15">
      <c r="A88" s="457" t="s">
        <v>56</v>
      </c>
      <c r="B88" s="458"/>
      <c r="C88" s="587" t="s">
        <v>138</v>
      </c>
      <c r="D88" s="588"/>
      <c r="E88" s="588"/>
      <c r="F88" s="588"/>
      <c r="G88" s="588"/>
      <c r="H88" s="588"/>
      <c r="I88" s="588"/>
      <c r="J88" s="588"/>
      <c r="K88" s="588"/>
      <c r="L88" s="588"/>
      <c r="M88" s="588"/>
      <c r="N88" s="588"/>
      <c r="O88" s="588"/>
      <c r="P88" s="588"/>
      <c r="Q88" s="588"/>
      <c r="R88" s="588"/>
      <c r="S88" s="588"/>
      <c r="T88" s="588"/>
      <c r="U88" s="588"/>
      <c r="V88" s="588"/>
      <c r="W88" s="588"/>
      <c r="X88" s="588"/>
      <c r="Y88" s="588"/>
      <c r="Z88" s="588"/>
      <c r="AA88" s="588"/>
      <c r="AB88" s="588"/>
      <c r="AC88" s="574"/>
      <c r="AD88" s="399"/>
      <c r="AE88" s="400"/>
      <c r="AF88" s="400"/>
      <c r="AG88" s="498" t="s">
        <v>604</v>
      </c>
      <c r="AH88" s="325"/>
      <c r="AI88" s="325"/>
      <c r="AJ88" s="325"/>
      <c r="AK88" s="325"/>
      <c r="AL88" s="325"/>
      <c r="AM88" s="325"/>
      <c r="AN88" s="325"/>
      <c r="AO88" s="325"/>
      <c r="AP88" s="325"/>
      <c r="AQ88" s="325"/>
      <c r="AR88" s="325"/>
      <c r="AS88" s="325"/>
      <c r="AT88" s="325"/>
      <c r="AU88" s="325"/>
      <c r="AV88" s="325"/>
      <c r="AW88" s="325"/>
      <c r="AX88" s="499"/>
    </row>
    <row r="89" spans="1:50" ht="19.7" customHeight="1" x14ac:dyDescent="0.15">
      <c r="A89" s="459"/>
      <c r="B89" s="460"/>
      <c r="C89" s="405" t="s">
        <v>216</v>
      </c>
      <c r="D89" s="403"/>
      <c r="E89" s="403"/>
      <c r="F89" s="406"/>
      <c r="G89" s="402" t="s">
        <v>217</v>
      </c>
      <c r="H89" s="403"/>
      <c r="I89" s="403"/>
      <c r="J89" s="403"/>
      <c r="K89" s="403"/>
      <c r="L89" s="403"/>
      <c r="M89" s="403"/>
      <c r="N89" s="402" t="s">
        <v>219</v>
      </c>
      <c r="O89" s="403"/>
      <c r="P89" s="403"/>
      <c r="Q89" s="403"/>
      <c r="R89" s="403"/>
      <c r="S89" s="403"/>
      <c r="T89" s="403"/>
      <c r="U89" s="403"/>
      <c r="V89" s="403"/>
      <c r="W89" s="403"/>
      <c r="X89" s="403"/>
      <c r="Y89" s="403"/>
      <c r="Z89" s="403"/>
      <c r="AA89" s="403"/>
      <c r="AB89" s="403"/>
      <c r="AC89" s="403"/>
      <c r="AD89" s="403"/>
      <c r="AE89" s="403"/>
      <c r="AF89" s="404"/>
      <c r="AG89" s="500"/>
      <c r="AH89" s="327"/>
      <c r="AI89" s="327"/>
      <c r="AJ89" s="327"/>
      <c r="AK89" s="327"/>
      <c r="AL89" s="327"/>
      <c r="AM89" s="327"/>
      <c r="AN89" s="327"/>
      <c r="AO89" s="327"/>
      <c r="AP89" s="327"/>
      <c r="AQ89" s="327"/>
      <c r="AR89" s="327"/>
      <c r="AS89" s="327"/>
      <c r="AT89" s="327"/>
      <c r="AU89" s="327"/>
      <c r="AV89" s="327"/>
      <c r="AW89" s="327"/>
      <c r="AX89" s="501"/>
    </row>
    <row r="90" spans="1:50" ht="24.75" customHeight="1" x14ac:dyDescent="0.15">
      <c r="A90" s="459"/>
      <c r="B90" s="460"/>
      <c r="C90" s="659" t="s">
        <v>563</v>
      </c>
      <c r="D90" s="660"/>
      <c r="E90" s="660"/>
      <c r="F90" s="661"/>
      <c r="G90" s="407"/>
      <c r="H90" s="408"/>
      <c r="I90" s="60" t="str">
        <f>IF(OR(G90="　", G90=""), "", "-")</f>
        <v/>
      </c>
      <c r="J90" s="652">
        <v>96</v>
      </c>
      <c r="K90" s="652"/>
      <c r="L90" s="60" t="str">
        <f>IF(M90="","","-")</f>
        <v/>
      </c>
      <c r="M90" s="61"/>
      <c r="N90" s="649" t="s">
        <v>603</v>
      </c>
      <c r="O90" s="650"/>
      <c r="P90" s="650"/>
      <c r="Q90" s="650"/>
      <c r="R90" s="650"/>
      <c r="S90" s="650"/>
      <c r="T90" s="650"/>
      <c r="U90" s="650"/>
      <c r="V90" s="650"/>
      <c r="W90" s="650"/>
      <c r="X90" s="650"/>
      <c r="Y90" s="650"/>
      <c r="Z90" s="650"/>
      <c r="AA90" s="650"/>
      <c r="AB90" s="650"/>
      <c r="AC90" s="650"/>
      <c r="AD90" s="650"/>
      <c r="AE90" s="650"/>
      <c r="AF90" s="651"/>
      <c r="AG90" s="500"/>
      <c r="AH90" s="327"/>
      <c r="AI90" s="327"/>
      <c r="AJ90" s="327"/>
      <c r="AK90" s="327"/>
      <c r="AL90" s="327"/>
      <c r="AM90" s="327"/>
      <c r="AN90" s="327"/>
      <c r="AO90" s="327"/>
      <c r="AP90" s="327"/>
      <c r="AQ90" s="327"/>
      <c r="AR90" s="327"/>
      <c r="AS90" s="327"/>
      <c r="AT90" s="327"/>
      <c r="AU90" s="327"/>
      <c r="AV90" s="327"/>
      <c r="AW90" s="327"/>
      <c r="AX90" s="501"/>
    </row>
    <row r="91" spans="1:50" ht="67.5" customHeight="1" x14ac:dyDescent="0.15">
      <c r="A91" s="422" t="s">
        <v>46</v>
      </c>
      <c r="B91" s="423"/>
      <c r="C91" s="361" t="s">
        <v>51</v>
      </c>
      <c r="D91" s="365"/>
      <c r="E91" s="365"/>
      <c r="F91" s="366"/>
      <c r="G91" s="567" t="s">
        <v>605</v>
      </c>
      <c r="H91" s="567"/>
      <c r="I91" s="567"/>
      <c r="J91" s="567"/>
      <c r="K91" s="567"/>
      <c r="L91" s="567"/>
      <c r="M91" s="567"/>
      <c r="N91" s="567"/>
      <c r="O91" s="567"/>
      <c r="P91" s="567"/>
      <c r="Q91" s="567"/>
      <c r="R91" s="567"/>
      <c r="S91" s="567"/>
      <c r="T91" s="567"/>
      <c r="U91" s="567"/>
      <c r="V91" s="567"/>
      <c r="W91" s="567"/>
      <c r="X91" s="567"/>
      <c r="Y91" s="567"/>
      <c r="Z91" s="567"/>
      <c r="AA91" s="567"/>
      <c r="AB91" s="567"/>
      <c r="AC91" s="567"/>
      <c r="AD91" s="567"/>
      <c r="AE91" s="567"/>
      <c r="AF91" s="567"/>
      <c r="AG91" s="567"/>
      <c r="AH91" s="567"/>
      <c r="AI91" s="567"/>
      <c r="AJ91" s="567"/>
      <c r="AK91" s="567"/>
      <c r="AL91" s="567"/>
      <c r="AM91" s="567"/>
      <c r="AN91" s="567"/>
      <c r="AO91" s="567"/>
      <c r="AP91" s="567"/>
      <c r="AQ91" s="567"/>
      <c r="AR91" s="567"/>
      <c r="AS91" s="567"/>
      <c r="AT91" s="567"/>
      <c r="AU91" s="567"/>
      <c r="AV91" s="567"/>
      <c r="AW91" s="567"/>
      <c r="AX91" s="568"/>
    </row>
    <row r="92" spans="1:50" ht="67.5" customHeight="1" thickBot="1" x14ac:dyDescent="0.2">
      <c r="A92" s="424"/>
      <c r="B92" s="425"/>
      <c r="C92" s="495" t="s">
        <v>55</v>
      </c>
      <c r="D92" s="496"/>
      <c r="E92" s="496"/>
      <c r="F92" s="497"/>
      <c r="G92" s="565" t="s">
        <v>606</v>
      </c>
      <c r="H92" s="565"/>
      <c r="I92" s="565"/>
      <c r="J92" s="565"/>
      <c r="K92" s="565"/>
      <c r="L92" s="565"/>
      <c r="M92" s="565"/>
      <c r="N92" s="565"/>
      <c r="O92" s="565"/>
      <c r="P92" s="565"/>
      <c r="Q92" s="565"/>
      <c r="R92" s="565"/>
      <c r="S92" s="565"/>
      <c r="T92" s="565"/>
      <c r="U92" s="565"/>
      <c r="V92" s="565"/>
      <c r="W92" s="565"/>
      <c r="X92" s="565"/>
      <c r="Y92" s="565"/>
      <c r="Z92" s="565"/>
      <c r="AA92" s="565"/>
      <c r="AB92" s="565"/>
      <c r="AC92" s="565"/>
      <c r="AD92" s="565"/>
      <c r="AE92" s="565"/>
      <c r="AF92" s="565"/>
      <c r="AG92" s="565"/>
      <c r="AH92" s="565"/>
      <c r="AI92" s="565"/>
      <c r="AJ92" s="565"/>
      <c r="AK92" s="565"/>
      <c r="AL92" s="565"/>
      <c r="AM92" s="565"/>
      <c r="AN92" s="565"/>
      <c r="AO92" s="565"/>
      <c r="AP92" s="565"/>
      <c r="AQ92" s="565"/>
      <c r="AR92" s="565"/>
      <c r="AS92" s="565"/>
      <c r="AT92" s="565"/>
      <c r="AU92" s="565"/>
      <c r="AV92" s="565"/>
      <c r="AW92" s="565"/>
      <c r="AX92" s="566"/>
    </row>
    <row r="93" spans="1:50" ht="24" customHeight="1" x14ac:dyDescent="0.15">
      <c r="A93" s="492" t="s">
        <v>31</v>
      </c>
      <c r="B93" s="493"/>
      <c r="C93" s="493"/>
      <c r="D93" s="493"/>
      <c r="E93" s="493"/>
      <c r="F93" s="493"/>
      <c r="G93" s="493"/>
      <c r="H93" s="493"/>
      <c r="I93" s="493"/>
      <c r="J93" s="493"/>
      <c r="K93" s="493"/>
      <c r="L93" s="493"/>
      <c r="M93" s="493"/>
      <c r="N93" s="493"/>
      <c r="O93" s="493"/>
      <c r="P93" s="493"/>
      <c r="Q93" s="493"/>
      <c r="R93" s="493"/>
      <c r="S93" s="493"/>
      <c r="T93" s="493"/>
      <c r="U93" s="493"/>
      <c r="V93" s="493"/>
      <c r="W93" s="493"/>
      <c r="X93" s="493"/>
      <c r="Y93" s="493"/>
      <c r="Z93" s="493"/>
      <c r="AA93" s="493"/>
      <c r="AB93" s="493"/>
      <c r="AC93" s="493"/>
      <c r="AD93" s="493"/>
      <c r="AE93" s="493"/>
      <c r="AF93" s="493"/>
      <c r="AG93" s="493"/>
      <c r="AH93" s="493"/>
      <c r="AI93" s="493"/>
      <c r="AJ93" s="493"/>
      <c r="AK93" s="493"/>
      <c r="AL93" s="493"/>
      <c r="AM93" s="493"/>
      <c r="AN93" s="493"/>
      <c r="AO93" s="493"/>
      <c r="AP93" s="493"/>
      <c r="AQ93" s="493"/>
      <c r="AR93" s="493"/>
      <c r="AS93" s="493"/>
      <c r="AT93" s="493"/>
      <c r="AU93" s="493"/>
      <c r="AV93" s="493"/>
      <c r="AW93" s="493"/>
      <c r="AX93" s="494"/>
    </row>
    <row r="94" spans="1:50" ht="53.25" customHeight="1" thickBot="1" x14ac:dyDescent="0.2">
      <c r="A94" s="550" t="s">
        <v>674</v>
      </c>
      <c r="B94" s="484"/>
      <c r="C94" s="484"/>
      <c r="D94" s="484"/>
      <c r="E94" s="484"/>
      <c r="F94" s="484"/>
      <c r="G94" s="484"/>
      <c r="H94" s="484"/>
      <c r="I94" s="484"/>
      <c r="J94" s="484"/>
      <c r="K94" s="484"/>
      <c r="L94" s="484"/>
      <c r="M94" s="484"/>
      <c r="N94" s="484"/>
      <c r="O94" s="484"/>
      <c r="P94" s="484"/>
      <c r="Q94" s="484"/>
      <c r="R94" s="484"/>
      <c r="S94" s="484"/>
      <c r="T94" s="484"/>
      <c r="U94" s="484"/>
      <c r="V94" s="484"/>
      <c r="W94" s="484"/>
      <c r="X94" s="484"/>
      <c r="Y94" s="484"/>
      <c r="Z94" s="484"/>
      <c r="AA94" s="484"/>
      <c r="AB94" s="484"/>
      <c r="AC94" s="484"/>
      <c r="AD94" s="484"/>
      <c r="AE94" s="484"/>
      <c r="AF94" s="484"/>
      <c r="AG94" s="484"/>
      <c r="AH94" s="484"/>
      <c r="AI94" s="484"/>
      <c r="AJ94" s="484"/>
      <c r="AK94" s="484"/>
      <c r="AL94" s="484"/>
      <c r="AM94" s="484"/>
      <c r="AN94" s="484"/>
      <c r="AO94" s="484"/>
      <c r="AP94" s="484"/>
      <c r="AQ94" s="484"/>
      <c r="AR94" s="484"/>
      <c r="AS94" s="484"/>
      <c r="AT94" s="484"/>
      <c r="AU94" s="484"/>
      <c r="AV94" s="484"/>
      <c r="AW94" s="484"/>
      <c r="AX94" s="485"/>
    </row>
    <row r="95" spans="1:50" ht="24.75" customHeight="1" x14ac:dyDescent="0.15">
      <c r="A95" s="426" t="s">
        <v>32</v>
      </c>
      <c r="B95" s="427"/>
      <c r="C95" s="427"/>
      <c r="D95" s="427"/>
      <c r="E95" s="427"/>
      <c r="F95" s="427"/>
      <c r="G95" s="427"/>
      <c r="H95" s="427"/>
      <c r="I95" s="427"/>
      <c r="J95" s="427"/>
      <c r="K95" s="427"/>
      <c r="L95" s="427"/>
      <c r="M95" s="427"/>
      <c r="N95" s="427"/>
      <c r="O95" s="427"/>
      <c r="P95" s="427"/>
      <c r="Q95" s="427"/>
      <c r="R95" s="427"/>
      <c r="S95" s="427"/>
      <c r="T95" s="427"/>
      <c r="U95" s="427"/>
      <c r="V95" s="427"/>
      <c r="W95" s="427"/>
      <c r="X95" s="427"/>
      <c r="Y95" s="427"/>
      <c r="Z95" s="427"/>
      <c r="AA95" s="427"/>
      <c r="AB95" s="427"/>
      <c r="AC95" s="427"/>
      <c r="AD95" s="427"/>
      <c r="AE95" s="427"/>
      <c r="AF95" s="427"/>
      <c r="AG95" s="427"/>
      <c r="AH95" s="427"/>
      <c r="AI95" s="427"/>
      <c r="AJ95" s="427"/>
      <c r="AK95" s="427"/>
      <c r="AL95" s="427"/>
      <c r="AM95" s="427"/>
      <c r="AN95" s="427"/>
      <c r="AO95" s="427"/>
      <c r="AP95" s="427"/>
      <c r="AQ95" s="427"/>
      <c r="AR95" s="427"/>
      <c r="AS95" s="427"/>
      <c r="AT95" s="427"/>
      <c r="AU95" s="427"/>
      <c r="AV95" s="427"/>
      <c r="AW95" s="427"/>
      <c r="AX95" s="428"/>
    </row>
    <row r="96" spans="1:50" ht="53.25" customHeight="1" thickBot="1" x14ac:dyDescent="0.2">
      <c r="A96" s="419" t="s">
        <v>133</v>
      </c>
      <c r="B96" s="420"/>
      <c r="C96" s="420"/>
      <c r="D96" s="420"/>
      <c r="E96" s="421"/>
      <c r="F96" s="483" t="s">
        <v>675</v>
      </c>
      <c r="G96" s="484"/>
      <c r="H96" s="484"/>
      <c r="I96" s="484"/>
      <c r="J96" s="484"/>
      <c r="K96" s="484"/>
      <c r="L96" s="484"/>
      <c r="M96" s="484"/>
      <c r="N96" s="484"/>
      <c r="O96" s="484"/>
      <c r="P96" s="484"/>
      <c r="Q96" s="484"/>
      <c r="R96" s="484"/>
      <c r="S96" s="484"/>
      <c r="T96" s="484"/>
      <c r="U96" s="484"/>
      <c r="V96" s="484"/>
      <c r="W96" s="484"/>
      <c r="X96" s="484"/>
      <c r="Y96" s="484"/>
      <c r="Z96" s="484"/>
      <c r="AA96" s="484"/>
      <c r="AB96" s="484"/>
      <c r="AC96" s="484"/>
      <c r="AD96" s="484"/>
      <c r="AE96" s="484"/>
      <c r="AF96" s="484"/>
      <c r="AG96" s="484"/>
      <c r="AH96" s="484"/>
      <c r="AI96" s="484"/>
      <c r="AJ96" s="484"/>
      <c r="AK96" s="484"/>
      <c r="AL96" s="484"/>
      <c r="AM96" s="484"/>
      <c r="AN96" s="484"/>
      <c r="AO96" s="484"/>
      <c r="AP96" s="484"/>
      <c r="AQ96" s="484"/>
      <c r="AR96" s="484"/>
      <c r="AS96" s="484"/>
      <c r="AT96" s="484"/>
      <c r="AU96" s="484"/>
      <c r="AV96" s="484"/>
      <c r="AW96" s="484"/>
      <c r="AX96" s="485"/>
    </row>
    <row r="97" spans="1:52" ht="24.75" customHeight="1" x14ac:dyDescent="0.15">
      <c r="A97" s="426" t="s">
        <v>44</v>
      </c>
      <c r="B97" s="427"/>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7"/>
      <c r="AB97" s="427"/>
      <c r="AC97" s="427"/>
      <c r="AD97" s="427"/>
      <c r="AE97" s="427"/>
      <c r="AF97" s="427"/>
      <c r="AG97" s="427"/>
      <c r="AH97" s="427"/>
      <c r="AI97" s="427"/>
      <c r="AJ97" s="427"/>
      <c r="AK97" s="427"/>
      <c r="AL97" s="427"/>
      <c r="AM97" s="427"/>
      <c r="AN97" s="427"/>
      <c r="AO97" s="427"/>
      <c r="AP97" s="427"/>
      <c r="AQ97" s="427"/>
      <c r="AR97" s="427"/>
      <c r="AS97" s="427"/>
      <c r="AT97" s="427"/>
      <c r="AU97" s="427"/>
      <c r="AV97" s="427"/>
      <c r="AW97" s="427"/>
      <c r="AX97" s="428"/>
    </row>
    <row r="98" spans="1:52" ht="53.25" customHeight="1" thickBot="1" x14ac:dyDescent="0.2">
      <c r="A98" s="419" t="s">
        <v>133</v>
      </c>
      <c r="B98" s="420"/>
      <c r="C98" s="420"/>
      <c r="D98" s="420"/>
      <c r="E98" s="421"/>
      <c r="F98" s="551" t="s">
        <v>676</v>
      </c>
      <c r="G98" s="552"/>
      <c r="H98" s="552"/>
      <c r="I98" s="552"/>
      <c r="J98" s="552"/>
      <c r="K98" s="552"/>
      <c r="L98" s="552"/>
      <c r="M98" s="552"/>
      <c r="N98" s="552"/>
      <c r="O98" s="552"/>
      <c r="P98" s="552"/>
      <c r="Q98" s="552"/>
      <c r="R98" s="552"/>
      <c r="S98" s="552"/>
      <c r="T98" s="552"/>
      <c r="U98" s="552"/>
      <c r="V98" s="552"/>
      <c r="W98" s="552"/>
      <c r="X98" s="552"/>
      <c r="Y98" s="552"/>
      <c r="Z98" s="552"/>
      <c r="AA98" s="552"/>
      <c r="AB98" s="552"/>
      <c r="AC98" s="552"/>
      <c r="AD98" s="552"/>
      <c r="AE98" s="552"/>
      <c r="AF98" s="552"/>
      <c r="AG98" s="552"/>
      <c r="AH98" s="552"/>
      <c r="AI98" s="552"/>
      <c r="AJ98" s="552"/>
      <c r="AK98" s="552"/>
      <c r="AL98" s="552"/>
      <c r="AM98" s="552"/>
      <c r="AN98" s="552"/>
      <c r="AO98" s="552"/>
      <c r="AP98" s="552"/>
      <c r="AQ98" s="552"/>
      <c r="AR98" s="552"/>
      <c r="AS98" s="552"/>
      <c r="AT98" s="552"/>
      <c r="AU98" s="552"/>
      <c r="AV98" s="552"/>
      <c r="AW98" s="552"/>
      <c r="AX98" s="553"/>
    </row>
    <row r="99" spans="1:52" ht="24.75" customHeight="1" x14ac:dyDescent="0.15">
      <c r="A99" s="396" t="s">
        <v>33</v>
      </c>
      <c r="B99" s="397"/>
      <c r="C99" s="397"/>
      <c r="D99" s="397"/>
      <c r="E99" s="397"/>
      <c r="F99" s="397"/>
      <c r="G99" s="397"/>
      <c r="H99" s="397"/>
      <c r="I99" s="397"/>
      <c r="J99" s="397"/>
      <c r="K99" s="397"/>
      <c r="L99" s="397"/>
      <c r="M99" s="397"/>
      <c r="N99" s="397"/>
      <c r="O99" s="397"/>
      <c r="P99" s="397"/>
      <c r="Q99" s="397"/>
      <c r="R99" s="397"/>
      <c r="S99" s="397"/>
      <c r="T99" s="397"/>
      <c r="U99" s="397"/>
      <c r="V99" s="397"/>
      <c r="W99" s="397"/>
      <c r="X99" s="397"/>
      <c r="Y99" s="397"/>
      <c r="Z99" s="397"/>
      <c r="AA99" s="397"/>
      <c r="AB99" s="397"/>
      <c r="AC99" s="397"/>
      <c r="AD99" s="397"/>
      <c r="AE99" s="397"/>
      <c r="AF99" s="397"/>
      <c r="AG99" s="397"/>
      <c r="AH99" s="397"/>
      <c r="AI99" s="397"/>
      <c r="AJ99" s="397"/>
      <c r="AK99" s="397"/>
      <c r="AL99" s="397"/>
      <c r="AM99" s="397"/>
      <c r="AN99" s="397"/>
      <c r="AO99" s="397"/>
      <c r="AP99" s="397"/>
      <c r="AQ99" s="397"/>
      <c r="AR99" s="397"/>
      <c r="AS99" s="397"/>
      <c r="AT99" s="397"/>
      <c r="AU99" s="397"/>
      <c r="AV99" s="397"/>
      <c r="AW99" s="397"/>
      <c r="AX99" s="398"/>
    </row>
    <row r="100" spans="1:52" ht="53.25" customHeight="1" thickBot="1" x14ac:dyDescent="0.2">
      <c r="A100" s="412" t="s">
        <v>677</v>
      </c>
      <c r="B100" s="413"/>
      <c r="C100" s="413"/>
      <c r="D100" s="413"/>
      <c r="E100" s="413"/>
      <c r="F100" s="413"/>
      <c r="G100" s="413"/>
      <c r="H100" s="413"/>
      <c r="I100" s="413"/>
      <c r="J100" s="413"/>
      <c r="K100" s="413"/>
      <c r="L100" s="413"/>
      <c r="M100" s="413"/>
      <c r="N100" s="413"/>
      <c r="O100" s="413"/>
      <c r="P100" s="413"/>
      <c r="Q100" s="413"/>
      <c r="R100" s="413"/>
      <c r="S100" s="413"/>
      <c r="T100" s="413"/>
      <c r="U100" s="413"/>
      <c r="V100" s="413"/>
      <c r="W100" s="413"/>
      <c r="X100" s="413"/>
      <c r="Y100" s="413"/>
      <c r="Z100" s="413"/>
      <c r="AA100" s="413"/>
      <c r="AB100" s="413"/>
      <c r="AC100" s="413"/>
      <c r="AD100" s="413"/>
      <c r="AE100" s="413"/>
      <c r="AF100" s="413"/>
      <c r="AG100" s="413"/>
      <c r="AH100" s="413"/>
      <c r="AI100" s="413"/>
      <c r="AJ100" s="413"/>
      <c r="AK100" s="413"/>
      <c r="AL100" s="413"/>
      <c r="AM100" s="413"/>
      <c r="AN100" s="413"/>
      <c r="AO100" s="413"/>
      <c r="AP100" s="413"/>
      <c r="AQ100" s="413"/>
      <c r="AR100" s="413"/>
      <c r="AS100" s="413"/>
      <c r="AT100" s="413"/>
      <c r="AU100" s="413"/>
      <c r="AV100" s="413"/>
      <c r="AW100" s="413"/>
      <c r="AX100" s="414"/>
    </row>
    <row r="101" spans="1:52" ht="24.75" customHeight="1" x14ac:dyDescent="0.15">
      <c r="A101" s="559" t="s">
        <v>225</v>
      </c>
      <c r="B101" s="560"/>
      <c r="C101" s="560"/>
      <c r="D101" s="560"/>
      <c r="E101" s="560"/>
      <c r="F101" s="560"/>
      <c r="G101" s="560"/>
      <c r="H101" s="560"/>
      <c r="I101" s="560"/>
      <c r="J101" s="560"/>
      <c r="K101" s="560"/>
      <c r="L101" s="560"/>
      <c r="M101" s="560"/>
      <c r="N101" s="560"/>
      <c r="O101" s="560"/>
      <c r="P101" s="560"/>
      <c r="Q101" s="560"/>
      <c r="R101" s="560"/>
      <c r="S101" s="560"/>
      <c r="T101" s="560"/>
      <c r="U101" s="560"/>
      <c r="V101" s="560"/>
      <c r="W101" s="560"/>
      <c r="X101" s="560"/>
      <c r="Y101" s="560"/>
      <c r="Z101" s="560"/>
      <c r="AA101" s="560"/>
      <c r="AB101" s="560"/>
      <c r="AC101" s="560"/>
      <c r="AD101" s="560"/>
      <c r="AE101" s="560"/>
      <c r="AF101" s="560"/>
      <c r="AG101" s="560"/>
      <c r="AH101" s="560"/>
      <c r="AI101" s="560"/>
      <c r="AJ101" s="560"/>
      <c r="AK101" s="560"/>
      <c r="AL101" s="560"/>
      <c r="AM101" s="560"/>
      <c r="AN101" s="560"/>
      <c r="AO101" s="560"/>
      <c r="AP101" s="560"/>
      <c r="AQ101" s="560"/>
      <c r="AR101" s="560"/>
      <c r="AS101" s="560"/>
      <c r="AT101" s="560"/>
      <c r="AU101" s="560"/>
      <c r="AV101" s="560"/>
      <c r="AW101" s="560"/>
      <c r="AX101" s="561"/>
      <c r="AZ101" s="10"/>
    </row>
    <row r="102" spans="1:52" ht="24" customHeight="1" x14ac:dyDescent="0.15">
      <c r="A102" s="589" t="s">
        <v>526</v>
      </c>
      <c r="B102" s="590"/>
      <c r="C102" s="590"/>
      <c r="D102" s="591"/>
      <c r="E102" s="83" t="s">
        <v>662</v>
      </c>
      <c r="F102" s="84"/>
      <c r="G102" s="84"/>
      <c r="H102" s="84"/>
      <c r="I102" s="84"/>
      <c r="J102" s="84"/>
      <c r="K102" s="84"/>
      <c r="L102" s="84"/>
      <c r="M102" s="84"/>
      <c r="N102" s="84"/>
      <c r="O102" s="84"/>
      <c r="P102" s="85"/>
      <c r="Q102" s="83"/>
      <c r="R102" s="84"/>
      <c r="S102" s="84"/>
      <c r="T102" s="84"/>
      <c r="U102" s="84"/>
      <c r="V102" s="84"/>
      <c r="W102" s="84"/>
      <c r="X102" s="84"/>
      <c r="Y102" s="84"/>
      <c r="Z102" s="84"/>
      <c r="AA102" s="84"/>
      <c r="AB102" s="85"/>
      <c r="AC102" s="83"/>
      <c r="AD102" s="84"/>
      <c r="AE102" s="84"/>
      <c r="AF102" s="84"/>
      <c r="AG102" s="84"/>
      <c r="AH102" s="84"/>
      <c r="AI102" s="84"/>
      <c r="AJ102" s="84"/>
      <c r="AK102" s="84"/>
      <c r="AL102" s="84"/>
      <c r="AM102" s="84"/>
      <c r="AN102" s="85"/>
      <c r="AO102" s="83"/>
      <c r="AP102" s="84"/>
      <c r="AQ102" s="84"/>
      <c r="AR102" s="84"/>
      <c r="AS102" s="84"/>
      <c r="AT102" s="84"/>
      <c r="AU102" s="84"/>
      <c r="AV102" s="84"/>
      <c r="AW102" s="84"/>
      <c r="AX102" s="86"/>
      <c r="AY102" s="75"/>
    </row>
    <row r="103" spans="1:52" ht="24" customHeight="1" x14ac:dyDescent="0.15">
      <c r="A103" s="91" t="s">
        <v>259</v>
      </c>
      <c r="B103" s="91"/>
      <c r="C103" s="91"/>
      <c r="D103" s="91"/>
      <c r="E103" s="83" t="s">
        <v>662</v>
      </c>
      <c r="F103" s="84"/>
      <c r="G103" s="84"/>
      <c r="H103" s="84"/>
      <c r="I103" s="84"/>
      <c r="J103" s="84"/>
      <c r="K103" s="84"/>
      <c r="L103" s="84"/>
      <c r="M103" s="84"/>
      <c r="N103" s="84"/>
      <c r="O103" s="84"/>
      <c r="P103" s="85"/>
      <c r="Q103" s="83"/>
      <c r="R103" s="84"/>
      <c r="S103" s="84"/>
      <c r="T103" s="84"/>
      <c r="U103" s="84"/>
      <c r="V103" s="84"/>
      <c r="W103" s="84"/>
      <c r="X103" s="84"/>
      <c r="Y103" s="84"/>
      <c r="Z103" s="84"/>
      <c r="AA103" s="84"/>
      <c r="AB103" s="85"/>
      <c r="AC103" s="83"/>
      <c r="AD103" s="84"/>
      <c r="AE103" s="84"/>
      <c r="AF103" s="84"/>
      <c r="AG103" s="84"/>
      <c r="AH103" s="84"/>
      <c r="AI103" s="84"/>
      <c r="AJ103" s="84"/>
      <c r="AK103" s="84"/>
      <c r="AL103" s="84"/>
      <c r="AM103" s="84"/>
      <c r="AN103" s="85"/>
      <c r="AO103" s="83"/>
      <c r="AP103" s="84"/>
      <c r="AQ103" s="84"/>
      <c r="AR103" s="84"/>
      <c r="AS103" s="84"/>
      <c r="AT103" s="84"/>
      <c r="AU103" s="84"/>
      <c r="AV103" s="84"/>
      <c r="AW103" s="84"/>
      <c r="AX103" s="86"/>
    </row>
    <row r="104" spans="1:52" ht="24" customHeight="1" x14ac:dyDescent="0.15">
      <c r="A104" s="91" t="s">
        <v>258</v>
      </c>
      <c r="B104" s="91"/>
      <c r="C104" s="91"/>
      <c r="D104" s="91"/>
      <c r="E104" s="83" t="s">
        <v>607</v>
      </c>
      <c r="F104" s="84"/>
      <c r="G104" s="84"/>
      <c r="H104" s="84"/>
      <c r="I104" s="84"/>
      <c r="J104" s="84"/>
      <c r="K104" s="84"/>
      <c r="L104" s="84"/>
      <c r="M104" s="84"/>
      <c r="N104" s="84"/>
      <c r="O104" s="84"/>
      <c r="P104" s="85"/>
      <c r="Q104" s="83"/>
      <c r="R104" s="84"/>
      <c r="S104" s="84"/>
      <c r="T104" s="84"/>
      <c r="U104" s="84"/>
      <c r="V104" s="84"/>
      <c r="W104" s="84"/>
      <c r="X104" s="84"/>
      <c r="Y104" s="84"/>
      <c r="Z104" s="84"/>
      <c r="AA104" s="84"/>
      <c r="AB104" s="85"/>
      <c r="AC104" s="83"/>
      <c r="AD104" s="84"/>
      <c r="AE104" s="84"/>
      <c r="AF104" s="84"/>
      <c r="AG104" s="84"/>
      <c r="AH104" s="84"/>
      <c r="AI104" s="84"/>
      <c r="AJ104" s="84"/>
      <c r="AK104" s="84"/>
      <c r="AL104" s="84"/>
      <c r="AM104" s="84"/>
      <c r="AN104" s="85"/>
      <c r="AO104" s="83"/>
      <c r="AP104" s="84"/>
      <c r="AQ104" s="84"/>
      <c r="AR104" s="84"/>
      <c r="AS104" s="84"/>
      <c r="AT104" s="84"/>
      <c r="AU104" s="84"/>
      <c r="AV104" s="84"/>
      <c r="AW104" s="84"/>
      <c r="AX104" s="86"/>
    </row>
    <row r="105" spans="1:52" ht="24" customHeight="1" x14ac:dyDescent="0.15">
      <c r="A105" s="91" t="s">
        <v>257</v>
      </c>
      <c r="B105" s="91"/>
      <c r="C105" s="91"/>
      <c r="D105" s="91"/>
      <c r="E105" s="83" t="s">
        <v>608</v>
      </c>
      <c r="F105" s="84"/>
      <c r="G105" s="84"/>
      <c r="H105" s="84"/>
      <c r="I105" s="84"/>
      <c r="J105" s="84"/>
      <c r="K105" s="84"/>
      <c r="L105" s="84"/>
      <c r="M105" s="84"/>
      <c r="N105" s="84"/>
      <c r="O105" s="84"/>
      <c r="P105" s="85"/>
      <c r="Q105" s="83"/>
      <c r="R105" s="84"/>
      <c r="S105" s="84"/>
      <c r="T105" s="84"/>
      <c r="U105" s="84"/>
      <c r="V105" s="84"/>
      <c r="W105" s="84"/>
      <c r="X105" s="84"/>
      <c r="Y105" s="84"/>
      <c r="Z105" s="84"/>
      <c r="AA105" s="84"/>
      <c r="AB105" s="85"/>
      <c r="AC105" s="83"/>
      <c r="AD105" s="84"/>
      <c r="AE105" s="84"/>
      <c r="AF105" s="84"/>
      <c r="AG105" s="84"/>
      <c r="AH105" s="84"/>
      <c r="AI105" s="84"/>
      <c r="AJ105" s="84"/>
      <c r="AK105" s="84"/>
      <c r="AL105" s="84"/>
      <c r="AM105" s="84"/>
      <c r="AN105" s="85"/>
      <c r="AO105" s="83"/>
      <c r="AP105" s="84"/>
      <c r="AQ105" s="84"/>
      <c r="AR105" s="84"/>
      <c r="AS105" s="84"/>
      <c r="AT105" s="84"/>
      <c r="AU105" s="84"/>
      <c r="AV105" s="84"/>
      <c r="AW105" s="84"/>
      <c r="AX105" s="86"/>
    </row>
    <row r="106" spans="1:52" ht="24" customHeight="1" x14ac:dyDescent="0.15">
      <c r="A106" s="91" t="s">
        <v>256</v>
      </c>
      <c r="B106" s="91"/>
      <c r="C106" s="91"/>
      <c r="D106" s="91"/>
      <c r="E106" s="83" t="s">
        <v>609</v>
      </c>
      <c r="F106" s="84"/>
      <c r="G106" s="84"/>
      <c r="H106" s="84"/>
      <c r="I106" s="84"/>
      <c r="J106" s="84"/>
      <c r="K106" s="84"/>
      <c r="L106" s="84"/>
      <c r="M106" s="84"/>
      <c r="N106" s="84"/>
      <c r="O106" s="84"/>
      <c r="P106" s="85"/>
      <c r="Q106" s="83"/>
      <c r="R106" s="84"/>
      <c r="S106" s="84"/>
      <c r="T106" s="84"/>
      <c r="U106" s="84"/>
      <c r="V106" s="84"/>
      <c r="W106" s="84"/>
      <c r="X106" s="84"/>
      <c r="Y106" s="84"/>
      <c r="Z106" s="84"/>
      <c r="AA106" s="84"/>
      <c r="AB106" s="85"/>
      <c r="AC106" s="83"/>
      <c r="AD106" s="84"/>
      <c r="AE106" s="84"/>
      <c r="AF106" s="84"/>
      <c r="AG106" s="84"/>
      <c r="AH106" s="84"/>
      <c r="AI106" s="84"/>
      <c r="AJ106" s="84"/>
      <c r="AK106" s="84"/>
      <c r="AL106" s="84"/>
      <c r="AM106" s="84"/>
      <c r="AN106" s="85"/>
      <c r="AO106" s="83"/>
      <c r="AP106" s="84"/>
      <c r="AQ106" s="84"/>
      <c r="AR106" s="84"/>
      <c r="AS106" s="84"/>
      <c r="AT106" s="84"/>
      <c r="AU106" s="84"/>
      <c r="AV106" s="84"/>
      <c r="AW106" s="84"/>
      <c r="AX106" s="86"/>
    </row>
    <row r="107" spans="1:52" ht="24" customHeight="1" x14ac:dyDescent="0.15">
      <c r="A107" s="91" t="s">
        <v>255</v>
      </c>
      <c r="B107" s="91"/>
      <c r="C107" s="91"/>
      <c r="D107" s="91"/>
      <c r="E107" s="83" t="s">
        <v>610</v>
      </c>
      <c r="F107" s="84"/>
      <c r="G107" s="84"/>
      <c r="H107" s="84"/>
      <c r="I107" s="84"/>
      <c r="J107" s="84"/>
      <c r="K107" s="84"/>
      <c r="L107" s="84"/>
      <c r="M107" s="84"/>
      <c r="N107" s="84"/>
      <c r="O107" s="84"/>
      <c r="P107" s="85"/>
      <c r="Q107" s="83"/>
      <c r="R107" s="84"/>
      <c r="S107" s="84"/>
      <c r="T107" s="84"/>
      <c r="U107" s="84"/>
      <c r="V107" s="84"/>
      <c r="W107" s="84"/>
      <c r="X107" s="84"/>
      <c r="Y107" s="84"/>
      <c r="Z107" s="84"/>
      <c r="AA107" s="84"/>
      <c r="AB107" s="85"/>
      <c r="AC107" s="83"/>
      <c r="AD107" s="84"/>
      <c r="AE107" s="84"/>
      <c r="AF107" s="84"/>
      <c r="AG107" s="84"/>
      <c r="AH107" s="84"/>
      <c r="AI107" s="84"/>
      <c r="AJ107" s="84"/>
      <c r="AK107" s="84"/>
      <c r="AL107" s="84"/>
      <c r="AM107" s="84"/>
      <c r="AN107" s="85"/>
      <c r="AO107" s="83"/>
      <c r="AP107" s="84"/>
      <c r="AQ107" s="84"/>
      <c r="AR107" s="84"/>
      <c r="AS107" s="84"/>
      <c r="AT107" s="84"/>
      <c r="AU107" s="84"/>
      <c r="AV107" s="84"/>
      <c r="AW107" s="84"/>
      <c r="AX107" s="86"/>
    </row>
    <row r="108" spans="1:52" ht="24" customHeight="1" x14ac:dyDescent="0.15">
      <c r="A108" s="91" t="s">
        <v>254</v>
      </c>
      <c r="B108" s="91"/>
      <c r="C108" s="91"/>
      <c r="D108" s="91"/>
      <c r="E108" s="83" t="s">
        <v>611</v>
      </c>
      <c r="F108" s="84"/>
      <c r="G108" s="84"/>
      <c r="H108" s="84"/>
      <c r="I108" s="84"/>
      <c r="J108" s="84"/>
      <c r="K108" s="84"/>
      <c r="L108" s="84"/>
      <c r="M108" s="84"/>
      <c r="N108" s="84"/>
      <c r="O108" s="84"/>
      <c r="P108" s="85"/>
      <c r="Q108" s="83"/>
      <c r="R108" s="84"/>
      <c r="S108" s="84"/>
      <c r="T108" s="84"/>
      <c r="U108" s="84"/>
      <c r="V108" s="84"/>
      <c r="W108" s="84"/>
      <c r="X108" s="84"/>
      <c r="Y108" s="84"/>
      <c r="Z108" s="84"/>
      <c r="AA108" s="84"/>
      <c r="AB108" s="85"/>
      <c r="AC108" s="83"/>
      <c r="AD108" s="84"/>
      <c r="AE108" s="84"/>
      <c r="AF108" s="84"/>
      <c r="AG108" s="84"/>
      <c r="AH108" s="84"/>
      <c r="AI108" s="84"/>
      <c r="AJ108" s="84"/>
      <c r="AK108" s="84"/>
      <c r="AL108" s="84"/>
      <c r="AM108" s="84"/>
      <c r="AN108" s="85"/>
      <c r="AO108" s="83"/>
      <c r="AP108" s="84"/>
      <c r="AQ108" s="84"/>
      <c r="AR108" s="84"/>
      <c r="AS108" s="84"/>
      <c r="AT108" s="84"/>
      <c r="AU108" s="84"/>
      <c r="AV108" s="84"/>
      <c r="AW108" s="84"/>
      <c r="AX108" s="86"/>
    </row>
    <row r="109" spans="1:52" ht="24" customHeight="1" x14ac:dyDescent="0.15">
      <c r="A109" s="91" t="s">
        <v>253</v>
      </c>
      <c r="B109" s="91"/>
      <c r="C109" s="91"/>
      <c r="D109" s="91"/>
      <c r="E109" s="83" t="s">
        <v>612</v>
      </c>
      <c r="F109" s="84"/>
      <c r="G109" s="84"/>
      <c r="H109" s="84"/>
      <c r="I109" s="84"/>
      <c r="J109" s="84"/>
      <c r="K109" s="84"/>
      <c r="L109" s="84"/>
      <c r="M109" s="84"/>
      <c r="N109" s="84"/>
      <c r="O109" s="84"/>
      <c r="P109" s="85"/>
      <c r="Q109" s="83"/>
      <c r="R109" s="84"/>
      <c r="S109" s="84"/>
      <c r="T109" s="84"/>
      <c r="U109" s="84"/>
      <c r="V109" s="84"/>
      <c r="W109" s="84"/>
      <c r="X109" s="84"/>
      <c r="Y109" s="84"/>
      <c r="Z109" s="84"/>
      <c r="AA109" s="84"/>
      <c r="AB109" s="85"/>
      <c r="AC109" s="83"/>
      <c r="AD109" s="84"/>
      <c r="AE109" s="84"/>
      <c r="AF109" s="84"/>
      <c r="AG109" s="84"/>
      <c r="AH109" s="84"/>
      <c r="AI109" s="84"/>
      <c r="AJ109" s="84"/>
      <c r="AK109" s="84"/>
      <c r="AL109" s="84"/>
      <c r="AM109" s="84"/>
      <c r="AN109" s="85"/>
      <c r="AO109" s="83"/>
      <c r="AP109" s="84"/>
      <c r="AQ109" s="84"/>
      <c r="AR109" s="84"/>
      <c r="AS109" s="84"/>
      <c r="AT109" s="84"/>
      <c r="AU109" s="84"/>
      <c r="AV109" s="84"/>
      <c r="AW109" s="84"/>
      <c r="AX109" s="86"/>
    </row>
    <row r="110" spans="1:52" ht="24" customHeight="1" x14ac:dyDescent="0.15">
      <c r="A110" s="91" t="s">
        <v>252</v>
      </c>
      <c r="B110" s="91"/>
      <c r="C110" s="91"/>
      <c r="D110" s="91"/>
      <c r="E110" s="92" t="s">
        <v>613</v>
      </c>
      <c r="F110" s="93"/>
      <c r="G110" s="93"/>
      <c r="H110" s="93"/>
      <c r="I110" s="93"/>
      <c r="J110" s="93"/>
      <c r="K110" s="93"/>
      <c r="L110" s="93"/>
      <c r="M110" s="93"/>
      <c r="N110" s="93"/>
      <c r="O110" s="93"/>
      <c r="P110" s="94"/>
      <c r="Q110" s="83"/>
      <c r="R110" s="84"/>
      <c r="S110" s="84"/>
      <c r="T110" s="84"/>
      <c r="U110" s="84"/>
      <c r="V110" s="84"/>
      <c r="W110" s="84"/>
      <c r="X110" s="84"/>
      <c r="Y110" s="84"/>
      <c r="Z110" s="84"/>
      <c r="AA110" s="84"/>
      <c r="AB110" s="85"/>
      <c r="AC110" s="83"/>
      <c r="AD110" s="84"/>
      <c r="AE110" s="84"/>
      <c r="AF110" s="84"/>
      <c r="AG110" s="84"/>
      <c r="AH110" s="84"/>
      <c r="AI110" s="84"/>
      <c r="AJ110" s="84"/>
      <c r="AK110" s="84"/>
      <c r="AL110" s="84"/>
      <c r="AM110" s="84"/>
      <c r="AN110" s="85"/>
      <c r="AO110" s="83"/>
      <c r="AP110" s="84"/>
      <c r="AQ110" s="84"/>
      <c r="AR110" s="84"/>
      <c r="AS110" s="84"/>
      <c r="AT110" s="84"/>
      <c r="AU110" s="84"/>
      <c r="AV110" s="84"/>
      <c r="AW110" s="84"/>
      <c r="AX110" s="86"/>
    </row>
    <row r="111" spans="1:52" ht="24.75" customHeight="1" x14ac:dyDescent="0.15">
      <c r="A111" s="91" t="s">
        <v>400</v>
      </c>
      <c r="B111" s="91"/>
      <c r="C111" s="91"/>
      <c r="D111" s="91"/>
      <c r="E111" s="89" t="s">
        <v>563</v>
      </c>
      <c r="F111" s="90"/>
      <c r="G111" s="90"/>
      <c r="H111" s="78" t="str">
        <f>IF(E111="","","-")</f>
        <v>-</v>
      </c>
      <c r="I111" s="90"/>
      <c r="J111" s="90"/>
      <c r="K111" s="78" t="str">
        <f>IF(I111="","","-")</f>
        <v/>
      </c>
      <c r="L111" s="82">
        <v>68</v>
      </c>
      <c r="M111" s="82"/>
      <c r="N111" s="78" t="str">
        <f>IF(O111="","","-")</f>
        <v/>
      </c>
      <c r="O111" s="87"/>
      <c r="P111" s="88"/>
      <c r="Q111" s="89"/>
      <c r="R111" s="90"/>
      <c r="S111" s="90"/>
      <c r="T111" s="78" t="str">
        <f>IF(Q111="","","-")</f>
        <v/>
      </c>
      <c r="U111" s="90"/>
      <c r="V111" s="90"/>
      <c r="W111" s="78" t="str">
        <f>IF(U111="","","-")</f>
        <v/>
      </c>
      <c r="X111" s="82"/>
      <c r="Y111" s="82"/>
      <c r="Z111" s="78" t="str">
        <f>IF(AA111="","","-")</f>
        <v/>
      </c>
      <c r="AA111" s="87"/>
      <c r="AB111" s="88"/>
      <c r="AC111" s="89"/>
      <c r="AD111" s="90"/>
      <c r="AE111" s="90"/>
      <c r="AF111" s="78" t="str">
        <f>IF(AC111="","","-")</f>
        <v/>
      </c>
      <c r="AG111" s="90"/>
      <c r="AH111" s="90"/>
      <c r="AI111" s="78" t="str">
        <f>IF(AG111="","","-")</f>
        <v/>
      </c>
      <c r="AJ111" s="82"/>
      <c r="AK111" s="82"/>
      <c r="AL111" s="78" t="str">
        <f>IF(AM111="","","-")</f>
        <v/>
      </c>
      <c r="AM111" s="87"/>
      <c r="AN111" s="88"/>
      <c r="AO111" s="89"/>
      <c r="AP111" s="90"/>
      <c r="AQ111" s="78" t="str">
        <f>IF(AO111="","","-")</f>
        <v/>
      </c>
      <c r="AR111" s="90"/>
      <c r="AS111" s="90"/>
      <c r="AT111" s="78" t="str">
        <f>IF(AR111="","","-")</f>
        <v/>
      </c>
      <c r="AU111" s="82"/>
      <c r="AV111" s="82"/>
      <c r="AW111" s="78" t="str">
        <f>IF(AX111="","","-")</f>
        <v/>
      </c>
      <c r="AX111" s="81"/>
    </row>
    <row r="112" spans="1:52" ht="24.75" customHeight="1" x14ac:dyDescent="0.15">
      <c r="A112" s="91" t="s">
        <v>366</v>
      </c>
      <c r="B112" s="91"/>
      <c r="C112" s="91"/>
      <c r="D112" s="91"/>
      <c r="E112" s="89" t="s">
        <v>563</v>
      </c>
      <c r="F112" s="90"/>
      <c r="G112" s="90"/>
      <c r="H112" s="78" t="str">
        <f>IF(E112="","","-")</f>
        <v>-</v>
      </c>
      <c r="I112" s="90"/>
      <c r="J112" s="90"/>
      <c r="K112" s="78" t="str">
        <f>IF(I112="","","-")</f>
        <v/>
      </c>
      <c r="L112" s="82">
        <v>67</v>
      </c>
      <c r="M112" s="82"/>
      <c r="N112" s="78" t="str">
        <f>IF(O112="","","-")</f>
        <v/>
      </c>
      <c r="O112" s="87"/>
      <c r="P112" s="88"/>
      <c r="Q112" s="89"/>
      <c r="R112" s="90"/>
      <c r="S112" s="90"/>
      <c r="T112" s="78" t="str">
        <f>IF(Q112="","","-")</f>
        <v/>
      </c>
      <c r="U112" s="90"/>
      <c r="V112" s="90"/>
      <c r="W112" s="78" t="str">
        <f>IF(U112="","","-")</f>
        <v/>
      </c>
      <c r="X112" s="82"/>
      <c r="Y112" s="82"/>
      <c r="Z112" s="78" t="str">
        <f>IF(AA112="","","-")</f>
        <v/>
      </c>
      <c r="AA112" s="87"/>
      <c r="AB112" s="88"/>
      <c r="AC112" s="89"/>
      <c r="AD112" s="90"/>
      <c r="AE112" s="90"/>
      <c r="AF112" s="78" t="str">
        <f>IF(AC112="","","-")</f>
        <v/>
      </c>
      <c r="AG112" s="90"/>
      <c r="AH112" s="90"/>
      <c r="AI112" s="78" t="str">
        <f>IF(AG112="","","-")</f>
        <v/>
      </c>
      <c r="AJ112" s="82"/>
      <c r="AK112" s="82"/>
      <c r="AL112" s="78" t="str">
        <f>IF(AM112="","","-")</f>
        <v/>
      </c>
      <c r="AM112" s="87"/>
      <c r="AN112" s="88"/>
      <c r="AO112" s="89"/>
      <c r="AP112" s="90"/>
      <c r="AQ112" s="78" t="str">
        <f>IF(AO112="","","-")</f>
        <v/>
      </c>
      <c r="AR112" s="90"/>
      <c r="AS112" s="90"/>
      <c r="AT112" s="78" t="str">
        <f>IF(AR112="","","-")</f>
        <v/>
      </c>
      <c r="AU112" s="82"/>
      <c r="AV112" s="82"/>
      <c r="AW112" s="78" t="str">
        <f>IF(AX112="","","-")</f>
        <v/>
      </c>
      <c r="AX112" s="81"/>
    </row>
    <row r="113" spans="1:50" ht="25.15" customHeight="1" x14ac:dyDescent="0.15">
      <c r="A113" s="98" t="s">
        <v>246</v>
      </c>
      <c r="B113" s="99"/>
      <c r="C113" s="99"/>
      <c r="D113" s="99"/>
      <c r="E113" s="99"/>
      <c r="F113" s="100"/>
      <c r="G113" s="64" t="s">
        <v>561</v>
      </c>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40"/>
    </row>
    <row r="114" spans="1:50" ht="26.25" customHeight="1" x14ac:dyDescent="0.15">
      <c r="A114" s="98"/>
      <c r="B114" s="99"/>
      <c r="C114" s="99"/>
      <c r="D114" s="99"/>
      <c r="E114" s="99"/>
      <c r="F114" s="100"/>
      <c r="G114" s="38"/>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40"/>
    </row>
    <row r="115" spans="1:50" ht="26.25" customHeight="1" x14ac:dyDescent="0.15">
      <c r="A115" s="98"/>
      <c r="B115" s="99"/>
      <c r="C115" s="99"/>
      <c r="D115" s="99"/>
      <c r="E115" s="99"/>
      <c r="F115" s="100"/>
      <c r="G115" s="38"/>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40"/>
    </row>
    <row r="116" spans="1:50" ht="28.35" customHeight="1" x14ac:dyDescent="0.15">
      <c r="A116" s="98"/>
      <c r="B116" s="99"/>
      <c r="C116" s="99"/>
      <c r="D116" s="99"/>
      <c r="E116" s="99"/>
      <c r="F116" s="100"/>
      <c r="G116" s="38"/>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40"/>
    </row>
    <row r="117" spans="1:50" ht="22.5" customHeight="1" x14ac:dyDescent="0.15">
      <c r="A117" s="98"/>
      <c r="B117" s="99"/>
      <c r="C117" s="99"/>
      <c r="D117" s="99"/>
      <c r="E117" s="99"/>
      <c r="F117" s="100"/>
      <c r="G117" s="38"/>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40"/>
    </row>
    <row r="118" spans="1:50" ht="28.35" customHeight="1" x14ac:dyDescent="0.15">
      <c r="A118" s="98"/>
      <c r="B118" s="99"/>
      <c r="C118" s="99"/>
      <c r="D118" s="99"/>
      <c r="E118" s="99"/>
      <c r="F118" s="100"/>
      <c r="G118" s="38"/>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40"/>
    </row>
    <row r="119" spans="1:50" ht="27.75" customHeight="1" x14ac:dyDescent="0.15">
      <c r="A119" s="98"/>
      <c r="B119" s="99"/>
      <c r="C119" s="99"/>
      <c r="D119" s="99"/>
      <c r="E119" s="99"/>
      <c r="F119" s="100"/>
      <c r="G119" s="38"/>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40"/>
    </row>
    <row r="120" spans="1:50" ht="28.35" customHeight="1" x14ac:dyDescent="0.15">
      <c r="A120" s="98"/>
      <c r="B120" s="99"/>
      <c r="C120" s="99"/>
      <c r="D120" s="99"/>
      <c r="E120" s="99"/>
      <c r="F120" s="100"/>
      <c r="G120" s="38"/>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40"/>
    </row>
    <row r="121" spans="1:50" ht="28.35" customHeight="1" x14ac:dyDescent="0.15">
      <c r="A121" s="98"/>
      <c r="B121" s="99"/>
      <c r="C121" s="99"/>
      <c r="D121" s="99"/>
      <c r="E121" s="99"/>
      <c r="F121" s="100"/>
      <c r="G121" s="38"/>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40"/>
    </row>
    <row r="122" spans="1:50" ht="28.35" customHeight="1" x14ac:dyDescent="0.15">
      <c r="A122" s="98"/>
      <c r="B122" s="99"/>
      <c r="C122" s="99"/>
      <c r="D122" s="99"/>
      <c r="E122" s="99"/>
      <c r="F122" s="100"/>
      <c r="G122" s="38"/>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40"/>
    </row>
    <row r="123" spans="1:50" ht="27.75" customHeight="1" x14ac:dyDescent="0.15">
      <c r="A123" s="98"/>
      <c r="B123" s="99"/>
      <c r="C123" s="99"/>
      <c r="D123" s="99"/>
      <c r="E123" s="99"/>
      <c r="F123" s="100"/>
      <c r="G123" s="38"/>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40"/>
    </row>
    <row r="124" spans="1:50" ht="28.35" customHeight="1" x14ac:dyDescent="0.15">
      <c r="A124" s="98"/>
      <c r="B124" s="99"/>
      <c r="C124" s="99"/>
      <c r="D124" s="99"/>
      <c r="E124" s="99"/>
      <c r="F124" s="100"/>
      <c r="G124" s="38"/>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40"/>
    </row>
    <row r="125" spans="1:50" ht="28.35" customHeight="1" x14ac:dyDescent="0.15">
      <c r="A125" s="98"/>
      <c r="B125" s="99"/>
      <c r="C125" s="99"/>
      <c r="D125" s="99"/>
      <c r="E125" s="99"/>
      <c r="F125" s="100"/>
      <c r="G125" s="38"/>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40"/>
    </row>
    <row r="126" spans="1:50" ht="47.25" customHeight="1" x14ac:dyDescent="0.15">
      <c r="A126" s="98"/>
      <c r="B126" s="99"/>
      <c r="C126" s="99"/>
      <c r="D126" s="99"/>
      <c r="E126" s="99"/>
      <c r="F126" s="100"/>
      <c r="G126" s="38"/>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40"/>
    </row>
    <row r="127" spans="1:50" ht="21" customHeight="1" x14ac:dyDescent="0.15">
      <c r="A127" s="98"/>
      <c r="B127" s="99"/>
      <c r="C127" s="99"/>
      <c r="D127" s="99"/>
      <c r="E127" s="99"/>
      <c r="F127" s="100"/>
      <c r="G127" s="38"/>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40"/>
    </row>
    <row r="128" spans="1:50" ht="24.6" customHeight="1" thickBot="1" x14ac:dyDescent="0.2">
      <c r="A128" s="581"/>
      <c r="B128" s="582"/>
      <c r="C128" s="582"/>
      <c r="D128" s="582"/>
      <c r="E128" s="582"/>
      <c r="F128" s="583"/>
      <c r="G128" s="41"/>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t="s">
        <v>670</v>
      </c>
      <c r="AH128" s="42"/>
      <c r="AI128" s="42"/>
      <c r="AJ128" s="42"/>
      <c r="AK128" s="42"/>
      <c r="AL128" s="42"/>
      <c r="AM128" s="42"/>
      <c r="AN128" s="42"/>
      <c r="AO128" s="42"/>
      <c r="AP128" s="42"/>
      <c r="AQ128" s="42"/>
      <c r="AR128" s="42"/>
      <c r="AS128" s="42"/>
      <c r="AT128" s="42"/>
      <c r="AU128" s="42"/>
      <c r="AV128" s="42"/>
      <c r="AW128" s="42"/>
      <c r="AX128" s="43"/>
    </row>
    <row r="129" spans="1:51" ht="24.75" customHeight="1" x14ac:dyDescent="0.15">
      <c r="A129" s="544" t="s">
        <v>248</v>
      </c>
      <c r="B129" s="545"/>
      <c r="C129" s="545"/>
      <c r="D129" s="545"/>
      <c r="E129" s="545"/>
      <c r="F129" s="546"/>
      <c r="G129" s="357" t="s">
        <v>614</v>
      </c>
      <c r="H129" s="358"/>
      <c r="I129" s="358"/>
      <c r="J129" s="358"/>
      <c r="K129" s="358"/>
      <c r="L129" s="358"/>
      <c r="M129" s="358"/>
      <c r="N129" s="358"/>
      <c r="O129" s="358"/>
      <c r="P129" s="358"/>
      <c r="Q129" s="358"/>
      <c r="R129" s="358"/>
      <c r="S129" s="358"/>
      <c r="T129" s="358"/>
      <c r="U129" s="358"/>
      <c r="V129" s="358"/>
      <c r="W129" s="358"/>
      <c r="X129" s="358"/>
      <c r="Y129" s="358"/>
      <c r="Z129" s="358"/>
      <c r="AA129" s="358"/>
      <c r="AB129" s="359"/>
      <c r="AC129" s="357" t="s">
        <v>628</v>
      </c>
      <c r="AD129" s="358"/>
      <c r="AE129" s="358"/>
      <c r="AF129" s="358"/>
      <c r="AG129" s="358"/>
      <c r="AH129" s="358"/>
      <c r="AI129" s="358"/>
      <c r="AJ129" s="358"/>
      <c r="AK129" s="358"/>
      <c r="AL129" s="358"/>
      <c r="AM129" s="358"/>
      <c r="AN129" s="358"/>
      <c r="AO129" s="358"/>
      <c r="AP129" s="358"/>
      <c r="AQ129" s="358"/>
      <c r="AR129" s="358"/>
      <c r="AS129" s="358"/>
      <c r="AT129" s="358"/>
      <c r="AU129" s="358"/>
      <c r="AV129" s="358"/>
      <c r="AW129" s="358"/>
      <c r="AX129" s="360"/>
    </row>
    <row r="130" spans="1:51" ht="24.75" customHeight="1" x14ac:dyDescent="0.15">
      <c r="A130" s="547"/>
      <c r="B130" s="548"/>
      <c r="C130" s="548"/>
      <c r="D130" s="548"/>
      <c r="E130" s="548"/>
      <c r="F130" s="549"/>
      <c r="G130" s="361" t="s">
        <v>17</v>
      </c>
      <c r="H130" s="362"/>
      <c r="I130" s="362"/>
      <c r="J130" s="362"/>
      <c r="K130" s="362"/>
      <c r="L130" s="363" t="s">
        <v>18</v>
      </c>
      <c r="M130" s="362"/>
      <c r="N130" s="362"/>
      <c r="O130" s="362"/>
      <c r="P130" s="362"/>
      <c r="Q130" s="362"/>
      <c r="R130" s="362"/>
      <c r="S130" s="362"/>
      <c r="T130" s="362"/>
      <c r="U130" s="362"/>
      <c r="V130" s="362"/>
      <c r="W130" s="362"/>
      <c r="X130" s="364"/>
      <c r="Y130" s="377" t="s">
        <v>19</v>
      </c>
      <c r="Z130" s="378"/>
      <c r="AA130" s="378"/>
      <c r="AB130" s="379"/>
      <c r="AC130" s="361" t="s">
        <v>17</v>
      </c>
      <c r="AD130" s="362"/>
      <c r="AE130" s="362"/>
      <c r="AF130" s="362"/>
      <c r="AG130" s="362"/>
      <c r="AH130" s="363" t="s">
        <v>18</v>
      </c>
      <c r="AI130" s="362"/>
      <c r="AJ130" s="362"/>
      <c r="AK130" s="362"/>
      <c r="AL130" s="362"/>
      <c r="AM130" s="362"/>
      <c r="AN130" s="362"/>
      <c r="AO130" s="362"/>
      <c r="AP130" s="362"/>
      <c r="AQ130" s="362"/>
      <c r="AR130" s="362"/>
      <c r="AS130" s="362"/>
      <c r="AT130" s="364"/>
      <c r="AU130" s="377" t="s">
        <v>19</v>
      </c>
      <c r="AV130" s="378"/>
      <c r="AW130" s="378"/>
      <c r="AX130" s="380"/>
    </row>
    <row r="131" spans="1:51" ht="24.75" customHeight="1" x14ac:dyDescent="0.15">
      <c r="A131" s="547"/>
      <c r="B131" s="548"/>
      <c r="C131" s="548"/>
      <c r="D131" s="548"/>
      <c r="E131" s="548"/>
      <c r="F131" s="549"/>
      <c r="G131" s="367" t="s">
        <v>615</v>
      </c>
      <c r="H131" s="368"/>
      <c r="I131" s="368"/>
      <c r="J131" s="368"/>
      <c r="K131" s="369"/>
      <c r="L131" s="370" t="s">
        <v>616</v>
      </c>
      <c r="M131" s="371"/>
      <c r="N131" s="371"/>
      <c r="O131" s="371"/>
      <c r="P131" s="371"/>
      <c r="Q131" s="371"/>
      <c r="R131" s="371"/>
      <c r="S131" s="371"/>
      <c r="T131" s="371"/>
      <c r="U131" s="371"/>
      <c r="V131" s="371"/>
      <c r="W131" s="371"/>
      <c r="X131" s="372"/>
      <c r="Y131" s="373">
        <v>59</v>
      </c>
      <c r="Z131" s="374"/>
      <c r="AA131" s="374"/>
      <c r="AB131" s="375"/>
      <c r="AC131" s="367" t="s">
        <v>615</v>
      </c>
      <c r="AD131" s="368"/>
      <c r="AE131" s="368"/>
      <c r="AF131" s="368"/>
      <c r="AG131" s="369"/>
      <c r="AH131" s="370" t="s">
        <v>617</v>
      </c>
      <c r="AI131" s="371"/>
      <c r="AJ131" s="371"/>
      <c r="AK131" s="371"/>
      <c r="AL131" s="371"/>
      <c r="AM131" s="371"/>
      <c r="AN131" s="371"/>
      <c r="AO131" s="371"/>
      <c r="AP131" s="371"/>
      <c r="AQ131" s="371"/>
      <c r="AR131" s="371"/>
      <c r="AS131" s="371"/>
      <c r="AT131" s="372"/>
      <c r="AU131" s="373">
        <v>37</v>
      </c>
      <c r="AV131" s="374"/>
      <c r="AW131" s="374"/>
      <c r="AX131" s="376"/>
    </row>
    <row r="132" spans="1:51" ht="24.75" customHeight="1" x14ac:dyDescent="0.15">
      <c r="A132" s="547"/>
      <c r="B132" s="548"/>
      <c r="C132" s="548"/>
      <c r="D132" s="548"/>
      <c r="E132" s="548"/>
      <c r="F132" s="549"/>
      <c r="G132" s="284" t="s">
        <v>615</v>
      </c>
      <c r="H132" s="285"/>
      <c r="I132" s="285"/>
      <c r="J132" s="285"/>
      <c r="K132" s="286"/>
      <c r="L132" s="244" t="s">
        <v>617</v>
      </c>
      <c r="M132" s="245"/>
      <c r="N132" s="245"/>
      <c r="O132" s="245"/>
      <c r="P132" s="245"/>
      <c r="Q132" s="245"/>
      <c r="R132" s="245"/>
      <c r="S132" s="245"/>
      <c r="T132" s="245"/>
      <c r="U132" s="245"/>
      <c r="V132" s="245"/>
      <c r="W132" s="245"/>
      <c r="X132" s="246"/>
      <c r="Y132" s="247">
        <v>52</v>
      </c>
      <c r="Z132" s="248"/>
      <c r="AA132" s="248"/>
      <c r="AB132" s="287"/>
      <c r="AC132" s="284"/>
      <c r="AD132" s="285"/>
      <c r="AE132" s="285"/>
      <c r="AF132" s="285"/>
      <c r="AG132" s="286"/>
      <c r="AH132" s="244"/>
      <c r="AI132" s="245"/>
      <c r="AJ132" s="245"/>
      <c r="AK132" s="245"/>
      <c r="AL132" s="245"/>
      <c r="AM132" s="245"/>
      <c r="AN132" s="245"/>
      <c r="AO132" s="245"/>
      <c r="AP132" s="245"/>
      <c r="AQ132" s="245"/>
      <c r="AR132" s="245"/>
      <c r="AS132" s="245"/>
      <c r="AT132" s="246"/>
      <c r="AU132" s="247"/>
      <c r="AV132" s="248"/>
      <c r="AW132" s="248"/>
      <c r="AX132" s="249"/>
    </row>
    <row r="133" spans="1:51" ht="24.75" customHeight="1" thickBot="1" x14ac:dyDescent="0.2">
      <c r="A133" s="547"/>
      <c r="B133" s="548"/>
      <c r="C133" s="548"/>
      <c r="D133" s="548"/>
      <c r="E133" s="548"/>
      <c r="F133" s="549"/>
      <c r="G133" s="288" t="s">
        <v>20</v>
      </c>
      <c r="H133" s="289"/>
      <c r="I133" s="289"/>
      <c r="J133" s="289"/>
      <c r="K133" s="289"/>
      <c r="L133" s="290"/>
      <c r="M133" s="291"/>
      <c r="N133" s="291"/>
      <c r="O133" s="291"/>
      <c r="P133" s="291"/>
      <c r="Q133" s="291"/>
      <c r="R133" s="291"/>
      <c r="S133" s="291"/>
      <c r="T133" s="291"/>
      <c r="U133" s="291"/>
      <c r="V133" s="291"/>
      <c r="W133" s="291"/>
      <c r="X133" s="292"/>
      <c r="Y133" s="293">
        <f>SUM(Y131:AB132)</f>
        <v>111</v>
      </c>
      <c r="Z133" s="294"/>
      <c r="AA133" s="294"/>
      <c r="AB133" s="295"/>
      <c r="AC133" s="288" t="s">
        <v>20</v>
      </c>
      <c r="AD133" s="289"/>
      <c r="AE133" s="289"/>
      <c r="AF133" s="289"/>
      <c r="AG133" s="289"/>
      <c r="AH133" s="290"/>
      <c r="AI133" s="291"/>
      <c r="AJ133" s="291"/>
      <c r="AK133" s="291"/>
      <c r="AL133" s="291"/>
      <c r="AM133" s="291"/>
      <c r="AN133" s="291"/>
      <c r="AO133" s="291"/>
      <c r="AP133" s="291"/>
      <c r="AQ133" s="291"/>
      <c r="AR133" s="291"/>
      <c r="AS133" s="291"/>
      <c r="AT133" s="292"/>
      <c r="AU133" s="293">
        <f>SUM(AU131:AX132)</f>
        <v>37</v>
      </c>
      <c r="AV133" s="294"/>
      <c r="AW133" s="294"/>
      <c r="AX133" s="356"/>
    </row>
    <row r="134" spans="1:51" ht="24.75" customHeight="1" x14ac:dyDescent="0.15">
      <c r="A134" s="547"/>
      <c r="B134" s="548"/>
      <c r="C134" s="548"/>
      <c r="D134" s="548"/>
      <c r="E134" s="548"/>
      <c r="F134" s="549"/>
      <c r="G134" s="357" t="s">
        <v>618</v>
      </c>
      <c r="H134" s="358"/>
      <c r="I134" s="358"/>
      <c r="J134" s="358"/>
      <c r="K134" s="358"/>
      <c r="L134" s="358"/>
      <c r="M134" s="358"/>
      <c r="N134" s="358"/>
      <c r="O134" s="358"/>
      <c r="P134" s="358"/>
      <c r="Q134" s="358"/>
      <c r="R134" s="358"/>
      <c r="S134" s="358"/>
      <c r="T134" s="358"/>
      <c r="U134" s="358"/>
      <c r="V134" s="358"/>
      <c r="W134" s="358"/>
      <c r="X134" s="358"/>
      <c r="Y134" s="358"/>
      <c r="Z134" s="358"/>
      <c r="AA134" s="358"/>
      <c r="AB134" s="359"/>
      <c r="AC134" s="357" t="s">
        <v>629</v>
      </c>
      <c r="AD134" s="358"/>
      <c r="AE134" s="358"/>
      <c r="AF134" s="358"/>
      <c r="AG134" s="358"/>
      <c r="AH134" s="358"/>
      <c r="AI134" s="358"/>
      <c r="AJ134" s="358"/>
      <c r="AK134" s="358"/>
      <c r="AL134" s="358"/>
      <c r="AM134" s="358"/>
      <c r="AN134" s="358"/>
      <c r="AO134" s="358"/>
      <c r="AP134" s="358"/>
      <c r="AQ134" s="358"/>
      <c r="AR134" s="358"/>
      <c r="AS134" s="358"/>
      <c r="AT134" s="358"/>
      <c r="AU134" s="358"/>
      <c r="AV134" s="358"/>
      <c r="AW134" s="358"/>
      <c r="AX134" s="360"/>
      <c r="AY134">
        <f>COUNTA($G$136,$AC$136)</f>
        <v>2</v>
      </c>
    </row>
    <row r="135" spans="1:51" ht="24.75" customHeight="1" x14ac:dyDescent="0.15">
      <c r="A135" s="547"/>
      <c r="B135" s="548"/>
      <c r="C135" s="548"/>
      <c r="D135" s="548"/>
      <c r="E135" s="548"/>
      <c r="F135" s="549"/>
      <c r="G135" s="361" t="s">
        <v>17</v>
      </c>
      <c r="H135" s="362"/>
      <c r="I135" s="362"/>
      <c r="J135" s="362"/>
      <c r="K135" s="362"/>
      <c r="L135" s="363" t="s">
        <v>18</v>
      </c>
      <c r="M135" s="362"/>
      <c r="N135" s="362"/>
      <c r="O135" s="362"/>
      <c r="P135" s="362"/>
      <c r="Q135" s="362"/>
      <c r="R135" s="362"/>
      <c r="S135" s="362"/>
      <c r="T135" s="362"/>
      <c r="U135" s="362"/>
      <c r="V135" s="362"/>
      <c r="W135" s="362"/>
      <c r="X135" s="364"/>
      <c r="Y135" s="377" t="s">
        <v>19</v>
      </c>
      <c r="Z135" s="378"/>
      <c r="AA135" s="378"/>
      <c r="AB135" s="379"/>
      <c r="AC135" s="361" t="s">
        <v>17</v>
      </c>
      <c r="AD135" s="362"/>
      <c r="AE135" s="362"/>
      <c r="AF135" s="362"/>
      <c r="AG135" s="362"/>
      <c r="AH135" s="363" t="s">
        <v>18</v>
      </c>
      <c r="AI135" s="362"/>
      <c r="AJ135" s="362"/>
      <c r="AK135" s="362"/>
      <c r="AL135" s="362"/>
      <c r="AM135" s="362"/>
      <c r="AN135" s="362"/>
      <c r="AO135" s="362"/>
      <c r="AP135" s="362"/>
      <c r="AQ135" s="362"/>
      <c r="AR135" s="362"/>
      <c r="AS135" s="362"/>
      <c r="AT135" s="364"/>
      <c r="AU135" s="377" t="s">
        <v>19</v>
      </c>
      <c r="AV135" s="378"/>
      <c r="AW135" s="378"/>
      <c r="AX135" s="380"/>
      <c r="AY135">
        <f>$AY$134</f>
        <v>2</v>
      </c>
    </row>
    <row r="136" spans="1:51" ht="24.75" customHeight="1" x14ac:dyDescent="0.15">
      <c r="A136" s="547"/>
      <c r="B136" s="548"/>
      <c r="C136" s="548"/>
      <c r="D136" s="548"/>
      <c r="E136" s="548"/>
      <c r="F136" s="549"/>
      <c r="G136" s="367" t="s">
        <v>615</v>
      </c>
      <c r="H136" s="368"/>
      <c r="I136" s="368"/>
      <c r="J136" s="368"/>
      <c r="K136" s="369"/>
      <c r="L136" s="370" t="s">
        <v>621</v>
      </c>
      <c r="M136" s="371"/>
      <c r="N136" s="371"/>
      <c r="O136" s="371"/>
      <c r="P136" s="371"/>
      <c r="Q136" s="371"/>
      <c r="R136" s="371"/>
      <c r="S136" s="371"/>
      <c r="T136" s="371"/>
      <c r="U136" s="371"/>
      <c r="V136" s="371"/>
      <c r="W136" s="371"/>
      <c r="X136" s="372"/>
      <c r="Y136" s="373">
        <v>211</v>
      </c>
      <c r="Z136" s="374"/>
      <c r="AA136" s="374"/>
      <c r="AB136" s="375"/>
      <c r="AC136" s="367" t="s">
        <v>615</v>
      </c>
      <c r="AD136" s="368"/>
      <c r="AE136" s="368"/>
      <c r="AF136" s="368"/>
      <c r="AG136" s="369"/>
      <c r="AH136" s="370" t="s">
        <v>630</v>
      </c>
      <c r="AI136" s="371"/>
      <c r="AJ136" s="371"/>
      <c r="AK136" s="371"/>
      <c r="AL136" s="371"/>
      <c r="AM136" s="371"/>
      <c r="AN136" s="371"/>
      <c r="AO136" s="371"/>
      <c r="AP136" s="371"/>
      <c r="AQ136" s="371"/>
      <c r="AR136" s="371"/>
      <c r="AS136" s="371"/>
      <c r="AT136" s="372"/>
      <c r="AU136" s="373">
        <v>261</v>
      </c>
      <c r="AV136" s="374"/>
      <c r="AW136" s="374"/>
      <c r="AX136" s="376"/>
      <c r="AY136">
        <f t="shared" ref="AY136:AY146" si="8">$AY$134</f>
        <v>2</v>
      </c>
    </row>
    <row r="137" spans="1:51" ht="24.75" customHeight="1" x14ac:dyDescent="0.15">
      <c r="A137" s="547"/>
      <c r="B137" s="548"/>
      <c r="C137" s="548"/>
      <c r="D137" s="548"/>
      <c r="E137" s="548"/>
      <c r="F137" s="549"/>
      <c r="G137" s="284" t="s">
        <v>615</v>
      </c>
      <c r="H137" s="285"/>
      <c r="I137" s="285"/>
      <c r="J137" s="285"/>
      <c r="K137" s="286"/>
      <c r="L137" s="244" t="s">
        <v>623</v>
      </c>
      <c r="M137" s="245"/>
      <c r="N137" s="245"/>
      <c r="O137" s="245"/>
      <c r="P137" s="245"/>
      <c r="Q137" s="245"/>
      <c r="R137" s="245"/>
      <c r="S137" s="245"/>
      <c r="T137" s="245"/>
      <c r="U137" s="245"/>
      <c r="V137" s="245"/>
      <c r="W137" s="245"/>
      <c r="X137" s="246"/>
      <c r="Y137" s="247">
        <v>140</v>
      </c>
      <c r="Z137" s="248"/>
      <c r="AA137" s="248"/>
      <c r="AB137" s="287"/>
      <c r="AC137" s="284"/>
      <c r="AD137" s="285"/>
      <c r="AE137" s="285"/>
      <c r="AF137" s="285"/>
      <c r="AG137" s="286"/>
      <c r="AH137" s="244"/>
      <c r="AI137" s="245"/>
      <c r="AJ137" s="245"/>
      <c r="AK137" s="245"/>
      <c r="AL137" s="245"/>
      <c r="AM137" s="245"/>
      <c r="AN137" s="245"/>
      <c r="AO137" s="245"/>
      <c r="AP137" s="245"/>
      <c r="AQ137" s="245"/>
      <c r="AR137" s="245"/>
      <c r="AS137" s="245"/>
      <c r="AT137" s="246"/>
      <c r="AU137" s="247"/>
      <c r="AV137" s="248"/>
      <c r="AW137" s="248"/>
      <c r="AX137" s="249"/>
      <c r="AY137">
        <f t="shared" si="8"/>
        <v>2</v>
      </c>
    </row>
    <row r="138" spans="1:51" ht="24.75" customHeight="1" x14ac:dyDescent="0.15">
      <c r="A138" s="547"/>
      <c r="B138" s="548"/>
      <c r="C138" s="548"/>
      <c r="D138" s="548"/>
      <c r="E138" s="548"/>
      <c r="F138" s="549"/>
      <c r="G138" s="284" t="s">
        <v>615</v>
      </c>
      <c r="H138" s="285"/>
      <c r="I138" s="285"/>
      <c r="J138" s="285"/>
      <c r="K138" s="286"/>
      <c r="L138" s="244" t="s">
        <v>619</v>
      </c>
      <c r="M138" s="245"/>
      <c r="N138" s="245"/>
      <c r="O138" s="245"/>
      <c r="P138" s="245"/>
      <c r="Q138" s="245"/>
      <c r="R138" s="245"/>
      <c r="S138" s="245"/>
      <c r="T138" s="245"/>
      <c r="U138" s="245"/>
      <c r="V138" s="245"/>
      <c r="W138" s="245"/>
      <c r="X138" s="246"/>
      <c r="Y138" s="247">
        <v>126</v>
      </c>
      <c r="Z138" s="248"/>
      <c r="AA138" s="248"/>
      <c r="AB138" s="287"/>
      <c r="AC138" s="284"/>
      <c r="AD138" s="285"/>
      <c r="AE138" s="285"/>
      <c r="AF138" s="285"/>
      <c r="AG138" s="286"/>
      <c r="AH138" s="244"/>
      <c r="AI138" s="245"/>
      <c r="AJ138" s="245"/>
      <c r="AK138" s="245"/>
      <c r="AL138" s="245"/>
      <c r="AM138" s="245"/>
      <c r="AN138" s="245"/>
      <c r="AO138" s="245"/>
      <c r="AP138" s="245"/>
      <c r="AQ138" s="245"/>
      <c r="AR138" s="245"/>
      <c r="AS138" s="245"/>
      <c r="AT138" s="246"/>
      <c r="AU138" s="247"/>
      <c r="AV138" s="248"/>
      <c r="AW138" s="248"/>
      <c r="AX138" s="249"/>
      <c r="AY138">
        <f t="shared" si="8"/>
        <v>2</v>
      </c>
    </row>
    <row r="139" spans="1:51" ht="24.75" customHeight="1" x14ac:dyDescent="0.15">
      <c r="A139" s="547"/>
      <c r="B139" s="548"/>
      <c r="C139" s="548"/>
      <c r="D139" s="548"/>
      <c r="E139" s="548"/>
      <c r="F139" s="549"/>
      <c r="G139" s="284" t="s">
        <v>615</v>
      </c>
      <c r="H139" s="285"/>
      <c r="I139" s="285"/>
      <c r="J139" s="285"/>
      <c r="K139" s="286"/>
      <c r="L139" s="244" t="s">
        <v>624</v>
      </c>
      <c r="M139" s="245"/>
      <c r="N139" s="245"/>
      <c r="O139" s="245"/>
      <c r="P139" s="245"/>
      <c r="Q139" s="245"/>
      <c r="R139" s="245"/>
      <c r="S139" s="245"/>
      <c r="T139" s="245"/>
      <c r="U139" s="245"/>
      <c r="V139" s="245"/>
      <c r="W139" s="245"/>
      <c r="X139" s="246"/>
      <c r="Y139" s="247">
        <v>113</v>
      </c>
      <c r="Z139" s="248"/>
      <c r="AA139" s="248"/>
      <c r="AB139" s="287"/>
      <c r="AC139" s="284"/>
      <c r="AD139" s="285"/>
      <c r="AE139" s="285"/>
      <c r="AF139" s="285"/>
      <c r="AG139" s="286"/>
      <c r="AH139" s="244"/>
      <c r="AI139" s="245"/>
      <c r="AJ139" s="245"/>
      <c r="AK139" s="245"/>
      <c r="AL139" s="245"/>
      <c r="AM139" s="245"/>
      <c r="AN139" s="245"/>
      <c r="AO139" s="245"/>
      <c r="AP139" s="245"/>
      <c r="AQ139" s="245"/>
      <c r="AR139" s="245"/>
      <c r="AS139" s="245"/>
      <c r="AT139" s="246"/>
      <c r="AU139" s="247"/>
      <c r="AV139" s="248"/>
      <c r="AW139" s="248"/>
      <c r="AX139" s="249"/>
      <c r="AY139">
        <f t="shared" si="8"/>
        <v>2</v>
      </c>
    </row>
    <row r="140" spans="1:51" ht="38.25" customHeight="1" x14ac:dyDescent="0.15">
      <c r="A140" s="547"/>
      <c r="B140" s="548"/>
      <c r="C140" s="548"/>
      <c r="D140" s="548"/>
      <c r="E140" s="548"/>
      <c r="F140" s="549"/>
      <c r="G140" s="284" t="s">
        <v>615</v>
      </c>
      <c r="H140" s="285"/>
      <c r="I140" s="285"/>
      <c r="J140" s="285"/>
      <c r="K140" s="286"/>
      <c r="L140" s="244" t="s">
        <v>620</v>
      </c>
      <c r="M140" s="245"/>
      <c r="N140" s="245"/>
      <c r="O140" s="245"/>
      <c r="P140" s="245"/>
      <c r="Q140" s="245"/>
      <c r="R140" s="245"/>
      <c r="S140" s="245"/>
      <c r="T140" s="245"/>
      <c r="U140" s="245"/>
      <c r="V140" s="245"/>
      <c r="W140" s="245"/>
      <c r="X140" s="246"/>
      <c r="Y140" s="247">
        <v>70</v>
      </c>
      <c r="Z140" s="248"/>
      <c r="AA140" s="248"/>
      <c r="AB140" s="287"/>
      <c r="AC140" s="284"/>
      <c r="AD140" s="285"/>
      <c r="AE140" s="285"/>
      <c r="AF140" s="285"/>
      <c r="AG140" s="286"/>
      <c r="AH140" s="244"/>
      <c r="AI140" s="245"/>
      <c r="AJ140" s="245"/>
      <c r="AK140" s="245"/>
      <c r="AL140" s="245"/>
      <c r="AM140" s="245"/>
      <c r="AN140" s="245"/>
      <c r="AO140" s="245"/>
      <c r="AP140" s="245"/>
      <c r="AQ140" s="245"/>
      <c r="AR140" s="245"/>
      <c r="AS140" s="245"/>
      <c r="AT140" s="246"/>
      <c r="AU140" s="247"/>
      <c r="AV140" s="248"/>
      <c r="AW140" s="248"/>
      <c r="AX140" s="249"/>
      <c r="AY140">
        <f t="shared" si="8"/>
        <v>2</v>
      </c>
    </row>
    <row r="141" spans="1:51" ht="24.75" customHeight="1" x14ac:dyDescent="0.15">
      <c r="A141" s="547"/>
      <c r="B141" s="548"/>
      <c r="C141" s="548"/>
      <c r="D141" s="548"/>
      <c r="E141" s="548"/>
      <c r="F141" s="549"/>
      <c r="G141" s="284" t="s">
        <v>615</v>
      </c>
      <c r="H141" s="285"/>
      <c r="I141" s="285"/>
      <c r="J141" s="285"/>
      <c r="K141" s="286"/>
      <c r="L141" s="244" t="s">
        <v>625</v>
      </c>
      <c r="M141" s="245"/>
      <c r="N141" s="245"/>
      <c r="O141" s="245"/>
      <c r="P141" s="245"/>
      <c r="Q141" s="245"/>
      <c r="R141" s="245"/>
      <c r="S141" s="245"/>
      <c r="T141" s="245"/>
      <c r="U141" s="245"/>
      <c r="V141" s="245"/>
      <c r="W141" s="245"/>
      <c r="X141" s="246"/>
      <c r="Y141" s="247">
        <v>62</v>
      </c>
      <c r="Z141" s="248"/>
      <c r="AA141" s="248"/>
      <c r="AB141" s="287"/>
      <c r="AC141" s="284"/>
      <c r="AD141" s="285"/>
      <c r="AE141" s="285"/>
      <c r="AF141" s="285"/>
      <c r="AG141" s="286"/>
      <c r="AH141" s="244"/>
      <c r="AI141" s="245"/>
      <c r="AJ141" s="245"/>
      <c r="AK141" s="245"/>
      <c r="AL141" s="245"/>
      <c r="AM141" s="245"/>
      <c r="AN141" s="245"/>
      <c r="AO141" s="245"/>
      <c r="AP141" s="245"/>
      <c r="AQ141" s="245"/>
      <c r="AR141" s="245"/>
      <c r="AS141" s="245"/>
      <c r="AT141" s="246"/>
      <c r="AU141" s="247"/>
      <c r="AV141" s="248"/>
      <c r="AW141" s="248"/>
      <c r="AX141" s="249"/>
      <c r="AY141">
        <f t="shared" si="8"/>
        <v>2</v>
      </c>
    </row>
    <row r="142" spans="1:51" ht="24.75" customHeight="1" x14ac:dyDescent="0.15">
      <c r="A142" s="547"/>
      <c r="B142" s="548"/>
      <c r="C142" s="548"/>
      <c r="D142" s="548"/>
      <c r="E142" s="548"/>
      <c r="F142" s="549"/>
      <c r="G142" s="284" t="s">
        <v>615</v>
      </c>
      <c r="H142" s="285"/>
      <c r="I142" s="285"/>
      <c r="J142" s="285"/>
      <c r="K142" s="286"/>
      <c r="L142" s="244" t="s">
        <v>622</v>
      </c>
      <c r="M142" s="245"/>
      <c r="N142" s="245"/>
      <c r="O142" s="245"/>
      <c r="P142" s="245"/>
      <c r="Q142" s="245"/>
      <c r="R142" s="245"/>
      <c r="S142" s="245"/>
      <c r="T142" s="245"/>
      <c r="U142" s="245"/>
      <c r="V142" s="245"/>
      <c r="W142" s="245"/>
      <c r="X142" s="246"/>
      <c r="Y142" s="247">
        <v>54</v>
      </c>
      <c r="Z142" s="248"/>
      <c r="AA142" s="248"/>
      <c r="AB142" s="287"/>
      <c r="AC142" s="284"/>
      <c r="AD142" s="285"/>
      <c r="AE142" s="285"/>
      <c r="AF142" s="285"/>
      <c r="AG142" s="286"/>
      <c r="AH142" s="244"/>
      <c r="AI142" s="245"/>
      <c r="AJ142" s="245"/>
      <c r="AK142" s="245"/>
      <c r="AL142" s="245"/>
      <c r="AM142" s="245"/>
      <c r="AN142" s="245"/>
      <c r="AO142" s="245"/>
      <c r="AP142" s="245"/>
      <c r="AQ142" s="245"/>
      <c r="AR142" s="245"/>
      <c r="AS142" s="245"/>
      <c r="AT142" s="246"/>
      <c r="AU142" s="247"/>
      <c r="AV142" s="248"/>
      <c r="AW142" s="248"/>
      <c r="AX142" s="249"/>
      <c r="AY142">
        <f t="shared" si="8"/>
        <v>2</v>
      </c>
    </row>
    <row r="143" spans="1:51" ht="24.75" customHeight="1" x14ac:dyDescent="0.15">
      <c r="A143" s="547"/>
      <c r="B143" s="548"/>
      <c r="C143" s="548"/>
      <c r="D143" s="548"/>
      <c r="E143" s="548"/>
      <c r="F143" s="549"/>
      <c r="G143" s="284" t="s">
        <v>615</v>
      </c>
      <c r="H143" s="285"/>
      <c r="I143" s="285"/>
      <c r="J143" s="285"/>
      <c r="K143" s="286"/>
      <c r="L143" s="244" t="s">
        <v>626</v>
      </c>
      <c r="M143" s="245"/>
      <c r="N143" s="245"/>
      <c r="O143" s="245"/>
      <c r="P143" s="245"/>
      <c r="Q143" s="245"/>
      <c r="R143" s="245"/>
      <c r="S143" s="245"/>
      <c r="T143" s="245"/>
      <c r="U143" s="245"/>
      <c r="V143" s="245"/>
      <c r="W143" s="245"/>
      <c r="X143" s="246"/>
      <c r="Y143" s="247">
        <v>20</v>
      </c>
      <c r="Z143" s="248"/>
      <c r="AA143" s="248"/>
      <c r="AB143" s="287"/>
      <c r="AC143" s="284"/>
      <c r="AD143" s="285"/>
      <c r="AE143" s="285"/>
      <c r="AF143" s="285"/>
      <c r="AG143" s="286"/>
      <c r="AH143" s="244"/>
      <c r="AI143" s="245"/>
      <c r="AJ143" s="245"/>
      <c r="AK143" s="245"/>
      <c r="AL143" s="245"/>
      <c r="AM143" s="245"/>
      <c r="AN143" s="245"/>
      <c r="AO143" s="245"/>
      <c r="AP143" s="245"/>
      <c r="AQ143" s="245"/>
      <c r="AR143" s="245"/>
      <c r="AS143" s="245"/>
      <c r="AT143" s="246"/>
      <c r="AU143" s="247"/>
      <c r="AV143" s="248"/>
      <c r="AW143" s="248"/>
      <c r="AX143" s="249"/>
      <c r="AY143">
        <f t="shared" si="8"/>
        <v>2</v>
      </c>
    </row>
    <row r="144" spans="1:51" ht="24.75" customHeight="1" x14ac:dyDescent="0.15">
      <c r="A144" s="547"/>
      <c r="B144" s="548"/>
      <c r="C144" s="548"/>
      <c r="D144" s="548"/>
      <c r="E144" s="548"/>
      <c r="F144" s="549"/>
      <c r="G144" s="284" t="s">
        <v>615</v>
      </c>
      <c r="H144" s="285"/>
      <c r="I144" s="285"/>
      <c r="J144" s="285"/>
      <c r="K144" s="286"/>
      <c r="L144" s="244" t="s">
        <v>627</v>
      </c>
      <c r="M144" s="245"/>
      <c r="N144" s="245"/>
      <c r="O144" s="245"/>
      <c r="P144" s="245"/>
      <c r="Q144" s="245"/>
      <c r="R144" s="245"/>
      <c r="S144" s="245"/>
      <c r="T144" s="245"/>
      <c r="U144" s="245"/>
      <c r="V144" s="245"/>
      <c r="W144" s="245"/>
      <c r="X144" s="246"/>
      <c r="Y144" s="247">
        <v>18</v>
      </c>
      <c r="Z144" s="248"/>
      <c r="AA144" s="248"/>
      <c r="AB144" s="287"/>
      <c r="AC144" s="284"/>
      <c r="AD144" s="285"/>
      <c r="AE144" s="285"/>
      <c r="AF144" s="285"/>
      <c r="AG144" s="286"/>
      <c r="AH144" s="244"/>
      <c r="AI144" s="245"/>
      <c r="AJ144" s="245"/>
      <c r="AK144" s="245"/>
      <c r="AL144" s="245"/>
      <c r="AM144" s="245"/>
      <c r="AN144" s="245"/>
      <c r="AO144" s="245"/>
      <c r="AP144" s="245"/>
      <c r="AQ144" s="245"/>
      <c r="AR144" s="245"/>
      <c r="AS144" s="245"/>
      <c r="AT144" s="246"/>
      <c r="AU144" s="247"/>
      <c r="AV144" s="248"/>
      <c r="AW144" s="248"/>
      <c r="AX144" s="249"/>
      <c r="AY144">
        <f t="shared" si="8"/>
        <v>2</v>
      </c>
    </row>
    <row r="145" spans="1:51" ht="24.75" customHeight="1" x14ac:dyDescent="0.15">
      <c r="A145" s="547"/>
      <c r="B145" s="548"/>
      <c r="C145" s="548"/>
      <c r="D145" s="548"/>
      <c r="E145" s="548"/>
      <c r="F145" s="549"/>
      <c r="G145" s="284" t="s">
        <v>615</v>
      </c>
      <c r="H145" s="285"/>
      <c r="I145" s="285"/>
      <c r="J145" s="285"/>
      <c r="K145" s="286"/>
      <c r="L145" s="244" t="s">
        <v>671</v>
      </c>
      <c r="M145" s="245"/>
      <c r="N145" s="245"/>
      <c r="O145" s="245"/>
      <c r="P145" s="245"/>
      <c r="Q145" s="245"/>
      <c r="R145" s="245"/>
      <c r="S145" s="245"/>
      <c r="T145" s="245"/>
      <c r="U145" s="245"/>
      <c r="V145" s="245"/>
      <c r="W145" s="245"/>
      <c r="X145" s="246"/>
      <c r="Y145" s="247">
        <v>20</v>
      </c>
      <c r="Z145" s="248"/>
      <c r="AA145" s="248"/>
      <c r="AB145" s="287"/>
      <c r="AC145" s="284"/>
      <c r="AD145" s="285"/>
      <c r="AE145" s="285"/>
      <c r="AF145" s="285"/>
      <c r="AG145" s="286"/>
      <c r="AH145" s="244"/>
      <c r="AI145" s="245"/>
      <c r="AJ145" s="245"/>
      <c r="AK145" s="245"/>
      <c r="AL145" s="245"/>
      <c r="AM145" s="245"/>
      <c r="AN145" s="245"/>
      <c r="AO145" s="245"/>
      <c r="AP145" s="245"/>
      <c r="AQ145" s="245"/>
      <c r="AR145" s="245"/>
      <c r="AS145" s="245"/>
      <c r="AT145" s="246"/>
      <c r="AU145" s="247"/>
      <c r="AV145" s="248"/>
      <c r="AW145" s="248"/>
      <c r="AX145" s="249"/>
      <c r="AY145">
        <f t="shared" si="8"/>
        <v>2</v>
      </c>
    </row>
    <row r="146" spans="1:51" ht="24.75" customHeight="1" x14ac:dyDescent="0.15">
      <c r="A146" s="547"/>
      <c r="B146" s="548"/>
      <c r="C146" s="548"/>
      <c r="D146" s="548"/>
      <c r="E146" s="548"/>
      <c r="F146" s="549"/>
      <c r="G146" s="288" t="s">
        <v>20</v>
      </c>
      <c r="H146" s="289"/>
      <c r="I146" s="289"/>
      <c r="J146" s="289"/>
      <c r="K146" s="289"/>
      <c r="L146" s="290"/>
      <c r="M146" s="291"/>
      <c r="N146" s="291"/>
      <c r="O146" s="291"/>
      <c r="P146" s="291"/>
      <c r="Q146" s="291"/>
      <c r="R146" s="291"/>
      <c r="S146" s="291"/>
      <c r="T146" s="291"/>
      <c r="U146" s="291"/>
      <c r="V146" s="291"/>
      <c r="W146" s="291"/>
      <c r="X146" s="292"/>
      <c r="Y146" s="293">
        <f>SUM(Y136:AB145)</f>
        <v>834</v>
      </c>
      <c r="Z146" s="294"/>
      <c r="AA146" s="294"/>
      <c r="AB146" s="295"/>
      <c r="AC146" s="288" t="s">
        <v>20</v>
      </c>
      <c r="AD146" s="289"/>
      <c r="AE146" s="289"/>
      <c r="AF146" s="289"/>
      <c r="AG146" s="289"/>
      <c r="AH146" s="290"/>
      <c r="AI146" s="291"/>
      <c r="AJ146" s="291"/>
      <c r="AK146" s="291"/>
      <c r="AL146" s="291"/>
      <c r="AM146" s="291"/>
      <c r="AN146" s="291"/>
      <c r="AO146" s="291"/>
      <c r="AP146" s="291"/>
      <c r="AQ146" s="291"/>
      <c r="AR146" s="291"/>
      <c r="AS146" s="291"/>
      <c r="AT146" s="292"/>
      <c r="AU146" s="293">
        <f>SUM(AU136:AX145)</f>
        <v>261</v>
      </c>
      <c r="AV146" s="294"/>
      <c r="AW146" s="294"/>
      <c r="AX146" s="356"/>
      <c r="AY146">
        <f t="shared" si="8"/>
        <v>2</v>
      </c>
    </row>
    <row r="147" spans="1:51" ht="24.75" customHeight="1" thickBot="1" x14ac:dyDescent="0.2">
      <c r="A147" s="281" t="s">
        <v>140</v>
      </c>
      <c r="B147" s="282"/>
      <c r="C147" s="282"/>
      <c r="D147" s="282"/>
      <c r="E147" s="282"/>
      <c r="F147" s="282"/>
      <c r="G147" s="282"/>
      <c r="H147" s="282"/>
      <c r="I147" s="282"/>
      <c r="J147" s="282"/>
      <c r="K147" s="282"/>
      <c r="L147" s="282"/>
      <c r="M147" s="282"/>
      <c r="N147" s="282"/>
      <c r="O147" s="282"/>
      <c r="P147" s="282"/>
      <c r="Q147" s="282"/>
      <c r="R147" s="282"/>
      <c r="S147" s="282"/>
      <c r="T147" s="282"/>
      <c r="U147" s="282"/>
      <c r="V147" s="282"/>
      <c r="W147" s="282"/>
      <c r="X147" s="282"/>
      <c r="Y147" s="282"/>
      <c r="Z147" s="282"/>
      <c r="AA147" s="282"/>
      <c r="AB147" s="282"/>
      <c r="AC147" s="282"/>
      <c r="AD147" s="282"/>
      <c r="AE147" s="282"/>
      <c r="AF147" s="282"/>
      <c r="AG147" s="282"/>
      <c r="AH147" s="282"/>
      <c r="AI147" s="282"/>
      <c r="AJ147" s="282"/>
      <c r="AK147" s="283"/>
      <c r="AL147" s="662" t="s">
        <v>220</v>
      </c>
      <c r="AM147" s="663"/>
      <c r="AN147" s="663"/>
      <c r="AO147" s="80" t="s">
        <v>218</v>
      </c>
      <c r="AP147" s="21"/>
      <c r="AQ147" s="21"/>
      <c r="AR147" s="21"/>
      <c r="AS147" s="21"/>
      <c r="AT147" s="21"/>
      <c r="AU147" s="21"/>
      <c r="AV147" s="21"/>
      <c r="AW147" s="21"/>
      <c r="AX147" s="22"/>
      <c r="AY147">
        <f>COUNTIF($AO$147,"☑")</f>
        <v>0</v>
      </c>
    </row>
    <row r="148" spans="1:51" ht="24.75" customHeight="1" x14ac:dyDescent="0.15">
      <c r="A148" s="4"/>
      <c r="B148" s="4"/>
      <c r="C148" s="4"/>
      <c r="D148" s="4"/>
      <c r="E148" s="4"/>
      <c r="F148" s="4"/>
      <c r="G148" s="7"/>
      <c r="H148" s="7"/>
      <c r="I148" s="7"/>
      <c r="J148" s="7"/>
      <c r="K148" s="7"/>
      <c r="L148" s="3"/>
      <c r="M148" s="7"/>
      <c r="N148" s="7"/>
      <c r="O148" s="7"/>
      <c r="P148" s="7"/>
      <c r="Q148" s="7"/>
      <c r="R148" s="7"/>
      <c r="S148" s="7"/>
      <c r="T148" s="7"/>
      <c r="U148" s="7"/>
      <c r="V148" s="7"/>
      <c r="W148" s="7"/>
      <c r="X148" s="7"/>
      <c r="Y148" s="8"/>
      <c r="Z148" s="8"/>
      <c r="AA148" s="8"/>
      <c r="AB148" s="8"/>
      <c r="AC148" s="7"/>
      <c r="AD148" s="7"/>
      <c r="AE148" s="7"/>
      <c r="AF148" s="7"/>
      <c r="AG148" s="7"/>
      <c r="AH148" s="3"/>
      <c r="AI148" s="7"/>
      <c r="AJ148" s="7"/>
      <c r="AK148" s="7"/>
      <c r="AL148" s="7"/>
      <c r="AM148" s="7"/>
      <c r="AN148" s="7"/>
      <c r="AO148" s="7"/>
      <c r="AP148" s="7"/>
      <c r="AQ148" s="7"/>
      <c r="AR148" s="7"/>
      <c r="AS148" s="7"/>
      <c r="AT148" s="7"/>
      <c r="AU148" s="8"/>
      <c r="AV148" s="8"/>
      <c r="AW148" s="8"/>
      <c r="AX148" s="8"/>
    </row>
    <row r="149" spans="1:51" ht="24.75" customHeight="1" x14ac:dyDescent="0.15"/>
    <row r="150" spans="1:51" ht="24.75" customHeight="1" x14ac:dyDescent="0.15">
      <c r="A150" s="9"/>
      <c r="B150" s="1" t="s">
        <v>27</v>
      </c>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row>
    <row r="151" spans="1:51" ht="24.75" customHeight="1" x14ac:dyDescent="0.15">
      <c r="A151" s="9"/>
      <c r="B151" s="44" t="s">
        <v>229</v>
      </c>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row>
    <row r="152" spans="1:51" ht="59.25" customHeight="1" x14ac:dyDescent="0.15">
      <c r="A152" s="191"/>
      <c r="B152" s="191"/>
      <c r="C152" s="191" t="s">
        <v>26</v>
      </c>
      <c r="D152" s="191"/>
      <c r="E152" s="191"/>
      <c r="F152" s="191"/>
      <c r="G152" s="191"/>
      <c r="H152" s="191"/>
      <c r="I152" s="191"/>
      <c r="J152" s="273" t="s">
        <v>189</v>
      </c>
      <c r="K152" s="91"/>
      <c r="L152" s="91"/>
      <c r="M152" s="91"/>
      <c r="N152" s="91"/>
      <c r="O152" s="91"/>
      <c r="P152" s="192" t="s">
        <v>176</v>
      </c>
      <c r="Q152" s="192"/>
      <c r="R152" s="192"/>
      <c r="S152" s="192"/>
      <c r="T152" s="192"/>
      <c r="U152" s="192"/>
      <c r="V152" s="192"/>
      <c r="W152" s="192"/>
      <c r="X152" s="192"/>
      <c r="Y152" s="189" t="s">
        <v>188</v>
      </c>
      <c r="Z152" s="190"/>
      <c r="AA152" s="190"/>
      <c r="AB152" s="190"/>
      <c r="AC152" s="273" t="s">
        <v>215</v>
      </c>
      <c r="AD152" s="273"/>
      <c r="AE152" s="273"/>
      <c r="AF152" s="273"/>
      <c r="AG152" s="273"/>
      <c r="AH152" s="189" t="s">
        <v>234</v>
      </c>
      <c r="AI152" s="191"/>
      <c r="AJ152" s="191"/>
      <c r="AK152" s="191"/>
      <c r="AL152" s="191" t="s">
        <v>21</v>
      </c>
      <c r="AM152" s="191"/>
      <c r="AN152" s="191"/>
      <c r="AO152" s="274"/>
      <c r="AP152" s="204" t="s">
        <v>190</v>
      </c>
      <c r="AQ152" s="204"/>
      <c r="AR152" s="204"/>
      <c r="AS152" s="204"/>
      <c r="AT152" s="204"/>
      <c r="AU152" s="204"/>
      <c r="AV152" s="204"/>
      <c r="AW152" s="204"/>
      <c r="AX152" s="204"/>
    </row>
    <row r="153" spans="1:51" ht="30" customHeight="1" x14ac:dyDescent="0.15">
      <c r="A153" s="250">
        <v>1</v>
      </c>
      <c r="B153" s="250">
        <v>1</v>
      </c>
      <c r="C153" s="251" t="s">
        <v>631</v>
      </c>
      <c r="D153" s="252"/>
      <c r="E153" s="252"/>
      <c r="F153" s="252"/>
      <c r="G153" s="252"/>
      <c r="H153" s="252"/>
      <c r="I153" s="252"/>
      <c r="J153" s="253">
        <v>5000020473154</v>
      </c>
      <c r="K153" s="254"/>
      <c r="L153" s="254"/>
      <c r="M153" s="254"/>
      <c r="N153" s="254"/>
      <c r="O153" s="254"/>
      <c r="P153" s="255" t="s">
        <v>632</v>
      </c>
      <c r="Q153" s="256"/>
      <c r="R153" s="256"/>
      <c r="S153" s="256"/>
      <c r="T153" s="256"/>
      <c r="U153" s="256"/>
      <c r="V153" s="256"/>
      <c r="W153" s="256"/>
      <c r="X153" s="256"/>
      <c r="Y153" s="257">
        <v>111</v>
      </c>
      <c r="Z153" s="258"/>
      <c r="AA153" s="258"/>
      <c r="AB153" s="259"/>
      <c r="AC153" s="260" t="s">
        <v>633</v>
      </c>
      <c r="AD153" s="261"/>
      <c r="AE153" s="261"/>
      <c r="AF153" s="261"/>
      <c r="AG153" s="261"/>
      <c r="AH153" s="271" t="s">
        <v>265</v>
      </c>
      <c r="AI153" s="272"/>
      <c r="AJ153" s="272"/>
      <c r="AK153" s="272"/>
      <c r="AL153" s="264" t="s">
        <v>265</v>
      </c>
      <c r="AM153" s="265"/>
      <c r="AN153" s="265"/>
      <c r="AO153" s="266"/>
      <c r="AP153" s="267" t="s">
        <v>265</v>
      </c>
      <c r="AQ153" s="267"/>
      <c r="AR153" s="267"/>
      <c r="AS153" s="267"/>
      <c r="AT153" s="267"/>
      <c r="AU153" s="267"/>
      <c r="AV153" s="267"/>
      <c r="AW153" s="267"/>
      <c r="AX153" s="267"/>
    </row>
    <row r="154" spans="1:51" ht="24.75" customHeight="1" x14ac:dyDescent="0.15">
      <c r="A154" s="48"/>
      <c r="B154" s="48"/>
      <c r="C154" s="48"/>
      <c r="D154" s="48"/>
      <c r="E154" s="48"/>
      <c r="F154" s="48"/>
      <c r="G154" s="48"/>
      <c r="H154" s="48"/>
      <c r="I154" s="48"/>
      <c r="J154" s="49"/>
      <c r="K154" s="49"/>
      <c r="L154" s="49"/>
      <c r="M154" s="49"/>
      <c r="N154" s="49"/>
      <c r="O154" s="49"/>
      <c r="P154" s="50"/>
      <c r="Q154" s="50"/>
      <c r="R154" s="50"/>
      <c r="S154" s="50"/>
      <c r="T154" s="50"/>
      <c r="U154" s="50"/>
      <c r="V154" s="50"/>
      <c r="W154" s="50"/>
      <c r="X154" s="50"/>
      <c r="Y154" s="51"/>
      <c r="Z154" s="51"/>
      <c r="AA154" s="51"/>
      <c r="AB154" s="51"/>
      <c r="AC154" s="51"/>
      <c r="AD154" s="51"/>
      <c r="AE154" s="51"/>
      <c r="AF154" s="51"/>
      <c r="AG154" s="51"/>
      <c r="AH154" s="51"/>
      <c r="AI154" s="51"/>
      <c r="AJ154" s="51"/>
      <c r="AK154" s="51"/>
      <c r="AL154" s="51"/>
      <c r="AM154" s="51"/>
      <c r="AN154" s="51"/>
      <c r="AO154" s="51"/>
      <c r="AP154" s="50"/>
      <c r="AQ154" s="50"/>
      <c r="AR154" s="50"/>
      <c r="AS154" s="50"/>
      <c r="AT154" s="50"/>
      <c r="AU154" s="50"/>
      <c r="AV154" s="50"/>
      <c r="AW154" s="50"/>
      <c r="AX154" s="50"/>
      <c r="AY154">
        <f>COUNTA($C$157)</f>
        <v>1</v>
      </c>
    </row>
    <row r="155" spans="1:51" ht="24.75" customHeight="1" x14ac:dyDescent="0.15">
      <c r="A155" s="48"/>
      <c r="B155" s="52" t="s">
        <v>170</v>
      </c>
      <c r="C155" s="48"/>
      <c r="D155" s="48"/>
      <c r="E155" s="48"/>
      <c r="F155" s="48"/>
      <c r="G155" s="48"/>
      <c r="H155" s="48"/>
      <c r="I155" s="48"/>
      <c r="J155" s="48"/>
      <c r="K155" s="48"/>
      <c r="L155" s="48"/>
      <c r="M155" s="48"/>
      <c r="N155" s="48"/>
      <c r="O155" s="48"/>
      <c r="P155" s="53"/>
      <c r="Q155" s="53"/>
      <c r="R155" s="53"/>
      <c r="S155" s="53"/>
      <c r="T155" s="53"/>
      <c r="U155" s="53"/>
      <c r="V155" s="53"/>
      <c r="W155" s="53"/>
      <c r="X155" s="53"/>
      <c r="Y155" s="54"/>
      <c r="Z155" s="54"/>
      <c r="AA155" s="54"/>
      <c r="AB155" s="54"/>
      <c r="AC155" s="54"/>
      <c r="AD155" s="54"/>
      <c r="AE155" s="54"/>
      <c r="AF155" s="54"/>
      <c r="AG155" s="54"/>
      <c r="AH155" s="54"/>
      <c r="AI155" s="54"/>
      <c r="AJ155" s="54"/>
      <c r="AK155" s="54"/>
      <c r="AL155" s="54"/>
      <c r="AM155" s="54"/>
      <c r="AN155" s="54"/>
      <c r="AO155" s="54"/>
      <c r="AP155" s="53"/>
      <c r="AQ155" s="53"/>
      <c r="AR155" s="53"/>
      <c r="AS155" s="53"/>
      <c r="AT155" s="53"/>
      <c r="AU155" s="53"/>
      <c r="AV155" s="53"/>
      <c r="AW155" s="53"/>
      <c r="AX155" s="53"/>
      <c r="AY155">
        <f>$AY$154</f>
        <v>1</v>
      </c>
    </row>
    <row r="156" spans="1:51" ht="59.25" customHeight="1" x14ac:dyDescent="0.15">
      <c r="A156" s="191"/>
      <c r="B156" s="191"/>
      <c r="C156" s="191" t="s">
        <v>26</v>
      </c>
      <c r="D156" s="191"/>
      <c r="E156" s="191"/>
      <c r="F156" s="191"/>
      <c r="G156" s="191"/>
      <c r="H156" s="191"/>
      <c r="I156" s="191"/>
      <c r="J156" s="273" t="s">
        <v>189</v>
      </c>
      <c r="K156" s="91"/>
      <c r="L156" s="91"/>
      <c r="M156" s="91"/>
      <c r="N156" s="91"/>
      <c r="O156" s="91"/>
      <c r="P156" s="192" t="s">
        <v>176</v>
      </c>
      <c r="Q156" s="192"/>
      <c r="R156" s="192"/>
      <c r="S156" s="192"/>
      <c r="T156" s="192"/>
      <c r="U156" s="192"/>
      <c r="V156" s="192"/>
      <c r="W156" s="192"/>
      <c r="X156" s="192"/>
      <c r="Y156" s="189" t="s">
        <v>188</v>
      </c>
      <c r="Z156" s="190"/>
      <c r="AA156" s="190"/>
      <c r="AB156" s="190"/>
      <c r="AC156" s="273" t="s">
        <v>215</v>
      </c>
      <c r="AD156" s="273"/>
      <c r="AE156" s="273"/>
      <c r="AF156" s="273"/>
      <c r="AG156" s="273"/>
      <c r="AH156" s="189" t="s">
        <v>234</v>
      </c>
      <c r="AI156" s="191"/>
      <c r="AJ156" s="191"/>
      <c r="AK156" s="191"/>
      <c r="AL156" s="191" t="s">
        <v>21</v>
      </c>
      <c r="AM156" s="191"/>
      <c r="AN156" s="191"/>
      <c r="AO156" s="274"/>
      <c r="AP156" s="204" t="s">
        <v>190</v>
      </c>
      <c r="AQ156" s="204"/>
      <c r="AR156" s="204"/>
      <c r="AS156" s="204"/>
      <c r="AT156" s="204"/>
      <c r="AU156" s="204"/>
      <c r="AV156" s="204"/>
      <c r="AW156" s="204"/>
      <c r="AX156" s="204"/>
      <c r="AY156">
        <f t="shared" ref="AY156:AY157" si="9">$AY$154</f>
        <v>1</v>
      </c>
    </row>
    <row r="157" spans="1:51" ht="30" customHeight="1" x14ac:dyDescent="0.15">
      <c r="A157" s="250">
        <v>1</v>
      </c>
      <c r="B157" s="250">
        <v>1</v>
      </c>
      <c r="C157" s="251" t="s">
        <v>648</v>
      </c>
      <c r="D157" s="252"/>
      <c r="E157" s="252"/>
      <c r="F157" s="252"/>
      <c r="G157" s="252"/>
      <c r="H157" s="252"/>
      <c r="I157" s="252"/>
      <c r="J157" s="253">
        <v>5360001002351</v>
      </c>
      <c r="K157" s="254"/>
      <c r="L157" s="254"/>
      <c r="M157" s="254"/>
      <c r="N157" s="254"/>
      <c r="O157" s="254"/>
      <c r="P157" s="255" t="s">
        <v>653</v>
      </c>
      <c r="Q157" s="256"/>
      <c r="R157" s="256"/>
      <c r="S157" s="256"/>
      <c r="T157" s="256"/>
      <c r="U157" s="256"/>
      <c r="V157" s="256"/>
      <c r="W157" s="256"/>
      <c r="X157" s="256"/>
      <c r="Y157" s="257">
        <v>36</v>
      </c>
      <c r="Z157" s="258"/>
      <c r="AA157" s="258"/>
      <c r="AB157" s="259"/>
      <c r="AC157" s="260" t="s">
        <v>237</v>
      </c>
      <c r="AD157" s="261"/>
      <c r="AE157" s="261"/>
      <c r="AF157" s="261"/>
      <c r="AG157" s="261"/>
      <c r="AH157" s="271">
        <v>8</v>
      </c>
      <c r="AI157" s="272"/>
      <c r="AJ157" s="272"/>
      <c r="AK157" s="272"/>
      <c r="AL157" s="264">
        <v>98.9</v>
      </c>
      <c r="AM157" s="265"/>
      <c r="AN157" s="265"/>
      <c r="AO157" s="266"/>
      <c r="AP157" s="267" t="s">
        <v>576</v>
      </c>
      <c r="AQ157" s="267"/>
      <c r="AR157" s="267"/>
      <c r="AS157" s="267"/>
      <c r="AT157" s="267"/>
      <c r="AU157" s="267"/>
      <c r="AV157" s="267"/>
      <c r="AW157" s="267"/>
      <c r="AX157" s="267"/>
      <c r="AY157">
        <f t="shared" si="9"/>
        <v>1</v>
      </c>
    </row>
    <row r="158" spans="1:51" ht="30" customHeight="1" x14ac:dyDescent="0.15">
      <c r="A158" s="250">
        <v>2</v>
      </c>
      <c r="B158" s="250">
        <v>1</v>
      </c>
      <c r="C158" s="251" t="s">
        <v>649</v>
      </c>
      <c r="D158" s="252"/>
      <c r="E158" s="252"/>
      <c r="F158" s="252"/>
      <c r="G158" s="252"/>
      <c r="H158" s="252"/>
      <c r="I158" s="252"/>
      <c r="J158" s="253">
        <v>7360002020391</v>
      </c>
      <c r="K158" s="254"/>
      <c r="L158" s="254"/>
      <c r="M158" s="254"/>
      <c r="N158" s="254"/>
      <c r="O158" s="254"/>
      <c r="P158" s="255" t="s">
        <v>653</v>
      </c>
      <c r="Q158" s="256"/>
      <c r="R158" s="256"/>
      <c r="S158" s="256"/>
      <c r="T158" s="256"/>
      <c r="U158" s="256"/>
      <c r="V158" s="256"/>
      <c r="W158" s="256"/>
      <c r="X158" s="256"/>
      <c r="Y158" s="257">
        <v>31</v>
      </c>
      <c r="Z158" s="258"/>
      <c r="AA158" s="258"/>
      <c r="AB158" s="259"/>
      <c r="AC158" s="260" t="s">
        <v>237</v>
      </c>
      <c r="AD158" s="261"/>
      <c r="AE158" s="261"/>
      <c r="AF158" s="261"/>
      <c r="AG158" s="261"/>
      <c r="AH158" s="271">
        <v>12</v>
      </c>
      <c r="AI158" s="272"/>
      <c r="AJ158" s="272"/>
      <c r="AK158" s="272"/>
      <c r="AL158" s="264">
        <v>98.2</v>
      </c>
      <c r="AM158" s="265"/>
      <c r="AN158" s="265"/>
      <c r="AO158" s="266"/>
      <c r="AP158" s="267" t="s">
        <v>576</v>
      </c>
      <c r="AQ158" s="267"/>
      <c r="AR158" s="267"/>
      <c r="AS158" s="267"/>
      <c r="AT158" s="267"/>
      <c r="AU158" s="267"/>
      <c r="AV158" s="267"/>
      <c r="AW158" s="267"/>
      <c r="AX158" s="267"/>
      <c r="AY158">
        <f>COUNTA($C$158)</f>
        <v>1</v>
      </c>
    </row>
    <row r="159" spans="1:51" ht="30" customHeight="1" x14ac:dyDescent="0.15">
      <c r="A159" s="250">
        <v>3</v>
      </c>
      <c r="B159" s="250">
        <v>1</v>
      </c>
      <c r="C159" s="251" t="s">
        <v>651</v>
      </c>
      <c r="D159" s="252"/>
      <c r="E159" s="252"/>
      <c r="F159" s="252"/>
      <c r="G159" s="252"/>
      <c r="H159" s="252"/>
      <c r="I159" s="252"/>
      <c r="J159" s="253">
        <v>1360001012718</v>
      </c>
      <c r="K159" s="254"/>
      <c r="L159" s="254"/>
      <c r="M159" s="254"/>
      <c r="N159" s="254"/>
      <c r="O159" s="254"/>
      <c r="P159" s="255" t="s">
        <v>653</v>
      </c>
      <c r="Q159" s="256"/>
      <c r="R159" s="256"/>
      <c r="S159" s="256"/>
      <c r="T159" s="256"/>
      <c r="U159" s="256"/>
      <c r="V159" s="256"/>
      <c r="W159" s="256"/>
      <c r="X159" s="256"/>
      <c r="Y159" s="257">
        <v>11</v>
      </c>
      <c r="Z159" s="258"/>
      <c r="AA159" s="258"/>
      <c r="AB159" s="259"/>
      <c r="AC159" s="260" t="s">
        <v>237</v>
      </c>
      <c r="AD159" s="261"/>
      <c r="AE159" s="261"/>
      <c r="AF159" s="261"/>
      <c r="AG159" s="261"/>
      <c r="AH159" s="262">
        <v>8</v>
      </c>
      <c r="AI159" s="263"/>
      <c r="AJ159" s="263"/>
      <c r="AK159" s="263"/>
      <c r="AL159" s="264">
        <v>98</v>
      </c>
      <c r="AM159" s="265"/>
      <c r="AN159" s="265"/>
      <c r="AO159" s="266"/>
      <c r="AP159" s="267" t="s">
        <v>576</v>
      </c>
      <c r="AQ159" s="267"/>
      <c r="AR159" s="267"/>
      <c r="AS159" s="267"/>
      <c r="AT159" s="267"/>
      <c r="AU159" s="267"/>
      <c r="AV159" s="267"/>
      <c r="AW159" s="267"/>
      <c r="AX159" s="267"/>
      <c r="AY159">
        <f>COUNTA($C$159)</f>
        <v>1</v>
      </c>
    </row>
    <row r="160" spans="1:51" ht="30" customHeight="1" x14ac:dyDescent="0.15">
      <c r="A160" s="250">
        <v>4</v>
      </c>
      <c r="B160" s="250">
        <v>1</v>
      </c>
      <c r="C160" s="251" t="s">
        <v>652</v>
      </c>
      <c r="D160" s="252"/>
      <c r="E160" s="252"/>
      <c r="F160" s="252"/>
      <c r="G160" s="252"/>
      <c r="H160" s="252"/>
      <c r="I160" s="252"/>
      <c r="J160" s="253">
        <v>2360002020405</v>
      </c>
      <c r="K160" s="254"/>
      <c r="L160" s="254"/>
      <c r="M160" s="254"/>
      <c r="N160" s="254"/>
      <c r="O160" s="254"/>
      <c r="P160" s="255" t="s">
        <v>653</v>
      </c>
      <c r="Q160" s="256"/>
      <c r="R160" s="256"/>
      <c r="S160" s="256"/>
      <c r="T160" s="256"/>
      <c r="U160" s="256"/>
      <c r="V160" s="256"/>
      <c r="W160" s="256"/>
      <c r="X160" s="256"/>
      <c r="Y160" s="257">
        <v>7</v>
      </c>
      <c r="Z160" s="258"/>
      <c r="AA160" s="258"/>
      <c r="AB160" s="259"/>
      <c r="AC160" s="260" t="s">
        <v>237</v>
      </c>
      <c r="AD160" s="261"/>
      <c r="AE160" s="261"/>
      <c r="AF160" s="261"/>
      <c r="AG160" s="261"/>
      <c r="AH160" s="262">
        <v>8</v>
      </c>
      <c r="AI160" s="263"/>
      <c r="AJ160" s="263"/>
      <c r="AK160" s="263"/>
      <c r="AL160" s="264">
        <v>98.6</v>
      </c>
      <c r="AM160" s="265"/>
      <c r="AN160" s="265"/>
      <c r="AO160" s="266"/>
      <c r="AP160" s="267" t="s">
        <v>576</v>
      </c>
      <c r="AQ160" s="267"/>
      <c r="AR160" s="267"/>
      <c r="AS160" s="267"/>
      <c r="AT160" s="267"/>
      <c r="AU160" s="267"/>
      <c r="AV160" s="267"/>
      <c r="AW160" s="267"/>
      <c r="AX160" s="267"/>
      <c r="AY160">
        <f>COUNTA($C$160)</f>
        <v>1</v>
      </c>
    </row>
    <row r="161" spans="1:51" ht="45" customHeight="1" x14ac:dyDescent="0.15">
      <c r="A161" s="250">
        <v>5</v>
      </c>
      <c r="B161" s="250">
        <v>1</v>
      </c>
      <c r="C161" s="251" t="s">
        <v>650</v>
      </c>
      <c r="D161" s="252"/>
      <c r="E161" s="252"/>
      <c r="F161" s="252"/>
      <c r="G161" s="252"/>
      <c r="H161" s="252"/>
      <c r="I161" s="252"/>
      <c r="J161" s="253">
        <v>5360005000062</v>
      </c>
      <c r="K161" s="254"/>
      <c r="L161" s="254"/>
      <c r="M161" s="254"/>
      <c r="N161" s="254"/>
      <c r="O161" s="254"/>
      <c r="P161" s="255" t="s">
        <v>653</v>
      </c>
      <c r="Q161" s="256"/>
      <c r="R161" s="256"/>
      <c r="S161" s="256"/>
      <c r="T161" s="256"/>
      <c r="U161" s="256"/>
      <c r="V161" s="256"/>
      <c r="W161" s="256"/>
      <c r="X161" s="256"/>
      <c r="Y161" s="257">
        <v>5</v>
      </c>
      <c r="Z161" s="258"/>
      <c r="AA161" s="258"/>
      <c r="AB161" s="259"/>
      <c r="AC161" s="260" t="s">
        <v>242</v>
      </c>
      <c r="AD161" s="261"/>
      <c r="AE161" s="261"/>
      <c r="AF161" s="261"/>
      <c r="AG161" s="261"/>
      <c r="AH161" s="262">
        <v>1</v>
      </c>
      <c r="AI161" s="263"/>
      <c r="AJ161" s="263"/>
      <c r="AK161" s="263"/>
      <c r="AL161" s="264">
        <v>100</v>
      </c>
      <c r="AM161" s="265"/>
      <c r="AN161" s="265"/>
      <c r="AO161" s="266"/>
      <c r="AP161" s="267" t="s">
        <v>576</v>
      </c>
      <c r="AQ161" s="267"/>
      <c r="AR161" s="267"/>
      <c r="AS161" s="267"/>
      <c r="AT161" s="267"/>
      <c r="AU161" s="267"/>
      <c r="AV161" s="267"/>
      <c r="AW161" s="267"/>
      <c r="AX161" s="267"/>
      <c r="AY161">
        <f>COUNTA($C$161)</f>
        <v>1</v>
      </c>
    </row>
    <row r="162" spans="1:51" ht="45" customHeight="1" x14ac:dyDescent="0.15">
      <c r="A162" s="250">
        <v>6</v>
      </c>
      <c r="B162" s="250">
        <v>1</v>
      </c>
      <c r="C162" s="251" t="s">
        <v>650</v>
      </c>
      <c r="D162" s="252"/>
      <c r="E162" s="252"/>
      <c r="F162" s="252"/>
      <c r="G162" s="252"/>
      <c r="H162" s="252"/>
      <c r="I162" s="252"/>
      <c r="J162" s="253">
        <v>5360005000062</v>
      </c>
      <c r="K162" s="254"/>
      <c r="L162" s="254"/>
      <c r="M162" s="254"/>
      <c r="N162" s="254"/>
      <c r="O162" s="254"/>
      <c r="P162" s="255" t="s">
        <v>653</v>
      </c>
      <c r="Q162" s="256"/>
      <c r="R162" s="256"/>
      <c r="S162" s="256"/>
      <c r="T162" s="256"/>
      <c r="U162" s="256"/>
      <c r="V162" s="256"/>
      <c r="W162" s="256"/>
      <c r="X162" s="256"/>
      <c r="Y162" s="257">
        <v>4</v>
      </c>
      <c r="Z162" s="258"/>
      <c r="AA162" s="258"/>
      <c r="AB162" s="259"/>
      <c r="AC162" s="260" t="s">
        <v>242</v>
      </c>
      <c r="AD162" s="261"/>
      <c r="AE162" s="261"/>
      <c r="AF162" s="261"/>
      <c r="AG162" s="261"/>
      <c r="AH162" s="262">
        <v>1</v>
      </c>
      <c r="AI162" s="263"/>
      <c r="AJ162" s="263"/>
      <c r="AK162" s="263"/>
      <c r="AL162" s="264">
        <v>100</v>
      </c>
      <c r="AM162" s="265"/>
      <c r="AN162" s="265"/>
      <c r="AO162" s="266"/>
      <c r="AP162" s="267" t="s">
        <v>576</v>
      </c>
      <c r="AQ162" s="267"/>
      <c r="AR162" s="267"/>
      <c r="AS162" s="267"/>
      <c r="AT162" s="267"/>
      <c r="AU162" s="267"/>
      <c r="AV162" s="267"/>
      <c r="AW162" s="267"/>
      <c r="AX162" s="267"/>
      <c r="AY162">
        <f>COUNTA($C$162)</f>
        <v>1</v>
      </c>
    </row>
    <row r="163" spans="1:51" ht="45" customHeight="1" x14ac:dyDescent="0.15">
      <c r="A163" s="250">
        <v>7</v>
      </c>
      <c r="B163" s="250">
        <v>1</v>
      </c>
      <c r="C163" s="251" t="s">
        <v>650</v>
      </c>
      <c r="D163" s="252"/>
      <c r="E163" s="252"/>
      <c r="F163" s="252"/>
      <c r="G163" s="252"/>
      <c r="H163" s="252"/>
      <c r="I163" s="252"/>
      <c r="J163" s="253">
        <v>5360005000062</v>
      </c>
      <c r="K163" s="254"/>
      <c r="L163" s="254"/>
      <c r="M163" s="254"/>
      <c r="N163" s="254"/>
      <c r="O163" s="254"/>
      <c r="P163" s="255" t="s">
        <v>653</v>
      </c>
      <c r="Q163" s="256"/>
      <c r="R163" s="256"/>
      <c r="S163" s="256"/>
      <c r="T163" s="256"/>
      <c r="U163" s="256"/>
      <c r="V163" s="256"/>
      <c r="W163" s="256"/>
      <c r="X163" s="256"/>
      <c r="Y163" s="257">
        <v>4</v>
      </c>
      <c r="Z163" s="258"/>
      <c r="AA163" s="258"/>
      <c r="AB163" s="259"/>
      <c r="AC163" s="260" t="s">
        <v>242</v>
      </c>
      <c r="AD163" s="261"/>
      <c r="AE163" s="261"/>
      <c r="AF163" s="261"/>
      <c r="AG163" s="261"/>
      <c r="AH163" s="262">
        <v>1</v>
      </c>
      <c r="AI163" s="263"/>
      <c r="AJ163" s="263"/>
      <c r="AK163" s="263"/>
      <c r="AL163" s="264">
        <v>100</v>
      </c>
      <c r="AM163" s="265"/>
      <c r="AN163" s="265"/>
      <c r="AO163" s="266"/>
      <c r="AP163" s="267" t="s">
        <v>576</v>
      </c>
      <c r="AQ163" s="267"/>
      <c r="AR163" s="267"/>
      <c r="AS163" s="267"/>
      <c r="AT163" s="267"/>
      <c r="AU163" s="267"/>
      <c r="AV163" s="267"/>
      <c r="AW163" s="267"/>
      <c r="AX163" s="267"/>
      <c r="AY163">
        <f>COUNTA($C$163)</f>
        <v>1</v>
      </c>
    </row>
    <row r="164" spans="1:51" ht="45" customHeight="1" x14ac:dyDescent="0.15">
      <c r="A164" s="250">
        <v>8</v>
      </c>
      <c r="B164" s="250">
        <v>1</v>
      </c>
      <c r="C164" s="251" t="s">
        <v>650</v>
      </c>
      <c r="D164" s="252"/>
      <c r="E164" s="252"/>
      <c r="F164" s="252"/>
      <c r="G164" s="252"/>
      <c r="H164" s="252"/>
      <c r="I164" s="252"/>
      <c r="J164" s="253">
        <v>5360005000062</v>
      </c>
      <c r="K164" s="254"/>
      <c r="L164" s="254"/>
      <c r="M164" s="254"/>
      <c r="N164" s="254"/>
      <c r="O164" s="254"/>
      <c r="P164" s="255" t="s">
        <v>653</v>
      </c>
      <c r="Q164" s="256"/>
      <c r="R164" s="256"/>
      <c r="S164" s="256"/>
      <c r="T164" s="256"/>
      <c r="U164" s="256"/>
      <c r="V164" s="256"/>
      <c r="W164" s="256"/>
      <c r="X164" s="256"/>
      <c r="Y164" s="257">
        <v>3</v>
      </c>
      <c r="Z164" s="258"/>
      <c r="AA164" s="258"/>
      <c r="AB164" s="259"/>
      <c r="AC164" s="260" t="s">
        <v>242</v>
      </c>
      <c r="AD164" s="261"/>
      <c r="AE164" s="261"/>
      <c r="AF164" s="261"/>
      <c r="AG164" s="261"/>
      <c r="AH164" s="262">
        <v>1</v>
      </c>
      <c r="AI164" s="263"/>
      <c r="AJ164" s="263"/>
      <c r="AK164" s="263"/>
      <c r="AL164" s="264">
        <v>100</v>
      </c>
      <c r="AM164" s="265"/>
      <c r="AN164" s="265"/>
      <c r="AO164" s="266"/>
      <c r="AP164" s="267" t="s">
        <v>576</v>
      </c>
      <c r="AQ164" s="267"/>
      <c r="AR164" s="267"/>
      <c r="AS164" s="267"/>
      <c r="AT164" s="267"/>
      <c r="AU164" s="267"/>
      <c r="AV164" s="267"/>
      <c r="AW164" s="267"/>
      <c r="AX164" s="267"/>
      <c r="AY164">
        <f>COUNTA($C$164)</f>
        <v>1</v>
      </c>
    </row>
    <row r="165" spans="1:51" ht="30" customHeight="1" x14ac:dyDescent="0.15">
      <c r="A165" s="250">
        <v>9</v>
      </c>
      <c r="B165" s="250">
        <v>1</v>
      </c>
      <c r="C165" s="251" t="s">
        <v>648</v>
      </c>
      <c r="D165" s="252"/>
      <c r="E165" s="252"/>
      <c r="F165" s="252"/>
      <c r="G165" s="252"/>
      <c r="H165" s="252"/>
      <c r="I165" s="252"/>
      <c r="J165" s="253">
        <v>5360001002351</v>
      </c>
      <c r="K165" s="254"/>
      <c r="L165" s="254"/>
      <c r="M165" s="254"/>
      <c r="N165" s="254"/>
      <c r="O165" s="254"/>
      <c r="P165" s="255" t="s">
        <v>653</v>
      </c>
      <c r="Q165" s="256"/>
      <c r="R165" s="256"/>
      <c r="S165" s="256"/>
      <c r="T165" s="256"/>
      <c r="U165" s="256"/>
      <c r="V165" s="256"/>
      <c r="W165" s="256"/>
      <c r="X165" s="256"/>
      <c r="Y165" s="257">
        <v>1</v>
      </c>
      <c r="Z165" s="258"/>
      <c r="AA165" s="258"/>
      <c r="AB165" s="259"/>
      <c r="AC165" s="260" t="s">
        <v>237</v>
      </c>
      <c r="AD165" s="261"/>
      <c r="AE165" s="261"/>
      <c r="AF165" s="261"/>
      <c r="AG165" s="261"/>
      <c r="AH165" s="262">
        <v>7</v>
      </c>
      <c r="AI165" s="263"/>
      <c r="AJ165" s="263"/>
      <c r="AK165" s="263"/>
      <c r="AL165" s="264">
        <v>92.3</v>
      </c>
      <c r="AM165" s="265"/>
      <c r="AN165" s="265"/>
      <c r="AO165" s="266"/>
      <c r="AP165" s="267" t="s">
        <v>576</v>
      </c>
      <c r="AQ165" s="267"/>
      <c r="AR165" s="267"/>
      <c r="AS165" s="267"/>
      <c r="AT165" s="267"/>
      <c r="AU165" s="267"/>
      <c r="AV165" s="267"/>
      <c r="AW165" s="267"/>
      <c r="AX165" s="267"/>
      <c r="AY165">
        <f>COUNTA($C$165)</f>
        <v>1</v>
      </c>
    </row>
    <row r="166" spans="1:51" ht="24.75" customHeight="1" x14ac:dyDescent="0.15">
      <c r="A166" s="55"/>
      <c r="B166" s="55"/>
      <c r="C166" s="55"/>
      <c r="D166" s="55"/>
      <c r="E166" s="55"/>
      <c r="F166" s="55"/>
      <c r="G166" s="55"/>
      <c r="H166" s="55"/>
      <c r="I166" s="55"/>
      <c r="J166" s="55"/>
      <c r="K166" s="55"/>
      <c r="L166" s="55"/>
      <c r="M166" s="55"/>
      <c r="N166" s="55"/>
      <c r="O166" s="55"/>
      <c r="P166" s="56"/>
      <c r="Q166" s="56"/>
      <c r="R166" s="56"/>
      <c r="S166" s="56"/>
      <c r="T166" s="56"/>
      <c r="U166" s="56"/>
      <c r="V166" s="56"/>
      <c r="W166" s="56"/>
      <c r="X166" s="56"/>
      <c r="Y166" s="57"/>
      <c r="Z166" s="57"/>
      <c r="AA166" s="57"/>
      <c r="AB166" s="57"/>
      <c r="AC166" s="57"/>
      <c r="AD166" s="57"/>
      <c r="AE166" s="57"/>
      <c r="AF166" s="57"/>
      <c r="AG166" s="57"/>
      <c r="AH166" s="57"/>
      <c r="AI166" s="57"/>
      <c r="AJ166" s="57"/>
      <c r="AK166" s="57"/>
      <c r="AL166" s="57"/>
      <c r="AM166" s="57"/>
      <c r="AN166" s="57"/>
      <c r="AO166" s="57"/>
      <c r="AP166" s="56"/>
      <c r="AQ166" s="56"/>
      <c r="AR166" s="56"/>
      <c r="AS166" s="56"/>
      <c r="AT166" s="56"/>
      <c r="AU166" s="56"/>
      <c r="AV166" s="56"/>
      <c r="AW166" s="56"/>
      <c r="AX166" s="56"/>
      <c r="AY166">
        <f>COUNTA($C$169)</f>
        <v>1</v>
      </c>
    </row>
    <row r="167" spans="1:51" ht="24.75" customHeight="1" x14ac:dyDescent="0.15">
      <c r="A167" s="48"/>
      <c r="B167" s="52" t="s">
        <v>207</v>
      </c>
      <c r="C167" s="48"/>
      <c r="D167" s="48"/>
      <c r="E167" s="48"/>
      <c r="F167" s="48"/>
      <c r="G167" s="48"/>
      <c r="H167" s="48"/>
      <c r="I167" s="48"/>
      <c r="J167" s="48"/>
      <c r="K167" s="48"/>
      <c r="L167" s="48"/>
      <c r="M167" s="48"/>
      <c r="N167" s="48"/>
      <c r="O167" s="48"/>
      <c r="P167" s="53"/>
      <c r="Q167" s="53"/>
      <c r="R167" s="53"/>
      <c r="S167" s="53"/>
      <c r="T167" s="53"/>
      <c r="U167" s="53"/>
      <c r="V167" s="53"/>
      <c r="W167" s="53"/>
      <c r="X167" s="53"/>
      <c r="Y167" s="54"/>
      <c r="Z167" s="54"/>
      <c r="AA167" s="54"/>
      <c r="AB167" s="54"/>
      <c r="AC167" s="54"/>
      <c r="AD167" s="54"/>
      <c r="AE167" s="54"/>
      <c r="AF167" s="54"/>
      <c r="AG167" s="54"/>
      <c r="AH167" s="54"/>
      <c r="AI167" s="54"/>
      <c r="AJ167" s="54"/>
      <c r="AK167" s="54"/>
      <c r="AL167" s="54"/>
      <c r="AM167" s="54"/>
      <c r="AN167" s="54"/>
      <c r="AO167" s="54"/>
      <c r="AP167" s="53"/>
      <c r="AQ167" s="53"/>
      <c r="AR167" s="53"/>
      <c r="AS167" s="53"/>
      <c r="AT167" s="53"/>
      <c r="AU167" s="53"/>
      <c r="AV167" s="53"/>
      <c r="AW167" s="53"/>
      <c r="AX167" s="53"/>
      <c r="AY167">
        <f>$AY$166</f>
        <v>1</v>
      </c>
    </row>
    <row r="168" spans="1:51" ht="59.25" customHeight="1" x14ac:dyDescent="0.15">
      <c r="A168" s="191"/>
      <c r="B168" s="191"/>
      <c r="C168" s="191" t="s">
        <v>26</v>
      </c>
      <c r="D168" s="191"/>
      <c r="E168" s="191"/>
      <c r="F168" s="191"/>
      <c r="G168" s="191"/>
      <c r="H168" s="191"/>
      <c r="I168" s="191"/>
      <c r="J168" s="273" t="s">
        <v>189</v>
      </c>
      <c r="K168" s="91"/>
      <c r="L168" s="91"/>
      <c r="M168" s="91"/>
      <c r="N168" s="91"/>
      <c r="O168" s="91"/>
      <c r="P168" s="192" t="s">
        <v>176</v>
      </c>
      <c r="Q168" s="192"/>
      <c r="R168" s="192"/>
      <c r="S168" s="192"/>
      <c r="T168" s="192"/>
      <c r="U168" s="192"/>
      <c r="V168" s="192"/>
      <c r="W168" s="192"/>
      <c r="X168" s="192"/>
      <c r="Y168" s="189" t="s">
        <v>188</v>
      </c>
      <c r="Z168" s="190"/>
      <c r="AA168" s="190"/>
      <c r="AB168" s="190"/>
      <c r="AC168" s="273" t="s">
        <v>215</v>
      </c>
      <c r="AD168" s="273"/>
      <c r="AE168" s="273"/>
      <c r="AF168" s="273"/>
      <c r="AG168" s="273"/>
      <c r="AH168" s="189" t="s">
        <v>234</v>
      </c>
      <c r="AI168" s="191"/>
      <c r="AJ168" s="191"/>
      <c r="AK168" s="191"/>
      <c r="AL168" s="191" t="s">
        <v>21</v>
      </c>
      <c r="AM168" s="191"/>
      <c r="AN168" s="191"/>
      <c r="AO168" s="274"/>
      <c r="AP168" s="204" t="s">
        <v>190</v>
      </c>
      <c r="AQ168" s="204"/>
      <c r="AR168" s="204"/>
      <c r="AS168" s="204"/>
      <c r="AT168" s="204"/>
      <c r="AU168" s="204"/>
      <c r="AV168" s="204"/>
      <c r="AW168" s="204"/>
      <c r="AX168" s="204"/>
      <c r="AY168">
        <f t="shared" ref="AY168:AY169" si="10">$AY$166</f>
        <v>1</v>
      </c>
    </row>
    <row r="169" spans="1:51" ht="30" customHeight="1" x14ac:dyDescent="0.15">
      <c r="A169" s="250">
        <v>1</v>
      </c>
      <c r="B169" s="250">
        <v>1</v>
      </c>
      <c r="C169" s="251" t="s">
        <v>634</v>
      </c>
      <c r="D169" s="252"/>
      <c r="E169" s="252"/>
      <c r="F169" s="252"/>
      <c r="G169" s="252"/>
      <c r="H169" s="252"/>
      <c r="I169" s="252"/>
      <c r="J169" s="253">
        <v>3000020473081</v>
      </c>
      <c r="K169" s="254"/>
      <c r="L169" s="254"/>
      <c r="M169" s="254"/>
      <c r="N169" s="254"/>
      <c r="O169" s="254"/>
      <c r="P169" s="255" t="s">
        <v>632</v>
      </c>
      <c r="Q169" s="256"/>
      <c r="R169" s="256"/>
      <c r="S169" s="256"/>
      <c r="T169" s="256"/>
      <c r="U169" s="256"/>
      <c r="V169" s="256"/>
      <c r="W169" s="256"/>
      <c r="X169" s="256"/>
      <c r="Y169" s="257">
        <v>834</v>
      </c>
      <c r="Z169" s="258"/>
      <c r="AA169" s="258"/>
      <c r="AB169" s="259"/>
      <c r="AC169" s="260" t="s">
        <v>633</v>
      </c>
      <c r="AD169" s="261"/>
      <c r="AE169" s="261"/>
      <c r="AF169" s="261"/>
      <c r="AG169" s="261"/>
      <c r="AH169" s="271" t="s">
        <v>265</v>
      </c>
      <c r="AI169" s="272"/>
      <c r="AJ169" s="272"/>
      <c r="AK169" s="272"/>
      <c r="AL169" s="264" t="s">
        <v>265</v>
      </c>
      <c r="AM169" s="265"/>
      <c r="AN169" s="265"/>
      <c r="AO169" s="266"/>
      <c r="AP169" s="267" t="s">
        <v>265</v>
      </c>
      <c r="AQ169" s="267"/>
      <c r="AR169" s="267"/>
      <c r="AS169" s="267"/>
      <c r="AT169" s="267"/>
      <c r="AU169" s="267"/>
      <c r="AV169" s="267"/>
      <c r="AW169" s="267"/>
      <c r="AX169" s="267"/>
      <c r="AY169">
        <f t="shared" si="10"/>
        <v>1</v>
      </c>
    </row>
    <row r="170" spans="1:51" ht="30" customHeight="1" x14ac:dyDescent="0.15">
      <c r="A170" s="250">
        <v>2</v>
      </c>
      <c r="B170" s="250">
        <v>1</v>
      </c>
      <c r="C170" s="251" t="s">
        <v>635</v>
      </c>
      <c r="D170" s="252"/>
      <c r="E170" s="252"/>
      <c r="F170" s="252"/>
      <c r="G170" s="252"/>
      <c r="H170" s="252"/>
      <c r="I170" s="252"/>
      <c r="J170" s="253">
        <v>1000020470007</v>
      </c>
      <c r="K170" s="254"/>
      <c r="L170" s="254"/>
      <c r="M170" s="254"/>
      <c r="N170" s="254"/>
      <c r="O170" s="254"/>
      <c r="P170" s="255" t="s">
        <v>632</v>
      </c>
      <c r="Q170" s="256"/>
      <c r="R170" s="256"/>
      <c r="S170" s="256"/>
      <c r="T170" s="256"/>
      <c r="U170" s="256"/>
      <c r="V170" s="256"/>
      <c r="W170" s="256"/>
      <c r="X170" s="256"/>
      <c r="Y170" s="257">
        <v>626</v>
      </c>
      <c r="Z170" s="258"/>
      <c r="AA170" s="258"/>
      <c r="AB170" s="259"/>
      <c r="AC170" s="260" t="s">
        <v>633</v>
      </c>
      <c r="AD170" s="261"/>
      <c r="AE170" s="261"/>
      <c r="AF170" s="261"/>
      <c r="AG170" s="261"/>
      <c r="AH170" s="271" t="s">
        <v>265</v>
      </c>
      <c r="AI170" s="272"/>
      <c r="AJ170" s="272"/>
      <c r="AK170" s="272"/>
      <c r="AL170" s="264" t="s">
        <v>265</v>
      </c>
      <c r="AM170" s="265"/>
      <c r="AN170" s="265"/>
      <c r="AO170" s="266"/>
      <c r="AP170" s="267" t="s">
        <v>265</v>
      </c>
      <c r="AQ170" s="267"/>
      <c r="AR170" s="267"/>
      <c r="AS170" s="267"/>
      <c r="AT170" s="267"/>
      <c r="AU170" s="267"/>
      <c r="AV170" s="267"/>
      <c r="AW170" s="267"/>
      <c r="AX170" s="267"/>
      <c r="AY170">
        <f>COUNTA($C$170)</f>
        <v>1</v>
      </c>
    </row>
    <row r="171" spans="1:51" ht="30" customHeight="1" x14ac:dyDescent="0.15">
      <c r="A171" s="250">
        <v>3</v>
      </c>
      <c r="B171" s="250">
        <v>1</v>
      </c>
      <c r="C171" s="251" t="s">
        <v>636</v>
      </c>
      <c r="D171" s="252"/>
      <c r="E171" s="252"/>
      <c r="F171" s="252"/>
      <c r="G171" s="252"/>
      <c r="H171" s="252"/>
      <c r="I171" s="252"/>
      <c r="J171" s="253">
        <v>1000020472093</v>
      </c>
      <c r="K171" s="254"/>
      <c r="L171" s="254"/>
      <c r="M171" s="254"/>
      <c r="N171" s="254"/>
      <c r="O171" s="254"/>
      <c r="P171" s="255" t="s">
        <v>632</v>
      </c>
      <c r="Q171" s="256"/>
      <c r="R171" s="256"/>
      <c r="S171" s="256"/>
      <c r="T171" s="256"/>
      <c r="U171" s="256"/>
      <c r="V171" s="256"/>
      <c r="W171" s="256"/>
      <c r="X171" s="256"/>
      <c r="Y171" s="257">
        <v>420</v>
      </c>
      <c r="Z171" s="258"/>
      <c r="AA171" s="258"/>
      <c r="AB171" s="259"/>
      <c r="AC171" s="260" t="s">
        <v>633</v>
      </c>
      <c r="AD171" s="261"/>
      <c r="AE171" s="261"/>
      <c r="AF171" s="261"/>
      <c r="AG171" s="261"/>
      <c r="AH171" s="271" t="s">
        <v>265</v>
      </c>
      <c r="AI171" s="272"/>
      <c r="AJ171" s="272"/>
      <c r="AK171" s="272"/>
      <c r="AL171" s="264" t="s">
        <v>265</v>
      </c>
      <c r="AM171" s="265"/>
      <c r="AN171" s="265"/>
      <c r="AO171" s="266"/>
      <c r="AP171" s="267" t="s">
        <v>265</v>
      </c>
      <c r="AQ171" s="267"/>
      <c r="AR171" s="267"/>
      <c r="AS171" s="267"/>
      <c r="AT171" s="267"/>
      <c r="AU171" s="267"/>
      <c r="AV171" s="267"/>
      <c r="AW171" s="267"/>
      <c r="AX171" s="267"/>
      <c r="AY171">
        <f>COUNTA($C$171)</f>
        <v>1</v>
      </c>
    </row>
    <row r="172" spans="1:51" ht="30" customHeight="1" x14ac:dyDescent="0.15">
      <c r="A172" s="250">
        <v>4</v>
      </c>
      <c r="B172" s="250">
        <v>1</v>
      </c>
      <c r="C172" s="251" t="s">
        <v>637</v>
      </c>
      <c r="D172" s="252"/>
      <c r="E172" s="252"/>
      <c r="F172" s="252"/>
      <c r="G172" s="252"/>
      <c r="H172" s="252"/>
      <c r="I172" s="252"/>
      <c r="J172" s="253">
        <v>7000020473111</v>
      </c>
      <c r="K172" s="254"/>
      <c r="L172" s="254"/>
      <c r="M172" s="254"/>
      <c r="N172" s="254"/>
      <c r="O172" s="254"/>
      <c r="P172" s="255" t="s">
        <v>632</v>
      </c>
      <c r="Q172" s="256"/>
      <c r="R172" s="256"/>
      <c r="S172" s="256"/>
      <c r="T172" s="256"/>
      <c r="U172" s="256"/>
      <c r="V172" s="256"/>
      <c r="W172" s="256"/>
      <c r="X172" s="256"/>
      <c r="Y172" s="257">
        <v>332</v>
      </c>
      <c r="Z172" s="258"/>
      <c r="AA172" s="258"/>
      <c r="AB172" s="259"/>
      <c r="AC172" s="260" t="s">
        <v>633</v>
      </c>
      <c r="AD172" s="261"/>
      <c r="AE172" s="261"/>
      <c r="AF172" s="261"/>
      <c r="AG172" s="261"/>
      <c r="AH172" s="271" t="s">
        <v>265</v>
      </c>
      <c r="AI172" s="272"/>
      <c r="AJ172" s="272"/>
      <c r="AK172" s="272"/>
      <c r="AL172" s="264" t="s">
        <v>265</v>
      </c>
      <c r="AM172" s="265"/>
      <c r="AN172" s="265"/>
      <c r="AO172" s="266"/>
      <c r="AP172" s="267" t="s">
        <v>265</v>
      </c>
      <c r="AQ172" s="267"/>
      <c r="AR172" s="267"/>
      <c r="AS172" s="267"/>
      <c r="AT172" s="267"/>
      <c r="AU172" s="267"/>
      <c r="AV172" s="267"/>
      <c r="AW172" s="267"/>
      <c r="AX172" s="267"/>
      <c r="AY172">
        <f>COUNTA($C$172)</f>
        <v>1</v>
      </c>
    </row>
    <row r="173" spans="1:51" ht="30" customHeight="1" x14ac:dyDescent="0.15">
      <c r="A173" s="250">
        <v>5</v>
      </c>
      <c r="B173" s="250">
        <v>1</v>
      </c>
      <c r="C173" s="251" t="s">
        <v>638</v>
      </c>
      <c r="D173" s="252"/>
      <c r="E173" s="252"/>
      <c r="F173" s="252"/>
      <c r="G173" s="252"/>
      <c r="H173" s="252"/>
      <c r="I173" s="252"/>
      <c r="J173" s="253">
        <v>5000020473146</v>
      </c>
      <c r="K173" s="254"/>
      <c r="L173" s="254"/>
      <c r="M173" s="254"/>
      <c r="N173" s="254"/>
      <c r="O173" s="254"/>
      <c r="P173" s="255" t="s">
        <v>632</v>
      </c>
      <c r="Q173" s="256"/>
      <c r="R173" s="256"/>
      <c r="S173" s="256"/>
      <c r="T173" s="256"/>
      <c r="U173" s="256"/>
      <c r="V173" s="256"/>
      <c r="W173" s="256"/>
      <c r="X173" s="256"/>
      <c r="Y173" s="257">
        <v>246</v>
      </c>
      <c r="Z173" s="258"/>
      <c r="AA173" s="258"/>
      <c r="AB173" s="259"/>
      <c r="AC173" s="260" t="s">
        <v>633</v>
      </c>
      <c r="AD173" s="261"/>
      <c r="AE173" s="261"/>
      <c r="AF173" s="261"/>
      <c r="AG173" s="261"/>
      <c r="AH173" s="271" t="s">
        <v>265</v>
      </c>
      <c r="AI173" s="272"/>
      <c r="AJ173" s="272"/>
      <c r="AK173" s="272"/>
      <c r="AL173" s="264" t="s">
        <v>265</v>
      </c>
      <c r="AM173" s="265"/>
      <c r="AN173" s="265"/>
      <c r="AO173" s="266"/>
      <c r="AP173" s="267" t="s">
        <v>265</v>
      </c>
      <c r="AQ173" s="267"/>
      <c r="AR173" s="267"/>
      <c r="AS173" s="267"/>
      <c r="AT173" s="267"/>
      <c r="AU173" s="267"/>
      <c r="AV173" s="267"/>
      <c r="AW173" s="267"/>
      <c r="AX173" s="267"/>
      <c r="AY173">
        <f>COUNTA($C$173)</f>
        <v>1</v>
      </c>
    </row>
    <row r="174" spans="1:51" ht="30" customHeight="1" x14ac:dyDescent="0.15">
      <c r="A174" s="250">
        <v>6</v>
      </c>
      <c r="B174" s="250">
        <v>1</v>
      </c>
      <c r="C174" s="251" t="s">
        <v>639</v>
      </c>
      <c r="D174" s="252"/>
      <c r="E174" s="252"/>
      <c r="F174" s="252"/>
      <c r="G174" s="252"/>
      <c r="H174" s="252"/>
      <c r="I174" s="252"/>
      <c r="J174" s="253">
        <v>5000020473138</v>
      </c>
      <c r="K174" s="254"/>
      <c r="L174" s="254"/>
      <c r="M174" s="254"/>
      <c r="N174" s="254"/>
      <c r="O174" s="254"/>
      <c r="P174" s="255" t="s">
        <v>632</v>
      </c>
      <c r="Q174" s="256"/>
      <c r="R174" s="256"/>
      <c r="S174" s="256"/>
      <c r="T174" s="256"/>
      <c r="U174" s="256"/>
      <c r="V174" s="256"/>
      <c r="W174" s="256"/>
      <c r="X174" s="256"/>
      <c r="Y174" s="257">
        <v>70</v>
      </c>
      <c r="Z174" s="258"/>
      <c r="AA174" s="258"/>
      <c r="AB174" s="259"/>
      <c r="AC174" s="260" t="s">
        <v>633</v>
      </c>
      <c r="AD174" s="261"/>
      <c r="AE174" s="261"/>
      <c r="AF174" s="261"/>
      <c r="AG174" s="261"/>
      <c r="AH174" s="271" t="s">
        <v>265</v>
      </c>
      <c r="AI174" s="272"/>
      <c r="AJ174" s="272"/>
      <c r="AK174" s="272"/>
      <c r="AL174" s="264" t="s">
        <v>265</v>
      </c>
      <c r="AM174" s="265"/>
      <c r="AN174" s="265"/>
      <c r="AO174" s="266"/>
      <c r="AP174" s="267" t="s">
        <v>265</v>
      </c>
      <c r="AQ174" s="267"/>
      <c r="AR174" s="267"/>
      <c r="AS174" s="267"/>
      <c r="AT174" s="267"/>
      <c r="AU174" s="267"/>
      <c r="AV174" s="267"/>
      <c r="AW174" s="267"/>
      <c r="AX174" s="267"/>
      <c r="AY174">
        <f>COUNTA($C$174)</f>
        <v>1</v>
      </c>
    </row>
    <row r="175" spans="1:51" ht="30" customHeight="1" x14ac:dyDescent="0.15">
      <c r="A175" s="250">
        <v>7</v>
      </c>
      <c r="B175" s="250">
        <v>1</v>
      </c>
      <c r="C175" s="251" t="s">
        <v>641</v>
      </c>
      <c r="D175" s="252"/>
      <c r="E175" s="252"/>
      <c r="F175" s="252"/>
      <c r="G175" s="252"/>
      <c r="H175" s="252"/>
      <c r="I175" s="252"/>
      <c r="J175" s="253">
        <v>4000020473031</v>
      </c>
      <c r="K175" s="254"/>
      <c r="L175" s="254"/>
      <c r="M175" s="254"/>
      <c r="N175" s="254"/>
      <c r="O175" s="254"/>
      <c r="P175" s="255" t="s">
        <v>632</v>
      </c>
      <c r="Q175" s="256"/>
      <c r="R175" s="256"/>
      <c r="S175" s="256"/>
      <c r="T175" s="256"/>
      <c r="U175" s="256"/>
      <c r="V175" s="256"/>
      <c r="W175" s="256"/>
      <c r="X175" s="256"/>
      <c r="Y175" s="257">
        <v>68</v>
      </c>
      <c r="Z175" s="258"/>
      <c r="AA175" s="258"/>
      <c r="AB175" s="259"/>
      <c r="AC175" s="260" t="s">
        <v>633</v>
      </c>
      <c r="AD175" s="261"/>
      <c r="AE175" s="261"/>
      <c r="AF175" s="261"/>
      <c r="AG175" s="261"/>
      <c r="AH175" s="271" t="s">
        <v>265</v>
      </c>
      <c r="AI175" s="272"/>
      <c r="AJ175" s="272"/>
      <c r="AK175" s="272"/>
      <c r="AL175" s="264" t="s">
        <v>265</v>
      </c>
      <c r="AM175" s="265"/>
      <c r="AN175" s="265"/>
      <c r="AO175" s="266"/>
      <c r="AP175" s="275" t="s">
        <v>265</v>
      </c>
      <c r="AQ175" s="276"/>
      <c r="AR175" s="276"/>
      <c r="AS175" s="276"/>
      <c r="AT175" s="276"/>
      <c r="AU175" s="276"/>
      <c r="AV175" s="276"/>
      <c r="AW175" s="276"/>
      <c r="AX175" s="277"/>
      <c r="AY175">
        <f>COUNTA($C$175)</f>
        <v>1</v>
      </c>
    </row>
    <row r="176" spans="1:51" ht="30" customHeight="1" x14ac:dyDescent="0.15">
      <c r="A176" s="250">
        <v>8</v>
      </c>
      <c r="B176" s="250">
        <v>1</v>
      </c>
      <c r="C176" s="251" t="s">
        <v>640</v>
      </c>
      <c r="D176" s="252"/>
      <c r="E176" s="252"/>
      <c r="F176" s="252"/>
      <c r="G176" s="252"/>
      <c r="H176" s="252"/>
      <c r="I176" s="252"/>
      <c r="J176" s="253">
        <v>5000020473014</v>
      </c>
      <c r="K176" s="254"/>
      <c r="L176" s="254"/>
      <c r="M176" s="254"/>
      <c r="N176" s="254"/>
      <c r="O176" s="254"/>
      <c r="P176" s="255" t="s">
        <v>632</v>
      </c>
      <c r="Q176" s="256"/>
      <c r="R176" s="256"/>
      <c r="S176" s="256"/>
      <c r="T176" s="256"/>
      <c r="U176" s="256"/>
      <c r="V176" s="256"/>
      <c r="W176" s="256"/>
      <c r="X176" s="256"/>
      <c r="Y176" s="257">
        <v>17</v>
      </c>
      <c r="Z176" s="258"/>
      <c r="AA176" s="258"/>
      <c r="AB176" s="259"/>
      <c r="AC176" s="260" t="s">
        <v>633</v>
      </c>
      <c r="AD176" s="261"/>
      <c r="AE176" s="261"/>
      <c r="AF176" s="261"/>
      <c r="AG176" s="261"/>
      <c r="AH176" s="271" t="s">
        <v>265</v>
      </c>
      <c r="AI176" s="272"/>
      <c r="AJ176" s="272"/>
      <c r="AK176" s="272"/>
      <c r="AL176" s="264" t="s">
        <v>265</v>
      </c>
      <c r="AM176" s="265"/>
      <c r="AN176" s="265"/>
      <c r="AO176" s="266"/>
      <c r="AP176" s="267" t="s">
        <v>265</v>
      </c>
      <c r="AQ176" s="267"/>
      <c r="AR176" s="267"/>
      <c r="AS176" s="267"/>
      <c r="AT176" s="267"/>
      <c r="AU176" s="267"/>
      <c r="AV176" s="267"/>
      <c r="AW176" s="267"/>
      <c r="AX176" s="267"/>
      <c r="AY176">
        <f>COUNTA($C$176)</f>
        <v>1</v>
      </c>
    </row>
    <row r="177" spans="1:51" ht="30" customHeight="1" x14ac:dyDescent="0.15">
      <c r="A177" s="250">
        <v>9</v>
      </c>
      <c r="B177" s="250">
        <v>1</v>
      </c>
      <c r="C177" s="251" t="s">
        <v>642</v>
      </c>
      <c r="D177" s="252"/>
      <c r="E177" s="252"/>
      <c r="F177" s="252"/>
      <c r="G177" s="252"/>
      <c r="H177" s="252"/>
      <c r="I177" s="252"/>
      <c r="J177" s="253">
        <v>3000020473065</v>
      </c>
      <c r="K177" s="254"/>
      <c r="L177" s="254"/>
      <c r="M177" s="254"/>
      <c r="N177" s="254"/>
      <c r="O177" s="254"/>
      <c r="P177" s="255" t="s">
        <v>632</v>
      </c>
      <c r="Q177" s="256"/>
      <c r="R177" s="256"/>
      <c r="S177" s="256"/>
      <c r="T177" s="256"/>
      <c r="U177" s="256"/>
      <c r="V177" s="256"/>
      <c r="W177" s="256"/>
      <c r="X177" s="256"/>
      <c r="Y177" s="257">
        <v>0</v>
      </c>
      <c r="Z177" s="258"/>
      <c r="AA177" s="258"/>
      <c r="AB177" s="259"/>
      <c r="AC177" s="260" t="s">
        <v>633</v>
      </c>
      <c r="AD177" s="261"/>
      <c r="AE177" s="261"/>
      <c r="AF177" s="261"/>
      <c r="AG177" s="261"/>
      <c r="AH177" s="271" t="s">
        <v>265</v>
      </c>
      <c r="AI177" s="272"/>
      <c r="AJ177" s="272"/>
      <c r="AK177" s="272"/>
      <c r="AL177" s="264" t="s">
        <v>265</v>
      </c>
      <c r="AM177" s="265"/>
      <c r="AN177" s="265"/>
      <c r="AO177" s="266"/>
      <c r="AP177" s="267" t="s">
        <v>265</v>
      </c>
      <c r="AQ177" s="267"/>
      <c r="AR177" s="267"/>
      <c r="AS177" s="267"/>
      <c r="AT177" s="267"/>
      <c r="AU177" s="267"/>
      <c r="AV177" s="267"/>
      <c r="AW177" s="267"/>
      <c r="AX177" s="267"/>
      <c r="AY177">
        <f>COUNTA($C$177)</f>
        <v>1</v>
      </c>
    </row>
    <row r="178" spans="1:51" ht="24.75" customHeight="1" x14ac:dyDescent="0.15">
      <c r="A178" s="55"/>
      <c r="B178" s="55"/>
      <c r="C178" s="55"/>
      <c r="D178" s="55"/>
      <c r="E178" s="55"/>
      <c r="F178" s="55"/>
      <c r="G178" s="55"/>
      <c r="H178" s="55"/>
      <c r="I178" s="55"/>
      <c r="J178" s="55"/>
      <c r="K178" s="55"/>
      <c r="L178" s="55"/>
      <c r="M178" s="55"/>
      <c r="N178" s="55"/>
      <c r="O178" s="55"/>
      <c r="P178" s="56"/>
      <c r="Q178" s="56"/>
      <c r="R178" s="56"/>
      <c r="S178" s="56"/>
      <c r="T178" s="56"/>
      <c r="U178" s="56"/>
      <c r="V178" s="56"/>
      <c r="W178" s="56"/>
      <c r="X178" s="56"/>
      <c r="Y178" s="57"/>
      <c r="Z178" s="57"/>
      <c r="AA178" s="57"/>
      <c r="AB178" s="57"/>
      <c r="AC178" s="57"/>
      <c r="AD178" s="57"/>
      <c r="AE178" s="57"/>
      <c r="AF178" s="57"/>
      <c r="AG178" s="57"/>
      <c r="AH178" s="57"/>
      <c r="AI178" s="57"/>
      <c r="AJ178" s="57"/>
      <c r="AK178" s="57"/>
      <c r="AL178" s="57"/>
      <c r="AM178" s="57"/>
      <c r="AN178" s="57"/>
      <c r="AO178" s="57"/>
      <c r="AP178" s="56"/>
      <c r="AQ178" s="56"/>
      <c r="AR178" s="56"/>
      <c r="AS178" s="56"/>
      <c r="AT178" s="56"/>
      <c r="AU178" s="56"/>
      <c r="AV178" s="56"/>
      <c r="AW178" s="56"/>
      <c r="AX178" s="56"/>
      <c r="AY178">
        <f>COUNTA($C$181)</f>
        <v>1</v>
      </c>
    </row>
    <row r="179" spans="1:51" ht="24.75" customHeight="1" x14ac:dyDescent="0.15">
      <c r="A179" s="48"/>
      <c r="B179" s="52" t="s">
        <v>171</v>
      </c>
      <c r="C179" s="48"/>
      <c r="D179" s="48"/>
      <c r="E179" s="48"/>
      <c r="F179" s="48"/>
      <c r="G179" s="48"/>
      <c r="H179" s="48"/>
      <c r="I179" s="48"/>
      <c r="J179" s="48"/>
      <c r="K179" s="48"/>
      <c r="L179" s="48"/>
      <c r="M179" s="48"/>
      <c r="N179" s="48"/>
      <c r="O179" s="48"/>
      <c r="P179" s="53"/>
      <c r="Q179" s="53"/>
      <c r="R179" s="53"/>
      <c r="S179" s="53"/>
      <c r="T179" s="53"/>
      <c r="U179" s="53"/>
      <c r="V179" s="53"/>
      <c r="W179" s="53"/>
      <c r="X179" s="53"/>
      <c r="Y179" s="54"/>
      <c r="Z179" s="54"/>
      <c r="AA179" s="54"/>
      <c r="AB179" s="54"/>
      <c r="AC179" s="54"/>
      <c r="AD179" s="54"/>
      <c r="AE179" s="54"/>
      <c r="AF179" s="54"/>
      <c r="AG179" s="54"/>
      <c r="AH179" s="54"/>
      <c r="AI179" s="54"/>
      <c r="AJ179" s="54"/>
      <c r="AK179" s="54"/>
      <c r="AL179" s="54"/>
      <c r="AM179" s="54"/>
      <c r="AN179" s="54"/>
      <c r="AO179" s="54"/>
      <c r="AP179" s="53"/>
      <c r="AQ179" s="53"/>
      <c r="AR179" s="53"/>
      <c r="AS179" s="53"/>
      <c r="AT179" s="53"/>
      <c r="AU179" s="53"/>
      <c r="AV179" s="53"/>
      <c r="AW179" s="53"/>
      <c r="AX179" s="53"/>
      <c r="AY179">
        <f>$AY$178</f>
        <v>1</v>
      </c>
    </row>
    <row r="180" spans="1:51" ht="59.25" customHeight="1" x14ac:dyDescent="0.15">
      <c r="A180" s="191"/>
      <c r="B180" s="191"/>
      <c r="C180" s="191" t="s">
        <v>26</v>
      </c>
      <c r="D180" s="191"/>
      <c r="E180" s="191"/>
      <c r="F180" s="191"/>
      <c r="G180" s="191"/>
      <c r="H180" s="191"/>
      <c r="I180" s="191"/>
      <c r="J180" s="273" t="s">
        <v>189</v>
      </c>
      <c r="K180" s="91"/>
      <c r="L180" s="91"/>
      <c r="M180" s="91"/>
      <c r="N180" s="91"/>
      <c r="O180" s="91"/>
      <c r="P180" s="192" t="s">
        <v>176</v>
      </c>
      <c r="Q180" s="192"/>
      <c r="R180" s="192"/>
      <c r="S180" s="192"/>
      <c r="T180" s="192"/>
      <c r="U180" s="192"/>
      <c r="V180" s="192"/>
      <c r="W180" s="192"/>
      <c r="X180" s="192"/>
      <c r="Y180" s="189" t="s">
        <v>188</v>
      </c>
      <c r="Z180" s="190"/>
      <c r="AA180" s="190"/>
      <c r="AB180" s="190"/>
      <c r="AC180" s="273" t="s">
        <v>215</v>
      </c>
      <c r="AD180" s="273"/>
      <c r="AE180" s="273"/>
      <c r="AF180" s="273"/>
      <c r="AG180" s="273"/>
      <c r="AH180" s="189" t="s">
        <v>234</v>
      </c>
      <c r="AI180" s="191"/>
      <c r="AJ180" s="191"/>
      <c r="AK180" s="191"/>
      <c r="AL180" s="191" t="s">
        <v>21</v>
      </c>
      <c r="AM180" s="191"/>
      <c r="AN180" s="191"/>
      <c r="AO180" s="274"/>
      <c r="AP180" s="204" t="s">
        <v>190</v>
      </c>
      <c r="AQ180" s="204"/>
      <c r="AR180" s="204"/>
      <c r="AS180" s="204"/>
      <c r="AT180" s="204"/>
      <c r="AU180" s="204"/>
      <c r="AV180" s="204"/>
      <c r="AW180" s="204"/>
      <c r="AX180" s="204"/>
      <c r="AY180">
        <f t="shared" ref="AY180:AY181" si="11">$AY$178</f>
        <v>1</v>
      </c>
    </row>
    <row r="181" spans="1:51" ht="30" customHeight="1" x14ac:dyDescent="0.15">
      <c r="A181" s="250">
        <v>1</v>
      </c>
      <c r="B181" s="250">
        <v>1</v>
      </c>
      <c r="C181" s="251" t="s">
        <v>643</v>
      </c>
      <c r="D181" s="252"/>
      <c r="E181" s="252"/>
      <c r="F181" s="252"/>
      <c r="G181" s="252"/>
      <c r="H181" s="252"/>
      <c r="I181" s="252"/>
      <c r="J181" s="253">
        <v>6360001009692</v>
      </c>
      <c r="K181" s="254"/>
      <c r="L181" s="254"/>
      <c r="M181" s="254"/>
      <c r="N181" s="254"/>
      <c r="O181" s="254"/>
      <c r="P181" s="255" t="s">
        <v>630</v>
      </c>
      <c r="Q181" s="256"/>
      <c r="R181" s="256"/>
      <c r="S181" s="256"/>
      <c r="T181" s="256"/>
      <c r="U181" s="256"/>
      <c r="V181" s="256"/>
      <c r="W181" s="256"/>
      <c r="X181" s="256"/>
      <c r="Y181" s="257">
        <v>261</v>
      </c>
      <c r="Z181" s="258"/>
      <c r="AA181" s="258"/>
      <c r="AB181" s="259"/>
      <c r="AC181" s="260" t="s">
        <v>236</v>
      </c>
      <c r="AD181" s="261"/>
      <c r="AE181" s="261"/>
      <c r="AF181" s="261"/>
      <c r="AG181" s="261"/>
      <c r="AH181" s="271">
        <v>11</v>
      </c>
      <c r="AI181" s="272"/>
      <c r="AJ181" s="272"/>
      <c r="AK181" s="272"/>
      <c r="AL181" s="264">
        <v>92.7</v>
      </c>
      <c r="AM181" s="265"/>
      <c r="AN181" s="265"/>
      <c r="AO181" s="266"/>
      <c r="AP181" s="267" t="s">
        <v>576</v>
      </c>
      <c r="AQ181" s="267"/>
      <c r="AR181" s="267"/>
      <c r="AS181" s="267"/>
      <c r="AT181" s="267"/>
      <c r="AU181" s="267"/>
      <c r="AV181" s="267"/>
      <c r="AW181" s="267"/>
      <c r="AX181" s="267"/>
      <c r="AY181">
        <f t="shared" si="11"/>
        <v>1</v>
      </c>
    </row>
    <row r="182" spans="1:51" ht="30" customHeight="1" x14ac:dyDescent="0.15">
      <c r="A182" s="250">
        <v>2</v>
      </c>
      <c r="B182" s="250">
        <v>1</v>
      </c>
      <c r="C182" s="251" t="s">
        <v>644</v>
      </c>
      <c r="D182" s="252"/>
      <c r="E182" s="252"/>
      <c r="F182" s="252"/>
      <c r="G182" s="252"/>
      <c r="H182" s="252"/>
      <c r="I182" s="252"/>
      <c r="J182" s="253">
        <v>6360001012135</v>
      </c>
      <c r="K182" s="254"/>
      <c r="L182" s="254"/>
      <c r="M182" s="254"/>
      <c r="N182" s="254"/>
      <c r="O182" s="254"/>
      <c r="P182" s="255" t="s">
        <v>654</v>
      </c>
      <c r="Q182" s="256"/>
      <c r="R182" s="256"/>
      <c r="S182" s="256"/>
      <c r="T182" s="256"/>
      <c r="U182" s="256"/>
      <c r="V182" s="256"/>
      <c r="W182" s="256"/>
      <c r="X182" s="256"/>
      <c r="Y182" s="257">
        <v>225</v>
      </c>
      <c r="Z182" s="258"/>
      <c r="AA182" s="258"/>
      <c r="AB182" s="259"/>
      <c r="AC182" s="260" t="s">
        <v>237</v>
      </c>
      <c r="AD182" s="261"/>
      <c r="AE182" s="261"/>
      <c r="AF182" s="261"/>
      <c r="AG182" s="261"/>
      <c r="AH182" s="271">
        <v>5</v>
      </c>
      <c r="AI182" s="272"/>
      <c r="AJ182" s="272"/>
      <c r="AK182" s="272"/>
      <c r="AL182" s="264">
        <v>95.1</v>
      </c>
      <c r="AM182" s="265"/>
      <c r="AN182" s="265"/>
      <c r="AO182" s="266"/>
      <c r="AP182" s="267" t="s">
        <v>576</v>
      </c>
      <c r="AQ182" s="267"/>
      <c r="AR182" s="267"/>
      <c r="AS182" s="267"/>
      <c r="AT182" s="267"/>
      <c r="AU182" s="267"/>
      <c r="AV182" s="267"/>
      <c r="AW182" s="267"/>
      <c r="AX182" s="267"/>
      <c r="AY182">
        <f>COUNTA($C$182)</f>
        <v>1</v>
      </c>
    </row>
    <row r="183" spans="1:51" ht="30" customHeight="1" x14ac:dyDescent="0.15">
      <c r="A183" s="250">
        <v>3</v>
      </c>
      <c r="B183" s="250">
        <v>1</v>
      </c>
      <c r="C183" s="251" t="s">
        <v>645</v>
      </c>
      <c r="D183" s="252"/>
      <c r="E183" s="252"/>
      <c r="F183" s="252"/>
      <c r="G183" s="252"/>
      <c r="H183" s="252"/>
      <c r="I183" s="252"/>
      <c r="J183" s="253">
        <v>1360001012379</v>
      </c>
      <c r="K183" s="254"/>
      <c r="L183" s="254"/>
      <c r="M183" s="254"/>
      <c r="N183" s="254"/>
      <c r="O183" s="254"/>
      <c r="P183" s="255" t="s">
        <v>655</v>
      </c>
      <c r="Q183" s="256"/>
      <c r="R183" s="256"/>
      <c r="S183" s="256"/>
      <c r="T183" s="256"/>
      <c r="U183" s="256"/>
      <c r="V183" s="256"/>
      <c r="W183" s="256"/>
      <c r="X183" s="256"/>
      <c r="Y183" s="257">
        <v>108</v>
      </c>
      <c r="Z183" s="258"/>
      <c r="AA183" s="258"/>
      <c r="AB183" s="259"/>
      <c r="AC183" s="260" t="s">
        <v>237</v>
      </c>
      <c r="AD183" s="261"/>
      <c r="AE183" s="261"/>
      <c r="AF183" s="261"/>
      <c r="AG183" s="261"/>
      <c r="AH183" s="262">
        <v>12</v>
      </c>
      <c r="AI183" s="263"/>
      <c r="AJ183" s="263"/>
      <c r="AK183" s="263"/>
      <c r="AL183" s="264">
        <v>98.9</v>
      </c>
      <c r="AM183" s="265"/>
      <c r="AN183" s="265"/>
      <c r="AO183" s="266"/>
      <c r="AP183" s="267" t="s">
        <v>576</v>
      </c>
      <c r="AQ183" s="267"/>
      <c r="AR183" s="267"/>
      <c r="AS183" s="267"/>
      <c r="AT183" s="267"/>
      <c r="AU183" s="267"/>
      <c r="AV183" s="267"/>
      <c r="AW183" s="267"/>
      <c r="AX183" s="267"/>
      <c r="AY183">
        <f>COUNTA($C$183)</f>
        <v>1</v>
      </c>
    </row>
    <row r="184" spans="1:51" ht="30" customHeight="1" x14ac:dyDescent="0.15">
      <c r="A184" s="250">
        <v>4</v>
      </c>
      <c r="B184" s="250">
        <v>1</v>
      </c>
      <c r="C184" s="251" t="s">
        <v>646</v>
      </c>
      <c r="D184" s="252"/>
      <c r="E184" s="252"/>
      <c r="F184" s="252"/>
      <c r="G184" s="252"/>
      <c r="H184" s="252"/>
      <c r="I184" s="252"/>
      <c r="J184" s="253">
        <v>6360001014841</v>
      </c>
      <c r="K184" s="254"/>
      <c r="L184" s="254"/>
      <c r="M184" s="254"/>
      <c r="N184" s="254"/>
      <c r="O184" s="254"/>
      <c r="P184" s="255" t="s">
        <v>656</v>
      </c>
      <c r="Q184" s="256"/>
      <c r="R184" s="256"/>
      <c r="S184" s="256"/>
      <c r="T184" s="256"/>
      <c r="U184" s="256"/>
      <c r="V184" s="256"/>
      <c r="W184" s="256"/>
      <c r="X184" s="256"/>
      <c r="Y184" s="257">
        <v>89</v>
      </c>
      <c r="Z184" s="258"/>
      <c r="AA184" s="258"/>
      <c r="AB184" s="259"/>
      <c r="AC184" s="260" t="s">
        <v>237</v>
      </c>
      <c r="AD184" s="261"/>
      <c r="AE184" s="261"/>
      <c r="AF184" s="261"/>
      <c r="AG184" s="261"/>
      <c r="AH184" s="262">
        <v>10</v>
      </c>
      <c r="AI184" s="263"/>
      <c r="AJ184" s="263"/>
      <c r="AK184" s="263"/>
      <c r="AL184" s="264">
        <v>91.7</v>
      </c>
      <c r="AM184" s="265"/>
      <c r="AN184" s="265"/>
      <c r="AO184" s="266"/>
      <c r="AP184" s="267" t="s">
        <v>576</v>
      </c>
      <c r="AQ184" s="267"/>
      <c r="AR184" s="267"/>
      <c r="AS184" s="267"/>
      <c r="AT184" s="267"/>
      <c r="AU184" s="267"/>
      <c r="AV184" s="267"/>
      <c r="AW184" s="267"/>
      <c r="AX184" s="267"/>
      <c r="AY184">
        <f>COUNTA($C$184)</f>
        <v>1</v>
      </c>
    </row>
    <row r="185" spans="1:51" ht="30" customHeight="1" x14ac:dyDescent="0.15">
      <c r="A185" s="250">
        <v>5</v>
      </c>
      <c r="B185" s="250">
        <v>1</v>
      </c>
      <c r="C185" s="251" t="s">
        <v>663</v>
      </c>
      <c r="D185" s="252"/>
      <c r="E185" s="252"/>
      <c r="F185" s="252"/>
      <c r="G185" s="252"/>
      <c r="H185" s="252"/>
      <c r="I185" s="252"/>
      <c r="J185" s="268">
        <v>4360001012368</v>
      </c>
      <c r="K185" s="254"/>
      <c r="L185" s="254"/>
      <c r="M185" s="254"/>
      <c r="N185" s="254"/>
      <c r="O185" s="254"/>
      <c r="P185" s="269" t="s">
        <v>664</v>
      </c>
      <c r="Q185" s="270"/>
      <c r="R185" s="270"/>
      <c r="S185" s="270"/>
      <c r="T185" s="270"/>
      <c r="U185" s="270"/>
      <c r="V185" s="270"/>
      <c r="W185" s="270"/>
      <c r="X185" s="270"/>
      <c r="Y185" s="257">
        <v>65</v>
      </c>
      <c r="Z185" s="258"/>
      <c r="AA185" s="258"/>
      <c r="AB185" s="259"/>
      <c r="AC185" s="260" t="s">
        <v>236</v>
      </c>
      <c r="AD185" s="261"/>
      <c r="AE185" s="261"/>
      <c r="AF185" s="261"/>
      <c r="AG185" s="261"/>
      <c r="AH185" s="262">
        <v>4</v>
      </c>
      <c r="AI185" s="263"/>
      <c r="AJ185" s="263"/>
      <c r="AK185" s="263"/>
      <c r="AL185" s="264">
        <v>95.6</v>
      </c>
      <c r="AM185" s="265"/>
      <c r="AN185" s="265"/>
      <c r="AO185" s="266"/>
      <c r="AP185" s="267" t="s">
        <v>576</v>
      </c>
      <c r="AQ185" s="267"/>
      <c r="AR185" s="267"/>
      <c r="AS185" s="267"/>
      <c r="AT185" s="267"/>
      <c r="AU185" s="267"/>
      <c r="AV185" s="267"/>
      <c r="AW185" s="267"/>
      <c r="AX185" s="267"/>
      <c r="AY185">
        <f>COUNTA($C$185)</f>
        <v>1</v>
      </c>
    </row>
    <row r="186" spans="1:51" ht="30" customHeight="1" x14ac:dyDescent="0.15">
      <c r="A186" s="250">
        <v>6</v>
      </c>
      <c r="B186" s="250">
        <v>1</v>
      </c>
      <c r="C186" s="251" t="s">
        <v>647</v>
      </c>
      <c r="D186" s="252"/>
      <c r="E186" s="252"/>
      <c r="F186" s="252"/>
      <c r="G186" s="252"/>
      <c r="H186" s="252"/>
      <c r="I186" s="252"/>
      <c r="J186" s="253">
        <v>1360002020182</v>
      </c>
      <c r="K186" s="254"/>
      <c r="L186" s="254"/>
      <c r="M186" s="254"/>
      <c r="N186" s="254"/>
      <c r="O186" s="254"/>
      <c r="P186" s="255" t="s">
        <v>658</v>
      </c>
      <c r="Q186" s="256"/>
      <c r="R186" s="256"/>
      <c r="S186" s="256"/>
      <c r="T186" s="256"/>
      <c r="U186" s="256"/>
      <c r="V186" s="256"/>
      <c r="W186" s="256"/>
      <c r="X186" s="256"/>
      <c r="Y186" s="257">
        <v>58</v>
      </c>
      <c r="Z186" s="258"/>
      <c r="AA186" s="258"/>
      <c r="AB186" s="259"/>
      <c r="AC186" s="260" t="s">
        <v>237</v>
      </c>
      <c r="AD186" s="261"/>
      <c r="AE186" s="261"/>
      <c r="AF186" s="261"/>
      <c r="AG186" s="261"/>
      <c r="AH186" s="262">
        <v>12</v>
      </c>
      <c r="AI186" s="263"/>
      <c r="AJ186" s="263"/>
      <c r="AK186" s="263"/>
      <c r="AL186" s="264">
        <v>99</v>
      </c>
      <c r="AM186" s="265"/>
      <c r="AN186" s="265"/>
      <c r="AO186" s="266"/>
      <c r="AP186" s="267" t="s">
        <v>576</v>
      </c>
      <c r="AQ186" s="267"/>
      <c r="AR186" s="267"/>
      <c r="AS186" s="267"/>
      <c r="AT186" s="267"/>
      <c r="AU186" s="267"/>
      <c r="AV186" s="267"/>
      <c r="AW186" s="267"/>
      <c r="AX186" s="267"/>
      <c r="AY186">
        <f>COUNTA($C$186)</f>
        <v>1</v>
      </c>
    </row>
    <row r="187" spans="1:51" ht="30" customHeight="1" x14ac:dyDescent="0.15">
      <c r="A187" s="250">
        <v>7</v>
      </c>
      <c r="B187" s="250">
        <v>1</v>
      </c>
      <c r="C187" s="251" t="s">
        <v>665</v>
      </c>
      <c r="D187" s="252"/>
      <c r="E187" s="252"/>
      <c r="F187" s="252"/>
      <c r="G187" s="252"/>
      <c r="H187" s="252"/>
      <c r="I187" s="252"/>
      <c r="J187" s="253">
        <v>7360002020565</v>
      </c>
      <c r="K187" s="254"/>
      <c r="L187" s="254"/>
      <c r="M187" s="254"/>
      <c r="N187" s="254"/>
      <c r="O187" s="254"/>
      <c r="P187" s="255" t="s">
        <v>659</v>
      </c>
      <c r="Q187" s="256"/>
      <c r="R187" s="256"/>
      <c r="S187" s="256"/>
      <c r="T187" s="256"/>
      <c r="U187" s="256"/>
      <c r="V187" s="256"/>
      <c r="W187" s="256"/>
      <c r="X187" s="256"/>
      <c r="Y187" s="257">
        <v>57</v>
      </c>
      <c r="Z187" s="258"/>
      <c r="AA187" s="258"/>
      <c r="AB187" s="259"/>
      <c r="AC187" s="260" t="s">
        <v>236</v>
      </c>
      <c r="AD187" s="261"/>
      <c r="AE187" s="261"/>
      <c r="AF187" s="261"/>
      <c r="AG187" s="261"/>
      <c r="AH187" s="262">
        <v>6</v>
      </c>
      <c r="AI187" s="263"/>
      <c r="AJ187" s="263"/>
      <c r="AK187" s="263"/>
      <c r="AL187" s="264">
        <v>91.8</v>
      </c>
      <c r="AM187" s="265"/>
      <c r="AN187" s="265"/>
      <c r="AO187" s="266"/>
      <c r="AP187" s="267" t="s">
        <v>576</v>
      </c>
      <c r="AQ187" s="267"/>
      <c r="AR187" s="267"/>
      <c r="AS187" s="267"/>
      <c r="AT187" s="267"/>
      <c r="AU187" s="267"/>
      <c r="AV187" s="267"/>
      <c r="AW187" s="267"/>
      <c r="AX187" s="267"/>
      <c r="AY187">
        <f>COUNTA($C$187)</f>
        <v>1</v>
      </c>
    </row>
    <row r="188" spans="1:51" ht="30" customHeight="1" x14ac:dyDescent="0.15">
      <c r="A188" s="250">
        <v>8</v>
      </c>
      <c r="B188" s="250">
        <v>1</v>
      </c>
      <c r="C188" s="251" t="s">
        <v>666</v>
      </c>
      <c r="D188" s="252"/>
      <c r="E188" s="252"/>
      <c r="F188" s="252"/>
      <c r="G188" s="252"/>
      <c r="H188" s="252"/>
      <c r="I188" s="252"/>
      <c r="J188" s="253">
        <v>7360002020103</v>
      </c>
      <c r="K188" s="254"/>
      <c r="L188" s="254"/>
      <c r="M188" s="254"/>
      <c r="N188" s="254"/>
      <c r="O188" s="254"/>
      <c r="P188" s="255" t="s">
        <v>657</v>
      </c>
      <c r="Q188" s="256"/>
      <c r="R188" s="256"/>
      <c r="S188" s="256"/>
      <c r="T188" s="256"/>
      <c r="U188" s="256"/>
      <c r="V188" s="256"/>
      <c r="W188" s="256"/>
      <c r="X188" s="256"/>
      <c r="Y188" s="257">
        <v>55</v>
      </c>
      <c r="Z188" s="258"/>
      <c r="AA188" s="258"/>
      <c r="AB188" s="259"/>
      <c r="AC188" s="260" t="s">
        <v>237</v>
      </c>
      <c r="AD188" s="261"/>
      <c r="AE188" s="261"/>
      <c r="AF188" s="261"/>
      <c r="AG188" s="261"/>
      <c r="AH188" s="262">
        <v>9</v>
      </c>
      <c r="AI188" s="263"/>
      <c r="AJ188" s="263"/>
      <c r="AK188" s="263"/>
      <c r="AL188" s="264">
        <v>93</v>
      </c>
      <c r="AM188" s="265"/>
      <c r="AN188" s="265"/>
      <c r="AO188" s="266"/>
      <c r="AP188" s="267" t="s">
        <v>576</v>
      </c>
      <c r="AQ188" s="267"/>
      <c r="AR188" s="267"/>
      <c r="AS188" s="267"/>
      <c r="AT188" s="267"/>
      <c r="AU188" s="267"/>
      <c r="AV188" s="267"/>
      <c r="AW188" s="267"/>
      <c r="AX188" s="267"/>
      <c r="AY188">
        <f>COUNTA($C$188)</f>
        <v>1</v>
      </c>
    </row>
    <row r="189" spans="1:51" ht="30" customHeight="1" x14ac:dyDescent="0.15">
      <c r="A189" s="250">
        <v>9</v>
      </c>
      <c r="B189" s="250">
        <v>1</v>
      </c>
      <c r="C189" s="251" t="s">
        <v>667</v>
      </c>
      <c r="D189" s="252"/>
      <c r="E189" s="252"/>
      <c r="F189" s="252"/>
      <c r="G189" s="252"/>
      <c r="H189" s="252"/>
      <c r="I189" s="252"/>
      <c r="J189" s="253">
        <v>8360001005319</v>
      </c>
      <c r="K189" s="254"/>
      <c r="L189" s="254"/>
      <c r="M189" s="254"/>
      <c r="N189" s="254"/>
      <c r="O189" s="254"/>
      <c r="P189" s="255" t="s">
        <v>659</v>
      </c>
      <c r="Q189" s="256"/>
      <c r="R189" s="256"/>
      <c r="S189" s="256"/>
      <c r="T189" s="256"/>
      <c r="U189" s="256"/>
      <c r="V189" s="256"/>
      <c r="W189" s="256"/>
      <c r="X189" s="256"/>
      <c r="Y189" s="257">
        <v>54</v>
      </c>
      <c r="Z189" s="258"/>
      <c r="AA189" s="258"/>
      <c r="AB189" s="259"/>
      <c r="AC189" s="260" t="s">
        <v>236</v>
      </c>
      <c r="AD189" s="261"/>
      <c r="AE189" s="261"/>
      <c r="AF189" s="261"/>
      <c r="AG189" s="261"/>
      <c r="AH189" s="262">
        <v>6</v>
      </c>
      <c r="AI189" s="263"/>
      <c r="AJ189" s="263"/>
      <c r="AK189" s="263"/>
      <c r="AL189" s="264">
        <v>91.8</v>
      </c>
      <c r="AM189" s="265"/>
      <c r="AN189" s="265"/>
      <c r="AO189" s="266"/>
      <c r="AP189" s="267" t="s">
        <v>576</v>
      </c>
      <c r="AQ189" s="267"/>
      <c r="AR189" s="267"/>
      <c r="AS189" s="267"/>
      <c r="AT189" s="267"/>
      <c r="AU189" s="267"/>
      <c r="AV189" s="267"/>
      <c r="AW189" s="267"/>
      <c r="AX189" s="267"/>
      <c r="AY189">
        <f>COUNTA($C$189)</f>
        <v>1</v>
      </c>
    </row>
    <row r="190" spans="1:51" ht="30" customHeight="1" x14ac:dyDescent="0.15">
      <c r="A190" s="250">
        <v>10</v>
      </c>
      <c r="B190" s="250">
        <v>1</v>
      </c>
      <c r="C190" s="251" t="s">
        <v>668</v>
      </c>
      <c r="D190" s="252"/>
      <c r="E190" s="252"/>
      <c r="F190" s="252"/>
      <c r="G190" s="252"/>
      <c r="H190" s="252"/>
      <c r="I190" s="252"/>
      <c r="J190" s="253">
        <v>7360001012365</v>
      </c>
      <c r="K190" s="254"/>
      <c r="L190" s="254"/>
      <c r="M190" s="254"/>
      <c r="N190" s="254"/>
      <c r="O190" s="254"/>
      <c r="P190" s="255" t="s">
        <v>655</v>
      </c>
      <c r="Q190" s="256"/>
      <c r="R190" s="256"/>
      <c r="S190" s="256"/>
      <c r="T190" s="256"/>
      <c r="U190" s="256"/>
      <c r="V190" s="256"/>
      <c r="W190" s="256"/>
      <c r="X190" s="256"/>
      <c r="Y190" s="257">
        <v>51</v>
      </c>
      <c r="Z190" s="258"/>
      <c r="AA190" s="258"/>
      <c r="AB190" s="259"/>
      <c r="AC190" s="260" t="s">
        <v>237</v>
      </c>
      <c r="AD190" s="261"/>
      <c r="AE190" s="261"/>
      <c r="AF190" s="261"/>
      <c r="AG190" s="261"/>
      <c r="AH190" s="262">
        <v>12</v>
      </c>
      <c r="AI190" s="263"/>
      <c r="AJ190" s="263"/>
      <c r="AK190" s="263"/>
      <c r="AL190" s="264">
        <v>99.4</v>
      </c>
      <c r="AM190" s="265"/>
      <c r="AN190" s="265"/>
      <c r="AO190" s="266"/>
      <c r="AP190" s="267" t="s">
        <v>576</v>
      </c>
      <c r="AQ190" s="267"/>
      <c r="AR190" s="267"/>
      <c r="AS190" s="267"/>
      <c r="AT190" s="267"/>
      <c r="AU190" s="267"/>
      <c r="AV190" s="267"/>
      <c r="AW190" s="267"/>
      <c r="AX190" s="267"/>
      <c r="AY190">
        <f>COUNTA($C$190)</f>
        <v>1</v>
      </c>
    </row>
  </sheetData>
  <sheetProtection formatRows="0"/>
  <dataConsolidate/>
  <mergeCells count="920">
    <mergeCell ref="AL147:AN147"/>
    <mergeCell ref="A37:F38"/>
    <mergeCell ref="G37:AX38"/>
    <mergeCell ref="A44:F45"/>
    <mergeCell ref="G44:AX45"/>
    <mergeCell ref="A51:F52"/>
    <mergeCell ref="G51:AX52"/>
    <mergeCell ref="A58:F59"/>
    <mergeCell ref="G58:AX59"/>
    <mergeCell ref="C67:D68"/>
    <mergeCell ref="A67:B68"/>
    <mergeCell ref="AG82:AX82"/>
    <mergeCell ref="Y66:AA66"/>
    <mergeCell ref="AB66:AD66"/>
    <mergeCell ref="AB61:AD61"/>
    <mergeCell ref="C86:AC86"/>
    <mergeCell ref="AG71:AX71"/>
    <mergeCell ref="Y57:AA57"/>
    <mergeCell ref="G46:O47"/>
    <mergeCell ref="P53:X54"/>
    <mergeCell ref="Y53:AA54"/>
    <mergeCell ref="AB62:AD62"/>
    <mergeCell ref="AM56:AP56"/>
    <mergeCell ref="AB43:AD43"/>
    <mergeCell ref="A30:F31"/>
    <mergeCell ref="G30:AX31"/>
    <mergeCell ref="N90:AF90"/>
    <mergeCell ref="J90:K90"/>
    <mergeCell ref="AD80:AF80"/>
    <mergeCell ref="AG79:AX79"/>
    <mergeCell ref="G21:O21"/>
    <mergeCell ref="P21:V21"/>
    <mergeCell ref="W21:AC21"/>
    <mergeCell ref="AD21:AJ21"/>
    <mergeCell ref="AQ61:AT61"/>
    <mergeCell ref="AU61:AX61"/>
    <mergeCell ref="AQ62:AT62"/>
    <mergeCell ref="AQ63:AT63"/>
    <mergeCell ref="AU62:AX62"/>
    <mergeCell ref="AU63:AX63"/>
    <mergeCell ref="C90:F90"/>
    <mergeCell ref="Y185:AB185"/>
    <mergeCell ref="AC185:AG185"/>
    <mergeCell ref="AH185:AK185"/>
    <mergeCell ref="AL185:AO185"/>
    <mergeCell ref="AP185:AX185"/>
    <mergeCell ref="C187:I187"/>
    <mergeCell ref="J187:O187"/>
    <mergeCell ref="P187:X187"/>
    <mergeCell ref="Y187:AB187"/>
    <mergeCell ref="AC187:AG187"/>
    <mergeCell ref="AH187:AK187"/>
    <mergeCell ref="AL187:AO187"/>
    <mergeCell ref="AP187:AX187"/>
    <mergeCell ref="AH186:AK186"/>
    <mergeCell ref="AL186:AO186"/>
    <mergeCell ref="AP186:AX186"/>
    <mergeCell ref="Y183:AB183"/>
    <mergeCell ref="AC183:AG183"/>
    <mergeCell ref="AH183:AK183"/>
    <mergeCell ref="AL183:AO183"/>
    <mergeCell ref="AP183:AX183"/>
    <mergeCell ref="C184:I184"/>
    <mergeCell ref="J184:O184"/>
    <mergeCell ref="P184:X184"/>
    <mergeCell ref="Y184:AB184"/>
    <mergeCell ref="AC184:AG184"/>
    <mergeCell ref="AH184:AK184"/>
    <mergeCell ref="AL184:AO184"/>
    <mergeCell ref="AP184:AX184"/>
    <mergeCell ref="AC172:AG172"/>
    <mergeCell ref="AH172:AK172"/>
    <mergeCell ref="AL172:AO172"/>
    <mergeCell ref="AP172:AX172"/>
    <mergeCell ref="C174:I174"/>
    <mergeCell ref="J174:O174"/>
    <mergeCell ref="P174:X174"/>
    <mergeCell ref="Y174:AB174"/>
    <mergeCell ref="AC174:AG174"/>
    <mergeCell ref="AH174:AK174"/>
    <mergeCell ref="AL174:AO174"/>
    <mergeCell ref="AP174:AX174"/>
    <mergeCell ref="AH173:AK173"/>
    <mergeCell ref="AL173:AO173"/>
    <mergeCell ref="AP173:AX173"/>
    <mergeCell ref="AC170:AG170"/>
    <mergeCell ref="AH170:AK170"/>
    <mergeCell ref="AL170:AO170"/>
    <mergeCell ref="AP170:AX170"/>
    <mergeCell ref="C171:I171"/>
    <mergeCell ref="J171:O171"/>
    <mergeCell ref="P171:X171"/>
    <mergeCell ref="Y171:AB171"/>
    <mergeCell ref="AC171:AG171"/>
    <mergeCell ref="AH171:AK171"/>
    <mergeCell ref="AL171:AO171"/>
    <mergeCell ref="AP171:AX171"/>
    <mergeCell ref="C153:I153"/>
    <mergeCell ref="C168:I168"/>
    <mergeCell ref="J168:O168"/>
    <mergeCell ref="P168:X168"/>
    <mergeCell ref="Y168:AB168"/>
    <mergeCell ref="AC168:AG168"/>
    <mergeCell ref="AH168:AK168"/>
    <mergeCell ref="AL168:AO168"/>
    <mergeCell ref="AP168:AX168"/>
    <mergeCell ref="AC165:AG165"/>
    <mergeCell ref="P163:X163"/>
    <mergeCell ref="Y163:AB163"/>
    <mergeCell ref="AC163:AG163"/>
    <mergeCell ref="AH163:AK163"/>
    <mergeCell ref="AL163:AO163"/>
    <mergeCell ref="AP163:AX163"/>
    <mergeCell ref="C165:I165"/>
    <mergeCell ref="J165:O165"/>
    <mergeCell ref="P165:X165"/>
    <mergeCell ref="Y165:AB165"/>
    <mergeCell ref="AH165:AK165"/>
    <mergeCell ref="AL165:AO165"/>
    <mergeCell ref="AP165:AX165"/>
    <mergeCell ref="AP153:AX153"/>
    <mergeCell ref="G6:AX6"/>
    <mergeCell ref="A46:F50"/>
    <mergeCell ref="AB53:AD54"/>
    <mergeCell ref="G39:O40"/>
    <mergeCell ref="AQ56:AT56"/>
    <mergeCell ref="A64:F66"/>
    <mergeCell ref="G64:X64"/>
    <mergeCell ref="Y63:AA63"/>
    <mergeCell ref="AD70:AF70"/>
    <mergeCell ref="C70:AC70"/>
    <mergeCell ref="AO60:AQ60"/>
    <mergeCell ref="A7:F7"/>
    <mergeCell ref="G7:X7"/>
    <mergeCell ref="A8:F8"/>
    <mergeCell ref="A61:F63"/>
    <mergeCell ref="G61:X61"/>
    <mergeCell ref="AI57:AL57"/>
    <mergeCell ref="AB46:AD47"/>
    <mergeCell ref="AB48:AD48"/>
    <mergeCell ref="AB56:AD56"/>
    <mergeCell ref="P48:X50"/>
    <mergeCell ref="Y48:AA48"/>
    <mergeCell ref="Y49:AA49"/>
    <mergeCell ref="AB49:AD49"/>
    <mergeCell ref="G41:O43"/>
    <mergeCell ref="A60:AN60"/>
    <mergeCell ref="AM65:AP65"/>
    <mergeCell ref="Y62:AA62"/>
    <mergeCell ref="AM64:AP64"/>
    <mergeCell ref="AB65:AD65"/>
    <mergeCell ref="AE62:AH62"/>
    <mergeCell ref="AI62:AL62"/>
    <mergeCell ref="AM62:AP62"/>
    <mergeCell ref="AE61:AH61"/>
    <mergeCell ref="AI61:AL61"/>
    <mergeCell ref="AM61:AP61"/>
    <mergeCell ref="AE57:AH57"/>
    <mergeCell ref="G48:O50"/>
    <mergeCell ref="G55:O57"/>
    <mergeCell ref="P55:X57"/>
    <mergeCell ref="Y55:AA55"/>
    <mergeCell ref="AM57:AP57"/>
    <mergeCell ref="AI56:AL56"/>
    <mergeCell ref="A39:F43"/>
    <mergeCell ref="A53:F57"/>
    <mergeCell ref="G53:O54"/>
    <mergeCell ref="A113:F128"/>
    <mergeCell ref="AG88:AX90"/>
    <mergeCell ref="C85:AC85"/>
    <mergeCell ref="AG85:AX85"/>
    <mergeCell ref="C88:AC88"/>
    <mergeCell ref="AD86:AF86"/>
    <mergeCell ref="A102:D102"/>
    <mergeCell ref="E102:P102"/>
    <mergeCell ref="Q102:AB102"/>
    <mergeCell ref="AC102:AN102"/>
    <mergeCell ref="AO102:AX102"/>
    <mergeCell ref="A103:D103"/>
    <mergeCell ref="E103:P103"/>
    <mergeCell ref="Q103:AB103"/>
    <mergeCell ref="AC103:AN103"/>
    <mergeCell ref="AO103:AX103"/>
    <mergeCell ref="A104:D104"/>
    <mergeCell ref="E104:P104"/>
    <mergeCell ref="Q104:AB104"/>
    <mergeCell ref="AC104:AN104"/>
    <mergeCell ref="AO104:AX104"/>
    <mergeCell ref="AD78:AF78"/>
    <mergeCell ref="AB63:AD63"/>
    <mergeCell ref="AI66:AL66"/>
    <mergeCell ref="AQ66:AX66"/>
    <mergeCell ref="AQ64:AX64"/>
    <mergeCell ref="AE65:AH65"/>
    <mergeCell ref="AI65:AL65"/>
    <mergeCell ref="G92:AX92"/>
    <mergeCell ref="G91:AX91"/>
    <mergeCell ref="C73:AC73"/>
    <mergeCell ref="C74:AC74"/>
    <mergeCell ref="AG70:AX70"/>
    <mergeCell ref="AD88:AF88"/>
    <mergeCell ref="AG87:AX87"/>
    <mergeCell ref="C81:AC81"/>
    <mergeCell ref="G62:X63"/>
    <mergeCell ref="AG72:AX72"/>
    <mergeCell ref="AD71:AF71"/>
    <mergeCell ref="A11:F11"/>
    <mergeCell ref="AD75:AF75"/>
    <mergeCell ref="G132:K132"/>
    <mergeCell ref="L132:X132"/>
    <mergeCell ref="AH131:AT131"/>
    <mergeCell ref="Y132:AB132"/>
    <mergeCell ref="AC132:AG132"/>
    <mergeCell ref="AH130:AT130"/>
    <mergeCell ref="G131:K131"/>
    <mergeCell ref="A98:E98"/>
    <mergeCell ref="AQ57:AT57"/>
    <mergeCell ref="G32:O33"/>
    <mergeCell ref="P46:X47"/>
    <mergeCell ref="Y46:AA47"/>
    <mergeCell ref="P12:V12"/>
    <mergeCell ref="AB29:AD29"/>
    <mergeCell ref="AD85:AF85"/>
    <mergeCell ref="A129:F146"/>
    <mergeCell ref="AB41:AD41"/>
    <mergeCell ref="A94:AX94"/>
    <mergeCell ref="F98:AX98"/>
    <mergeCell ref="A74:B83"/>
    <mergeCell ref="C83:AC83"/>
    <mergeCell ref="A101:AX101"/>
    <mergeCell ref="A5:F5"/>
    <mergeCell ref="C78:AC78"/>
    <mergeCell ref="G11:AX11"/>
    <mergeCell ref="Y5:AD5"/>
    <mergeCell ref="AE5:AP5"/>
    <mergeCell ref="AQ5:AX5"/>
    <mergeCell ref="A4:F4"/>
    <mergeCell ref="A6:F6"/>
    <mergeCell ref="AK12:AQ12"/>
    <mergeCell ref="W14:AC14"/>
    <mergeCell ref="AG73:AX73"/>
    <mergeCell ref="AG78:AX78"/>
    <mergeCell ref="C71:AC71"/>
    <mergeCell ref="I16:O16"/>
    <mergeCell ref="P16:V16"/>
    <mergeCell ref="AD74:AF74"/>
    <mergeCell ref="I18:O18"/>
    <mergeCell ref="AD12:AJ12"/>
    <mergeCell ref="AE8:AX8"/>
    <mergeCell ref="W16:AC16"/>
    <mergeCell ref="A10:F10"/>
    <mergeCell ref="AB42:AD42"/>
    <mergeCell ref="AR12:AX12"/>
    <mergeCell ref="G13:H18"/>
    <mergeCell ref="P39:X40"/>
    <mergeCell ref="AI39:AL40"/>
    <mergeCell ref="G12:O12"/>
    <mergeCell ref="P14:V14"/>
    <mergeCell ref="P41:X43"/>
    <mergeCell ref="Y41:AA41"/>
    <mergeCell ref="AB35:AD35"/>
    <mergeCell ref="F96:AX96"/>
    <mergeCell ref="E75:AC75"/>
    <mergeCell ref="E76:AC76"/>
    <mergeCell ref="AG83:AX83"/>
    <mergeCell ref="A95:AX95"/>
    <mergeCell ref="AG84:AX84"/>
    <mergeCell ref="AD72:AF72"/>
    <mergeCell ref="AG80:AX80"/>
    <mergeCell ref="A93:AX93"/>
    <mergeCell ref="C92:F92"/>
    <mergeCell ref="W13:AC13"/>
    <mergeCell ref="G27:O29"/>
    <mergeCell ref="AU56:AX56"/>
    <mergeCell ref="AU57:AX57"/>
    <mergeCell ref="AD87:AF87"/>
    <mergeCell ref="AG74:AX76"/>
    <mergeCell ref="C79:AC79"/>
    <mergeCell ref="G25:O26"/>
    <mergeCell ref="AU40:AV40"/>
    <mergeCell ref="AD13:AJ13"/>
    <mergeCell ref="A88:B90"/>
    <mergeCell ref="AD81:AF81"/>
    <mergeCell ref="AB55:AD55"/>
    <mergeCell ref="Y56:AA56"/>
    <mergeCell ref="Y64:AA64"/>
    <mergeCell ref="AB64:AD64"/>
    <mergeCell ref="G65:X66"/>
    <mergeCell ref="Y65:AA65"/>
    <mergeCell ref="A84:B87"/>
    <mergeCell ref="C84:AC84"/>
    <mergeCell ref="AM39:AP40"/>
    <mergeCell ref="AQ39:AT39"/>
    <mergeCell ref="AM43:AP43"/>
    <mergeCell ref="AR14:AX14"/>
    <mergeCell ref="AI43:AL43"/>
    <mergeCell ref="AB39:AD40"/>
    <mergeCell ref="AK15:AQ15"/>
    <mergeCell ref="AG86:AX86"/>
    <mergeCell ref="AD77:AF77"/>
    <mergeCell ref="AR20:AX20"/>
    <mergeCell ref="C72:AC72"/>
    <mergeCell ref="AD15:AJ15"/>
    <mergeCell ref="AE39:AH40"/>
    <mergeCell ref="P19:V19"/>
    <mergeCell ref="AU132:AX132"/>
    <mergeCell ref="A100:AX100"/>
    <mergeCell ref="AC129:AX129"/>
    <mergeCell ref="C75:D76"/>
    <mergeCell ref="Y130:AB130"/>
    <mergeCell ref="A96:E96"/>
    <mergeCell ref="A91:B92"/>
    <mergeCell ref="Y131:AB131"/>
    <mergeCell ref="AH132:AT132"/>
    <mergeCell ref="A97:AX97"/>
    <mergeCell ref="AR15:AX15"/>
    <mergeCell ref="P32:X33"/>
    <mergeCell ref="Y32:AA33"/>
    <mergeCell ref="AB32:AD33"/>
    <mergeCell ref="I17:O17"/>
    <mergeCell ref="AQ25:AT25"/>
    <mergeCell ref="A32:F36"/>
    <mergeCell ref="A25:F29"/>
    <mergeCell ref="AB28:AD28"/>
    <mergeCell ref="AQ26:AR26"/>
    <mergeCell ref="AE28:AH28"/>
    <mergeCell ref="G133:K133"/>
    <mergeCell ref="L133:X133"/>
    <mergeCell ref="Y133:AB133"/>
    <mergeCell ref="AC133:AG133"/>
    <mergeCell ref="AH133:AT133"/>
    <mergeCell ref="AU133:AX133"/>
    <mergeCell ref="C80:AC80"/>
    <mergeCell ref="AD83:AF83"/>
    <mergeCell ref="AG81:AX81"/>
    <mergeCell ref="G130:K130"/>
    <mergeCell ref="L130:X130"/>
    <mergeCell ref="A99:AX99"/>
    <mergeCell ref="C87:AC87"/>
    <mergeCell ref="AU130:AX130"/>
    <mergeCell ref="AD84:AF84"/>
    <mergeCell ref="G129:AB129"/>
    <mergeCell ref="AU131:AX131"/>
    <mergeCell ref="G89:M89"/>
    <mergeCell ref="N89:AF89"/>
    <mergeCell ref="C89:F89"/>
    <mergeCell ref="G90:H90"/>
    <mergeCell ref="Q106:AB106"/>
    <mergeCell ref="AC106:AN106"/>
    <mergeCell ref="AO106:AX106"/>
    <mergeCell ref="Y135:AB135"/>
    <mergeCell ref="AC135:AG135"/>
    <mergeCell ref="AH135:AT135"/>
    <mergeCell ref="AU135:AX135"/>
    <mergeCell ref="AD76:AF76"/>
    <mergeCell ref="AD73:AF73"/>
    <mergeCell ref="AC131:AG131"/>
    <mergeCell ref="L131:X131"/>
    <mergeCell ref="AC130:AG130"/>
    <mergeCell ref="C77:AC77"/>
    <mergeCell ref="AD79:AF79"/>
    <mergeCell ref="AG112:AH112"/>
    <mergeCell ref="AJ112:AK112"/>
    <mergeCell ref="A107:D107"/>
    <mergeCell ref="A106:D106"/>
    <mergeCell ref="A112:D112"/>
    <mergeCell ref="E112:G112"/>
    <mergeCell ref="I112:J112"/>
    <mergeCell ref="L112:M112"/>
    <mergeCell ref="Q112:S112"/>
    <mergeCell ref="U112:V112"/>
    <mergeCell ref="X112:Y112"/>
    <mergeCell ref="AC112:AE112"/>
    <mergeCell ref="E106:P106"/>
    <mergeCell ref="AC139:AG139"/>
    <mergeCell ref="AH139:AT139"/>
    <mergeCell ref="AU139:AX139"/>
    <mergeCell ref="G140:K140"/>
    <mergeCell ref="L140:X140"/>
    <mergeCell ref="G136:K136"/>
    <mergeCell ref="L136:X136"/>
    <mergeCell ref="Y136:AB136"/>
    <mergeCell ref="AC136:AG136"/>
    <mergeCell ref="AH136:AT136"/>
    <mergeCell ref="AU136:AX136"/>
    <mergeCell ref="AH143:AT143"/>
    <mergeCell ref="AU143:AX143"/>
    <mergeCell ref="G134:AB134"/>
    <mergeCell ref="AC134:AX134"/>
    <mergeCell ref="G135:K135"/>
    <mergeCell ref="L135:X135"/>
    <mergeCell ref="C91:F91"/>
    <mergeCell ref="Y140:AB140"/>
    <mergeCell ref="AC140:AG140"/>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H146:AT146"/>
    <mergeCell ref="AU146:AX146"/>
    <mergeCell ref="G144:K144"/>
    <mergeCell ref="L144:X144"/>
    <mergeCell ref="Y144:AB144"/>
    <mergeCell ref="AC144:AG144"/>
    <mergeCell ref="AH144:AT144"/>
    <mergeCell ref="AU144:AX144"/>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9:F9"/>
    <mergeCell ref="G9:AX9"/>
    <mergeCell ref="I15:O15"/>
    <mergeCell ref="P15:V15"/>
    <mergeCell ref="W15:AC15"/>
    <mergeCell ref="Y25:AA26"/>
    <mergeCell ref="Y27:AA27"/>
    <mergeCell ref="Y28:AA28"/>
    <mergeCell ref="P25:X26"/>
    <mergeCell ref="AB25:AD26"/>
    <mergeCell ref="AB27:AD27"/>
    <mergeCell ref="I14:O14"/>
    <mergeCell ref="I13:O13"/>
    <mergeCell ref="W12:AC12"/>
    <mergeCell ref="G10:AX10"/>
    <mergeCell ref="AD14:AJ14"/>
    <mergeCell ref="AK14:AQ14"/>
    <mergeCell ref="P13:V13"/>
    <mergeCell ref="P17:V17"/>
    <mergeCell ref="W17:AC17"/>
    <mergeCell ref="AD16:AJ16"/>
    <mergeCell ref="AR16:AX16"/>
    <mergeCell ref="AK16:AQ16"/>
    <mergeCell ref="P27:X29"/>
    <mergeCell ref="A3:AH3"/>
    <mergeCell ref="AJ3:AW3"/>
    <mergeCell ref="AG77:AX77"/>
    <mergeCell ref="A71:B73"/>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34:O36"/>
    <mergeCell ref="P34:X36"/>
    <mergeCell ref="Y34:AA34"/>
    <mergeCell ref="AB34:AD34"/>
    <mergeCell ref="Y29:AA29"/>
    <mergeCell ref="AE27:AH27"/>
    <mergeCell ref="P153:X153"/>
    <mergeCell ref="A69:AX69"/>
    <mergeCell ref="AC152:AG152"/>
    <mergeCell ref="AC153:AG153"/>
    <mergeCell ref="A147:AK147"/>
    <mergeCell ref="AH153:AK153"/>
    <mergeCell ref="AL153:AO153"/>
    <mergeCell ref="J152:O152"/>
    <mergeCell ref="J153:O153"/>
    <mergeCell ref="Y153:AB153"/>
    <mergeCell ref="AH152:AK152"/>
    <mergeCell ref="AL152:AO152"/>
    <mergeCell ref="A153:B153"/>
    <mergeCell ref="A152:B152"/>
    <mergeCell ref="G145:K145"/>
    <mergeCell ref="L145:X145"/>
    <mergeCell ref="Y145:AB145"/>
    <mergeCell ref="AC145:AG145"/>
    <mergeCell ref="AH145:AT145"/>
    <mergeCell ref="AU145:AX145"/>
    <mergeCell ref="G146:K146"/>
    <mergeCell ref="L146:X146"/>
    <mergeCell ref="Y146:AB146"/>
    <mergeCell ref="AC146:AG146"/>
    <mergeCell ref="AL158:AO158"/>
    <mergeCell ref="AP158:AX158"/>
    <mergeCell ref="C159:I159"/>
    <mergeCell ref="J159:O159"/>
    <mergeCell ref="P159:X159"/>
    <mergeCell ref="Y159:AB159"/>
    <mergeCell ref="AC159:AG159"/>
    <mergeCell ref="AH159:AK159"/>
    <mergeCell ref="AL159:AO159"/>
    <mergeCell ref="AP159:AX159"/>
    <mergeCell ref="C158:I158"/>
    <mergeCell ref="J158:O158"/>
    <mergeCell ref="P158:X158"/>
    <mergeCell ref="Y158:AB158"/>
    <mergeCell ref="AL156:AO156"/>
    <mergeCell ref="AP156:AX156"/>
    <mergeCell ref="C157:I157"/>
    <mergeCell ref="J157:O157"/>
    <mergeCell ref="P157:X157"/>
    <mergeCell ref="Y157:AB157"/>
    <mergeCell ref="AC157:AG157"/>
    <mergeCell ref="AH157:AK157"/>
    <mergeCell ref="AP157:AX157"/>
    <mergeCell ref="AL157:AO157"/>
    <mergeCell ref="A159:B159"/>
    <mergeCell ref="A156:B156"/>
    <mergeCell ref="A157:B157"/>
    <mergeCell ref="C156:I156"/>
    <mergeCell ref="J156:O156"/>
    <mergeCell ref="P156:X156"/>
    <mergeCell ref="Y156:AB156"/>
    <mergeCell ref="AC156:AG156"/>
    <mergeCell ref="AH156:AK156"/>
    <mergeCell ref="AC158:AG158"/>
    <mergeCell ref="AH158:AK158"/>
    <mergeCell ref="A158:B158"/>
    <mergeCell ref="AL164:AO164"/>
    <mergeCell ref="AP164:AX164"/>
    <mergeCell ref="C161:I161"/>
    <mergeCell ref="J161:O161"/>
    <mergeCell ref="P161:X161"/>
    <mergeCell ref="Y161:AB161"/>
    <mergeCell ref="AC161:AG161"/>
    <mergeCell ref="AH161:AK161"/>
    <mergeCell ref="AL161:AO161"/>
    <mergeCell ref="AP161:AX161"/>
    <mergeCell ref="C163:I163"/>
    <mergeCell ref="C162:I162"/>
    <mergeCell ref="J162:O162"/>
    <mergeCell ref="P162:X162"/>
    <mergeCell ref="Y162:AB162"/>
    <mergeCell ref="AC162:AG162"/>
    <mergeCell ref="AH162:AK162"/>
    <mergeCell ref="AL162:AO162"/>
    <mergeCell ref="AP162:AX162"/>
    <mergeCell ref="J163:O163"/>
    <mergeCell ref="AC169:AG169"/>
    <mergeCell ref="AH169:AK169"/>
    <mergeCell ref="AL169:AO169"/>
    <mergeCell ref="AP169:AX169"/>
    <mergeCell ref="A162:B162"/>
    <mergeCell ref="A163:B163"/>
    <mergeCell ref="A160:B160"/>
    <mergeCell ref="A161:B161"/>
    <mergeCell ref="C160:I160"/>
    <mergeCell ref="J160:O160"/>
    <mergeCell ref="P160:X160"/>
    <mergeCell ref="Y160:AB160"/>
    <mergeCell ref="AC160:AG160"/>
    <mergeCell ref="AH160:AK160"/>
    <mergeCell ref="AL160:AO160"/>
    <mergeCell ref="AP160:AX160"/>
    <mergeCell ref="A164:B164"/>
    <mergeCell ref="A165:B165"/>
    <mergeCell ref="C164:I164"/>
    <mergeCell ref="J164:O164"/>
    <mergeCell ref="P164:X164"/>
    <mergeCell ref="Y164:AB164"/>
    <mergeCell ref="AC164:AG164"/>
    <mergeCell ref="AH164:AK164"/>
    <mergeCell ref="A168:B168"/>
    <mergeCell ref="A171:B171"/>
    <mergeCell ref="A172:B172"/>
    <mergeCell ref="A169:B169"/>
    <mergeCell ref="A170:B170"/>
    <mergeCell ref="C169:I169"/>
    <mergeCell ref="J169:O169"/>
    <mergeCell ref="P169:X169"/>
    <mergeCell ref="Y169:AB169"/>
    <mergeCell ref="C170:I170"/>
    <mergeCell ref="J170:O170"/>
    <mergeCell ref="P170:X170"/>
    <mergeCell ref="Y170:AB170"/>
    <mergeCell ref="C172:I172"/>
    <mergeCell ref="J172:O172"/>
    <mergeCell ref="P172:X172"/>
    <mergeCell ref="Y172:AB172"/>
    <mergeCell ref="AH175:AK175"/>
    <mergeCell ref="AL175:AO175"/>
    <mergeCell ref="AP175:AX175"/>
    <mergeCell ref="C176:I176"/>
    <mergeCell ref="J176:O176"/>
    <mergeCell ref="P176:X176"/>
    <mergeCell ref="Y176:AB176"/>
    <mergeCell ref="A177:B177"/>
    <mergeCell ref="C177:I177"/>
    <mergeCell ref="J177:O177"/>
    <mergeCell ref="P177:X177"/>
    <mergeCell ref="Y177:AB177"/>
    <mergeCell ref="AC177:AG177"/>
    <mergeCell ref="AH177:AK177"/>
    <mergeCell ref="AL177:AO177"/>
    <mergeCell ref="AP177:AX177"/>
    <mergeCell ref="AH176:AK176"/>
    <mergeCell ref="AL176:AO176"/>
    <mergeCell ref="AP176:AX176"/>
    <mergeCell ref="A175:B175"/>
    <mergeCell ref="A176:B176"/>
    <mergeCell ref="A173:B173"/>
    <mergeCell ref="A174:B174"/>
    <mergeCell ref="C173:I173"/>
    <mergeCell ref="J173:O173"/>
    <mergeCell ref="P173:X173"/>
    <mergeCell ref="Y173:AB173"/>
    <mergeCell ref="AC173:AG173"/>
    <mergeCell ref="AC176:AG176"/>
    <mergeCell ref="C175:I175"/>
    <mergeCell ref="J175:O175"/>
    <mergeCell ref="P175:X175"/>
    <mergeCell ref="Y175:AB175"/>
    <mergeCell ref="AC175:AG175"/>
    <mergeCell ref="Y182:AB182"/>
    <mergeCell ref="AC182:AG182"/>
    <mergeCell ref="AH182:AK182"/>
    <mergeCell ref="AL182:AO182"/>
    <mergeCell ref="AP182:AX182"/>
    <mergeCell ref="C180:I180"/>
    <mergeCell ref="J180:O180"/>
    <mergeCell ref="P180:X180"/>
    <mergeCell ref="Y180:AB180"/>
    <mergeCell ref="AC180:AG180"/>
    <mergeCell ref="AH180:AK180"/>
    <mergeCell ref="AL180:AO180"/>
    <mergeCell ref="AP180:AX180"/>
    <mergeCell ref="C181:I181"/>
    <mergeCell ref="J181:O181"/>
    <mergeCell ref="P181:X181"/>
    <mergeCell ref="Y181:AB181"/>
    <mergeCell ref="AC181:AG181"/>
    <mergeCell ref="AH181:AK181"/>
    <mergeCell ref="AL181:AO181"/>
    <mergeCell ref="AP181:AX181"/>
    <mergeCell ref="A180:B180"/>
    <mergeCell ref="A181:B181"/>
    <mergeCell ref="A184:B184"/>
    <mergeCell ref="A185:B185"/>
    <mergeCell ref="A182:B182"/>
    <mergeCell ref="A183:B183"/>
    <mergeCell ref="C182:I182"/>
    <mergeCell ref="J182:O182"/>
    <mergeCell ref="P182:X182"/>
    <mergeCell ref="C183:I183"/>
    <mergeCell ref="J183:O183"/>
    <mergeCell ref="P183:X183"/>
    <mergeCell ref="C185:I185"/>
    <mergeCell ref="J185:O185"/>
    <mergeCell ref="P185:X185"/>
    <mergeCell ref="AH189:AK189"/>
    <mergeCell ref="AL189:AO189"/>
    <mergeCell ref="AP189:AX189"/>
    <mergeCell ref="C188:I188"/>
    <mergeCell ref="J188:O188"/>
    <mergeCell ref="P188:X188"/>
    <mergeCell ref="Y188:AB188"/>
    <mergeCell ref="A190:B190"/>
    <mergeCell ref="C190:I190"/>
    <mergeCell ref="J190:O190"/>
    <mergeCell ref="P190:X190"/>
    <mergeCell ref="Y190:AB190"/>
    <mergeCell ref="AC190:AG190"/>
    <mergeCell ref="AH190:AK190"/>
    <mergeCell ref="AL190:AO190"/>
    <mergeCell ref="AP190:AX190"/>
    <mergeCell ref="AH188:AK188"/>
    <mergeCell ref="AL188:AO188"/>
    <mergeCell ref="AP188:AX188"/>
    <mergeCell ref="A188:B188"/>
    <mergeCell ref="A189:B189"/>
    <mergeCell ref="A186:B186"/>
    <mergeCell ref="A187:B187"/>
    <mergeCell ref="C186:I186"/>
    <mergeCell ref="J186:O186"/>
    <mergeCell ref="P186:X186"/>
    <mergeCell ref="Y186:AB186"/>
    <mergeCell ref="AC186:AG186"/>
    <mergeCell ref="AC188:AG188"/>
    <mergeCell ref="C189:I189"/>
    <mergeCell ref="J189:O189"/>
    <mergeCell ref="P189:X189"/>
    <mergeCell ref="Y189:AB189"/>
    <mergeCell ref="AC189:AG189"/>
    <mergeCell ref="AW2:AX2"/>
    <mergeCell ref="AH140:AT140"/>
    <mergeCell ref="AU140:AX140"/>
    <mergeCell ref="AE55:AH55"/>
    <mergeCell ref="AI55:AL55"/>
    <mergeCell ref="AM55:AP55"/>
    <mergeCell ref="AQ55:AT55"/>
    <mergeCell ref="AU55:AX55"/>
    <mergeCell ref="AE56:AH56"/>
    <mergeCell ref="AU27:AX27"/>
    <mergeCell ref="AU28:AX28"/>
    <mergeCell ref="AU29:AX29"/>
    <mergeCell ref="AE36:AH36"/>
    <mergeCell ref="AI36:AL36"/>
    <mergeCell ref="AM36:AP36"/>
    <mergeCell ref="AQ36:AT36"/>
    <mergeCell ref="AU36:AX36"/>
    <mergeCell ref="AM35:AP35"/>
    <mergeCell ref="AU35:AX35"/>
    <mergeCell ref="AU39:AX39"/>
    <mergeCell ref="AE42:AH42"/>
    <mergeCell ref="AI42:AL42"/>
    <mergeCell ref="AM42:AP42"/>
    <mergeCell ref="AQ42:AT42"/>
    <mergeCell ref="Y35:AA35"/>
    <mergeCell ref="Y43:AA43"/>
    <mergeCell ref="Y50:AA50"/>
    <mergeCell ref="AB50:AD50"/>
    <mergeCell ref="Y42:AA42"/>
    <mergeCell ref="Y36:AA36"/>
    <mergeCell ref="AB36:AD36"/>
    <mergeCell ref="Y39:AA40"/>
    <mergeCell ref="AI41:AL41"/>
    <mergeCell ref="AE50:AH50"/>
    <mergeCell ref="AI50:AL50"/>
    <mergeCell ref="AK13:AQ13"/>
    <mergeCell ref="AR13:AX13"/>
    <mergeCell ref="AW26:AX26"/>
    <mergeCell ref="AU26:AV26"/>
    <mergeCell ref="AS26:AT26"/>
    <mergeCell ref="AW40:AX40"/>
    <mergeCell ref="AU47:AV47"/>
    <mergeCell ref="AW47:AX47"/>
    <mergeCell ref="AU54:AV54"/>
    <mergeCell ref="AW54:AX54"/>
    <mergeCell ref="AU42:AX42"/>
    <mergeCell ref="AM41:AP41"/>
    <mergeCell ref="AQ41:AT41"/>
    <mergeCell ref="AU41:AX41"/>
    <mergeCell ref="AU49:AX49"/>
    <mergeCell ref="AM50:AP50"/>
    <mergeCell ref="AQ50:AT50"/>
    <mergeCell ref="AK21:AQ21"/>
    <mergeCell ref="AR21:AX21"/>
    <mergeCell ref="AE25:AH26"/>
    <mergeCell ref="AI25:AL26"/>
    <mergeCell ref="AM25:AP26"/>
    <mergeCell ref="AU25:AX25"/>
    <mergeCell ref="AE29:AH29"/>
    <mergeCell ref="AI29:AL29"/>
    <mergeCell ref="AI28:AL28"/>
    <mergeCell ref="AI27:AL27"/>
    <mergeCell ref="AM27:AP27"/>
    <mergeCell ref="AM28:AP28"/>
    <mergeCell ref="AM29:AP29"/>
    <mergeCell ref="AQ29:AT29"/>
    <mergeCell ref="AQ28:AT28"/>
    <mergeCell ref="AQ27:AT27"/>
    <mergeCell ref="AU50:AX50"/>
    <mergeCell ref="AE32:AH33"/>
    <mergeCell ref="AI32:AL33"/>
    <mergeCell ref="AM32:AP33"/>
    <mergeCell ref="AQ32:AT32"/>
    <mergeCell ref="AU32:AX32"/>
    <mergeCell ref="AQ33:AR33"/>
    <mergeCell ref="AS33:AT33"/>
    <mergeCell ref="AE34:AH34"/>
    <mergeCell ref="AI34:AL34"/>
    <mergeCell ref="AM34:AP34"/>
    <mergeCell ref="AQ34:AT34"/>
    <mergeCell ref="AU34:AX34"/>
    <mergeCell ref="AE35:AH35"/>
    <mergeCell ref="AI35:AL35"/>
    <mergeCell ref="AQ35:AT35"/>
    <mergeCell ref="AQ40:AR40"/>
    <mergeCell ref="AS40:AT40"/>
    <mergeCell ref="AE41:AH41"/>
    <mergeCell ref="AU33:AV33"/>
    <mergeCell ref="AW33:AX33"/>
    <mergeCell ref="AU43:AX43"/>
    <mergeCell ref="AQ46:AT46"/>
    <mergeCell ref="AU46:AX46"/>
    <mergeCell ref="AQ47:AR47"/>
    <mergeCell ref="AS47:AT47"/>
    <mergeCell ref="AE46:AH47"/>
    <mergeCell ref="AI46:AL47"/>
    <mergeCell ref="AM46:AP47"/>
    <mergeCell ref="AE48:AH48"/>
    <mergeCell ref="AI48:AL48"/>
    <mergeCell ref="AM48:AP48"/>
    <mergeCell ref="AM49:AP49"/>
    <mergeCell ref="AQ43:AT43"/>
    <mergeCell ref="AE43:AH43"/>
    <mergeCell ref="AQ49:AT49"/>
    <mergeCell ref="Y152:AB152"/>
    <mergeCell ref="C152:I152"/>
    <mergeCell ref="P152:X152"/>
    <mergeCell ref="AQ65:AX65"/>
    <mergeCell ref="AE64:AH64"/>
    <mergeCell ref="AQ53:AT53"/>
    <mergeCell ref="AU53:AX53"/>
    <mergeCell ref="AQ54:AR54"/>
    <mergeCell ref="AS54:AT54"/>
    <mergeCell ref="AE53:AH54"/>
    <mergeCell ref="AI53:AL54"/>
    <mergeCell ref="AM53:AP54"/>
    <mergeCell ref="AP152:AX152"/>
    <mergeCell ref="AE66:AH66"/>
    <mergeCell ref="AI64:AL64"/>
    <mergeCell ref="AM66:AP66"/>
    <mergeCell ref="Y61:AA61"/>
    <mergeCell ref="AB57:AD57"/>
    <mergeCell ref="AE63:AH63"/>
    <mergeCell ref="AI63:AL63"/>
    <mergeCell ref="AM63:AP63"/>
    <mergeCell ref="AO2:AQ2"/>
    <mergeCell ref="AS2:AU2"/>
    <mergeCell ref="P24:V24"/>
    <mergeCell ref="W24:AC24"/>
    <mergeCell ref="AD2:AH2"/>
    <mergeCell ref="AJ2:AM2"/>
    <mergeCell ref="G8:X8"/>
    <mergeCell ref="P22:V22"/>
    <mergeCell ref="P23:V23"/>
    <mergeCell ref="G24:O24"/>
    <mergeCell ref="Y7:AD7"/>
    <mergeCell ref="AK20:AQ20"/>
    <mergeCell ref="G5:L5"/>
    <mergeCell ref="M5:R5"/>
    <mergeCell ref="S5:X5"/>
    <mergeCell ref="Y8:AD8"/>
    <mergeCell ref="G4:X4"/>
    <mergeCell ref="Y4:AD4"/>
    <mergeCell ref="AE4:AP4"/>
    <mergeCell ref="AQ4:AX4"/>
    <mergeCell ref="AE7:AX7"/>
    <mergeCell ref="AD17:AJ17"/>
    <mergeCell ref="AK17:AQ17"/>
    <mergeCell ref="AR17:AX17"/>
    <mergeCell ref="A12:F21"/>
    <mergeCell ref="AS60:AX60"/>
    <mergeCell ref="G22:O22"/>
    <mergeCell ref="G23:O23"/>
    <mergeCell ref="A22:F24"/>
    <mergeCell ref="AD22:AX22"/>
    <mergeCell ref="AD23:AX24"/>
    <mergeCell ref="W22:AC22"/>
    <mergeCell ref="A105:D105"/>
    <mergeCell ref="E105:P105"/>
    <mergeCell ref="Q105:AB105"/>
    <mergeCell ref="AC105:AN105"/>
    <mergeCell ref="AO105:AX105"/>
    <mergeCell ref="W23:AC23"/>
    <mergeCell ref="C82:AC82"/>
    <mergeCell ref="AD82:AF82"/>
    <mergeCell ref="E68:F68"/>
    <mergeCell ref="G68:AX68"/>
    <mergeCell ref="E67:F67"/>
    <mergeCell ref="G67:AX67"/>
    <mergeCell ref="AQ48:AT48"/>
    <mergeCell ref="AU48:AX48"/>
    <mergeCell ref="AE49:AH49"/>
    <mergeCell ref="AI49:AL49"/>
    <mergeCell ref="A108:D108"/>
    <mergeCell ref="O112:P112"/>
    <mergeCell ref="AA112:AB112"/>
    <mergeCell ref="AM112:AN112"/>
    <mergeCell ref="AO112:AP112"/>
    <mergeCell ref="AR112:AS112"/>
    <mergeCell ref="AU112:AV112"/>
    <mergeCell ref="A109:D109"/>
    <mergeCell ref="E109:P109"/>
    <mergeCell ref="Q109:AB109"/>
    <mergeCell ref="AC109:AN109"/>
    <mergeCell ref="AO109:AX109"/>
    <mergeCell ref="A110:D110"/>
    <mergeCell ref="E110:P110"/>
    <mergeCell ref="Q110:AB110"/>
    <mergeCell ref="AC110:AN110"/>
    <mergeCell ref="AO110:AX110"/>
    <mergeCell ref="A111:D111"/>
    <mergeCell ref="E111:G111"/>
    <mergeCell ref="I111:J111"/>
    <mergeCell ref="L111:M111"/>
    <mergeCell ref="O111:P111"/>
    <mergeCell ref="Q111:S111"/>
    <mergeCell ref="U111:V111"/>
    <mergeCell ref="AU111:AV111"/>
    <mergeCell ref="E107:P107"/>
    <mergeCell ref="Q107:AB107"/>
    <mergeCell ref="AC107:AN107"/>
    <mergeCell ref="AO107:AX107"/>
    <mergeCell ref="E108:P108"/>
    <mergeCell ref="Q108:AB108"/>
    <mergeCell ref="AC108:AN108"/>
    <mergeCell ref="AO108:AX108"/>
    <mergeCell ref="X111:Y111"/>
    <mergeCell ref="AA111:AB111"/>
    <mergeCell ref="AC111:AE111"/>
    <mergeCell ref="AG111:AH111"/>
    <mergeCell ref="AJ111:AK111"/>
    <mergeCell ref="AM111:AN111"/>
    <mergeCell ref="AO111:AP111"/>
    <mergeCell ref="AR111:AS111"/>
  </mergeCells>
  <phoneticPr fontId="6"/>
  <conditionalFormatting sqref="AE27">
    <cfRule type="expression" dxfId="537" priority="14357">
      <formula>IF(RIGHT(TEXT(AE27,"0.#"),1)=".",FALSE,TRUE)</formula>
    </cfRule>
    <cfRule type="expression" dxfId="536" priority="14358">
      <formula>IF(RIGHT(TEXT(AE27,"0.#"),1)=".",TRUE,FALSE)</formula>
    </cfRule>
  </conditionalFormatting>
  <conditionalFormatting sqref="P18:AX18">
    <cfRule type="expression" dxfId="535" priority="14243">
      <formula>IF(RIGHT(TEXT(P18,"0.#"),1)=".",FALSE,TRUE)</formula>
    </cfRule>
    <cfRule type="expression" dxfId="534" priority="14244">
      <formula>IF(RIGHT(TEXT(P18,"0.#"),1)=".",TRUE,FALSE)</formula>
    </cfRule>
  </conditionalFormatting>
  <conditionalFormatting sqref="Y132">
    <cfRule type="expression" dxfId="533" priority="14239">
      <formula>IF(RIGHT(TEXT(Y132,"0.#"),1)=".",FALSE,TRUE)</formula>
    </cfRule>
    <cfRule type="expression" dxfId="532" priority="14240">
      <formula>IF(RIGHT(TEXT(Y132,"0.#"),1)=".",TRUE,FALSE)</formula>
    </cfRule>
  </conditionalFormatting>
  <conditionalFormatting sqref="Y133">
    <cfRule type="expression" dxfId="531" priority="14235">
      <formula>IF(RIGHT(TEXT(Y133,"0.#"),1)=".",FALSE,TRUE)</formula>
    </cfRule>
    <cfRule type="expression" dxfId="530" priority="14236">
      <formula>IF(RIGHT(TEXT(Y133,"0.#"),1)=".",TRUE,FALSE)</formula>
    </cfRule>
  </conditionalFormatting>
  <conditionalFormatting sqref="Y138:Y145 Y136">
    <cfRule type="expression" dxfId="529" priority="14017">
      <formula>IF(RIGHT(TEXT(Y136,"0.#"),1)=".",FALSE,TRUE)</formula>
    </cfRule>
    <cfRule type="expression" dxfId="528" priority="14018">
      <formula>IF(RIGHT(TEXT(Y136,"0.#"),1)=".",TRUE,FALSE)</formula>
    </cfRule>
  </conditionalFormatting>
  <conditionalFormatting sqref="AD16:AQ16 AK15:AX15 AR13:AX13">
    <cfRule type="expression" dxfId="527" priority="14065">
      <formula>IF(RIGHT(TEXT(AD13,"0.#"),1)=".",FALSE,TRUE)</formula>
    </cfRule>
    <cfRule type="expression" dxfId="526" priority="14066">
      <formula>IF(RIGHT(TEXT(AD13,"0.#"),1)=".",TRUE,FALSE)</formula>
    </cfRule>
  </conditionalFormatting>
  <conditionalFormatting sqref="AD19:AJ19">
    <cfRule type="expression" dxfId="525" priority="14063">
      <formula>IF(RIGHT(TEXT(AD19,"0.#"),1)=".",FALSE,TRUE)</formula>
    </cfRule>
    <cfRule type="expression" dxfId="524" priority="14064">
      <formula>IF(RIGHT(TEXT(AD19,"0.#"),1)=".",TRUE,FALSE)</formula>
    </cfRule>
  </conditionalFormatting>
  <conditionalFormatting sqref="Y131">
    <cfRule type="expression" dxfId="523" priority="14041">
      <formula>IF(RIGHT(TEXT(Y131,"0.#"),1)=".",FALSE,TRUE)</formula>
    </cfRule>
    <cfRule type="expression" dxfId="522" priority="14042">
      <formula>IF(RIGHT(TEXT(Y131,"0.#"),1)=".",TRUE,FALSE)</formula>
    </cfRule>
  </conditionalFormatting>
  <conditionalFormatting sqref="AU132">
    <cfRule type="expression" dxfId="521" priority="14039">
      <formula>IF(RIGHT(TEXT(AU132,"0.#"),1)=".",FALSE,TRUE)</formula>
    </cfRule>
    <cfRule type="expression" dxfId="520" priority="14040">
      <formula>IF(RIGHT(TEXT(AU132,"0.#"),1)=".",TRUE,FALSE)</formula>
    </cfRule>
  </conditionalFormatting>
  <conditionalFormatting sqref="AU133">
    <cfRule type="expression" dxfId="519" priority="14037">
      <formula>IF(RIGHT(TEXT(AU133,"0.#"),1)=".",FALSE,TRUE)</formula>
    </cfRule>
    <cfRule type="expression" dxfId="518" priority="14038">
      <formula>IF(RIGHT(TEXT(AU133,"0.#"),1)=".",TRUE,FALSE)</formula>
    </cfRule>
  </conditionalFormatting>
  <conditionalFormatting sqref="AU131">
    <cfRule type="expression" dxfId="517" priority="14035">
      <formula>IF(RIGHT(TEXT(AU131,"0.#"),1)=".",FALSE,TRUE)</formula>
    </cfRule>
    <cfRule type="expression" dxfId="516" priority="14036">
      <formula>IF(RIGHT(TEXT(AU131,"0.#"),1)=".",TRUE,FALSE)</formula>
    </cfRule>
  </conditionalFormatting>
  <conditionalFormatting sqref="Y137">
    <cfRule type="expression" dxfId="515" priority="14021">
      <formula>IF(RIGHT(TEXT(Y137,"0.#"),1)=".",FALSE,TRUE)</formula>
    </cfRule>
    <cfRule type="expression" dxfId="514" priority="14022">
      <formula>IF(RIGHT(TEXT(Y137,"0.#"),1)=".",TRUE,FALSE)</formula>
    </cfRule>
  </conditionalFormatting>
  <conditionalFormatting sqref="Y146">
    <cfRule type="expression" dxfId="513" priority="14019">
      <formula>IF(RIGHT(TEXT(Y146,"0.#"),1)=".",FALSE,TRUE)</formula>
    </cfRule>
    <cfRule type="expression" dxfId="512" priority="14020">
      <formula>IF(RIGHT(TEXT(Y146,"0.#"),1)=".",TRUE,FALSE)</formula>
    </cfRule>
  </conditionalFormatting>
  <conditionalFormatting sqref="AU137">
    <cfRule type="expression" dxfId="511" priority="14015">
      <formula>IF(RIGHT(TEXT(AU137,"0.#"),1)=".",FALSE,TRUE)</formula>
    </cfRule>
    <cfRule type="expression" dxfId="510" priority="14016">
      <formula>IF(RIGHT(TEXT(AU137,"0.#"),1)=".",TRUE,FALSE)</formula>
    </cfRule>
  </conditionalFormatting>
  <conditionalFormatting sqref="AU146">
    <cfRule type="expression" dxfId="509" priority="14013">
      <formula>IF(RIGHT(TEXT(AU146,"0.#"),1)=".",FALSE,TRUE)</formula>
    </cfRule>
    <cfRule type="expression" dxfId="508" priority="14014">
      <formula>IF(RIGHT(TEXT(AU146,"0.#"),1)=".",TRUE,FALSE)</formula>
    </cfRule>
  </conditionalFormatting>
  <conditionalFormatting sqref="AU138:AU145 AU136">
    <cfRule type="expression" dxfId="507" priority="14011">
      <formula>IF(RIGHT(TEXT(AU136,"0.#"),1)=".",FALSE,TRUE)</formula>
    </cfRule>
    <cfRule type="expression" dxfId="506" priority="14012">
      <formula>IF(RIGHT(TEXT(AU136,"0.#"),1)=".",TRUE,FALSE)</formula>
    </cfRule>
  </conditionalFormatting>
  <conditionalFormatting sqref="AE28">
    <cfRule type="expression" dxfId="505" priority="13825">
      <formula>IF(RIGHT(TEXT(AE28,"0.#"),1)=".",FALSE,TRUE)</formula>
    </cfRule>
    <cfRule type="expression" dxfId="504" priority="13826">
      <formula>IF(RIGHT(TEXT(AE28,"0.#"),1)=".",TRUE,FALSE)</formula>
    </cfRule>
  </conditionalFormatting>
  <conditionalFormatting sqref="AE29">
    <cfRule type="expression" dxfId="503" priority="13823">
      <formula>IF(RIGHT(TEXT(AE29,"0.#"),1)=".",FALSE,TRUE)</formula>
    </cfRule>
    <cfRule type="expression" dxfId="502" priority="13824">
      <formula>IF(RIGHT(TEXT(AE29,"0.#"),1)=".",TRUE,FALSE)</formula>
    </cfRule>
  </conditionalFormatting>
  <conditionalFormatting sqref="AM62">
    <cfRule type="expression" dxfId="501" priority="13585">
      <formula>IF(RIGHT(TEXT(AM62,"0.#"),1)=".",FALSE,TRUE)</formula>
    </cfRule>
    <cfRule type="expression" dxfId="500" priority="13586">
      <formula>IF(RIGHT(TEXT(AM62,"0.#"),1)=".",TRUE,FALSE)</formula>
    </cfRule>
  </conditionalFormatting>
  <conditionalFormatting sqref="AM63">
    <cfRule type="expression" dxfId="499" priority="13579">
      <formula>IF(RIGHT(TEXT(AM63,"0.#"),1)=".",FALSE,TRUE)</formula>
    </cfRule>
    <cfRule type="expression" dxfId="498" priority="13580">
      <formula>IF(RIGHT(TEXT(AM63,"0.#"),1)=".",TRUE,FALSE)</formula>
    </cfRule>
  </conditionalFormatting>
  <conditionalFormatting sqref="AQ63">
    <cfRule type="expression" dxfId="497" priority="13577">
      <formula>IF(RIGHT(TEXT(AQ63,"0.#"),1)=".",FALSE,TRUE)</formula>
    </cfRule>
    <cfRule type="expression" dxfId="496" priority="13578">
      <formula>IF(RIGHT(TEXT(AQ63,"0.#"),1)=".",TRUE,FALSE)</formula>
    </cfRule>
  </conditionalFormatting>
  <conditionalFormatting sqref="AM65">
    <cfRule type="expression" dxfId="495" priority="13515">
      <formula>IF(RIGHT(TEXT(AM65,"0.#"),1)=".",FALSE,TRUE)</formula>
    </cfRule>
    <cfRule type="expression" dxfId="494" priority="13516">
      <formula>IF(RIGHT(TEXT(AM65,"0.#"),1)=".",TRUE,FALSE)</formula>
    </cfRule>
  </conditionalFormatting>
  <conditionalFormatting sqref="AM66">
    <cfRule type="expression" dxfId="493" priority="13513">
      <formula>IF(RIGHT(TEXT(AM66,"0.#"),1)=".",FALSE,TRUE)</formula>
    </cfRule>
    <cfRule type="expression" dxfId="492" priority="13514">
      <formula>IF(RIGHT(TEXT(AM66,"0.#"),1)=".",TRUE,FALSE)</formula>
    </cfRule>
  </conditionalFormatting>
  <conditionalFormatting sqref="AQ66">
    <cfRule type="expression" dxfId="491" priority="13507">
      <formula>IF(RIGHT(TEXT(AQ66,"0.#"),1)=".",FALSE,TRUE)</formula>
    </cfRule>
    <cfRule type="expression" dxfId="490" priority="13508">
      <formula>IF(RIGHT(TEXT(AQ66,"0.#"),1)=".",TRUE,FALSE)</formula>
    </cfRule>
  </conditionalFormatting>
  <conditionalFormatting sqref="Y153">
    <cfRule type="expression" dxfId="489" priority="3173">
      <formula>IF(RIGHT(TEXT(Y153,"0.#"),1)=".",FALSE,TRUE)</formula>
    </cfRule>
    <cfRule type="expression" dxfId="488" priority="3174">
      <formula>IF(RIGHT(TEXT(Y153,"0.#"),1)=".",TRUE,FALSE)</formula>
    </cfRule>
  </conditionalFormatting>
  <conditionalFormatting sqref="Y157:Y158">
    <cfRule type="expression" dxfId="487" priority="2427">
      <formula>IF(RIGHT(TEXT(Y157,"0.#"),1)=".",FALSE,TRUE)</formula>
    </cfRule>
    <cfRule type="expression" dxfId="486" priority="2428">
      <formula>IF(RIGHT(TEXT(Y157,"0.#"),1)=".",TRUE,FALSE)</formula>
    </cfRule>
  </conditionalFormatting>
  <conditionalFormatting sqref="Y171:Y177">
    <cfRule type="expression" dxfId="485" priority="2421">
      <formula>IF(RIGHT(TEXT(Y171,"0.#"),1)=".",FALSE,TRUE)</formula>
    </cfRule>
    <cfRule type="expression" dxfId="484" priority="2422">
      <formula>IF(RIGHT(TEXT(Y171,"0.#"),1)=".",TRUE,FALSE)</formula>
    </cfRule>
  </conditionalFormatting>
  <conditionalFormatting sqref="Y169:Y170">
    <cfRule type="expression" dxfId="483" priority="2415">
      <formula>IF(RIGHT(TEXT(Y169,"0.#"),1)=".",FALSE,TRUE)</formula>
    </cfRule>
    <cfRule type="expression" dxfId="482" priority="2416">
      <formula>IF(RIGHT(TEXT(Y169,"0.#"),1)=".",TRUE,FALSE)</formula>
    </cfRule>
  </conditionalFormatting>
  <conditionalFormatting sqref="Y183:Y190">
    <cfRule type="expression" dxfId="481" priority="2409">
      <formula>IF(RIGHT(TEXT(Y183,"0.#"),1)=".",FALSE,TRUE)</formula>
    </cfRule>
    <cfRule type="expression" dxfId="480" priority="2410">
      <formula>IF(RIGHT(TEXT(Y183,"0.#"),1)=".",TRUE,FALSE)</formula>
    </cfRule>
  </conditionalFormatting>
  <conditionalFormatting sqref="Y181:Y182">
    <cfRule type="expression" dxfId="479" priority="2403">
      <formula>IF(RIGHT(TEXT(Y181,"0.#"),1)=".",FALSE,TRUE)</formula>
    </cfRule>
    <cfRule type="expression" dxfId="478" priority="2404">
      <formula>IF(RIGHT(TEXT(Y181,"0.#"),1)=".",TRUE,FALSE)</formula>
    </cfRule>
  </conditionalFormatting>
  <conditionalFormatting sqref="W23">
    <cfRule type="expression" dxfId="477" priority="2669">
      <formula>IF(RIGHT(TEXT(W23,"0.#"),1)=".",FALSE,TRUE)</formula>
    </cfRule>
    <cfRule type="expression" dxfId="476" priority="2670">
      <formula>IF(RIGHT(TEXT(W23,"0.#"),1)=".",TRUE,FALSE)</formula>
    </cfRule>
  </conditionalFormatting>
  <conditionalFormatting sqref="P23">
    <cfRule type="expression" dxfId="475" priority="2657">
      <formula>IF(RIGHT(TEXT(P23,"0.#"),1)=".",FALSE,TRUE)</formula>
    </cfRule>
    <cfRule type="expression" dxfId="474" priority="2658">
      <formula>IF(RIGHT(TEXT(P23,"0.#"),1)=".",TRUE,FALSE)</formula>
    </cfRule>
  </conditionalFormatting>
  <conditionalFormatting sqref="AL157:AO158">
    <cfRule type="expression" dxfId="473" priority="2429">
      <formula>IF(AND(AL157&gt;=0, RIGHT(TEXT(AL157,"0.#"),1)&lt;&gt;"."),TRUE,FALSE)</formula>
    </cfRule>
    <cfRule type="expression" dxfId="472" priority="2430">
      <formula>IF(AND(AL157&gt;=0, RIGHT(TEXT(AL157,"0.#"),1)="."),TRUE,FALSE)</formula>
    </cfRule>
    <cfRule type="expression" dxfId="471" priority="2431">
      <formula>IF(AND(AL157&lt;0, RIGHT(TEXT(AL157,"0.#"),1)&lt;&gt;"."),TRUE,FALSE)</formula>
    </cfRule>
    <cfRule type="expression" dxfId="470" priority="2432">
      <formula>IF(AND(AL157&lt;0, RIGHT(TEXT(AL157,"0.#"),1)="."),TRUE,FALSE)</formula>
    </cfRule>
  </conditionalFormatting>
  <conditionalFormatting sqref="AL183:AO190">
    <cfRule type="expression" dxfId="469" priority="2411">
      <formula>IF(AND(AL183&gt;=0, RIGHT(TEXT(AL183,"0.#"),1)&lt;&gt;"."),TRUE,FALSE)</formula>
    </cfRule>
    <cfRule type="expression" dxfId="468" priority="2412">
      <formula>IF(AND(AL183&gt;=0, RIGHT(TEXT(AL183,"0.#"),1)="."),TRUE,FALSE)</formula>
    </cfRule>
    <cfRule type="expression" dxfId="467" priority="2413">
      <formula>IF(AND(AL183&lt;0, RIGHT(TEXT(AL183,"0.#"),1)&lt;&gt;"."),TRUE,FALSE)</formula>
    </cfRule>
    <cfRule type="expression" dxfId="466" priority="2414">
      <formula>IF(AND(AL183&lt;0, RIGHT(TEXT(AL183,"0.#"),1)="."),TRUE,FALSE)</formula>
    </cfRule>
  </conditionalFormatting>
  <conditionalFormatting sqref="AL181:AO182">
    <cfRule type="expression" dxfId="465" priority="2405">
      <formula>IF(AND(AL181&gt;=0, RIGHT(TEXT(AL181,"0.#"),1)&lt;&gt;"."),TRUE,FALSE)</formula>
    </cfRule>
    <cfRule type="expression" dxfId="464" priority="2406">
      <formula>IF(AND(AL181&gt;=0, RIGHT(TEXT(AL181,"0.#"),1)="."),TRUE,FALSE)</formula>
    </cfRule>
    <cfRule type="expression" dxfId="463" priority="2407">
      <formula>IF(AND(AL181&lt;0, RIGHT(TEXT(AL181,"0.#"),1)&lt;&gt;"."),TRUE,FALSE)</formula>
    </cfRule>
    <cfRule type="expression" dxfId="462" priority="2408">
      <formula>IF(AND(AL181&lt;0, RIGHT(TEXT(AL181,"0.#"),1)="."),TRUE,FALSE)</formula>
    </cfRule>
  </conditionalFormatting>
  <conditionalFormatting sqref="P24:AC24">
    <cfRule type="expression" dxfId="461" priority="365">
      <formula>IF(RIGHT(TEXT(P24,"0.#"),1)=".",FALSE,TRUE)</formula>
    </cfRule>
    <cfRule type="expression" dxfId="460" priority="366">
      <formula>IF(RIGHT(TEXT(P24,"0.#"),1)=".",TRUE,FALSE)</formula>
    </cfRule>
  </conditionalFormatting>
  <conditionalFormatting sqref="P14:AC14">
    <cfRule type="expression" dxfId="459" priority="363">
      <formula>IF(RIGHT(TEXT(P14,"0.#"),1)=".",FALSE,TRUE)</formula>
    </cfRule>
    <cfRule type="expression" dxfId="458" priority="364">
      <formula>IF(RIGHT(TEXT(P14,"0.#"),1)=".",TRUE,FALSE)</formula>
    </cfRule>
  </conditionalFormatting>
  <conditionalFormatting sqref="W15:AC16 P13:AC13">
    <cfRule type="expression" dxfId="457" priority="361">
      <formula>IF(RIGHT(TEXT(P13,"0.#"),1)=".",FALSE,TRUE)</formula>
    </cfRule>
    <cfRule type="expression" dxfId="456" priority="362">
      <formula>IF(RIGHT(TEXT(P13,"0.#"),1)=".",TRUE,FALSE)</formula>
    </cfRule>
  </conditionalFormatting>
  <conditionalFormatting sqref="P16:V16">
    <cfRule type="expression" dxfId="455" priority="359">
      <formula>IF(RIGHT(TEXT(P16,"0.#"),1)=".",FALSE,TRUE)</formula>
    </cfRule>
    <cfRule type="expression" dxfId="454" priority="360">
      <formula>IF(RIGHT(TEXT(P16,"0.#"),1)=".",TRUE,FALSE)</formula>
    </cfRule>
  </conditionalFormatting>
  <conditionalFormatting sqref="P15:V15">
    <cfRule type="expression" dxfId="453" priority="357">
      <formula>IF(RIGHT(TEXT(P15,"0.#"),1)=".",FALSE,TRUE)</formula>
    </cfRule>
    <cfRule type="expression" dxfId="452" priority="358">
      <formula>IF(RIGHT(TEXT(P15,"0.#"),1)=".",TRUE,FALSE)</formula>
    </cfRule>
  </conditionalFormatting>
  <conditionalFormatting sqref="AD15:AJ15">
    <cfRule type="expression" dxfId="451" priority="355">
      <formula>IF(RIGHT(TEXT(AD15,"0.#"),1)=".",FALSE,TRUE)</formula>
    </cfRule>
    <cfRule type="expression" dxfId="450" priority="356">
      <formula>IF(RIGHT(TEXT(AD15,"0.#"),1)=".",TRUE,FALSE)</formula>
    </cfRule>
  </conditionalFormatting>
  <conditionalFormatting sqref="AD13:AJ13">
    <cfRule type="expression" dxfId="449" priority="353">
      <formula>IF(RIGHT(TEXT(AD13,"0.#"),1)=".",FALSE,TRUE)</formula>
    </cfRule>
    <cfRule type="expression" dxfId="448" priority="354">
      <formula>IF(RIGHT(TEXT(AD13,"0.#"),1)=".",TRUE,FALSE)</formula>
    </cfRule>
  </conditionalFormatting>
  <conditionalFormatting sqref="AK13:AQ13">
    <cfRule type="expression" dxfId="447" priority="349">
      <formula>IF(RIGHT(TEXT(AK13,"0.#"),1)=".",FALSE,TRUE)</formula>
    </cfRule>
    <cfRule type="expression" dxfId="446" priority="350">
      <formula>IF(RIGHT(TEXT(AK13,"0.#"),1)=".",TRUE,FALSE)</formula>
    </cfRule>
  </conditionalFormatting>
  <conditionalFormatting sqref="AI27">
    <cfRule type="expression" dxfId="445" priority="347">
      <formula>IF(RIGHT(TEXT(AI27,"0.#"),1)=".",FALSE,TRUE)</formula>
    </cfRule>
    <cfRule type="expression" dxfId="444" priority="348">
      <formula>IF(RIGHT(TEXT(AI27,"0.#"),1)=".",TRUE,FALSE)</formula>
    </cfRule>
  </conditionalFormatting>
  <conditionalFormatting sqref="AI28">
    <cfRule type="expression" dxfId="443" priority="345">
      <formula>IF(RIGHT(TEXT(AI28,"0.#"),1)=".",FALSE,TRUE)</formula>
    </cfRule>
    <cfRule type="expression" dxfId="442" priority="346">
      <formula>IF(RIGHT(TEXT(AI28,"0.#"),1)=".",TRUE,FALSE)</formula>
    </cfRule>
  </conditionalFormatting>
  <conditionalFormatting sqref="AI29">
    <cfRule type="expression" dxfId="441" priority="343">
      <formula>IF(RIGHT(TEXT(AI29,"0.#"),1)=".",FALSE,TRUE)</formula>
    </cfRule>
    <cfRule type="expression" dxfId="440" priority="344">
      <formula>IF(RIGHT(TEXT(AI29,"0.#"),1)=".",TRUE,FALSE)</formula>
    </cfRule>
  </conditionalFormatting>
  <conditionalFormatting sqref="AM27">
    <cfRule type="expression" dxfId="439" priority="341">
      <formula>IF(RIGHT(TEXT(AM27,"0.#"),1)=".",FALSE,TRUE)</formula>
    </cfRule>
    <cfRule type="expression" dxfId="438" priority="342">
      <formula>IF(RIGHT(TEXT(AM27,"0.#"),1)=".",TRUE,FALSE)</formula>
    </cfRule>
  </conditionalFormatting>
  <conditionalFormatting sqref="AM28">
    <cfRule type="expression" dxfId="437" priority="339">
      <formula>IF(RIGHT(TEXT(AM28,"0.#"),1)=".",FALSE,TRUE)</formula>
    </cfRule>
    <cfRule type="expression" dxfId="436" priority="340">
      <formula>IF(RIGHT(TEXT(AM28,"0.#"),1)=".",TRUE,FALSE)</formula>
    </cfRule>
  </conditionalFormatting>
  <conditionalFormatting sqref="AM29">
    <cfRule type="expression" dxfId="435" priority="337">
      <formula>IF(RIGHT(TEXT(AM29,"0.#"),1)=".",FALSE,TRUE)</formula>
    </cfRule>
    <cfRule type="expression" dxfId="434" priority="338">
      <formula>IF(RIGHT(TEXT(AM29,"0.#"),1)=".",TRUE,FALSE)</formula>
    </cfRule>
  </conditionalFormatting>
  <conditionalFormatting sqref="AE34">
    <cfRule type="expression" dxfId="433" priority="327">
      <formula>IF(RIGHT(TEXT(AE34,"0.#"),1)=".",FALSE,TRUE)</formula>
    </cfRule>
    <cfRule type="expression" dxfId="432" priority="328">
      <formula>IF(RIGHT(TEXT(AE34,"0.#"),1)=".",TRUE,FALSE)</formula>
    </cfRule>
  </conditionalFormatting>
  <conditionalFormatting sqref="AE35">
    <cfRule type="expression" dxfId="431" priority="325">
      <formula>IF(RIGHT(TEXT(AE35,"0.#"),1)=".",FALSE,TRUE)</formula>
    </cfRule>
    <cfRule type="expression" dxfId="430" priority="326">
      <formula>IF(RIGHT(TEXT(AE35,"0.#"),1)=".",TRUE,FALSE)</formula>
    </cfRule>
  </conditionalFormatting>
  <conditionalFormatting sqref="AE36">
    <cfRule type="expression" dxfId="429" priority="323">
      <formula>IF(RIGHT(TEXT(AE36,"0.#"),1)=".",FALSE,TRUE)</formula>
    </cfRule>
    <cfRule type="expression" dxfId="428" priority="324">
      <formula>IF(RIGHT(TEXT(AE36,"0.#"),1)=".",TRUE,FALSE)</formula>
    </cfRule>
  </conditionalFormatting>
  <conditionalFormatting sqref="AI34">
    <cfRule type="expression" dxfId="427" priority="321">
      <formula>IF(RIGHT(TEXT(AI34,"0.#"),1)=".",FALSE,TRUE)</formula>
    </cfRule>
    <cfRule type="expression" dxfId="426" priority="322">
      <formula>IF(RIGHT(TEXT(AI34,"0.#"),1)=".",TRUE,FALSE)</formula>
    </cfRule>
  </conditionalFormatting>
  <conditionalFormatting sqref="AI35">
    <cfRule type="expression" dxfId="425" priority="319">
      <formula>IF(RIGHT(TEXT(AI35,"0.#"),1)=".",FALSE,TRUE)</formula>
    </cfRule>
    <cfRule type="expression" dxfId="424" priority="320">
      <formula>IF(RIGHT(TEXT(AI35,"0.#"),1)=".",TRUE,FALSE)</formula>
    </cfRule>
  </conditionalFormatting>
  <conditionalFormatting sqref="AI36">
    <cfRule type="expression" dxfId="423" priority="317">
      <formula>IF(RIGHT(TEXT(AI36,"0.#"),1)=".",FALSE,TRUE)</formula>
    </cfRule>
    <cfRule type="expression" dxfId="422" priority="318">
      <formula>IF(RIGHT(TEXT(AI36,"0.#"),1)=".",TRUE,FALSE)</formula>
    </cfRule>
  </conditionalFormatting>
  <conditionalFormatting sqref="AM34">
    <cfRule type="expression" dxfId="421" priority="315">
      <formula>IF(RIGHT(TEXT(AM34,"0.#"),1)=".",FALSE,TRUE)</formula>
    </cfRule>
    <cfRule type="expression" dxfId="420" priority="316">
      <formula>IF(RIGHT(TEXT(AM34,"0.#"),1)=".",TRUE,FALSE)</formula>
    </cfRule>
  </conditionalFormatting>
  <conditionalFormatting sqref="AM35">
    <cfRule type="expression" dxfId="419" priority="313">
      <formula>IF(RIGHT(TEXT(AM35,"0.#"),1)=".",FALSE,TRUE)</formula>
    </cfRule>
    <cfRule type="expression" dxfId="418" priority="314">
      <formula>IF(RIGHT(TEXT(AM35,"0.#"),1)=".",TRUE,FALSE)</formula>
    </cfRule>
  </conditionalFormatting>
  <conditionalFormatting sqref="AM36">
    <cfRule type="expression" dxfId="417" priority="311">
      <formula>IF(RIGHT(TEXT(AM36,"0.#"),1)=".",FALSE,TRUE)</formula>
    </cfRule>
    <cfRule type="expression" dxfId="416" priority="312">
      <formula>IF(RIGHT(TEXT(AM36,"0.#"),1)=".",TRUE,FALSE)</formula>
    </cfRule>
  </conditionalFormatting>
  <conditionalFormatting sqref="AM42">
    <cfRule type="expression" dxfId="415" priority="287">
      <formula>IF(RIGHT(TEXT(AM42,"0.#"),1)=".",FALSE,TRUE)</formula>
    </cfRule>
    <cfRule type="expression" dxfId="414" priority="288">
      <formula>IF(RIGHT(TEXT(AM42,"0.#"),1)=".",TRUE,FALSE)</formula>
    </cfRule>
  </conditionalFormatting>
  <conditionalFormatting sqref="AI41">
    <cfRule type="expression" dxfId="413" priority="291">
      <formula>IF(RIGHT(TEXT(AI41,"0.#"),1)=".",FALSE,TRUE)</formula>
    </cfRule>
    <cfRule type="expression" dxfId="412" priority="292">
      <formula>IF(RIGHT(TEXT(AI41,"0.#"),1)=".",TRUE,FALSE)</formula>
    </cfRule>
  </conditionalFormatting>
  <conditionalFormatting sqref="AM41">
    <cfRule type="expression" dxfId="411" priority="289">
      <formula>IF(RIGHT(TEXT(AM41,"0.#"),1)=".",FALSE,TRUE)</formula>
    </cfRule>
    <cfRule type="expression" dxfId="410" priority="290">
      <formula>IF(RIGHT(TEXT(AM41,"0.#"),1)=".",TRUE,FALSE)</formula>
    </cfRule>
  </conditionalFormatting>
  <conditionalFormatting sqref="AM43">
    <cfRule type="expression" dxfId="409" priority="285">
      <formula>IF(RIGHT(TEXT(AM43,"0.#"),1)=".",FALSE,TRUE)</formula>
    </cfRule>
    <cfRule type="expression" dxfId="408" priority="286">
      <formula>IF(RIGHT(TEXT(AM43,"0.#"),1)=".",TRUE,FALSE)</formula>
    </cfRule>
  </conditionalFormatting>
  <conditionalFormatting sqref="AE41">
    <cfRule type="expression" dxfId="407" priority="301">
      <formula>IF(RIGHT(TEXT(AE41,"0.#"),1)=".",FALSE,TRUE)</formula>
    </cfRule>
    <cfRule type="expression" dxfId="406" priority="302">
      <formula>IF(RIGHT(TEXT(AE41,"0.#"),1)=".",TRUE,FALSE)</formula>
    </cfRule>
  </conditionalFormatting>
  <conditionalFormatting sqref="AE42">
    <cfRule type="expression" dxfId="405" priority="299">
      <formula>IF(RIGHT(TEXT(AE42,"0.#"),1)=".",FALSE,TRUE)</formula>
    </cfRule>
    <cfRule type="expression" dxfId="404" priority="300">
      <formula>IF(RIGHT(TEXT(AE42,"0.#"),1)=".",TRUE,FALSE)</formula>
    </cfRule>
  </conditionalFormatting>
  <conditionalFormatting sqref="AE43">
    <cfRule type="expression" dxfId="403" priority="297">
      <formula>IF(RIGHT(TEXT(AE43,"0.#"),1)=".",FALSE,TRUE)</formula>
    </cfRule>
    <cfRule type="expression" dxfId="402" priority="298">
      <formula>IF(RIGHT(TEXT(AE43,"0.#"),1)=".",TRUE,FALSE)</formula>
    </cfRule>
  </conditionalFormatting>
  <conditionalFormatting sqref="AI43">
    <cfRule type="expression" dxfId="401" priority="295">
      <formula>IF(RIGHT(TEXT(AI43,"0.#"),1)=".",FALSE,TRUE)</formula>
    </cfRule>
    <cfRule type="expression" dxfId="400" priority="296">
      <formula>IF(RIGHT(TEXT(AI43,"0.#"),1)=".",TRUE,FALSE)</formula>
    </cfRule>
  </conditionalFormatting>
  <conditionalFormatting sqref="AI42">
    <cfRule type="expression" dxfId="399" priority="293">
      <formula>IF(RIGHT(TEXT(AI42,"0.#"),1)=".",FALSE,TRUE)</formula>
    </cfRule>
    <cfRule type="expression" dxfId="398" priority="294">
      <formula>IF(RIGHT(TEXT(AI42,"0.#"),1)=".",TRUE,FALSE)</formula>
    </cfRule>
  </conditionalFormatting>
  <conditionalFormatting sqref="AM49">
    <cfRule type="expression" dxfId="397" priority="261">
      <formula>IF(RIGHT(TEXT(AM49,"0.#"),1)=".",FALSE,TRUE)</formula>
    </cfRule>
    <cfRule type="expression" dxfId="396" priority="262">
      <formula>IF(RIGHT(TEXT(AM49,"0.#"),1)=".",TRUE,FALSE)</formula>
    </cfRule>
  </conditionalFormatting>
  <conditionalFormatting sqref="AI48">
    <cfRule type="expression" dxfId="395" priority="265">
      <formula>IF(RIGHT(TEXT(AI48,"0.#"),1)=".",FALSE,TRUE)</formula>
    </cfRule>
    <cfRule type="expression" dxfId="394" priority="266">
      <formula>IF(RIGHT(TEXT(AI48,"0.#"),1)=".",TRUE,FALSE)</formula>
    </cfRule>
  </conditionalFormatting>
  <conditionalFormatting sqref="AM48">
    <cfRule type="expression" dxfId="393" priority="263">
      <formula>IF(RIGHT(TEXT(AM48,"0.#"),1)=".",FALSE,TRUE)</formula>
    </cfRule>
    <cfRule type="expression" dxfId="392" priority="264">
      <formula>IF(RIGHT(TEXT(AM48,"0.#"),1)=".",TRUE,FALSE)</formula>
    </cfRule>
  </conditionalFormatting>
  <conditionalFormatting sqref="AM50">
    <cfRule type="expression" dxfId="391" priority="259">
      <formula>IF(RIGHT(TEXT(AM50,"0.#"),1)=".",FALSE,TRUE)</formula>
    </cfRule>
    <cfRule type="expression" dxfId="390" priority="260">
      <formula>IF(RIGHT(TEXT(AM50,"0.#"),1)=".",TRUE,FALSE)</formula>
    </cfRule>
  </conditionalFormatting>
  <conditionalFormatting sqref="AE48">
    <cfRule type="expression" dxfId="389" priority="275">
      <formula>IF(RIGHT(TEXT(AE48,"0.#"),1)=".",FALSE,TRUE)</formula>
    </cfRule>
    <cfRule type="expression" dxfId="388" priority="276">
      <formula>IF(RIGHT(TEXT(AE48,"0.#"),1)=".",TRUE,FALSE)</formula>
    </cfRule>
  </conditionalFormatting>
  <conditionalFormatting sqref="AE49">
    <cfRule type="expression" dxfId="387" priority="273">
      <formula>IF(RIGHT(TEXT(AE49,"0.#"),1)=".",FALSE,TRUE)</formula>
    </cfRule>
    <cfRule type="expression" dxfId="386" priority="274">
      <formula>IF(RIGHT(TEXT(AE49,"0.#"),1)=".",TRUE,FALSE)</formula>
    </cfRule>
  </conditionalFormatting>
  <conditionalFormatting sqref="AE50">
    <cfRule type="expression" dxfId="385" priority="271">
      <formula>IF(RIGHT(TEXT(AE50,"0.#"),1)=".",FALSE,TRUE)</formula>
    </cfRule>
    <cfRule type="expression" dxfId="384" priority="272">
      <formula>IF(RIGHT(TEXT(AE50,"0.#"),1)=".",TRUE,FALSE)</formula>
    </cfRule>
  </conditionalFormatting>
  <conditionalFormatting sqref="AI50">
    <cfRule type="expression" dxfId="383" priority="269">
      <formula>IF(RIGHT(TEXT(AI50,"0.#"),1)=".",FALSE,TRUE)</formula>
    </cfRule>
    <cfRule type="expression" dxfId="382" priority="270">
      <formula>IF(RIGHT(TEXT(AI50,"0.#"),1)=".",TRUE,FALSE)</formula>
    </cfRule>
  </conditionalFormatting>
  <conditionalFormatting sqref="AI49">
    <cfRule type="expression" dxfId="381" priority="267">
      <formula>IF(RIGHT(TEXT(AI49,"0.#"),1)=".",FALSE,TRUE)</formula>
    </cfRule>
    <cfRule type="expression" dxfId="380" priority="268">
      <formula>IF(RIGHT(TEXT(AI49,"0.#"),1)=".",TRUE,FALSE)</formula>
    </cfRule>
  </conditionalFormatting>
  <conditionalFormatting sqref="AE55">
    <cfRule type="expression" dxfId="379" priority="249">
      <formula>IF(RIGHT(TEXT(AE55,"0.#"),1)=".",FALSE,TRUE)</formula>
    </cfRule>
    <cfRule type="expression" dxfId="378" priority="250">
      <formula>IF(RIGHT(TEXT(AE55,"0.#"),1)=".",TRUE,FALSE)</formula>
    </cfRule>
  </conditionalFormatting>
  <conditionalFormatting sqref="AE56">
    <cfRule type="expression" dxfId="377" priority="247">
      <formula>IF(RIGHT(TEXT(AE56,"0.#"),1)=".",FALSE,TRUE)</formula>
    </cfRule>
    <cfRule type="expression" dxfId="376" priority="248">
      <formula>IF(RIGHT(TEXT(AE56,"0.#"),1)=".",TRUE,FALSE)</formula>
    </cfRule>
  </conditionalFormatting>
  <conditionalFormatting sqref="AE57">
    <cfRule type="expression" dxfId="375" priority="245">
      <formula>IF(RIGHT(TEXT(AE57,"0.#"),1)=".",FALSE,TRUE)</formula>
    </cfRule>
    <cfRule type="expression" dxfId="374" priority="246">
      <formula>IF(RIGHT(TEXT(AE57,"0.#"),1)=".",TRUE,FALSE)</formula>
    </cfRule>
  </conditionalFormatting>
  <conditionalFormatting sqref="AI55">
    <cfRule type="expression" dxfId="373" priority="239">
      <formula>IF(RIGHT(TEXT(AI55,"0.#"),1)=".",FALSE,TRUE)</formula>
    </cfRule>
    <cfRule type="expression" dxfId="372" priority="240">
      <formula>IF(RIGHT(TEXT(AI55,"0.#"),1)=".",TRUE,FALSE)</formula>
    </cfRule>
  </conditionalFormatting>
  <conditionalFormatting sqref="AI57">
    <cfRule type="expression" dxfId="371" priority="243">
      <formula>IF(RIGHT(TEXT(AI57,"0.#"),1)=".",FALSE,TRUE)</formula>
    </cfRule>
    <cfRule type="expression" dxfId="370" priority="244">
      <formula>IF(RIGHT(TEXT(AI57,"0.#"),1)=".",TRUE,FALSE)</formula>
    </cfRule>
  </conditionalFormatting>
  <conditionalFormatting sqref="AI56">
    <cfRule type="expression" dxfId="369" priority="241">
      <formula>IF(RIGHT(TEXT(AI56,"0.#"),1)=".",FALSE,TRUE)</formula>
    </cfRule>
    <cfRule type="expression" dxfId="368" priority="242">
      <formula>IF(RIGHT(TEXT(AI56,"0.#"),1)=".",TRUE,FALSE)</formula>
    </cfRule>
  </conditionalFormatting>
  <conditionalFormatting sqref="AM56">
    <cfRule type="expression" dxfId="367" priority="235">
      <formula>IF(RIGHT(TEXT(AM56,"0.#"),1)=".",FALSE,TRUE)</formula>
    </cfRule>
    <cfRule type="expression" dxfId="366" priority="236">
      <formula>IF(RIGHT(TEXT(AM56,"0.#"),1)=".",TRUE,FALSE)</formula>
    </cfRule>
  </conditionalFormatting>
  <conditionalFormatting sqref="AM55">
    <cfRule type="expression" dxfId="365" priority="237">
      <formula>IF(RIGHT(TEXT(AM55,"0.#"),1)=".",FALSE,TRUE)</formula>
    </cfRule>
    <cfRule type="expression" dxfId="364" priority="238">
      <formula>IF(RIGHT(TEXT(AM55,"0.#"),1)=".",TRUE,FALSE)</formula>
    </cfRule>
  </conditionalFormatting>
  <conditionalFormatting sqref="AM57">
    <cfRule type="expression" dxfId="363" priority="233">
      <formula>IF(RIGHT(TEXT(AM57,"0.#"),1)=".",FALSE,TRUE)</formula>
    </cfRule>
    <cfRule type="expression" dxfId="362" priority="234">
      <formula>IF(RIGHT(TEXT(AM57,"0.#"),1)=".",TRUE,FALSE)</formula>
    </cfRule>
  </conditionalFormatting>
  <conditionalFormatting sqref="AE62">
    <cfRule type="expression" dxfId="361" priority="223">
      <formula>IF(RIGHT(TEXT(AE62,"0.#"),1)=".",FALSE,TRUE)</formula>
    </cfRule>
    <cfRule type="expression" dxfId="360" priority="224">
      <formula>IF(RIGHT(TEXT(AE62,"0.#"),1)=".",TRUE,FALSE)</formula>
    </cfRule>
  </conditionalFormatting>
  <conditionalFormatting sqref="AI62">
    <cfRule type="expression" dxfId="359" priority="221">
      <formula>IF(RIGHT(TEXT(AI62,"0.#"),1)=".",FALSE,TRUE)</formula>
    </cfRule>
    <cfRule type="expression" dxfId="358" priority="222">
      <formula>IF(RIGHT(TEXT(AI62,"0.#"),1)=".",TRUE,FALSE)</formula>
    </cfRule>
  </conditionalFormatting>
  <conditionalFormatting sqref="AE63">
    <cfRule type="expression" dxfId="357" priority="219">
      <formula>IF(RIGHT(TEXT(AE63,"0.#"),1)=".",FALSE,TRUE)</formula>
    </cfRule>
    <cfRule type="expression" dxfId="356" priority="220">
      <formula>IF(RIGHT(TEXT(AE63,"0.#"),1)=".",TRUE,FALSE)</formula>
    </cfRule>
  </conditionalFormatting>
  <conditionalFormatting sqref="AI63">
    <cfRule type="expression" dxfId="355" priority="217">
      <formula>IF(RIGHT(TEXT(AI63,"0.#"),1)=".",FALSE,TRUE)</formula>
    </cfRule>
    <cfRule type="expression" dxfId="354" priority="218">
      <formula>IF(RIGHT(TEXT(AI63,"0.#"),1)=".",TRUE,FALSE)</formula>
    </cfRule>
  </conditionalFormatting>
  <conditionalFormatting sqref="AQ62">
    <cfRule type="expression" dxfId="353" priority="215">
      <formula>IF(RIGHT(TEXT(AQ62,"0.#"),1)=".",FALSE,TRUE)</formula>
    </cfRule>
    <cfRule type="expression" dxfId="352" priority="216">
      <formula>IF(RIGHT(TEXT(AQ62,"0.#"),1)=".",TRUE,FALSE)</formula>
    </cfRule>
  </conditionalFormatting>
  <conditionalFormatting sqref="AI65">
    <cfRule type="expression" dxfId="351" priority="209">
      <formula>IF(RIGHT(TEXT(AI65,"0.#"),1)=".",FALSE,TRUE)</formula>
    </cfRule>
    <cfRule type="expression" dxfId="350" priority="210">
      <formula>IF(RIGHT(TEXT(AI65,"0.#"),1)=".",TRUE,FALSE)</formula>
    </cfRule>
  </conditionalFormatting>
  <conditionalFormatting sqref="AE66">
    <cfRule type="expression" dxfId="349" priority="207">
      <formula>IF(RIGHT(TEXT(AE66,"0.#"),1)=".",FALSE,TRUE)</formula>
    </cfRule>
    <cfRule type="expression" dxfId="348" priority="208">
      <formula>IF(RIGHT(TEXT(AE66,"0.#"),1)=".",TRUE,FALSE)</formula>
    </cfRule>
  </conditionalFormatting>
  <conditionalFormatting sqref="AI66">
    <cfRule type="expression" dxfId="347" priority="205">
      <formula>IF(RIGHT(TEXT(AI66,"0.#"),1)=".",FALSE,TRUE)</formula>
    </cfRule>
    <cfRule type="expression" dxfId="346" priority="206">
      <formula>IF(RIGHT(TEXT(AI66,"0.#"),1)=".",TRUE,FALSE)</formula>
    </cfRule>
  </conditionalFormatting>
  <conditionalFormatting sqref="AE65">
    <cfRule type="expression" dxfId="345" priority="203">
      <formula>IF(RIGHT(TEXT(AE65,"0.#"),1)=".",FALSE,TRUE)</formula>
    </cfRule>
    <cfRule type="expression" dxfId="344" priority="204">
      <formula>IF(RIGHT(TEXT(AE65,"0.#"),1)=".",TRUE,FALSE)</formula>
    </cfRule>
  </conditionalFormatting>
  <conditionalFormatting sqref="W19:AC19">
    <cfRule type="expression" dxfId="343" priority="201">
      <formula>IF(RIGHT(TEXT(W19,"0.#"),1)=".",FALSE,TRUE)</formula>
    </cfRule>
    <cfRule type="expression" dxfId="342" priority="202">
      <formula>IF(RIGHT(TEXT(W19,"0.#"),1)=".",TRUE,FALSE)</formula>
    </cfRule>
  </conditionalFormatting>
  <conditionalFormatting sqref="P19:V19">
    <cfRule type="expression" dxfId="341" priority="199">
      <formula>IF(RIGHT(TEXT(P19,"0.#"),1)=".",FALSE,TRUE)</formula>
    </cfRule>
    <cfRule type="expression" dxfId="340" priority="200">
      <formula>IF(RIGHT(TEXT(P19,"0.#"),1)=".",TRUE,FALSE)</formula>
    </cfRule>
  </conditionalFormatting>
  <conditionalFormatting sqref="AL153:AO153">
    <cfRule type="expression" dxfId="339" priority="195">
      <formula>IF(AND(AL153&gt;=0, RIGHT(TEXT(AL153,"0.#"),1)&lt;&gt;"."),TRUE,FALSE)</formula>
    </cfRule>
    <cfRule type="expression" dxfId="338" priority="196">
      <formula>IF(AND(AL153&gt;=0, RIGHT(TEXT(AL153,"0.#"),1)="."),TRUE,FALSE)</formula>
    </cfRule>
    <cfRule type="expression" dxfId="337" priority="197">
      <formula>IF(AND(AL153&lt;0, RIGHT(TEXT(AL153,"0.#"),1)&lt;&gt;"."),TRUE,FALSE)</formula>
    </cfRule>
    <cfRule type="expression" dxfId="336" priority="198">
      <formula>IF(AND(AL153&lt;0, RIGHT(TEXT(AL153,"0.#"),1)="."),TRUE,FALSE)</formula>
    </cfRule>
  </conditionalFormatting>
  <conditionalFormatting sqref="AL169:AO169">
    <cfRule type="expression" dxfId="335" priority="191">
      <formula>IF(AND(AL169&gt;=0, RIGHT(TEXT(AL169,"0.#"),1)&lt;&gt;"."),TRUE,FALSE)</formula>
    </cfRule>
    <cfRule type="expression" dxfId="334" priority="192">
      <formula>IF(AND(AL169&gt;=0, RIGHT(TEXT(AL169,"0.#"),1)="."),TRUE,FALSE)</formula>
    </cfRule>
    <cfRule type="expression" dxfId="333" priority="193">
      <formula>IF(AND(AL169&lt;0, RIGHT(TEXT(AL169,"0.#"),1)&lt;&gt;"."),TRUE,FALSE)</formula>
    </cfRule>
    <cfRule type="expression" dxfId="332" priority="194">
      <formula>IF(AND(AL169&lt;0, RIGHT(TEXT(AL169,"0.#"),1)="."),TRUE,FALSE)</formula>
    </cfRule>
  </conditionalFormatting>
  <conditionalFormatting sqref="AL170:AO170">
    <cfRule type="expression" dxfId="331" priority="187">
      <formula>IF(AND(AL170&gt;=0, RIGHT(TEXT(AL170,"0.#"),1)&lt;&gt;"."),TRUE,FALSE)</formula>
    </cfRule>
    <cfRule type="expression" dxfId="330" priority="188">
      <formula>IF(AND(AL170&gt;=0, RIGHT(TEXT(AL170,"0.#"),1)="."),TRUE,FALSE)</formula>
    </cfRule>
    <cfRule type="expression" dxfId="329" priority="189">
      <formula>IF(AND(AL170&lt;0, RIGHT(TEXT(AL170,"0.#"),1)&lt;&gt;"."),TRUE,FALSE)</formula>
    </cfRule>
    <cfRule type="expression" dxfId="328" priority="190">
      <formula>IF(AND(AL170&lt;0, RIGHT(TEXT(AL170,"0.#"),1)="."),TRUE,FALSE)</formula>
    </cfRule>
  </conditionalFormatting>
  <conditionalFormatting sqref="AL171:AO171">
    <cfRule type="expression" dxfId="327" priority="183">
      <formula>IF(AND(AL171&gt;=0, RIGHT(TEXT(AL171,"0.#"),1)&lt;&gt;"."),TRUE,FALSE)</formula>
    </cfRule>
    <cfRule type="expression" dxfId="326" priority="184">
      <formula>IF(AND(AL171&gt;=0, RIGHT(TEXT(AL171,"0.#"),1)="."),TRUE,FALSE)</formula>
    </cfRule>
    <cfRule type="expression" dxfId="325" priority="185">
      <formula>IF(AND(AL171&lt;0, RIGHT(TEXT(AL171,"0.#"),1)&lt;&gt;"."),TRUE,FALSE)</formula>
    </cfRule>
    <cfRule type="expression" dxfId="324" priority="186">
      <formula>IF(AND(AL171&lt;0, RIGHT(TEXT(AL171,"0.#"),1)="."),TRUE,FALSE)</formula>
    </cfRule>
  </conditionalFormatting>
  <conditionalFormatting sqref="AL172:AO172">
    <cfRule type="expression" dxfId="323" priority="179">
      <formula>IF(AND(AL172&gt;=0, RIGHT(TEXT(AL172,"0.#"),1)&lt;&gt;"."),TRUE,FALSE)</formula>
    </cfRule>
    <cfRule type="expression" dxfId="322" priority="180">
      <formula>IF(AND(AL172&gt;=0, RIGHT(TEXT(AL172,"0.#"),1)="."),TRUE,FALSE)</formula>
    </cfRule>
    <cfRule type="expression" dxfId="321" priority="181">
      <formula>IF(AND(AL172&lt;0, RIGHT(TEXT(AL172,"0.#"),1)&lt;&gt;"."),TRUE,FALSE)</formula>
    </cfRule>
    <cfRule type="expression" dxfId="320" priority="182">
      <formula>IF(AND(AL172&lt;0, RIGHT(TEXT(AL172,"0.#"),1)="."),TRUE,FALSE)</formula>
    </cfRule>
  </conditionalFormatting>
  <conditionalFormatting sqref="AL173:AO173">
    <cfRule type="expression" dxfId="319" priority="175">
      <formula>IF(AND(AL173&gt;=0, RIGHT(TEXT(AL173,"0.#"),1)&lt;&gt;"."),TRUE,FALSE)</formula>
    </cfRule>
    <cfRule type="expression" dxfId="318" priority="176">
      <formula>IF(AND(AL173&gt;=0, RIGHT(TEXT(AL173,"0.#"),1)="."),TRUE,FALSE)</formula>
    </cfRule>
    <cfRule type="expression" dxfId="317" priority="177">
      <formula>IF(AND(AL173&lt;0, RIGHT(TEXT(AL173,"0.#"),1)&lt;&gt;"."),TRUE,FALSE)</formula>
    </cfRule>
    <cfRule type="expression" dxfId="316" priority="178">
      <formula>IF(AND(AL173&lt;0, RIGHT(TEXT(AL173,"0.#"),1)="."),TRUE,FALSE)</formula>
    </cfRule>
  </conditionalFormatting>
  <conditionalFormatting sqref="AL174:AO174">
    <cfRule type="expression" dxfId="315" priority="171">
      <formula>IF(AND(AL174&gt;=0, RIGHT(TEXT(AL174,"0.#"),1)&lt;&gt;"."),TRUE,FALSE)</formula>
    </cfRule>
    <cfRule type="expression" dxfId="314" priority="172">
      <formula>IF(AND(AL174&gt;=0, RIGHT(TEXT(AL174,"0.#"),1)="."),TRUE,FALSE)</formula>
    </cfRule>
    <cfRule type="expression" dxfId="313" priority="173">
      <formula>IF(AND(AL174&lt;0, RIGHT(TEXT(AL174,"0.#"),1)&lt;&gt;"."),TRUE,FALSE)</formula>
    </cfRule>
    <cfRule type="expression" dxfId="312" priority="174">
      <formula>IF(AND(AL174&lt;0, RIGHT(TEXT(AL174,"0.#"),1)="."),TRUE,FALSE)</formula>
    </cfRule>
  </conditionalFormatting>
  <conditionalFormatting sqref="AL175:AO175">
    <cfRule type="expression" dxfId="311" priority="167">
      <formula>IF(AND(AL175&gt;=0, RIGHT(TEXT(AL175,"0.#"),1)&lt;&gt;"."),TRUE,FALSE)</formula>
    </cfRule>
    <cfRule type="expression" dxfId="310" priority="168">
      <formula>IF(AND(AL175&gt;=0, RIGHT(TEXT(AL175,"0.#"),1)="."),TRUE,FALSE)</formula>
    </cfRule>
    <cfRule type="expression" dxfId="309" priority="169">
      <formula>IF(AND(AL175&lt;0, RIGHT(TEXT(AL175,"0.#"),1)&lt;&gt;"."),TRUE,FALSE)</formula>
    </cfRule>
    <cfRule type="expression" dxfId="308" priority="170">
      <formula>IF(AND(AL175&lt;0, RIGHT(TEXT(AL175,"0.#"),1)="."),TRUE,FALSE)</formula>
    </cfRule>
  </conditionalFormatting>
  <conditionalFormatting sqref="AL176:AO176">
    <cfRule type="expression" dxfId="307" priority="163">
      <formula>IF(AND(AL176&gt;=0, RIGHT(TEXT(AL176,"0.#"),1)&lt;&gt;"."),TRUE,FALSE)</formula>
    </cfRule>
    <cfRule type="expression" dxfId="306" priority="164">
      <formula>IF(AND(AL176&gt;=0, RIGHT(TEXT(AL176,"0.#"),1)="."),TRUE,FALSE)</formula>
    </cfRule>
    <cfRule type="expression" dxfId="305" priority="165">
      <formula>IF(AND(AL176&lt;0, RIGHT(TEXT(AL176,"0.#"),1)&lt;&gt;"."),TRUE,FALSE)</formula>
    </cfRule>
    <cfRule type="expression" dxfId="304" priority="166">
      <formula>IF(AND(AL176&lt;0, RIGHT(TEXT(AL176,"0.#"),1)="."),TRUE,FALSE)</formula>
    </cfRule>
  </conditionalFormatting>
  <conditionalFormatting sqref="AL177:AO177">
    <cfRule type="expression" dxfId="303" priority="159">
      <formula>IF(AND(AL177&gt;=0, RIGHT(TEXT(AL177,"0.#"),1)&lt;&gt;"."),TRUE,FALSE)</formula>
    </cfRule>
    <cfRule type="expression" dxfId="302" priority="160">
      <formula>IF(AND(AL177&gt;=0, RIGHT(TEXT(AL177,"0.#"),1)="."),TRUE,FALSE)</formula>
    </cfRule>
    <cfRule type="expression" dxfId="301" priority="161">
      <formula>IF(AND(AL177&lt;0, RIGHT(TEXT(AL177,"0.#"),1)&lt;&gt;"."),TRUE,FALSE)</formula>
    </cfRule>
    <cfRule type="expression" dxfId="300" priority="162">
      <formula>IF(AND(AL177&lt;0, RIGHT(TEXT(AL177,"0.#"),1)="."),TRUE,FALSE)</formula>
    </cfRule>
  </conditionalFormatting>
  <conditionalFormatting sqref="Y163">
    <cfRule type="expression" dxfId="299" priority="149">
      <formula>IF(RIGHT(TEXT(Y163,"0.#"),1)=".",FALSE,TRUE)</formula>
    </cfRule>
    <cfRule type="expression" dxfId="298" priority="150">
      <formula>IF(RIGHT(TEXT(Y163,"0.#"),1)=".",TRUE,FALSE)</formula>
    </cfRule>
  </conditionalFormatting>
  <conditionalFormatting sqref="AL163:AO163">
    <cfRule type="expression" dxfId="297" priority="151">
      <formula>IF(AND(AL163&gt;=0, RIGHT(TEXT(AL163,"0.#"),1)&lt;&gt;"."),TRUE,FALSE)</formula>
    </cfRule>
    <cfRule type="expression" dxfId="296" priority="152">
      <formula>IF(AND(AL163&gt;=0, RIGHT(TEXT(AL163,"0.#"),1)="."),TRUE,FALSE)</formula>
    </cfRule>
    <cfRule type="expression" dxfId="295" priority="153">
      <formula>IF(AND(AL163&lt;0, RIGHT(TEXT(AL163,"0.#"),1)&lt;&gt;"."),TRUE,FALSE)</formula>
    </cfRule>
    <cfRule type="expression" dxfId="294" priority="154">
      <formula>IF(AND(AL163&lt;0, RIGHT(TEXT(AL163,"0.#"),1)="."),TRUE,FALSE)</formula>
    </cfRule>
  </conditionalFormatting>
  <conditionalFormatting sqref="Y159">
    <cfRule type="expression" dxfId="293" priority="143">
      <formula>IF(RIGHT(TEXT(Y159,"0.#"),1)=".",FALSE,TRUE)</formula>
    </cfRule>
    <cfRule type="expression" dxfId="292" priority="144">
      <formula>IF(RIGHT(TEXT(Y159,"0.#"),1)=".",TRUE,FALSE)</formula>
    </cfRule>
  </conditionalFormatting>
  <conditionalFormatting sqref="AL159:AO159">
    <cfRule type="expression" dxfId="291" priority="145">
      <formula>IF(AND(AL159&gt;=0, RIGHT(TEXT(AL159,"0.#"),1)&lt;&gt;"."),TRUE,FALSE)</formula>
    </cfRule>
    <cfRule type="expression" dxfId="290" priority="146">
      <formula>IF(AND(AL159&gt;=0, RIGHT(TEXT(AL159,"0.#"),1)="."),TRUE,FALSE)</formula>
    </cfRule>
    <cfRule type="expression" dxfId="289" priority="147">
      <formula>IF(AND(AL159&lt;0, RIGHT(TEXT(AL159,"0.#"),1)&lt;&gt;"."),TRUE,FALSE)</formula>
    </cfRule>
    <cfRule type="expression" dxfId="288" priority="148">
      <formula>IF(AND(AL159&lt;0, RIGHT(TEXT(AL159,"0.#"),1)="."),TRUE,FALSE)</formula>
    </cfRule>
  </conditionalFormatting>
  <conditionalFormatting sqref="Y160">
    <cfRule type="expression" dxfId="287" priority="137">
      <formula>IF(RIGHT(TEXT(Y160,"0.#"),1)=".",FALSE,TRUE)</formula>
    </cfRule>
    <cfRule type="expression" dxfId="286" priority="138">
      <formula>IF(RIGHT(TEXT(Y160,"0.#"),1)=".",TRUE,FALSE)</formula>
    </cfRule>
  </conditionalFormatting>
  <conditionalFormatting sqref="AL160:AO160">
    <cfRule type="expression" dxfId="285" priority="139">
      <formula>IF(AND(AL160&gt;=0, RIGHT(TEXT(AL160,"0.#"),1)&lt;&gt;"."),TRUE,FALSE)</formula>
    </cfRule>
    <cfRule type="expression" dxfId="284" priority="140">
      <formula>IF(AND(AL160&gt;=0, RIGHT(TEXT(AL160,"0.#"),1)="."),TRUE,FALSE)</formula>
    </cfRule>
    <cfRule type="expression" dxfId="283" priority="141">
      <formula>IF(AND(AL160&lt;0, RIGHT(TEXT(AL160,"0.#"),1)&lt;&gt;"."),TRUE,FALSE)</formula>
    </cfRule>
    <cfRule type="expression" dxfId="282" priority="142">
      <formula>IF(AND(AL160&lt;0, RIGHT(TEXT(AL160,"0.#"),1)="."),TRUE,FALSE)</formula>
    </cfRule>
  </conditionalFormatting>
  <conditionalFormatting sqref="Y162">
    <cfRule type="expression" dxfId="281" priority="125">
      <formula>IF(RIGHT(TEXT(Y162,"0.#"),1)=".",FALSE,TRUE)</formula>
    </cfRule>
    <cfRule type="expression" dxfId="280" priority="126">
      <formula>IF(RIGHT(TEXT(Y162,"0.#"),1)=".",TRUE,FALSE)</formula>
    </cfRule>
  </conditionalFormatting>
  <conditionalFormatting sqref="AL162:AO162">
    <cfRule type="expression" dxfId="279" priority="127">
      <formula>IF(AND(AL162&gt;=0, RIGHT(TEXT(AL162,"0.#"),1)&lt;&gt;"."),TRUE,FALSE)</formula>
    </cfRule>
    <cfRule type="expression" dxfId="278" priority="128">
      <formula>IF(AND(AL162&gt;=0, RIGHT(TEXT(AL162,"0.#"),1)="."),TRUE,FALSE)</formula>
    </cfRule>
    <cfRule type="expression" dxfId="277" priority="129">
      <formula>IF(AND(AL162&lt;0, RIGHT(TEXT(AL162,"0.#"),1)&lt;&gt;"."),TRUE,FALSE)</formula>
    </cfRule>
    <cfRule type="expression" dxfId="276" priority="130">
      <formula>IF(AND(AL162&lt;0, RIGHT(TEXT(AL162,"0.#"),1)="."),TRUE,FALSE)</formula>
    </cfRule>
  </conditionalFormatting>
  <conditionalFormatting sqref="Y164">
    <cfRule type="expression" dxfId="275" priority="119">
      <formula>IF(RIGHT(TEXT(Y164,"0.#"),1)=".",FALSE,TRUE)</formula>
    </cfRule>
    <cfRule type="expression" dxfId="274" priority="120">
      <formula>IF(RIGHT(TEXT(Y164,"0.#"),1)=".",TRUE,FALSE)</formula>
    </cfRule>
  </conditionalFormatting>
  <conditionalFormatting sqref="AL164:AO164">
    <cfRule type="expression" dxfId="273" priority="121">
      <formula>IF(AND(AL164&gt;=0, RIGHT(TEXT(AL164,"0.#"),1)&lt;&gt;"."),TRUE,FALSE)</formula>
    </cfRule>
    <cfRule type="expression" dxfId="272" priority="122">
      <formula>IF(AND(AL164&gt;=0, RIGHT(TEXT(AL164,"0.#"),1)="."),TRUE,FALSE)</formula>
    </cfRule>
    <cfRule type="expression" dxfId="271" priority="123">
      <formula>IF(AND(AL164&lt;0, RIGHT(TEXT(AL164,"0.#"),1)&lt;&gt;"."),TRUE,FALSE)</formula>
    </cfRule>
    <cfRule type="expression" dxfId="270" priority="124">
      <formula>IF(AND(AL164&lt;0, RIGHT(TEXT(AL164,"0.#"),1)="."),TRUE,FALSE)</formula>
    </cfRule>
  </conditionalFormatting>
  <conditionalFormatting sqref="AL165:AO165">
    <cfRule type="expression" dxfId="269" priority="109">
      <formula>IF(AND(AL165&gt;=0, RIGHT(TEXT(AL165,"0.#"),1)&lt;&gt;"."),TRUE,FALSE)</formula>
    </cfRule>
    <cfRule type="expression" dxfId="268" priority="110">
      <formula>IF(AND(AL165&gt;=0, RIGHT(TEXT(AL165,"0.#"),1)="."),TRUE,FALSE)</formula>
    </cfRule>
    <cfRule type="expression" dxfId="267" priority="111">
      <formula>IF(AND(AL165&lt;0, RIGHT(TEXT(AL165,"0.#"),1)&lt;&gt;"."),TRUE,FALSE)</formula>
    </cfRule>
    <cfRule type="expression" dxfId="266" priority="112">
      <formula>IF(AND(AL165&lt;0, RIGHT(TEXT(AL165,"0.#"),1)="."),TRUE,FALSE)</formula>
    </cfRule>
  </conditionalFormatting>
  <conditionalFormatting sqref="Y165">
    <cfRule type="expression" dxfId="265" priority="107">
      <formula>IF(RIGHT(TEXT(Y165,"0.#"),1)=".",FALSE,TRUE)</formula>
    </cfRule>
    <cfRule type="expression" dxfId="264" priority="108">
      <formula>IF(RIGHT(TEXT(Y165,"0.#"),1)=".",TRUE,FALSE)</formula>
    </cfRule>
  </conditionalFormatting>
  <conditionalFormatting sqref="Y161">
    <cfRule type="expression" dxfId="263" priority="101">
      <formula>IF(RIGHT(TEXT(Y161,"0.#"),1)=".",FALSE,TRUE)</formula>
    </cfRule>
    <cfRule type="expression" dxfId="262" priority="102">
      <formula>IF(RIGHT(TEXT(Y161,"0.#"),1)=".",TRUE,FALSE)</formula>
    </cfRule>
  </conditionalFormatting>
  <conditionalFormatting sqref="AL161:AO161">
    <cfRule type="expression" dxfId="261" priority="103">
      <formula>IF(AND(AL161&gt;=0, RIGHT(TEXT(AL161,"0.#"),1)&lt;&gt;"."),TRUE,FALSE)</formula>
    </cfRule>
    <cfRule type="expression" dxfId="260" priority="104">
      <formula>IF(AND(AL161&gt;=0, RIGHT(TEXT(AL161,"0.#"),1)="."),TRUE,FALSE)</formula>
    </cfRule>
    <cfRule type="expression" dxfId="259" priority="105">
      <formula>IF(AND(AL161&lt;0, RIGHT(TEXT(AL161,"0.#"),1)&lt;&gt;"."),TRUE,FALSE)</formula>
    </cfRule>
    <cfRule type="expression" dxfId="258" priority="106">
      <formula>IF(AND(AL161&lt;0, RIGHT(TEXT(AL161,"0.#"),1)="."),TRUE,FALSE)</formula>
    </cfRule>
  </conditionalFormatting>
  <conditionalFormatting sqref="AQ65">
    <cfRule type="expression" dxfId="257" priority="47">
      <formula>IF(RIGHT(TEXT(AQ65,"0.#"),1)=".",FALSE,TRUE)</formula>
    </cfRule>
    <cfRule type="expression" dxfId="256" priority="48">
      <formula>IF(RIGHT(TEXT(AQ65,"0.#"),1)=".",TRUE,FALSE)</formula>
    </cfRule>
  </conditionalFormatting>
  <conditionalFormatting sqref="AU41:AU43">
    <cfRule type="expression" dxfId="255" priority="43">
      <formula>IF(RIGHT(TEXT(AU41,"0.#"),1)=".",FALSE,TRUE)</formula>
    </cfRule>
    <cfRule type="expression" dxfId="254" priority="44">
      <formula>IF(RIGHT(TEXT(AU41,"0.#"),1)=".",TRUE,FALSE)</formula>
    </cfRule>
  </conditionalFormatting>
  <conditionalFormatting sqref="AU34:AU36">
    <cfRule type="expression" dxfId="253" priority="41">
      <formula>IF(RIGHT(TEXT(AU34,"0.#"),1)=".",FALSE,TRUE)</formula>
    </cfRule>
    <cfRule type="expression" dxfId="252" priority="42">
      <formula>IF(RIGHT(TEXT(AU34,"0.#"),1)=".",TRUE,FALSE)</formula>
    </cfRule>
  </conditionalFormatting>
  <conditionalFormatting sqref="AU27:AU29">
    <cfRule type="expression" dxfId="251" priority="39">
      <formula>IF(RIGHT(TEXT(AU27,"0.#"),1)=".",FALSE,TRUE)</formula>
    </cfRule>
    <cfRule type="expression" dxfId="250" priority="40">
      <formula>IF(RIGHT(TEXT(AU27,"0.#"),1)=".",TRUE,FALSE)</formula>
    </cfRule>
  </conditionalFormatting>
  <conditionalFormatting sqref="AU48:AU50">
    <cfRule type="expression" dxfId="249" priority="37">
      <formula>IF(RIGHT(TEXT(AU48,"0.#"),1)=".",FALSE,TRUE)</formula>
    </cfRule>
    <cfRule type="expression" dxfId="248" priority="38">
      <formula>IF(RIGHT(TEXT(AU48,"0.#"),1)=".",TRUE,FALSE)</formula>
    </cfRule>
  </conditionalFormatting>
  <conditionalFormatting sqref="AU55:AU57">
    <cfRule type="expression" dxfId="247" priority="35">
      <formula>IF(RIGHT(TEXT(AU55,"0.#"),1)=".",FALSE,TRUE)</formula>
    </cfRule>
    <cfRule type="expression" dxfId="246" priority="36">
      <formula>IF(RIGHT(TEXT(AU55,"0.#"),1)=".",TRUE,FALSE)</formula>
    </cfRule>
  </conditionalFormatting>
  <conditionalFormatting sqref="AU62:AU63">
    <cfRule type="expression" dxfId="245" priority="33">
      <formula>IF(RIGHT(TEXT(AU62,"0.#"),1)=".",FALSE,TRUE)</formula>
    </cfRule>
    <cfRule type="expression" dxfId="244" priority="34">
      <formula>IF(RIGHT(TEXT(AU62,"0.#"),1)=".",TRUE,FALSE)</formula>
    </cfRule>
  </conditionalFormatting>
  <conditionalFormatting sqref="AQ56">
    <cfRule type="expression" dxfId="243" priority="31">
      <formula>IF(RIGHT(TEXT(AQ56,"0.#"),1)=".",FALSE,TRUE)</formula>
    </cfRule>
    <cfRule type="expression" dxfId="242" priority="32">
      <formula>IF(RIGHT(TEXT(AQ56,"0.#"),1)=".",TRUE,FALSE)</formula>
    </cfRule>
  </conditionalFormatting>
  <conditionalFormatting sqref="AQ55 AQ57">
    <cfRule type="expression" dxfId="241" priority="29">
      <formula>IF(RIGHT(TEXT(AQ55,"0.#"),1)=".",FALSE,TRUE)</formula>
    </cfRule>
    <cfRule type="expression" dxfId="240" priority="30">
      <formula>IF(RIGHT(TEXT(AQ55,"0.#"),1)=".",TRUE,FALSE)</formula>
    </cfRule>
  </conditionalFormatting>
  <conditionalFormatting sqref="AQ49">
    <cfRule type="expression" dxfId="239" priority="27">
      <formula>IF(RIGHT(TEXT(AQ49,"0.#"),1)=".",FALSE,TRUE)</formula>
    </cfRule>
    <cfRule type="expression" dxfId="238" priority="28">
      <formula>IF(RIGHT(TEXT(AQ49,"0.#"),1)=".",TRUE,FALSE)</formula>
    </cfRule>
  </conditionalFormatting>
  <conditionalFormatting sqref="AQ48 AQ50">
    <cfRule type="expression" dxfId="237" priority="25">
      <formula>IF(RIGHT(TEXT(AQ48,"0.#"),1)=".",FALSE,TRUE)</formula>
    </cfRule>
    <cfRule type="expression" dxfId="236" priority="26">
      <formula>IF(RIGHT(TEXT(AQ48,"0.#"),1)=".",TRUE,FALSE)</formula>
    </cfRule>
  </conditionalFormatting>
  <conditionalFormatting sqref="AQ42">
    <cfRule type="expression" dxfId="235" priority="23">
      <formula>IF(RIGHT(TEXT(AQ42,"0.#"),1)=".",FALSE,TRUE)</formula>
    </cfRule>
    <cfRule type="expression" dxfId="234" priority="24">
      <formula>IF(RIGHT(TEXT(AQ42,"0.#"),1)=".",TRUE,FALSE)</formula>
    </cfRule>
  </conditionalFormatting>
  <conditionalFormatting sqref="AQ41 AQ43">
    <cfRule type="expression" dxfId="233" priority="21">
      <formula>IF(RIGHT(TEXT(AQ41,"0.#"),1)=".",FALSE,TRUE)</formula>
    </cfRule>
    <cfRule type="expression" dxfId="232" priority="22">
      <formula>IF(RIGHT(TEXT(AQ41,"0.#"),1)=".",TRUE,FALSE)</formula>
    </cfRule>
  </conditionalFormatting>
  <conditionalFormatting sqref="AQ35">
    <cfRule type="expression" dxfId="231" priority="19">
      <formula>IF(RIGHT(TEXT(AQ35,"0.#"),1)=".",FALSE,TRUE)</formula>
    </cfRule>
    <cfRule type="expression" dxfId="230" priority="20">
      <formula>IF(RIGHT(TEXT(AQ35,"0.#"),1)=".",TRUE,FALSE)</formula>
    </cfRule>
  </conditionalFormatting>
  <conditionalFormatting sqref="AQ34 AQ36">
    <cfRule type="expression" dxfId="229" priority="17">
      <formula>IF(RIGHT(TEXT(AQ34,"0.#"),1)=".",FALSE,TRUE)</formula>
    </cfRule>
    <cfRule type="expression" dxfId="228" priority="18">
      <formula>IF(RIGHT(TEXT(AQ34,"0.#"),1)=".",TRUE,FALSE)</formula>
    </cfRule>
  </conditionalFormatting>
  <conditionalFormatting sqref="AQ28">
    <cfRule type="expression" dxfId="227" priority="15">
      <formula>IF(RIGHT(TEXT(AQ28,"0.#"),1)=".",FALSE,TRUE)</formula>
    </cfRule>
    <cfRule type="expression" dxfId="226" priority="16">
      <formula>IF(RIGHT(TEXT(AQ28,"0.#"),1)=".",TRUE,FALSE)</formula>
    </cfRule>
  </conditionalFormatting>
  <conditionalFormatting sqref="AQ27 AQ29">
    <cfRule type="expression" dxfId="225" priority="13">
      <formula>IF(RIGHT(TEXT(AQ27,"0.#"),1)=".",FALSE,TRUE)</formula>
    </cfRule>
    <cfRule type="expression" dxfId="224" priority="14">
      <formula>IF(RIGHT(TEXT(AQ27,"0.#"),1)=".",TRUE,FALSE)</formula>
    </cfRule>
  </conditionalFormatting>
  <conditionalFormatting sqref="AD14:AJ14">
    <cfRule type="expression" dxfId="223" priority="11">
      <formula>IF(RIGHT(TEXT(AD14,"0.#"),1)=".",FALSE,TRUE)</formula>
    </cfRule>
    <cfRule type="expression" dxfId="222" priority="12">
      <formula>IF(RIGHT(TEXT(AD14,"0.#"),1)=".",TRUE,FALSE)</formula>
    </cfRule>
  </conditionalFormatting>
  <conditionalFormatting sqref="AK14:AQ14">
    <cfRule type="expression" dxfId="221" priority="9">
      <formula>IF(RIGHT(TEXT(AK14,"0.#"),1)=".",FALSE,TRUE)</formula>
    </cfRule>
    <cfRule type="expression" dxfId="220" priority="10">
      <formula>IF(RIGHT(TEXT(AK14,"0.#"),1)=".",TRUE,FALSE)</formula>
    </cfRule>
  </conditionalFormatting>
  <conditionalFormatting sqref="P17:V17">
    <cfRule type="expression" dxfId="219" priority="7">
      <formula>IF(RIGHT(TEXT(P17,"0.#"),1)=".",FALSE,TRUE)</formula>
    </cfRule>
    <cfRule type="expression" dxfId="218" priority="8">
      <formula>IF(RIGHT(TEXT(P17,"0.#"),1)=".",TRUE,FALSE)</formula>
    </cfRule>
  </conditionalFormatting>
  <conditionalFormatting sqref="W17:AC17">
    <cfRule type="expression" dxfId="217" priority="5">
      <formula>IF(RIGHT(TEXT(W17,"0.#"),1)=".",FALSE,TRUE)</formula>
    </cfRule>
    <cfRule type="expression" dxfId="216" priority="6">
      <formula>IF(RIGHT(TEXT(W17,"0.#"),1)=".",TRUE,FALSE)</formula>
    </cfRule>
  </conditionalFormatting>
  <conditionalFormatting sqref="AD17:AJ17">
    <cfRule type="expression" dxfId="215" priority="3">
      <formula>IF(RIGHT(TEXT(AD17,"0.#"),1)=".",FALSE,TRUE)</formula>
    </cfRule>
    <cfRule type="expression" dxfId="214" priority="4">
      <formula>IF(RIGHT(TEXT(AD17,"0.#"),1)=".",TRUE,FALSE)</formula>
    </cfRule>
  </conditionalFormatting>
  <conditionalFormatting sqref="AK17:AQ17">
    <cfRule type="expression" dxfId="213" priority="1">
      <formula>IF(RIGHT(TEXT(AK17,"0.#"),1)=".",FALSE,TRUE)</formula>
    </cfRule>
    <cfRule type="expression" dxfId="212" priority="2">
      <formula>IF(RIGHT(TEXT(AK17,"0.#"),1)=".",TRUE,FALSE)</formula>
    </cfRule>
  </conditionalFormatting>
  <dataValidations count="18">
    <dataValidation type="custom" imeMode="disabled" allowBlank="1" showInputMessage="1" showErrorMessage="1" sqref="AY23 J90:K90 P13:AX13 AR15:AX15 P14:AQ18 AR18:AX18 P19:AJ19 AQ26:AR26 AU26:AX26 AE27:AX29 AQ33:AR33 AU33:AX33 AE34:AX36 AQ40:AR40 AU40:AX40 AE41:AX43 AQ47:AR47 AU47:AX47 AE48:AX50 AQ54:AR54 AU54:AX54 AE55:AX57 AE62:AX63 AE65:AX65 Y131:AB132 AU131:AX132 Y136:AB145 AU136:AX145 Y153:AB153 AL153:AO153 Y157:AB165 AL157:AO165 Y169:AB177 AL169:AO177 Y181:AB190 AL181:AO190 P23:AC24">
      <formula1>OR(ISNUMBER(J13), J13="-")</formula1>
    </dataValidation>
    <dataValidation type="list" allowBlank="1" showInputMessage="1" showErrorMessage="1" sqref="G90:H90">
      <formula1>T事業番号</formula1>
    </dataValidation>
    <dataValidation type="list" allowBlank="1" showInputMessage="1" showErrorMessage="1" sqref="S5:X5">
      <formula1>T終了年度</formula1>
    </dataValidation>
    <dataValidation type="list" allowBlank="1" showInputMessage="1" showErrorMessage="1" sqref="AR60 AO147">
      <formula1>"　, ☑"</formula1>
    </dataValidation>
    <dataValidation type="list" allowBlank="1" showInputMessage="1" showErrorMessage="1" error="プルダウンリストから選択してください。" sqref="AD71:AF74 AD77:AD88 AE77:AF81 AE83:AF88">
      <formula1>"○,△,×,‐"</formula1>
    </dataValidation>
    <dataValidation type="list" allowBlank="1" showInputMessage="1" showErrorMessage="1" error="プルダウンリストから選択してください。" sqref="AD75:AF76">
      <formula1>"有,無"</formula1>
    </dataValidation>
    <dataValidation type="list" allowBlank="1" showInputMessage="1" showErrorMessage="1" sqref="A98:E98">
      <formula1>T所見を踏まえた改善点</formula1>
    </dataValidation>
    <dataValidation imeMode="disabled" allowBlank="1" showInputMessage="1" showErrorMessage="1" sqref="L90"/>
    <dataValidation type="whole" imeMode="disabled" allowBlank="1" showInputMessage="1" showErrorMessage="1" sqref="M90 AW2:AX2">
      <formula1>0</formula1>
      <formula2>99</formula2>
    </dataValidation>
    <dataValidation type="custom" imeMode="off" allowBlank="1" showInputMessage="1" showErrorMessage="1" sqref="J153:O153 J157:O165 J169:O177 J181:O190">
      <formula1>OR(ISNUMBER(J153), J153="-")</formula1>
    </dataValidation>
    <dataValidation type="custom" imeMode="disabled" allowBlank="1" showInputMessage="1" showErrorMessage="1" sqref="AH153:AK153 AH157:AK165 AH169:AK177 AH181:AK190">
      <formula1>OR(AND(MOD(IF(ISNUMBER(AH153), AH153, 0.5),1)=0, 0&lt;=AH153), AH153="-")</formula1>
    </dataValidation>
    <dataValidation type="list" allowBlank="1" showInputMessage="1" showErrorMessage="1" sqref="A96:E96">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90:F90">
      <formula1>T省庁</formula1>
    </dataValidation>
    <dataValidation type="whole" imeMode="disabled" allowBlank="1" showInputMessage="1" showErrorMessage="1" sqref="AS2:AU2">
      <formula1>0</formula1>
      <formula2>9999</formula2>
    </dataValidation>
    <dataValidation type="whole" allowBlank="1" showInputMessage="1" showErrorMessage="1" sqref="L111:M112 X111:Y112 AJ111:AK112 AU111:AV112">
      <formula1>0</formula1>
      <formula2>9999</formula2>
    </dataValidation>
    <dataValidation type="whole" allowBlank="1" showInputMessage="1" showErrorMessage="1" sqref="O111:P112 AA111:AB112 AM111:AN112 AX111:AX112">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8" max="50" man="1"/>
    <brk id="73" max="50" man="1"/>
    <brk id="100" max="50" man="1"/>
    <brk id="147" max="50" man="1"/>
    <brk id="178" max="50" man="1"/>
  </rowBreaks>
  <ignoredErrors>
    <ignoredError sqref="W24"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AO112 E111:G112 Q111:S112 AC111:AE112 AO111:AP111</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AC153:AG153 AC157:AG165 AC169:AG177 AC181:AG190</xm:sqref>
        </x14:dataValidation>
        <x14:dataValidation type="list" allowBlank="1" showInputMessage="1" showErrorMessage="1">
          <x14:formula1>
            <xm:f>入力規則等!$U$37:$U$39</xm:f>
          </x14:formula1>
          <xm:sqref>I111:J111 U111:V111 AG111:AH111 AR111:AS111</xm:sqref>
        </x14:dataValidation>
        <x14:dataValidation type="list" allowBlank="1" showInputMessage="1" showErrorMessage="1">
          <x14:formula1>
            <xm:f>入力規則等!$U$7:$U$9</xm:f>
          </x14:formula1>
          <xm:sqref>I112:J112 U112:V112 AG112:AH112 AR112:AS112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97</v>
      </c>
      <c r="L1" s="25" t="s">
        <v>79</v>
      </c>
      <c r="O1" s="13"/>
      <c r="P1" s="26" t="s">
        <v>5</v>
      </c>
      <c r="Q1" s="26" t="s">
        <v>68</v>
      </c>
      <c r="T1" s="13"/>
      <c r="U1" s="29" t="s">
        <v>162</v>
      </c>
      <c r="W1" s="29" t="s">
        <v>161</v>
      </c>
      <c r="Y1" s="29" t="s">
        <v>76</v>
      </c>
      <c r="Z1" s="29" t="s">
        <v>401</v>
      </c>
      <c r="AA1" s="29" t="s">
        <v>77</v>
      </c>
      <c r="AB1" s="29" t="s">
        <v>402</v>
      </c>
      <c r="AC1" s="29" t="s">
        <v>32</v>
      </c>
      <c r="AD1" s="28"/>
      <c r="AE1" s="29" t="s">
        <v>44</v>
      </c>
      <c r="AF1" s="30"/>
      <c r="AG1" s="45" t="s">
        <v>177</v>
      </c>
      <c r="AI1" s="45" t="s">
        <v>179</v>
      </c>
      <c r="AK1" s="45" t="s">
        <v>183</v>
      </c>
      <c r="AM1" s="63"/>
      <c r="AN1" s="63"/>
      <c r="AP1" s="28" t="s">
        <v>227</v>
      </c>
    </row>
    <row r="2" spans="1:42" ht="13.5" customHeight="1" x14ac:dyDescent="0.15">
      <c r="A2" s="14" t="s">
        <v>80</v>
      </c>
      <c r="B2" s="15"/>
      <c r="C2" s="13" t="str">
        <f>IF(B2="","",A2)</f>
        <v/>
      </c>
      <c r="D2" s="13" t="str">
        <f>IF(C2="","",IF(D1&lt;&gt;"",CONCATENATE(D1,"、",C2),C2))</f>
        <v/>
      </c>
      <c r="F2" s="12" t="s">
        <v>67</v>
      </c>
      <c r="G2" s="17" t="s">
        <v>569</v>
      </c>
      <c r="H2" s="13" t="str">
        <f>IF(G2="","",F2)</f>
        <v>一般会計</v>
      </c>
      <c r="I2" s="13" t="str">
        <f>IF(H2="","",IF(I1&lt;&gt;"",CONCATENATE(I1,"、",H2),H2))</f>
        <v>一般会計</v>
      </c>
      <c r="K2" s="14" t="s">
        <v>98</v>
      </c>
      <c r="L2" s="15"/>
      <c r="M2" s="13" t="str">
        <f>IF(L2="","",K2)</f>
        <v/>
      </c>
      <c r="N2" s="13" t="str">
        <f>IF(M2="","",IF(N1&lt;&gt;"",CONCATENATE(N1,"、",M2),M2))</f>
        <v/>
      </c>
      <c r="O2" s="13"/>
      <c r="P2" s="12" t="s">
        <v>69</v>
      </c>
      <c r="Q2" s="17"/>
      <c r="R2" s="13" t="str">
        <f>IF(Q2="","",P2)</f>
        <v/>
      </c>
      <c r="S2" s="13" t="str">
        <f>IF(R2="","",IF(S1&lt;&gt;"",CONCATENATE(S1,"、",R2),R2))</f>
        <v/>
      </c>
      <c r="T2" s="13"/>
      <c r="U2" s="79">
        <v>20</v>
      </c>
      <c r="W2" s="32" t="s">
        <v>167</v>
      </c>
      <c r="Y2" s="32" t="s">
        <v>63</v>
      </c>
      <c r="Z2" s="32" t="s">
        <v>63</v>
      </c>
      <c r="AA2" s="72" t="s">
        <v>268</v>
      </c>
      <c r="AB2" s="72" t="s">
        <v>496</v>
      </c>
      <c r="AC2" s="73" t="s">
        <v>130</v>
      </c>
      <c r="AD2" s="28"/>
      <c r="AE2" s="37" t="s">
        <v>163</v>
      </c>
      <c r="AF2" s="30"/>
      <c r="AG2" s="46" t="s">
        <v>235</v>
      </c>
      <c r="AI2" s="45" t="s">
        <v>265</v>
      </c>
      <c r="AK2" s="45" t="s">
        <v>184</v>
      </c>
      <c r="AM2" s="63"/>
      <c r="AN2" s="63"/>
      <c r="AP2" s="46" t="s">
        <v>235</v>
      </c>
    </row>
    <row r="3" spans="1:42" ht="13.5" customHeight="1" x14ac:dyDescent="0.15">
      <c r="A3" s="14" t="s">
        <v>81</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527</v>
      </c>
      <c r="W3" s="32" t="s">
        <v>142</v>
      </c>
      <c r="Y3" s="32" t="s">
        <v>64</v>
      </c>
      <c r="Z3" s="32" t="s">
        <v>403</v>
      </c>
      <c r="AA3" s="72" t="s">
        <v>368</v>
      </c>
      <c r="AB3" s="72" t="s">
        <v>497</v>
      </c>
      <c r="AC3" s="73" t="s">
        <v>131</v>
      </c>
      <c r="AD3" s="28"/>
      <c r="AE3" s="37" t="s">
        <v>164</v>
      </c>
      <c r="AF3" s="30"/>
      <c r="AG3" s="46" t="s">
        <v>236</v>
      </c>
      <c r="AI3" s="45" t="s">
        <v>178</v>
      </c>
      <c r="AK3" s="45" t="str">
        <f>CHAR(CODE(AK2)+1)</f>
        <v>B</v>
      </c>
      <c r="AM3" s="63"/>
      <c r="AN3" s="63"/>
      <c r="AP3" s="46" t="s">
        <v>236</v>
      </c>
    </row>
    <row r="4" spans="1:42" ht="13.5" customHeight="1" x14ac:dyDescent="0.15">
      <c r="A4" s="14" t="s">
        <v>82</v>
      </c>
      <c r="B4" s="15" t="s">
        <v>569</v>
      </c>
      <c r="C4" s="13" t="str">
        <f t="shared" si="0"/>
        <v>沖縄振興</v>
      </c>
      <c r="D4" s="13" t="str">
        <f>IF(C4="",D3,IF(D3&lt;&gt;"",CONCATENATE(D3,"、",C4),C4))</f>
        <v>沖縄振興</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71</v>
      </c>
      <c r="Q4" s="17" t="s">
        <v>569</v>
      </c>
      <c r="R4" s="13" t="str">
        <f t="shared" si="3"/>
        <v>補助</v>
      </c>
      <c r="S4" s="13" t="str">
        <f t="shared" si="4"/>
        <v>補助</v>
      </c>
      <c r="T4" s="13"/>
      <c r="U4" s="32" t="s">
        <v>528</v>
      </c>
      <c r="W4" s="32" t="s">
        <v>143</v>
      </c>
      <c r="Y4" s="32" t="s">
        <v>275</v>
      </c>
      <c r="Z4" s="32" t="s">
        <v>404</v>
      </c>
      <c r="AA4" s="72" t="s">
        <v>369</v>
      </c>
      <c r="AB4" s="72" t="s">
        <v>498</v>
      </c>
      <c r="AC4" s="72" t="s">
        <v>132</v>
      </c>
      <c r="AD4" s="28"/>
      <c r="AE4" s="37" t="s">
        <v>165</v>
      </c>
      <c r="AF4" s="30"/>
      <c r="AG4" s="46" t="s">
        <v>237</v>
      </c>
      <c r="AI4" s="45" t="s">
        <v>180</v>
      </c>
      <c r="AK4" s="45" t="str">
        <f t="shared" ref="AK4:AK49" si="7">CHAR(CODE(AK3)+1)</f>
        <v>C</v>
      </c>
      <c r="AM4" s="63"/>
      <c r="AN4" s="63"/>
      <c r="AP4" s="46" t="s">
        <v>237</v>
      </c>
    </row>
    <row r="5" spans="1:42" ht="13.5" customHeight="1" x14ac:dyDescent="0.15">
      <c r="A5" s="14" t="s">
        <v>83</v>
      </c>
      <c r="B5" s="15"/>
      <c r="C5" s="13" t="str">
        <f t="shared" si="0"/>
        <v/>
      </c>
      <c r="D5" s="13" t="str">
        <f>IF(C5="",D4,IF(D4&lt;&gt;"",CONCATENATE(D4,"、",C5),C5))</f>
        <v>沖縄振興</v>
      </c>
      <c r="F5" s="18" t="s">
        <v>109</v>
      </c>
      <c r="G5" s="17"/>
      <c r="H5" s="13" t="str">
        <f t="shared" si="1"/>
        <v/>
      </c>
      <c r="I5" s="13" t="str">
        <f t="shared" si="5"/>
        <v>一般会計</v>
      </c>
      <c r="K5" s="14" t="s">
        <v>101</v>
      </c>
      <c r="L5" s="15"/>
      <c r="M5" s="13" t="str">
        <f t="shared" si="2"/>
        <v/>
      </c>
      <c r="N5" s="13" t="str">
        <f t="shared" si="6"/>
        <v/>
      </c>
      <c r="O5" s="13"/>
      <c r="P5" s="12" t="s">
        <v>72</v>
      </c>
      <c r="Q5" s="17"/>
      <c r="R5" s="13" t="str">
        <f t="shared" si="3"/>
        <v/>
      </c>
      <c r="S5" s="13" t="str">
        <f t="shared" si="4"/>
        <v>補助</v>
      </c>
      <c r="T5" s="13"/>
      <c r="W5" s="32" t="s">
        <v>552</v>
      </c>
      <c r="Y5" s="32" t="s">
        <v>276</v>
      </c>
      <c r="Z5" s="32" t="s">
        <v>405</v>
      </c>
      <c r="AA5" s="72" t="s">
        <v>370</v>
      </c>
      <c r="AB5" s="72" t="s">
        <v>499</v>
      </c>
      <c r="AC5" s="72" t="s">
        <v>166</v>
      </c>
      <c r="AD5" s="31"/>
      <c r="AE5" s="37" t="s">
        <v>247</v>
      </c>
      <c r="AF5" s="30"/>
      <c r="AG5" s="46" t="s">
        <v>238</v>
      </c>
      <c r="AI5" s="45" t="s">
        <v>272</v>
      </c>
      <c r="AK5" s="45" t="str">
        <f t="shared" si="7"/>
        <v>D</v>
      </c>
      <c r="AP5" s="46" t="s">
        <v>238</v>
      </c>
    </row>
    <row r="6" spans="1:42" ht="13.5" customHeight="1" x14ac:dyDescent="0.15">
      <c r="A6" s="14" t="s">
        <v>84</v>
      </c>
      <c r="B6" s="15"/>
      <c r="C6" s="13" t="str">
        <f t="shared" si="0"/>
        <v/>
      </c>
      <c r="D6" s="13" t="str">
        <f t="shared" ref="D6:D21" si="8">IF(C6="",D5,IF(D5&lt;&gt;"",CONCATENATE(D5,"、",C6),C6))</f>
        <v>沖縄振興</v>
      </c>
      <c r="F6" s="18" t="s">
        <v>110</v>
      </c>
      <c r="G6" s="17"/>
      <c r="H6" s="13" t="str">
        <f t="shared" si="1"/>
        <v/>
      </c>
      <c r="I6" s="13" t="str">
        <f t="shared" si="5"/>
        <v>一般会計</v>
      </c>
      <c r="K6" s="14" t="s">
        <v>102</v>
      </c>
      <c r="L6" s="15" t="s">
        <v>569</v>
      </c>
      <c r="M6" s="13" t="str">
        <f t="shared" si="2"/>
        <v>公共事業</v>
      </c>
      <c r="N6" s="13" t="str">
        <f t="shared" si="6"/>
        <v>公共事業</v>
      </c>
      <c r="O6" s="13"/>
      <c r="P6" s="12" t="s">
        <v>73</v>
      </c>
      <c r="Q6" s="17"/>
      <c r="R6" s="13" t="str">
        <f t="shared" si="3"/>
        <v/>
      </c>
      <c r="S6" s="13" t="str">
        <f t="shared" si="4"/>
        <v>補助</v>
      </c>
      <c r="T6" s="13"/>
      <c r="U6" s="32" t="s">
        <v>249</v>
      </c>
      <c r="W6" s="32" t="s">
        <v>144</v>
      </c>
      <c r="Y6" s="32" t="s">
        <v>277</v>
      </c>
      <c r="Z6" s="32" t="s">
        <v>406</v>
      </c>
      <c r="AA6" s="72" t="s">
        <v>371</v>
      </c>
      <c r="AB6" s="72" t="s">
        <v>500</v>
      </c>
      <c r="AC6" s="72" t="s">
        <v>133</v>
      </c>
      <c r="AD6" s="31"/>
      <c r="AE6" s="37" t="s">
        <v>245</v>
      </c>
      <c r="AF6" s="30"/>
      <c r="AG6" s="46" t="s">
        <v>239</v>
      </c>
      <c r="AI6" s="45" t="s">
        <v>273</v>
      </c>
      <c r="AK6" s="45" t="str">
        <f>CHAR(CODE(AK5)+1)</f>
        <v>E</v>
      </c>
      <c r="AP6" s="46" t="s">
        <v>239</v>
      </c>
    </row>
    <row r="7" spans="1:42" ht="13.5" customHeight="1" x14ac:dyDescent="0.15">
      <c r="A7" s="14" t="s">
        <v>85</v>
      </c>
      <c r="B7" s="15"/>
      <c r="C7" s="13" t="str">
        <f t="shared" si="0"/>
        <v/>
      </c>
      <c r="D7" s="13" t="str">
        <f t="shared" si="8"/>
        <v>沖縄振興</v>
      </c>
      <c r="F7" s="18" t="s">
        <v>191</v>
      </c>
      <c r="G7" s="17"/>
      <c r="H7" s="13" t="str">
        <f t="shared" si="1"/>
        <v/>
      </c>
      <c r="I7" s="13" t="str">
        <f t="shared" si="5"/>
        <v>一般会計</v>
      </c>
      <c r="K7" s="14" t="s">
        <v>103</v>
      </c>
      <c r="L7" s="15"/>
      <c r="M7" s="13" t="str">
        <f t="shared" si="2"/>
        <v/>
      </c>
      <c r="N7" s="13" t="str">
        <f t="shared" si="6"/>
        <v>公共事業</v>
      </c>
      <c r="O7" s="13"/>
      <c r="P7" s="12" t="s">
        <v>74</v>
      </c>
      <c r="Q7" s="17"/>
      <c r="R7" s="13" t="str">
        <f t="shared" si="3"/>
        <v/>
      </c>
      <c r="S7" s="13" t="str">
        <f t="shared" si="4"/>
        <v>補助</v>
      </c>
      <c r="T7" s="13"/>
      <c r="U7" s="32"/>
      <c r="W7" s="32" t="s">
        <v>145</v>
      </c>
      <c r="Y7" s="32" t="s">
        <v>278</v>
      </c>
      <c r="Z7" s="32" t="s">
        <v>407</v>
      </c>
      <c r="AA7" s="72" t="s">
        <v>372</v>
      </c>
      <c r="AB7" s="72" t="s">
        <v>501</v>
      </c>
      <c r="AC7" s="31"/>
      <c r="AD7" s="31"/>
      <c r="AE7" s="32" t="s">
        <v>133</v>
      </c>
      <c r="AF7" s="30"/>
      <c r="AG7" s="46" t="s">
        <v>240</v>
      </c>
      <c r="AH7" s="66"/>
      <c r="AI7" s="46" t="s">
        <v>261</v>
      </c>
      <c r="AK7" s="45" t="str">
        <f>CHAR(CODE(AK6)+1)</f>
        <v>F</v>
      </c>
      <c r="AP7" s="46" t="s">
        <v>240</v>
      </c>
    </row>
    <row r="8" spans="1:42" ht="13.5" customHeight="1" x14ac:dyDescent="0.15">
      <c r="A8" s="14" t="s">
        <v>86</v>
      </c>
      <c r="B8" s="15"/>
      <c r="C8" s="13" t="str">
        <f t="shared" si="0"/>
        <v/>
      </c>
      <c r="D8" s="13" t="str">
        <f t="shared" si="8"/>
        <v>沖縄振興</v>
      </c>
      <c r="F8" s="18" t="s">
        <v>111</v>
      </c>
      <c r="G8" s="17"/>
      <c r="H8" s="13" t="str">
        <f t="shared" si="1"/>
        <v/>
      </c>
      <c r="I8" s="13" t="str">
        <f t="shared" si="5"/>
        <v>一般会計</v>
      </c>
      <c r="K8" s="14" t="s">
        <v>104</v>
      </c>
      <c r="L8" s="15"/>
      <c r="M8" s="13" t="str">
        <f t="shared" si="2"/>
        <v/>
      </c>
      <c r="N8" s="13" t="str">
        <f t="shared" si="6"/>
        <v>公共事業</v>
      </c>
      <c r="O8" s="13"/>
      <c r="P8" s="12" t="s">
        <v>75</v>
      </c>
      <c r="Q8" s="17"/>
      <c r="R8" s="13" t="str">
        <f t="shared" si="3"/>
        <v/>
      </c>
      <c r="S8" s="13" t="str">
        <f t="shared" si="4"/>
        <v>補助</v>
      </c>
      <c r="T8" s="13"/>
      <c r="U8" s="32" t="s">
        <v>270</v>
      </c>
      <c r="W8" s="32" t="s">
        <v>146</v>
      </c>
      <c r="Y8" s="32" t="s">
        <v>279</v>
      </c>
      <c r="Z8" s="32" t="s">
        <v>408</v>
      </c>
      <c r="AA8" s="72" t="s">
        <v>373</v>
      </c>
      <c r="AB8" s="72" t="s">
        <v>502</v>
      </c>
      <c r="AC8" s="31"/>
      <c r="AD8" s="31"/>
      <c r="AE8" s="31"/>
      <c r="AF8" s="30"/>
      <c r="AG8" s="46" t="s">
        <v>241</v>
      </c>
      <c r="AI8" s="45" t="s">
        <v>262</v>
      </c>
      <c r="AK8" s="45" t="str">
        <f t="shared" si="7"/>
        <v>G</v>
      </c>
      <c r="AP8" s="46" t="s">
        <v>241</v>
      </c>
    </row>
    <row r="9" spans="1:42" ht="13.5" customHeight="1" x14ac:dyDescent="0.15">
      <c r="A9" s="14" t="s">
        <v>87</v>
      </c>
      <c r="B9" s="15"/>
      <c r="C9" s="13" t="str">
        <f t="shared" si="0"/>
        <v/>
      </c>
      <c r="D9" s="13" t="str">
        <f t="shared" si="8"/>
        <v>沖縄振興</v>
      </c>
      <c r="F9" s="18" t="s">
        <v>192</v>
      </c>
      <c r="G9" s="17"/>
      <c r="H9" s="13" t="str">
        <f t="shared" si="1"/>
        <v/>
      </c>
      <c r="I9" s="13" t="str">
        <f t="shared" si="5"/>
        <v>一般会計</v>
      </c>
      <c r="K9" s="14" t="s">
        <v>105</v>
      </c>
      <c r="L9" s="15"/>
      <c r="M9" s="13" t="str">
        <f t="shared" si="2"/>
        <v/>
      </c>
      <c r="N9" s="13" t="str">
        <f t="shared" si="6"/>
        <v>公共事業</v>
      </c>
      <c r="O9" s="13"/>
      <c r="P9" s="13"/>
      <c r="Q9" s="19"/>
      <c r="T9" s="13"/>
      <c r="U9" s="32" t="s">
        <v>271</v>
      </c>
      <c r="W9" s="32" t="s">
        <v>147</v>
      </c>
      <c r="Y9" s="32" t="s">
        <v>280</v>
      </c>
      <c r="Z9" s="32" t="s">
        <v>409</v>
      </c>
      <c r="AA9" s="72" t="s">
        <v>374</v>
      </c>
      <c r="AB9" s="72" t="s">
        <v>503</v>
      </c>
      <c r="AC9" s="31"/>
      <c r="AD9" s="31"/>
      <c r="AE9" s="31"/>
      <c r="AF9" s="30"/>
      <c r="AG9" s="46" t="s">
        <v>242</v>
      </c>
      <c r="AI9" s="62"/>
      <c r="AK9" s="45" t="str">
        <f t="shared" si="7"/>
        <v>H</v>
      </c>
      <c r="AP9" s="46" t="s">
        <v>242</v>
      </c>
    </row>
    <row r="10" spans="1:42" ht="13.5" customHeight="1" x14ac:dyDescent="0.15">
      <c r="A10" s="14" t="s">
        <v>210</v>
      </c>
      <c r="B10" s="15"/>
      <c r="C10" s="13" t="str">
        <f t="shared" si="0"/>
        <v/>
      </c>
      <c r="D10" s="13" t="str">
        <f t="shared" si="8"/>
        <v>沖縄振興</v>
      </c>
      <c r="F10" s="18" t="s">
        <v>112</v>
      </c>
      <c r="G10" s="17"/>
      <c r="H10" s="13" t="str">
        <f t="shared" si="1"/>
        <v/>
      </c>
      <c r="I10" s="13" t="str">
        <f t="shared" si="5"/>
        <v>一般会計</v>
      </c>
      <c r="K10" s="14" t="s">
        <v>211</v>
      </c>
      <c r="L10" s="15"/>
      <c r="M10" s="13" t="str">
        <f t="shared" si="2"/>
        <v/>
      </c>
      <c r="N10" s="13" t="str">
        <f t="shared" si="6"/>
        <v>公共事業</v>
      </c>
      <c r="O10" s="13"/>
      <c r="P10" s="13" t="str">
        <f>S8</f>
        <v>補助</v>
      </c>
      <c r="Q10" s="19"/>
      <c r="T10" s="13"/>
      <c r="W10" s="32" t="s">
        <v>148</v>
      </c>
      <c r="Y10" s="32" t="s">
        <v>281</v>
      </c>
      <c r="Z10" s="32" t="s">
        <v>410</v>
      </c>
      <c r="AA10" s="72" t="s">
        <v>375</v>
      </c>
      <c r="AB10" s="72" t="s">
        <v>504</v>
      </c>
      <c r="AC10" s="31"/>
      <c r="AD10" s="31"/>
      <c r="AE10" s="31"/>
      <c r="AF10" s="30"/>
      <c r="AG10" s="46" t="s">
        <v>230</v>
      </c>
      <c r="AK10" s="45" t="str">
        <f t="shared" si="7"/>
        <v>I</v>
      </c>
      <c r="AP10" s="45" t="s">
        <v>228</v>
      </c>
    </row>
    <row r="11" spans="1:42" ht="13.5" customHeight="1" x14ac:dyDescent="0.15">
      <c r="A11" s="14" t="s">
        <v>88</v>
      </c>
      <c r="B11" s="15"/>
      <c r="C11" s="13" t="str">
        <f t="shared" si="0"/>
        <v/>
      </c>
      <c r="D11" s="13" t="str">
        <f t="shared" si="8"/>
        <v>沖縄振興</v>
      </c>
      <c r="F11" s="18" t="s">
        <v>113</v>
      </c>
      <c r="G11" s="17"/>
      <c r="H11" s="13" t="str">
        <f t="shared" si="1"/>
        <v/>
      </c>
      <c r="I11" s="13" t="str">
        <f t="shared" si="5"/>
        <v>一般会計</v>
      </c>
      <c r="K11" s="14" t="s">
        <v>106</v>
      </c>
      <c r="L11" s="15"/>
      <c r="M11" s="13" t="str">
        <f t="shared" si="2"/>
        <v/>
      </c>
      <c r="N11" s="13" t="str">
        <f t="shared" si="6"/>
        <v>公共事業</v>
      </c>
      <c r="O11" s="13"/>
      <c r="P11" s="13"/>
      <c r="Q11" s="19"/>
      <c r="T11" s="13"/>
      <c r="W11" s="32" t="s">
        <v>149</v>
      </c>
      <c r="Y11" s="32" t="s">
        <v>282</v>
      </c>
      <c r="Z11" s="32" t="s">
        <v>411</v>
      </c>
      <c r="AA11" s="72" t="s">
        <v>376</v>
      </c>
      <c r="AB11" s="72" t="s">
        <v>505</v>
      </c>
      <c r="AC11" s="31"/>
      <c r="AD11" s="31"/>
      <c r="AE11" s="31"/>
      <c r="AF11" s="30"/>
      <c r="AG11" s="45" t="s">
        <v>233</v>
      </c>
      <c r="AK11" s="45" t="str">
        <f t="shared" si="7"/>
        <v>J</v>
      </c>
    </row>
    <row r="12" spans="1:42" ht="13.5" customHeight="1" x14ac:dyDescent="0.15">
      <c r="A12" s="14" t="s">
        <v>89</v>
      </c>
      <c r="B12" s="15"/>
      <c r="C12" s="13" t="str">
        <f t="shared" ref="C12:C24" si="9">IF(B12="","",A12)</f>
        <v/>
      </c>
      <c r="D12" s="13" t="str">
        <f t="shared" si="8"/>
        <v>沖縄振興</v>
      </c>
      <c r="F12" s="18" t="s">
        <v>114</v>
      </c>
      <c r="G12" s="17"/>
      <c r="H12" s="13" t="str">
        <f t="shared" si="1"/>
        <v/>
      </c>
      <c r="I12" s="13" t="str">
        <f t="shared" si="5"/>
        <v>一般会計</v>
      </c>
      <c r="K12" s="13"/>
      <c r="L12" s="13"/>
      <c r="O12" s="13"/>
      <c r="P12" s="13"/>
      <c r="Q12" s="19"/>
      <c r="T12" s="13"/>
      <c r="U12" s="29" t="s">
        <v>529</v>
      </c>
      <c r="W12" s="32" t="s">
        <v>150</v>
      </c>
      <c r="Y12" s="32" t="s">
        <v>283</v>
      </c>
      <c r="Z12" s="32" t="s">
        <v>412</v>
      </c>
      <c r="AA12" s="72" t="s">
        <v>377</v>
      </c>
      <c r="AB12" s="72" t="s">
        <v>506</v>
      </c>
      <c r="AC12" s="31"/>
      <c r="AD12" s="31"/>
      <c r="AE12" s="31"/>
      <c r="AF12" s="30"/>
      <c r="AG12" s="45" t="s">
        <v>231</v>
      </c>
      <c r="AK12" s="45" t="str">
        <f t="shared" si="7"/>
        <v>K</v>
      </c>
    </row>
    <row r="13" spans="1:42" ht="13.5" customHeight="1" x14ac:dyDescent="0.15">
      <c r="A13" s="14" t="s">
        <v>90</v>
      </c>
      <c r="B13" s="15"/>
      <c r="C13" s="13" t="str">
        <f t="shared" si="9"/>
        <v/>
      </c>
      <c r="D13" s="13" t="str">
        <f t="shared" si="8"/>
        <v>沖縄振興</v>
      </c>
      <c r="F13" s="18" t="s">
        <v>115</v>
      </c>
      <c r="G13" s="17"/>
      <c r="H13" s="13" t="str">
        <f t="shared" si="1"/>
        <v/>
      </c>
      <c r="I13" s="13" t="str">
        <f t="shared" si="5"/>
        <v>一般会計</v>
      </c>
      <c r="K13" s="13" t="str">
        <f>N11</f>
        <v>公共事業</v>
      </c>
      <c r="L13" s="13"/>
      <c r="O13" s="13"/>
      <c r="P13" s="13"/>
      <c r="Q13" s="19"/>
      <c r="T13" s="13"/>
      <c r="U13" s="32" t="s">
        <v>167</v>
      </c>
      <c r="W13" s="32" t="s">
        <v>151</v>
      </c>
      <c r="Y13" s="32" t="s">
        <v>284</v>
      </c>
      <c r="Z13" s="32" t="s">
        <v>413</v>
      </c>
      <c r="AA13" s="72" t="s">
        <v>378</v>
      </c>
      <c r="AB13" s="72" t="s">
        <v>507</v>
      </c>
      <c r="AC13" s="31"/>
      <c r="AD13" s="31"/>
      <c r="AE13" s="31"/>
      <c r="AF13" s="30"/>
      <c r="AG13" s="45" t="s">
        <v>232</v>
      </c>
      <c r="AK13" s="45" t="str">
        <f t="shared" si="7"/>
        <v>L</v>
      </c>
    </row>
    <row r="14" spans="1:42" ht="13.5" customHeight="1" x14ac:dyDescent="0.15">
      <c r="A14" s="14" t="s">
        <v>91</v>
      </c>
      <c r="B14" s="15"/>
      <c r="C14" s="13" t="str">
        <f t="shared" si="9"/>
        <v/>
      </c>
      <c r="D14" s="13" t="str">
        <f t="shared" si="8"/>
        <v>沖縄振興</v>
      </c>
      <c r="F14" s="18" t="s">
        <v>116</v>
      </c>
      <c r="G14" s="17"/>
      <c r="H14" s="13" t="str">
        <f t="shared" si="1"/>
        <v/>
      </c>
      <c r="I14" s="13" t="str">
        <f t="shared" si="5"/>
        <v>一般会計</v>
      </c>
      <c r="K14" s="13"/>
      <c r="L14" s="13"/>
      <c r="O14" s="13"/>
      <c r="P14" s="13"/>
      <c r="Q14" s="19"/>
      <c r="T14" s="13"/>
      <c r="U14" s="32" t="s">
        <v>530</v>
      </c>
      <c r="W14" s="32" t="s">
        <v>152</v>
      </c>
      <c r="Y14" s="32" t="s">
        <v>285</v>
      </c>
      <c r="Z14" s="32" t="s">
        <v>414</v>
      </c>
      <c r="AA14" s="72" t="s">
        <v>379</v>
      </c>
      <c r="AB14" s="72" t="s">
        <v>508</v>
      </c>
      <c r="AC14" s="31"/>
      <c r="AD14" s="31"/>
      <c r="AE14" s="31"/>
      <c r="AF14" s="30"/>
      <c r="AG14" s="62"/>
      <c r="AK14" s="45" t="str">
        <f t="shared" si="7"/>
        <v>M</v>
      </c>
    </row>
    <row r="15" spans="1:42" ht="13.5" customHeight="1" x14ac:dyDescent="0.15">
      <c r="A15" s="14" t="s">
        <v>92</v>
      </c>
      <c r="B15" s="15"/>
      <c r="C15" s="13" t="str">
        <f t="shared" si="9"/>
        <v/>
      </c>
      <c r="D15" s="13" t="str">
        <f t="shared" si="8"/>
        <v>沖縄振興</v>
      </c>
      <c r="F15" s="18" t="s">
        <v>117</v>
      </c>
      <c r="G15" s="17"/>
      <c r="H15" s="13" t="str">
        <f t="shared" si="1"/>
        <v/>
      </c>
      <c r="I15" s="13" t="str">
        <f t="shared" si="5"/>
        <v>一般会計</v>
      </c>
      <c r="K15" s="13"/>
      <c r="L15" s="13"/>
      <c r="O15" s="13"/>
      <c r="P15" s="13"/>
      <c r="Q15" s="19"/>
      <c r="T15" s="13"/>
      <c r="U15" s="32" t="s">
        <v>531</v>
      </c>
      <c r="W15" s="32" t="s">
        <v>153</v>
      </c>
      <c r="Y15" s="32" t="s">
        <v>286</v>
      </c>
      <c r="Z15" s="32" t="s">
        <v>415</v>
      </c>
      <c r="AA15" s="72" t="s">
        <v>380</v>
      </c>
      <c r="AB15" s="72" t="s">
        <v>509</v>
      </c>
      <c r="AC15" s="31"/>
      <c r="AD15" s="31"/>
      <c r="AE15" s="31"/>
      <c r="AF15" s="30"/>
      <c r="AG15" s="63"/>
      <c r="AK15" s="45" t="str">
        <f t="shared" si="7"/>
        <v>N</v>
      </c>
    </row>
    <row r="16" spans="1:42" ht="13.5" customHeight="1" x14ac:dyDescent="0.15">
      <c r="A16" s="14" t="s">
        <v>93</v>
      </c>
      <c r="B16" s="15"/>
      <c r="C16" s="13" t="str">
        <f t="shared" si="9"/>
        <v/>
      </c>
      <c r="D16" s="13" t="str">
        <f t="shared" si="8"/>
        <v>沖縄振興</v>
      </c>
      <c r="F16" s="18" t="s">
        <v>118</v>
      </c>
      <c r="G16" s="17"/>
      <c r="H16" s="13" t="str">
        <f t="shared" si="1"/>
        <v/>
      </c>
      <c r="I16" s="13" t="str">
        <f t="shared" si="5"/>
        <v>一般会計</v>
      </c>
      <c r="K16" s="13"/>
      <c r="L16" s="13"/>
      <c r="O16" s="13"/>
      <c r="P16" s="13"/>
      <c r="Q16" s="19"/>
      <c r="T16" s="13"/>
      <c r="U16" s="32" t="s">
        <v>532</v>
      </c>
      <c r="W16" s="32" t="s">
        <v>154</v>
      </c>
      <c r="Y16" s="32" t="s">
        <v>287</v>
      </c>
      <c r="Z16" s="32" t="s">
        <v>416</v>
      </c>
      <c r="AA16" s="72" t="s">
        <v>381</v>
      </c>
      <c r="AB16" s="72" t="s">
        <v>510</v>
      </c>
      <c r="AC16" s="31"/>
      <c r="AD16" s="31"/>
      <c r="AE16" s="31"/>
      <c r="AF16" s="30"/>
      <c r="AG16" s="63"/>
      <c r="AK16" s="45" t="str">
        <f t="shared" si="7"/>
        <v>O</v>
      </c>
    </row>
    <row r="17" spans="1:37" ht="13.5" customHeight="1" x14ac:dyDescent="0.15">
      <c r="A17" s="14" t="s">
        <v>94</v>
      </c>
      <c r="B17" s="15"/>
      <c r="C17" s="13" t="str">
        <f t="shared" si="9"/>
        <v/>
      </c>
      <c r="D17" s="13" t="str">
        <f t="shared" si="8"/>
        <v>沖縄振興</v>
      </c>
      <c r="F17" s="18" t="s">
        <v>119</v>
      </c>
      <c r="G17" s="17"/>
      <c r="H17" s="13" t="str">
        <f t="shared" si="1"/>
        <v/>
      </c>
      <c r="I17" s="13" t="str">
        <f t="shared" si="5"/>
        <v>一般会計</v>
      </c>
      <c r="K17" s="13"/>
      <c r="L17" s="13"/>
      <c r="O17" s="13"/>
      <c r="P17" s="13"/>
      <c r="Q17" s="19"/>
      <c r="T17" s="13"/>
      <c r="U17" s="32" t="s">
        <v>533</v>
      </c>
      <c r="W17" s="32" t="s">
        <v>155</v>
      </c>
      <c r="Y17" s="32" t="s">
        <v>288</v>
      </c>
      <c r="Z17" s="32" t="s">
        <v>417</v>
      </c>
      <c r="AA17" s="72" t="s">
        <v>382</v>
      </c>
      <c r="AB17" s="72" t="s">
        <v>511</v>
      </c>
      <c r="AC17" s="31"/>
      <c r="AD17" s="31"/>
      <c r="AE17" s="31"/>
      <c r="AF17" s="30"/>
      <c r="AG17" s="63"/>
      <c r="AK17" s="45" t="str">
        <f t="shared" si="7"/>
        <v>P</v>
      </c>
    </row>
    <row r="18" spans="1:37" ht="13.5" customHeight="1" x14ac:dyDescent="0.15">
      <c r="A18" s="14" t="s">
        <v>95</v>
      </c>
      <c r="B18" s="15"/>
      <c r="C18" s="13" t="str">
        <f t="shared" si="9"/>
        <v/>
      </c>
      <c r="D18" s="13" t="str">
        <f t="shared" si="8"/>
        <v>沖縄振興</v>
      </c>
      <c r="F18" s="18" t="s">
        <v>120</v>
      </c>
      <c r="G18" s="17"/>
      <c r="H18" s="13" t="str">
        <f t="shared" si="1"/>
        <v/>
      </c>
      <c r="I18" s="13" t="str">
        <f t="shared" si="5"/>
        <v>一般会計</v>
      </c>
      <c r="K18" s="13"/>
      <c r="L18" s="13"/>
      <c r="O18" s="13"/>
      <c r="P18" s="13"/>
      <c r="Q18" s="19"/>
      <c r="T18" s="13"/>
      <c r="U18" s="32" t="s">
        <v>534</v>
      </c>
      <c r="W18" s="32" t="s">
        <v>156</v>
      </c>
      <c r="Y18" s="32" t="s">
        <v>289</v>
      </c>
      <c r="Z18" s="32" t="s">
        <v>418</v>
      </c>
      <c r="AA18" s="72" t="s">
        <v>383</v>
      </c>
      <c r="AB18" s="72" t="s">
        <v>512</v>
      </c>
      <c r="AC18" s="31"/>
      <c r="AD18" s="31"/>
      <c r="AE18" s="31"/>
      <c r="AF18" s="30"/>
      <c r="AK18" s="45" t="str">
        <f t="shared" si="7"/>
        <v>Q</v>
      </c>
    </row>
    <row r="19" spans="1:37" ht="13.5" customHeight="1" x14ac:dyDescent="0.15">
      <c r="A19" s="14" t="s">
        <v>96</v>
      </c>
      <c r="B19" s="15"/>
      <c r="C19" s="13" t="str">
        <f t="shared" si="9"/>
        <v/>
      </c>
      <c r="D19" s="13" t="str">
        <f t="shared" si="8"/>
        <v>沖縄振興</v>
      </c>
      <c r="F19" s="18" t="s">
        <v>121</v>
      </c>
      <c r="G19" s="17"/>
      <c r="H19" s="13" t="str">
        <f t="shared" si="1"/>
        <v/>
      </c>
      <c r="I19" s="13" t="str">
        <f t="shared" si="5"/>
        <v>一般会計</v>
      </c>
      <c r="K19" s="13"/>
      <c r="L19" s="13"/>
      <c r="O19" s="13"/>
      <c r="P19" s="13"/>
      <c r="Q19" s="19"/>
      <c r="T19" s="13"/>
      <c r="U19" s="32" t="s">
        <v>535</v>
      </c>
      <c r="W19" s="32" t="s">
        <v>157</v>
      </c>
      <c r="Y19" s="32" t="s">
        <v>290</v>
      </c>
      <c r="Z19" s="32" t="s">
        <v>419</v>
      </c>
      <c r="AA19" s="72" t="s">
        <v>384</v>
      </c>
      <c r="AB19" s="72" t="s">
        <v>513</v>
      </c>
      <c r="AC19" s="31"/>
      <c r="AD19" s="31"/>
      <c r="AE19" s="31"/>
      <c r="AF19" s="30"/>
      <c r="AK19" s="45" t="str">
        <f t="shared" si="7"/>
        <v>R</v>
      </c>
    </row>
    <row r="20" spans="1:37" ht="13.5" customHeight="1" x14ac:dyDescent="0.15">
      <c r="A20" s="14" t="s">
        <v>202</v>
      </c>
      <c r="B20" s="15"/>
      <c r="C20" s="13" t="str">
        <f t="shared" si="9"/>
        <v/>
      </c>
      <c r="D20" s="13" t="str">
        <f t="shared" si="8"/>
        <v>沖縄振興</v>
      </c>
      <c r="F20" s="18" t="s">
        <v>201</v>
      </c>
      <c r="G20" s="17"/>
      <c r="H20" s="13" t="str">
        <f t="shared" si="1"/>
        <v/>
      </c>
      <c r="I20" s="13" t="str">
        <f t="shared" si="5"/>
        <v>一般会計</v>
      </c>
      <c r="K20" s="13"/>
      <c r="L20" s="13"/>
      <c r="O20" s="13"/>
      <c r="P20" s="13"/>
      <c r="Q20" s="19"/>
      <c r="T20" s="13"/>
      <c r="U20" s="32" t="s">
        <v>536</v>
      </c>
      <c r="W20" s="32" t="s">
        <v>158</v>
      </c>
      <c r="Y20" s="32" t="s">
        <v>291</v>
      </c>
      <c r="Z20" s="32" t="s">
        <v>420</v>
      </c>
      <c r="AA20" s="72" t="s">
        <v>385</v>
      </c>
      <c r="AB20" s="72" t="s">
        <v>514</v>
      </c>
      <c r="AC20" s="31"/>
      <c r="AD20" s="31"/>
      <c r="AE20" s="31"/>
      <c r="AF20" s="30"/>
      <c r="AK20" s="45" t="str">
        <f t="shared" si="7"/>
        <v>S</v>
      </c>
    </row>
    <row r="21" spans="1:37" ht="13.5" customHeight="1" x14ac:dyDescent="0.15">
      <c r="A21" s="14" t="s">
        <v>203</v>
      </c>
      <c r="B21" s="15"/>
      <c r="C21" s="13" t="str">
        <f t="shared" si="9"/>
        <v/>
      </c>
      <c r="D21" s="13" t="str">
        <f t="shared" si="8"/>
        <v>沖縄振興</v>
      </c>
      <c r="F21" s="18" t="s">
        <v>122</v>
      </c>
      <c r="G21" s="17"/>
      <c r="H21" s="13" t="str">
        <f t="shared" si="1"/>
        <v/>
      </c>
      <c r="I21" s="13" t="str">
        <f t="shared" si="5"/>
        <v>一般会計</v>
      </c>
      <c r="K21" s="13"/>
      <c r="L21" s="13"/>
      <c r="O21" s="13"/>
      <c r="P21" s="13"/>
      <c r="Q21" s="19"/>
      <c r="T21" s="13"/>
      <c r="U21" s="32" t="s">
        <v>537</v>
      </c>
      <c r="W21" s="32" t="s">
        <v>159</v>
      </c>
      <c r="Y21" s="32" t="s">
        <v>292</v>
      </c>
      <c r="Z21" s="32" t="s">
        <v>421</v>
      </c>
      <c r="AA21" s="72" t="s">
        <v>386</v>
      </c>
      <c r="AB21" s="72" t="s">
        <v>515</v>
      </c>
      <c r="AC21" s="31"/>
      <c r="AD21" s="31"/>
      <c r="AE21" s="31"/>
      <c r="AF21" s="30"/>
      <c r="AK21" s="45" t="str">
        <f t="shared" si="7"/>
        <v>T</v>
      </c>
    </row>
    <row r="22" spans="1:37" ht="13.5" customHeight="1" x14ac:dyDescent="0.15">
      <c r="A22" s="14" t="s">
        <v>204</v>
      </c>
      <c r="B22" s="15"/>
      <c r="C22" s="13" t="str">
        <f t="shared" si="9"/>
        <v/>
      </c>
      <c r="D22" s="13" t="str">
        <f>IF(C22="",D21,IF(D21&lt;&gt;"",CONCATENATE(D21,"、",C22),C22))</f>
        <v>沖縄振興</v>
      </c>
      <c r="F22" s="18" t="s">
        <v>123</v>
      </c>
      <c r="G22" s="17"/>
      <c r="H22" s="13" t="str">
        <f t="shared" si="1"/>
        <v/>
      </c>
      <c r="I22" s="13" t="str">
        <f t="shared" si="5"/>
        <v>一般会計</v>
      </c>
      <c r="K22" s="13"/>
      <c r="L22" s="13"/>
      <c r="O22" s="13"/>
      <c r="P22" s="13"/>
      <c r="Q22" s="19"/>
      <c r="T22" s="13"/>
      <c r="U22" s="32" t="s">
        <v>538</v>
      </c>
      <c r="W22" s="32" t="s">
        <v>160</v>
      </c>
      <c r="Y22" s="32" t="s">
        <v>293</v>
      </c>
      <c r="Z22" s="32" t="s">
        <v>422</v>
      </c>
      <c r="AA22" s="72" t="s">
        <v>387</v>
      </c>
      <c r="AB22" s="72" t="s">
        <v>516</v>
      </c>
      <c r="AC22" s="31"/>
      <c r="AD22" s="31"/>
      <c r="AE22" s="31"/>
      <c r="AF22" s="30"/>
      <c r="AK22" s="45" t="str">
        <f t="shared" si="7"/>
        <v>U</v>
      </c>
    </row>
    <row r="23" spans="1:37" ht="13.5" customHeight="1" x14ac:dyDescent="0.15">
      <c r="A23" s="14" t="s">
        <v>205</v>
      </c>
      <c r="B23" s="15"/>
      <c r="C23" s="13" t="str">
        <f t="shared" si="9"/>
        <v/>
      </c>
      <c r="D23" s="13" t="str">
        <f>IF(C23="",D22,IF(D22&lt;&gt;"",CONCATENATE(D22,"、",C23),C23))</f>
        <v>沖縄振興</v>
      </c>
      <c r="F23" s="18" t="s">
        <v>124</v>
      </c>
      <c r="G23" s="17"/>
      <c r="H23" s="13" t="str">
        <f t="shared" si="1"/>
        <v/>
      </c>
      <c r="I23" s="13" t="str">
        <f t="shared" si="5"/>
        <v>一般会計</v>
      </c>
      <c r="K23" s="13"/>
      <c r="L23" s="13"/>
      <c r="O23" s="13"/>
      <c r="P23" s="13"/>
      <c r="Q23" s="19"/>
      <c r="T23" s="13"/>
      <c r="U23" s="32" t="s">
        <v>539</v>
      </c>
      <c r="W23" s="32" t="s">
        <v>554</v>
      </c>
      <c r="Y23" s="32" t="s">
        <v>294</v>
      </c>
      <c r="Z23" s="32" t="s">
        <v>423</v>
      </c>
      <c r="AA23" s="72" t="s">
        <v>388</v>
      </c>
      <c r="AB23" s="72" t="s">
        <v>517</v>
      </c>
      <c r="AC23" s="31"/>
      <c r="AD23" s="31"/>
      <c r="AE23" s="31"/>
      <c r="AF23" s="30"/>
      <c r="AK23" s="45" t="str">
        <f t="shared" si="7"/>
        <v>V</v>
      </c>
    </row>
    <row r="24" spans="1:37" ht="13.5" customHeight="1" x14ac:dyDescent="0.15">
      <c r="A24" s="69" t="s">
        <v>263</v>
      </c>
      <c r="B24" s="15"/>
      <c r="C24" s="13" t="str">
        <f t="shared" si="9"/>
        <v/>
      </c>
      <c r="D24" s="13" t="str">
        <f>IF(C24="",D23,IF(D23&lt;&gt;"",CONCATENATE(D23,"、",C24),C24))</f>
        <v>沖縄振興</v>
      </c>
      <c r="F24" s="18" t="s">
        <v>266</v>
      </c>
      <c r="G24" s="17"/>
      <c r="H24" s="13" t="str">
        <f t="shared" si="1"/>
        <v/>
      </c>
      <c r="I24" s="13" t="str">
        <f t="shared" si="5"/>
        <v>一般会計</v>
      </c>
      <c r="K24" s="13"/>
      <c r="L24" s="13"/>
      <c r="O24" s="13"/>
      <c r="P24" s="13"/>
      <c r="Q24" s="19"/>
      <c r="T24" s="13"/>
      <c r="U24" s="32" t="s">
        <v>540</v>
      </c>
      <c r="Y24" s="32" t="s">
        <v>295</v>
      </c>
      <c r="Z24" s="32" t="s">
        <v>424</v>
      </c>
      <c r="AA24" s="72" t="s">
        <v>389</v>
      </c>
      <c r="AB24" s="72" t="s">
        <v>518</v>
      </c>
      <c r="AC24" s="31"/>
      <c r="AD24" s="31"/>
      <c r="AE24" s="31"/>
      <c r="AF24" s="30"/>
      <c r="AK24" s="45" t="str">
        <f>CHAR(CODE(AK23)+1)</f>
        <v>W</v>
      </c>
    </row>
    <row r="25" spans="1:37" ht="13.5" customHeight="1" x14ac:dyDescent="0.15">
      <c r="A25" s="71"/>
      <c r="B25" s="70"/>
      <c r="F25" s="18" t="s">
        <v>125</v>
      </c>
      <c r="G25" s="17"/>
      <c r="H25" s="13" t="str">
        <f t="shared" si="1"/>
        <v/>
      </c>
      <c r="I25" s="13" t="str">
        <f t="shared" si="5"/>
        <v>一般会計</v>
      </c>
      <c r="K25" s="13"/>
      <c r="L25" s="13"/>
      <c r="O25" s="13"/>
      <c r="P25" s="13"/>
      <c r="Q25" s="19"/>
      <c r="T25" s="13"/>
      <c r="U25" s="32" t="s">
        <v>541</v>
      </c>
      <c r="Y25" s="32" t="s">
        <v>296</v>
      </c>
      <c r="Z25" s="32" t="s">
        <v>425</v>
      </c>
      <c r="AA25" s="72" t="s">
        <v>390</v>
      </c>
      <c r="AB25" s="72" t="s">
        <v>519</v>
      </c>
      <c r="AC25" s="31"/>
      <c r="AD25" s="31"/>
      <c r="AE25" s="31"/>
      <c r="AF25" s="30"/>
      <c r="AK25" s="45" t="str">
        <f t="shared" si="7"/>
        <v>X</v>
      </c>
    </row>
    <row r="26" spans="1:37" ht="13.5" customHeight="1" x14ac:dyDescent="0.15">
      <c r="A26" s="68"/>
      <c r="B26" s="67"/>
      <c r="F26" s="18" t="s">
        <v>126</v>
      </c>
      <c r="G26" s="17"/>
      <c r="H26" s="13" t="str">
        <f t="shared" si="1"/>
        <v/>
      </c>
      <c r="I26" s="13" t="str">
        <f t="shared" si="5"/>
        <v>一般会計</v>
      </c>
      <c r="K26" s="13"/>
      <c r="L26" s="13"/>
      <c r="O26" s="13"/>
      <c r="P26" s="13"/>
      <c r="Q26" s="19"/>
      <c r="T26" s="13"/>
      <c r="U26" s="32" t="s">
        <v>542</v>
      </c>
      <c r="Y26" s="32" t="s">
        <v>297</v>
      </c>
      <c r="Z26" s="32" t="s">
        <v>426</v>
      </c>
      <c r="AA26" s="72" t="s">
        <v>391</v>
      </c>
      <c r="AB26" s="72" t="s">
        <v>520</v>
      </c>
      <c r="AC26" s="31"/>
      <c r="AD26" s="31"/>
      <c r="AE26" s="31"/>
      <c r="AF26" s="30"/>
      <c r="AK26" s="45" t="str">
        <f t="shared" si="7"/>
        <v>Y</v>
      </c>
    </row>
    <row r="27" spans="1:37" ht="13.5" customHeight="1" x14ac:dyDescent="0.15">
      <c r="A27" s="13" t="str">
        <f>IF(D24="", "-", D24)</f>
        <v>沖縄振興</v>
      </c>
      <c r="B27" s="13"/>
      <c r="F27" s="18" t="s">
        <v>127</v>
      </c>
      <c r="G27" s="17"/>
      <c r="H27" s="13" t="str">
        <f t="shared" si="1"/>
        <v/>
      </c>
      <c r="I27" s="13" t="str">
        <f t="shared" si="5"/>
        <v>一般会計</v>
      </c>
      <c r="K27" s="13"/>
      <c r="L27" s="13"/>
      <c r="O27" s="13"/>
      <c r="P27" s="13"/>
      <c r="Q27" s="19"/>
      <c r="T27" s="13"/>
      <c r="U27" s="32" t="s">
        <v>543</v>
      </c>
      <c r="Y27" s="32" t="s">
        <v>298</v>
      </c>
      <c r="Z27" s="32" t="s">
        <v>427</v>
      </c>
      <c r="AA27" s="72" t="s">
        <v>392</v>
      </c>
      <c r="AB27" s="72" t="s">
        <v>521</v>
      </c>
      <c r="AC27" s="31"/>
      <c r="AD27" s="31"/>
      <c r="AE27" s="31"/>
      <c r="AF27" s="30"/>
      <c r="AK27" s="45"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544</v>
      </c>
      <c r="Y28" s="32" t="s">
        <v>299</v>
      </c>
      <c r="Z28" s="32" t="s">
        <v>428</v>
      </c>
      <c r="AA28" s="72" t="s">
        <v>393</v>
      </c>
      <c r="AB28" s="72" t="s">
        <v>522</v>
      </c>
      <c r="AC28" s="31"/>
      <c r="AD28" s="31"/>
      <c r="AE28" s="31"/>
      <c r="AF28" s="30"/>
      <c r="AK28" s="45" t="s">
        <v>185</v>
      </c>
    </row>
    <row r="29" spans="1:37" ht="13.5" customHeight="1" x14ac:dyDescent="0.15">
      <c r="A29" s="13"/>
      <c r="B29" s="13"/>
      <c r="F29" s="18" t="s">
        <v>193</v>
      </c>
      <c r="G29" s="17"/>
      <c r="H29" s="13" t="str">
        <f t="shared" si="1"/>
        <v/>
      </c>
      <c r="I29" s="13" t="str">
        <f t="shared" si="5"/>
        <v>一般会計</v>
      </c>
      <c r="K29" s="13"/>
      <c r="L29" s="13"/>
      <c r="O29" s="13"/>
      <c r="P29" s="13"/>
      <c r="Q29" s="19"/>
      <c r="T29" s="13"/>
      <c r="U29" s="32" t="s">
        <v>545</v>
      </c>
      <c r="Y29" s="32" t="s">
        <v>300</v>
      </c>
      <c r="Z29" s="32" t="s">
        <v>429</v>
      </c>
      <c r="AA29" s="72" t="s">
        <v>394</v>
      </c>
      <c r="AB29" s="72" t="s">
        <v>523</v>
      </c>
      <c r="AC29" s="31"/>
      <c r="AD29" s="31"/>
      <c r="AE29" s="31"/>
      <c r="AF29" s="30"/>
      <c r="AK29" s="45" t="str">
        <f t="shared" si="7"/>
        <v>b</v>
      </c>
    </row>
    <row r="30" spans="1:37" ht="13.5" customHeight="1" x14ac:dyDescent="0.15">
      <c r="A30" s="13"/>
      <c r="B30" s="13"/>
      <c r="F30" s="18" t="s">
        <v>194</v>
      </c>
      <c r="G30" s="17"/>
      <c r="H30" s="13" t="str">
        <f t="shared" si="1"/>
        <v/>
      </c>
      <c r="I30" s="13" t="str">
        <f t="shared" si="5"/>
        <v>一般会計</v>
      </c>
      <c r="K30" s="13"/>
      <c r="L30" s="13"/>
      <c r="O30" s="13"/>
      <c r="P30" s="13"/>
      <c r="Q30" s="19"/>
      <c r="T30" s="13"/>
      <c r="U30" s="32" t="s">
        <v>546</v>
      </c>
      <c r="Y30" s="32" t="s">
        <v>301</v>
      </c>
      <c r="Z30" s="32" t="s">
        <v>430</v>
      </c>
      <c r="AA30" s="72" t="s">
        <v>395</v>
      </c>
      <c r="AB30" s="72" t="s">
        <v>524</v>
      </c>
      <c r="AC30" s="31"/>
      <c r="AD30" s="31"/>
      <c r="AE30" s="31"/>
      <c r="AF30" s="30"/>
      <c r="AK30" s="45" t="str">
        <f t="shared" si="7"/>
        <v>c</v>
      </c>
    </row>
    <row r="31" spans="1:37" ht="13.5" customHeight="1" x14ac:dyDescent="0.15">
      <c r="A31" s="13"/>
      <c r="B31" s="13"/>
      <c r="F31" s="18" t="s">
        <v>195</v>
      </c>
      <c r="G31" s="17"/>
      <c r="H31" s="13" t="str">
        <f t="shared" si="1"/>
        <v/>
      </c>
      <c r="I31" s="13" t="str">
        <f t="shared" si="5"/>
        <v>一般会計</v>
      </c>
      <c r="K31" s="13"/>
      <c r="L31" s="13"/>
      <c r="O31" s="13"/>
      <c r="P31" s="13"/>
      <c r="Q31" s="19"/>
      <c r="T31" s="13"/>
      <c r="U31" s="32" t="s">
        <v>547</v>
      </c>
      <c r="Y31" s="32" t="s">
        <v>302</v>
      </c>
      <c r="Z31" s="32" t="s">
        <v>431</v>
      </c>
      <c r="AA31" s="72" t="s">
        <v>396</v>
      </c>
      <c r="AB31" s="72" t="s">
        <v>525</v>
      </c>
      <c r="AC31" s="31"/>
      <c r="AD31" s="31"/>
      <c r="AE31" s="31"/>
      <c r="AF31" s="30"/>
      <c r="AK31" s="45" t="str">
        <f t="shared" si="7"/>
        <v>d</v>
      </c>
    </row>
    <row r="32" spans="1:37" ht="13.5" customHeight="1" x14ac:dyDescent="0.15">
      <c r="A32" s="13"/>
      <c r="B32" s="13"/>
      <c r="F32" s="18" t="s">
        <v>196</v>
      </c>
      <c r="G32" s="17"/>
      <c r="H32" s="13" t="str">
        <f t="shared" si="1"/>
        <v/>
      </c>
      <c r="I32" s="13" t="str">
        <f t="shared" si="5"/>
        <v>一般会計</v>
      </c>
      <c r="K32" s="13"/>
      <c r="L32" s="13"/>
      <c r="O32" s="13"/>
      <c r="P32" s="13"/>
      <c r="Q32" s="19"/>
      <c r="T32" s="13"/>
      <c r="U32" s="32" t="s">
        <v>548</v>
      </c>
      <c r="Y32" s="32" t="s">
        <v>303</v>
      </c>
      <c r="Z32" s="32" t="s">
        <v>432</v>
      </c>
      <c r="AA32" s="72" t="s">
        <v>65</v>
      </c>
      <c r="AB32" s="72" t="s">
        <v>65</v>
      </c>
      <c r="AC32" s="31"/>
      <c r="AD32" s="31"/>
      <c r="AE32" s="31"/>
      <c r="AF32" s="30"/>
      <c r="AK32" s="45" t="str">
        <f t="shared" si="7"/>
        <v>e</v>
      </c>
    </row>
    <row r="33" spans="1:37" ht="13.5" customHeight="1" x14ac:dyDescent="0.15">
      <c r="A33" s="13"/>
      <c r="B33" s="13"/>
      <c r="F33" s="18" t="s">
        <v>197</v>
      </c>
      <c r="G33" s="17"/>
      <c r="H33" s="13" t="str">
        <f t="shared" si="1"/>
        <v/>
      </c>
      <c r="I33" s="13" t="str">
        <f t="shared" si="5"/>
        <v>一般会計</v>
      </c>
      <c r="K33" s="13"/>
      <c r="L33" s="13"/>
      <c r="O33" s="13"/>
      <c r="P33" s="13"/>
      <c r="Q33" s="19"/>
      <c r="T33" s="13"/>
      <c r="U33" s="32" t="s">
        <v>549</v>
      </c>
      <c r="Y33" s="32" t="s">
        <v>304</v>
      </c>
      <c r="Z33" s="32" t="s">
        <v>433</v>
      </c>
      <c r="AA33" s="58"/>
      <c r="AB33" s="31"/>
      <c r="AC33" s="31"/>
      <c r="AD33" s="31"/>
      <c r="AE33" s="31"/>
      <c r="AF33" s="30"/>
      <c r="AK33" s="45" t="str">
        <f t="shared" si="7"/>
        <v>f</v>
      </c>
    </row>
    <row r="34" spans="1:37" ht="13.5" customHeight="1" x14ac:dyDescent="0.15">
      <c r="A34" s="13"/>
      <c r="B34" s="13"/>
      <c r="F34" s="18" t="s">
        <v>198</v>
      </c>
      <c r="G34" s="17"/>
      <c r="H34" s="13" t="str">
        <f t="shared" si="1"/>
        <v/>
      </c>
      <c r="I34" s="13" t="str">
        <f t="shared" si="5"/>
        <v>一般会計</v>
      </c>
      <c r="K34" s="13"/>
      <c r="L34" s="13"/>
      <c r="O34" s="13"/>
      <c r="P34" s="13"/>
      <c r="Q34" s="19"/>
      <c r="T34" s="13"/>
      <c r="U34" s="32" t="s">
        <v>550</v>
      </c>
      <c r="Y34" s="32" t="s">
        <v>305</v>
      </c>
      <c r="Z34" s="32" t="s">
        <v>434</v>
      </c>
      <c r="AB34" s="31"/>
      <c r="AC34" s="31"/>
      <c r="AD34" s="31"/>
      <c r="AE34" s="31"/>
      <c r="AF34" s="30"/>
      <c r="AK34" s="45" t="str">
        <f t="shared" si="7"/>
        <v>g</v>
      </c>
    </row>
    <row r="35" spans="1:37" ht="13.5" customHeight="1" x14ac:dyDescent="0.15">
      <c r="A35" s="13"/>
      <c r="B35" s="13"/>
      <c r="F35" s="18" t="s">
        <v>199</v>
      </c>
      <c r="G35" s="17"/>
      <c r="H35" s="13" t="str">
        <f t="shared" si="1"/>
        <v/>
      </c>
      <c r="I35" s="13" t="str">
        <f t="shared" si="5"/>
        <v>一般会計</v>
      </c>
      <c r="K35" s="13"/>
      <c r="L35" s="13"/>
      <c r="O35" s="13"/>
      <c r="P35" s="13"/>
      <c r="Q35" s="19"/>
      <c r="T35" s="13"/>
      <c r="Y35" s="32" t="s">
        <v>306</v>
      </c>
      <c r="Z35" s="32" t="s">
        <v>435</v>
      </c>
      <c r="AC35" s="31"/>
      <c r="AF35" s="30"/>
      <c r="AK35" s="45" t="str">
        <f t="shared" si="7"/>
        <v>h</v>
      </c>
    </row>
    <row r="36" spans="1:37" ht="13.5" customHeight="1" x14ac:dyDescent="0.15">
      <c r="A36" s="13"/>
      <c r="B36" s="13"/>
      <c r="F36" s="18" t="s">
        <v>200</v>
      </c>
      <c r="G36" s="17"/>
      <c r="H36" s="13" t="str">
        <f t="shared" si="1"/>
        <v/>
      </c>
      <c r="I36" s="13" t="str">
        <f t="shared" si="5"/>
        <v>一般会計</v>
      </c>
      <c r="K36" s="13"/>
      <c r="L36" s="13"/>
      <c r="O36" s="13"/>
      <c r="P36" s="13"/>
      <c r="Q36" s="19"/>
      <c r="T36" s="13"/>
      <c r="U36" s="32" t="s">
        <v>551</v>
      </c>
      <c r="Y36" s="32" t="s">
        <v>307</v>
      </c>
      <c r="Z36" s="32" t="s">
        <v>436</v>
      </c>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308</v>
      </c>
      <c r="Z37" s="32" t="s">
        <v>437</v>
      </c>
      <c r="AF37" s="30"/>
      <c r="AK37" s="45" t="str">
        <f t="shared" si="7"/>
        <v>j</v>
      </c>
    </row>
    <row r="38" spans="1:37" x14ac:dyDescent="0.15">
      <c r="A38" s="13"/>
      <c r="B38" s="13"/>
      <c r="F38" s="13"/>
      <c r="G38" s="19"/>
      <c r="K38" s="13"/>
      <c r="L38" s="13"/>
      <c r="O38" s="13"/>
      <c r="P38" s="13"/>
      <c r="Q38" s="19"/>
      <c r="T38" s="13"/>
      <c r="U38" s="32" t="s">
        <v>250</v>
      </c>
      <c r="Y38" s="32" t="s">
        <v>309</v>
      </c>
      <c r="Z38" s="32" t="s">
        <v>438</v>
      </c>
      <c r="AF38" s="30"/>
      <c r="AK38" s="45" t="str">
        <f t="shared" si="7"/>
        <v>k</v>
      </c>
    </row>
    <row r="39" spans="1:37" x14ac:dyDescent="0.15">
      <c r="A39" s="13"/>
      <c r="B39" s="13"/>
      <c r="F39" s="13" t="str">
        <f>I37</f>
        <v>一般会計</v>
      </c>
      <c r="G39" s="19"/>
      <c r="K39" s="13"/>
      <c r="L39" s="13"/>
      <c r="O39" s="13"/>
      <c r="P39" s="13"/>
      <c r="Q39" s="19"/>
      <c r="T39" s="13"/>
      <c r="U39" s="32" t="s">
        <v>260</v>
      </c>
      <c r="Y39" s="32" t="s">
        <v>310</v>
      </c>
      <c r="Z39" s="32" t="s">
        <v>439</v>
      </c>
      <c r="AF39" s="30"/>
      <c r="AK39" s="45" t="str">
        <f t="shared" si="7"/>
        <v>l</v>
      </c>
    </row>
    <row r="40" spans="1:37" x14ac:dyDescent="0.15">
      <c r="A40" s="13"/>
      <c r="B40" s="13"/>
      <c r="F40" s="13"/>
      <c r="G40" s="19"/>
      <c r="K40" s="13"/>
      <c r="L40" s="13"/>
      <c r="O40" s="13"/>
      <c r="P40" s="13"/>
      <c r="Q40" s="19"/>
      <c r="T40" s="13"/>
      <c r="Y40" s="32" t="s">
        <v>311</v>
      </c>
      <c r="Z40" s="32" t="s">
        <v>440</v>
      </c>
      <c r="AF40" s="30"/>
      <c r="AK40" s="45" t="str">
        <f t="shared" si="7"/>
        <v>m</v>
      </c>
    </row>
    <row r="41" spans="1:37" x14ac:dyDescent="0.15">
      <c r="A41" s="13"/>
      <c r="B41" s="13"/>
      <c r="F41" s="13"/>
      <c r="G41" s="19"/>
      <c r="K41" s="13"/>
      <c r="L41" s="13"/>
      <c r="O41" s="13"/>
      <c r="P41" s="13"/>
      <c r="Q41" s="19"/>
      <c r="T41" s="13"/>
      <c r="Y41" s="32" t="s">
        <v>312</v>
      </c>
      <c r="Z41" s="32" t="s">
        <v>441</v>
      </c>
      <c r="AF41" s="30"/>
      <c r="AK41" s="45" t="str">
        <f t="shared" si="7"/>
        <v>n</v>
      </c>
    </row>
    <row r="42" spans="1:37" x14ac:dyDescent="0.15">
      <c r="A42" s="13"/>
      <c r="B42" s="13"/>
      <c r="F42" s="13"/>
      <c r="G42" s="19"/>
      <c r="K42" s="13"/>
      <c r="L42" s="13"/>
      <c r="O42" s="13"/>
      <c r="P42" s="13"/>
      <c r="Q42" s="19"/>
      <c r="T42" s="13"/>
      <c r="Y42" s="32" t="s">
        <v>313</v>
      </c>
      <c r="Z42" s="32" t="s">
        <v>442</v>
      </c>
      <c r="AF42" s="30"/>
      <c r="AK42" s="45" t="str">
        <f t="shared" si="7"/>
        <v>o</v>
      </c>
    </row>
    <row r="43" spans="1:37" x14ac:dyDescent="0.15">
      <c r="A43" s="13"/>
      <c r="B43" s="13"/>
      <c r="F43" s="13"/>
      <c r="G43" s="19"/>
      <c r="K43" s="13"/>
      <c r="L43" s="13"/>
      <c r="O43" s="13"/>
      <c r="P43" s="13"/>
      <c r="Q43" s="19"/>
      <c r="T43" s="13"/>
      <c r="Y43" s="32" t="s">
        <v>314</v>
      </c>
      <c r="Z43" s="32" t="s">
        <v>443</v>
      </c>
      <c r="AF43" s="30"/>
      <c r="AK43" s="45" t="str">
        <f t="shared" si="7"/>
        <v>p</v>
      </c>
    </row>
    <row r="44" spans="1:37" x14ac:dyDescent="0.15">
      <c r="A44" s="13"/>
      <c r="B44" s="13"/>
      <c r="F44" s="13"/>
      <c r="G44" s="19"/>
      <c r="K44" s="13"/>
      <c r="L44" s="13"/>
      <c r="O44" s="13"/>
      <c r="P44" s="13"/>
      <c r="Q44" s="19"/>
      <c r="T44" s="13"/>
      <c r="Y44" s="32" t="s">
        <v>315</v>
      </c>
      <c r="Z44" s="32" t="s">
        <v>444</v>
      </c>
      <c r="AF44" s="30"/>
      <c r="AK44" s="45" t="str">
        <f t="shared" si="7"/>
        <v>q</v>
      </c>
    </row>
    <row r="45" spans="1:37" x14ac:dyDescent="0.15">
      <c r="A45" s="13"/>
      <c r="B45" s="13"/>
      <c r="F45" s="13"/>
      <c r="G45" s="19"/>
      <c r="K45" s="13"/>
      <c r="L45" s="13"/>
      <c r="O45" s="13"/>
      <c r="P45" s="13"/>
      <c r="Q45" s="19"/>
      <c r="T45" s="13"/>
      <c r="Y45" s="32" t="s">
        <v>316</v>
      </c>
      <c r="Z45" s="32" t="s">
        <v>445</v>
      </c>
      <c r="AF45" s="30"/>
      <c r="AK45" s="45" t="str">
        <f t="shared" si="7"/>
        <v>r</v>
      </c>
    </row>
    <row r="46" spans="1:37" x14ac:dyDescent="0.15">
      <c r="A46" s="13"/>
      <c r="B46" s="13"/>
      <c r="F46" s="13"/>
      <c r="G46" s="19"/>
      <c r="K46" s="13"/>
      <c r="L46" s="13"/>
      <c r="O46" s="13"/>
      <c r="P46" s="13"/>
      <c r="Q46" s="19"/>
      <c r="T46" s="13"/>
      <c r="Y46" s="32" t="s">
        <v>317</v>
      </c>
      <c r="Z46" s="32" t="s">
        <v>446</v>
      </c>
      <c r="AF46" s="30"/>
      <c r="AK46" s="45" t="str">
        <f t="shared" si="7"/>
        <v>s</v>
      </c>
    </row>
    <row r="47" spans="1:37" x14ac:dyDescent="0.15">
      <c r="A47" s="13"/>
      <c r="B47" s="13"/>
      <c r="F47" s="13"/>
      <c r="G47" s="19"/>
      <c r="K47" s="13"/>
      <c r="L47" s="13"/>
      <c r="O47" s="13"/>
      <c r="P47" s="13"/>
      <c r="Q47" s="19"/>
      <c r="T47" s="13"/>
      <c r="Y47" s="32" t="s">
        <v>318</v>
      </c>
      <c r="Z47" s="32" t="s">
        <v>447</v>
      </c>
      <c r="AF47" s="30"/>
      <c r="AK47" s="45" t="str">
        <f t="shared" si="7"/>
        <v>t</v>
      </c>
    </row>
    <row r="48" spans="1:37" x14ac:dyDescent="0.15">
      <c r="A48" s="13"/>
      <c r="B48" s="13"/>
      <c r="F48" s="13"/>
      <c r="G48" s="19"/>
      <c r="K48" s="13"/>
      <c r="L48" s="13"/>
      <c r="O48" s="13"/>
      <c r="P48" s="13"/>
      <c r="Q48" s="19"/>
      <c r="T48" s="13"/>
      <c r="Y48" s="32" t="s">
        <v>319</v>
      </c>
      <c r="Z48" s="32" t="s">
        <v>448</v>
      </c>
      <c r="AF48" s="30"/>
      <c r="AK48" s="45" t="str">
        <f t="shared" si="7"/>
        <v>u</v>
      </c>
    </row>
    <row r="49" spans="1:37" x14ac:dyDescent="0.15">
      <c r="A49" s="13"/>
      <c r="B49" s="13"/>
      <c r="F49" s="13"/>
      <c r="G49" s="19"/>
      <c r="K49" s="13"/>
      <c r="L49" s="13"/>
      <c r="O49" s="13"/>
      <c r="P49" s="13"/>
      <c r="Q49" s="19"/>
      <c r="T49" s="13"/>
      <c r="Y49" s="32" t="s">
        <v>320</v>
      </c>
      <c r="Z49" s="32" t="s">
        <v>449</v>
      </c>
      <c r="AF49" s="30"/>
      <c r="AK49" s="45" t="str">
        <f t="shared" si="7"/>
        <v>v</v>
      </c>
    </row>
    <row r="50" spans="1:37" x14ac:dyDescent="0.15">
      <c r="A50" s="13"/>
      <c r="B50" s="13"/>
      <c r="F50" s="13"/>
      <c r="G50" s="19"/>
      <c r="K50" s="13"/>
      <c r="L50" s="13"/>
      <c r="O50" s="13"/>
      <c r="P50" s="13"/>
      <c r="Q50" s="19"/>
      <c r="T50" s="13"/>
      <c r="Y50" s="32" t="s">
        <v>321</v>
      </c>
      <c r="Z50" s="32" t="s">
        <v>450</v>
      </c>
      <c r="AF50" s="30"/>
    </row>
    <row r="51" spans="1:37" x14ac:dyDescent="0.15">
      <c r="A51" s="13"/>
      <c r="B51" s="13"/>
      <c r="F51" s="13"/>
      <c r="G51" s="19"/>
      <c r="K51" s="13"/>
      <c r="L51" s="13"/>
      <c r="O51" s="13"/>
      <c r="P51" s="13"/>
      <c r="Q51" s="19"/>
      <c r="T51" s="13"/>
      <c r="Y51" s="32" t="s">
        <v>322</v>
      </c>
      <c r="Z51" s="32" t="s">
        <v>451</v>
      </c>
      <c r="AF51" s="30"/>
    </row>
    <row r="52" spans="1:37" x14ac:dyDescent="0.15">
      <c r="A52" s="13"/>
      <c r="B52" s="13"/>
      <c r="F52" s="13"/>
      <c r="G52" s="19"/>
      <c r="K52" s="13"/>
      <c r="L52" s="13"/>
      <c r="O52" s="13"/>
      <c r="P52" s="13"/>
      <c r="Q52" s="19"/>
      <c r="T52" s="13"/>
      <c r="Y52" s="32" t="s">
        <v>323</v>
      </c>
      <c r="Z52" s="32" t="s">
        <v>452</v>
      </c>
      <c r="AF52" s="30"/>
    </row>
    <row r="53" spans="1:37" x14ac:dyDescent="0.15">
      <c r="A53" s="13"/>
      <c r="B53" s="13"/>
      <c r="F53" s="13"/>
      <c r="G53" s="19"/>
      <c r="K53" s="13"/>
      <c r="L53" s="13"/>
      <c r="O53" s="13"/>
      <c r="P53" s="13"/>
      <c r="Q53" s="19"/>
      <c r="T53" s="13"/>
      <c r="Y53" s="32" t="s">
        <v>324</v>
      </c>
      <c r="Z53" s="32" t="s">
        <v>453</v>
      </c>
      <c r="AF53" s="30"/>
    </row>
    <row r="54" spans="1:37" x14ac:dyDescent="0.15">
      <c r="A54" s="13"/>
      <c r="B54" s="13"/>
      <c r="F54" s="13"/>
      <c r="G54" s="19"/>
      <c r="K54" s="13"/>
      <c r="L54" s="13"/>
      <c r="O54" s="13"/>
      <c r="P54" s="20"/>
      <c r="Q54" s="19"/>
      <c r="T54" s="13"/>
      <c r="Y54" s="32" t="s">
        <v>325</v>
      </c>
      <c r="Z54" s="32" t="s">
        <v>454</v>
      </c>
      <c r="AF54" s="30"/>
    </row>
    <row r="55" spans="1:37" x14ac:dyDescent="0.15">
      <c r="A55" s="13"/>
      <c r="B55" s="13"/>
      <c r="F55" s="13"/>
      <c r="G55" s="19"/>
      <c r="K55" s="13"/>
      <c r="L55" s="13"/>
      <c r="O55" s="13"/>
      <c r="P55" s="13"/>
      <c r="Q55" s="19"/>
      <c r="T55" s="13"/>
      <c r="Y55" s="32" t="s">
        <v>326</v>
      </c>
      <c r="Z55" s="32" t="s">
        <v>455</v>
      </c>
      <c r="AF55" s="30"/>
    </row>
    <row r="56" spans="1:37" x14ac:dyDescent="0.15">
      <c r="A56" s="13"/>
      <c r="B56" s="13"/>
      <c r="F56" s="13"/>
      <c r="G56" s="19"/>
      <c r="K56" s="13"/>
      <c r="L56" s="13"/>
      <c r="O56" s="13"/>
      <c r="P56" s="13"/>
      <c r="Q56" s="19"/>
      <c r="T56" s="13"/>
      <c r="Y56" s="32" t="s">
        <v>327</v>
      </c>
      <c r="Z56" s="32" t="s">
        <v>456</v>
      </c>
      <c r="AF56" s="30"/>
    </row>
    <row r="57" spans="1:37" x14ac:dyDescent="0.15">
      <c r="A57" s="13"/>
      <c r="B57" s="13"/>
      <c r="F57" s="13"/>
      <c r="G57" s="19"/>
      <c r="K57" s="13"/>
      <c r="L57" s="13"/>
      <c r="O57" s="13"/>
      <c r="P57" s="13"/>
      <c r="Q57" s="19"/>
      <c r="T57" s="13"/>
      <c r="Y57" s="32" t="s">
        <v>328</v>
      </c>
      <c r="Z57" s="32" t="s">
        <v>457</v>
      </c>
      <c r="AF57" s="30"/>
    </row>
    <row r="58" spans="1:37" x14ac:dyDescent="0.15">
      <c r="A58" s="13"/>
      <c r="B58" s="13"/>
      <c r="F58" s="13"/>
      <c r="G58" s="19"/>
      <c r="K58" s="13"/>
      <c r="L58" s="13"/>
      <c r="O58" s="13"/>
      <c r="P58" s="13"/>
      <c r="Q58" s="19"/>
      <c r="T58" s="13"/>
      <c r="Y58" s="32" t="s">
        <v>329</v>
      </c>
      <c r="Z58" s="32" t="s">
        <v>458</v>
      </c>
      <c r="AF58" s="30"/>
    </row>
    <row r="59" spans="1:37" x14ac:dyDescent="0.15">
      <c r="A59" s="13"/>
      <c r="B59" s="13"/>
      <c r="F59" s="13"/>
      <c r="G59" s="19"/>
      <c r="K59" s="13"/>
      <c r="L59" s="13"/>
      <c r="O59" s="13"/>
      <c r="P59" s="13"/>
      <c r="Q59" s="19"/>
      <c r="T59" s="13"/>
      <c r="Y59" s="32" t="s">
        <v>330</v>
      </c>
      <c r="Z59" s="32" t="s">
        <v>459</v>
      </c>
      <c r="AF59" s="30"/>
    </row>
    <row r="60" spans="1:37" x14ac:dyDescent="0.15">
      <c r="A60" s="13"/>
      <c r="B60" s="13"/>
      <c r="F60" s="13"/>
      <c r="G60" s="19"/>
      <c r="K60" s="13"/>
      <c r="L60" s="13"/>
      <c r="O60" s="13"/>
      <c r="P60" s="13"/>
      <c r="Q60" s="19"/>
      <c r="T60" s="13"/>
      <c r="Y60" s="32" t="s">
        <v>331</v>
      </c>
      <c r="Z60" s="32" t="s">
        <v>460</v>
      </c>
      <c r="AF60" s="30"/>
    </row>
    <row r="61" spans="1:37" x14ac:dyDescent="0.15">
      <c r="A61" s="13"/>
      <c r="B61" s="13"/>
      <c r="F61" s="13"/>
      <c r="G61" s="19"/>
      <c r="K61" s="13"/>
      <c r="L61" s="13"/>
      <c r="O61" s="13"/>
      <c r="P61" s="13"/>
      <c r="Q61" s="19"/>
      <c r="T61" s="13"/>
      <c r="Y61" s="32" t="s">
        <v>332</v>
      </c>
      <c r="Z61" s="32" t="s">
        <v>461</v>
      </c>
      <c r="AF61" s="30"/>
    </row>
    <row r="62" spans="1:37" x14ac:dyDescent="0.15">
      <c r="A62" s="13"/>
      <c r="B62" s="13"/>
      <c r="F62" s="13"/>
      <c r="G62" s="19"/>
      <c r="K62" s="13"/>
      <c r="L62" s="13"/>
      <c r="O62" s="13"/>
      <c r="P62" s="13"/>
      <c r="Q62" s="19"/>
      <c r="T62" s="13"/>
      <c r="Y62" s="32" t="s">
        <v>333</v>
      </c>
      <c r="Z62" s="32" t="s">
        <v>462</v>
      </c>
      <c r="AF62" s="30"/>
    </row>
    <row r="63" spans="1:37" x14ac:dyDescent="0.15">
      <c r="A63" s="13"/>
      <c r="B63" s="13"/>
      <c r="F63" s="13"/>
      <c r="G63" s="19"/>
      <c r="K63" s="13"/>
      <c r="L63" s="13"/>
      <c r="O63" s="13"/>
      <c r="P63" s="13"/>
      <c r="Q63" s="19"/>
      <c r="T63" s="13"/>
      <c r="Y63" s="32" t="s">
        <v>334</v>
      </c>
      <c r="Z63" s="32" t="s">
        <v>463</v>
      </c>
      <c r="AF63" s="30"/>
    </row>
    <row r="64" spans="1:37" x14ac:dyDescent="0.15">
      <c r="A64" s="13"/>
      <c r="B64" s="13"/>
      <c r="F64" s="13"/>
      <c r="G64" s="19"/>
      <c r="K64" s="13"/>
      <c r="L64" s="13"/>
      <c r="O64" s="13"/>
      <c r="P64" s="13"/>
      <c r="Q64" s="19"/>
      <c r="T64" s="13"/>
      <c r="Y64" s="32" t="s">
        <v>335</v>
      </c>
      <c r="Z64" s="32" t="s">
        <v>464</v>
      </c>
      <c r="AF64" s="30"/>
    </row>
    <row r="65" spans="1:32" x14ac:dyDescent="0.15">
      <c r="A65" s="13"/>
      <c r="B65" s="13"/>
      <c r="F65" s="13"/>
      <c r="G65" s="19"/>
      <c r="K65" s="13"/>
      <c r="L65" s="13"/>
      <c r="O65" s="13"/>
      <c r="P65" s="13"/>
      <c r="Q65" s="19"/>
      <c r="T65" s="13"/>
      <c r="Y65" s="32" t="s">
        <v>336</v>
      </c>
      <c r="Z65" s="32" t="s">
        <v>465</v>
      </c>
      <c r="AF65" s="30"/>
    </row>
    <row r="66" spans="1:32" x14ac:dyDescent="0.15">
      <c r="A66" s="13"/>
      <c r="B66" s="13"/>
      <c r="F66" s="13"/>
      <c r="G66" s="19"/>
      <c r="K66" s="13"/>
      <c r="L66" s="13"/>
      <c r="O66" s="13"/>
      <c r="P66" s="13"/>
      <c r="Q66" s="19"/>
      <c r="T66" s="13"/>
      <c r="Y66" s="32" t="s">
        <v>66</v>
      </c>
      <c r="Z66" s="32" t="s">
        <v>466</v>
      </c>
      <c r="AF66" s="30"/>
    </row>
    <row r="67" spans="1:32" x14ac:dyDescent="0.15">
      <c r="A67" s="13"/>
      <c r="B67" s="13"/>
      <c r="F67" s="13"/>
      <c r="G67" s="19"/>
      <c r="K67" s="13"/>
      <c r="L67" s="13"/>
      <c r="O67" s="13"/>
      <c r="P67" s="13"/>
      <c r="Q67" s="19"/>
      <c r="T67" s="13"/>
      <c r="Y67" s="32" t="s">
        <v>337</v>
      </c>
      <c r="Z67" s="32" t="s">
        <v>467</v>
      </c>
      <c r="AF67" s="30"/>
    </row>
    <row r="68" spans="1:32" x14ac:dyDescent="0.15">
      <c r="A68" s="13"/>
      <c r="B68" s="13"/>
      <c r="F68" s="13"/>
      <c r="G68" s="19"/>
      <c r="K68" s="13"/>
      <c r="L68" s="13"/>
      <c r="O68" s="13"/>
      <c r="P68" s="13"/>
      <c r="Q68" s="19"/>
      <c r="T68" s="13"/>
      <c r="Y68" s="32" t="s">
        <v>338</v>
      </c>
      <c r="Z68" s="32" t="s">
        <v>468</v>
      </c>
      <c r="AF68" s="30"/>
    </row>
    <row r="69" spans="1:32" x14ac:dyDescent="0.15">
      <c r="A69" s="13"/>
      <c r="B69" s="13"/>
      <c r="F69" s="13"/>
      <c r="G69" s="19"/>
      <c r="K69" s="13"/>
      <c r="L69" s="13"/>
      <c r="O69" s="13"/>
      <c r="P69" s="13"/>
      <c r="Q69" s="19"/>
      <c r="T69" s="13"/>
      <c r="Y69" s="32" t="s">
        <v>339</v>
      </c>
      <c r="Z69" s="32" t="s">
        <v>469</v>
      </c>
      <c r="AF69" s="30"/>
    </row>
    <row r="70" spans="1:32" x14ac:dyDescent="0.15">
      <c r="A70" s="13"/>
      <c r="B70" s="13"/>
      <c r="Y70" s="32" t="s">
        <v>340</v>
      </c>
      <c r="Z70" s="32" t="s">
        <v>470</v>
      </c>
    </row>
    <row r="71" spans="1:32" x14ac:dyDescent="0.15">
      <c r="Y71" s="32" t="s">
        <v>341</v>
      </c>
      <c r="Z71" s="32" t="s">
        <v>471</v>
      </c>
    </row>
    <row r="72" spans="1:32" x14ac:dyDescent="0.15">
      <c r="Y72" s="32" t="s">
        <v>342</v>
      </c>
      <c r="Z72" s="32" t="s">
        <v>472</v>
      </c>
    </row>
    <row r="73" spans="1:32" x14ac:dyDescent="0.15">
      <c r="Y73" s="32" t="s">
        <v>343</v>
      </c>
      <c r="Z73" s="32" t="s">
        <v>473</v>
      </c>
    </row>
    <row r="74" spans="1:32" x14ac:dyDescent="0.15">
      <c r="Y74" s="32" t="s">
        <v>344</v>
      </c>
      <c r="Z74" s="32" t="s">
        <v>474</v>
      </c>
    </row>
    <row r="75" spans="1:32" x14ac:dyDescent="0.15">
      <c r="Y75" s="32" t="s">
        <v>345</v>
      </c>
      <c r="Z75" s="32" t="s">
        <v>475</v>
      </c>
    </row>
    <row r="76" spans="1:32" x14ac:dyDescent="0.15">
      <c r="Y76" s="32" t="s">
        <v>346</v>
      </c>
      <c r="Z76" s="32" t="s">
        <v>476</v>
      </c>
    </row>
    <row r="77" spans="1:32" x14ac:dyDescent="0.15">
      <c r="Y77" s="32" t="s">
        <v>347</v>
      </c>
      <c r="Z77" s="32" t="s">
        <v>477</v>
      </c>
    </row>
    <row r="78" spans="1:32" x14ac:dyDescent="0.15">
      <c r="Y78" s="32" t="s">
        <v>348</v>
      </c>
      <c r="Z78" s="32" t="s">
        <v>478</v>
      </c>
    </row>
    <row r="79" spans="1:32" x14ac:dyDescent="0.15">
      <c r="Y79" s="32" t="s">
        <v>349</v>
      </c>
      <c r="Z79" s="32" t="s">
        <v>479</v>
      </c>
    </row>
    <row r="80" spans="1:32" x14ac:dyDescent="0.15">
      <c r="Y80" s="32" t="s">
        <v>350</v>
      </c>
      <c r="Z80" s="32" t="s">
        <v>480</v>
      </c>
    </row>
    <row r="81" spans="25:26" x14ac:dyDescent="0.15">
      <c r="Y81" s="32" t="s">
        <v>351</v>
      </c>
      <c r="Z81" s="32" t="s">
        <v>481</v>
      </c>
    </row>
    <row r="82" spans="25:26" x14ac:dyDescent="0.15">
      <c r="Y82" s="32" t="s">
        <v>352</v>
      </c>
      <c r="Z82" s="32" t="s">
        <v>482</v>
      </c>
    </row>
    <row r="83" spans="25:26" x14ac:dyDescent="0.15">
      <c r="Y83" s="32" t="s">
        <v>353</v>
      </c>
      <c r="Z83" s="32" t="s">
        <v>483</v>
      </c>
    </row>
    <row r="84" spans="25:26" x14ac:dyDescent="0.15">
      <c r="Y84" s="32" t="s">
        <v>354</v>
      </c>
      <c r="Z84" s="32" t="s">
        <v>484</v>
      </c>
    </row>
    <row r="85" spans="25:26" x14ac:dyDescent="0.15">
      <c r="Y85" s="32" t="s">
        <v>355</v>
      </c>
      <c r="Z85" s="32" t="s">
        <v>485</v>
      </c>
    </row>
    <row r="86" spans="25:26" x14ac:dyDescent="0.15">
      <c r="Y86" s="32" t="s">
        <v>356</v>
      </c>
      <c r="Z86" s="32" t="s">
        <v>486</v>
      </c>
    </row>
    <row r="87" spans="25:26" x14ac:dyDescent="0.15">
      <c r="Y87" s="32" t="s">
        <v>357</v>
      </c>
      <c r="Z87" s="32" t="s">
        <v>487</v>
      </c>
    </row>
    <row r="88" spans="25:26" x14ac:dyDescent="0.15">
      <c r="Y88" s="32" t="s">
        <v>358</v>
      </c>
      <c r="Z88" s="32" t="s">
        <v>488</v>
      </c>
    </row>
    <row r="89" spans="25:26" x14ac:dyDescent="0.15">
      <c r="Y89" s="32" t="s">
        <v>359</v>
      </c>
      <c r="Z89" s="32" t="s">
        <v>489</v>
      </c>
    </row>
    <row r="90" spans="25:26" x14ac:dyDescent="0.15">
      <c r="Y90" s="32" t="s">
        <v>360</v>
      </c>
      <c r="Z90" s="32" t="s">
        <v>490</v>
      </c>
    </row>
    <row r="91" spans="25:26" x14ac:dyDescent="0.15">
      <c r="Y91" s="32" t="s">
        <v>361</v>
      </c>
      <c r="Z91" s="32" t="s">
        <v>491</v>
      </c>
    </row>
    <row r="92" spans="25:26" x14ac:dyDescent="0.15">
      <c r="Y92" s="32" t="s">
        <v>362</v>
      </c>
      <c r="Z92" s="32" t="s">
        <v>492</v>
      </c>
    </row>
    <row r="93" spans="25:26" x14ac:dyDescent="0.15">
      <c r="Y93" s="32" t="s">
        <v>363</v>
      </c>
      <c r="Z93" s="32" t="s">
        <v>493</v>
      </c>
    </row>
    <row r="94" spans="25:26" x14ac:dyDescent="0.15">
      <c r="Y94" s="32" t="s">
        <v>364</v>
      </c>
      <c r="Z94" s="32" t="s">
        <v>494</v>
      </c>
    </row>
    <row r="95" spans="25:26" x14ac:dyDescent="0.15">
      <c r="Y95" s="32" t="s">
        <v>365</v>
      </c>
      <c r="Z95" s="32" t="s">
        <v>495</v>
      </c>
    </row>
    <row r="96" spans="25:26" x14ac:dyDescent="0.15">
      <c r="Y96" s="32" t="s">
        <v>267</v>
      </c>
      <c r="Z96" s="32" t="s">
        <v>496</v>
      </c>
    </row>
    <row r="97" spans="25:26" x14ac:dyDescent="0.15">
      <c r="Y97" s="32" t="s">
        <v>366</v>
      </c>
      <c r="Z97" s="32" t="s">
        <v>497</v>
      </c>
    </row>
    <row r="98" spans="25:26" x14ac:dyDescent="0.15">
      <c r="Y98" s="32" t="s">
        <v>367</v>
      </c>
      <c r="Z98" s="32" t="s">
        <v>498</v>
      </c>
    </row>
    <row r="99" spans="25:26" x14ac:dyDescent="0.15">
      <c r="Y99" s="32" t="s">
        <v>397</v>
      </c>
      <c r="Z99" s="32" t="s">
        <v>499</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85" zoomScaleNormal="75" zoomScaleSheetLayoutView="85"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41" t="s">
        <v>223</v>
      </c>
      <c r="B2" s="442"/>
      <c r="C2" s="442"/>
      <c r="D2" s="442"/>
      <c r="E2" s="442"/>
      <c r="F2" s="443"/>
      <c r="G2" s="704" t="s">
        <v>139</v>
      </c>
      <c r="H2" s="705"/>
      <c r="I2" s="705"/>
      <c r="J2" s="705"/>
      <c r="K2" s="705"/>
      <c r="L2" s="705"/>
      <c r="M2" s="705"/>
      <c r="N2" s="705"/>
      <c r="O2" s="706"/>
      <c r="P2" s="707" t="s">
        <v>57</v>
      </c>
      <c r="Q2" s="705"/>
      <c r="R2" s="705"/>
      <c r="S2" s="705"/>
      <c r="T2" s="705"/>
      <c r="U2" s="705"/>
      <c r="V2" s="705"/>
      <c r="W2" s="705"/>
      <c r="X2" s="706"/>
      <c r="Y2" s="694"/>
      <c r="Z2" s="291"/>
      <c r="AA2" s="292"/>
      <c r="AB2" s="698" t="s">
        <v>11</v>
      </c>
      <c r="AC2" s="699"/>
      <c r="AD2" s="700"/>
      <c r="AE2" s="680" t="s">
        <v>252</v>
      </c>
      <c r="AF2" s="680"/>
      <c r="AG2" s="680"/>
      <c r="AH2" s="680"/>
      <c r="AI2" s="680" t="s">
        <v>269</v>
      </c>
      <c r="AJ2" s="680"/>
      <c r="AK2" s="680"/>
      <c r="AL2" s="681"/>
      <c r="AM2" s="680" t="s">
        <v>366</v>
      </c>
      <c r="AN2" s="680"/>
      <c r="AO2" s="680"/>
      <c r="AP2" s="681"/>
      <c r="AQ2" s="682" t="s">
        <v>172</v>
      </c>
      <c r="AR2" s="683"/>
      <c r="AS2" s="683"/>
      <c r="AT2" s="684"/>
      <c r="AU2" s="685" t="s">
        <v>129</v>
      </c>
      <c r="AV2" s="685"/>
      <c r="AW2" s="685"/>
      <c r="AX2" s="686"/>
      <c r="AY2" s="34">
        <f>COUNTA($G$4)</f>
        <v>1</v>
      </c>
    </row>
    <row r="3" spans="1:51" ht="18.75" customHeight="1" x14ac:dyDescent="0.15">
      <c r="A3" s="441"/>
      <c r="B3" s="442"/>
      <c r="C3" s="442"/>
      <c r="D3" s="442"/>
      <c r="E3" s="442"/>
      <c r="F3" s="443"/>
      <c r="G3" s="456"/>
      <c r="H3" s="212"/>
      <c r="I3" s="212"/>
      <c r="J3" s="212"/>
      <c r="K3" s="212"/>
      <c r="L3" s="212"/>
      <c r="M3" s="212"/>
      <c r="N3" s="212"/>
      <c r="O3" s="344"/>
      <c r="P3" s="343"/>
      <c r="Q3" s="212"/>
      <c r="R3" s="212"/>
      <c r="S3" s="212"/>
      <c r="T3" s="212"/>
      <c r="U3" s="212"/>
      <c r="V3" s="212"/>
      <c r="W3" s="212"/>
      <c r="X3" s="344"/>
      <c r="Y3" s="695"/>
      <c r="Z3" s="696"/>
      <c r="AA3" s="697"/>
      <c r="AB3" s="701"/>
      <c r="AC3" s="702"/>
      <c r="AD3" s="703"/>
      <c r="AE3" s="224"/>
      <c r="AF3" s="224"/>
      <c r="AG3" s="224"/>
      <c r="AH3" s="224"/>
      <c r="AI3" s="224"/>
      <c r="AJ3" s="224"/>
      <c r="AK3" s="224"/>
      <c r="AL3" s="220"/>
      <c r="AM3" s="224"/>
      <c r="AN3" s="224"/>
      <c r="AO3" s="224"/>
      <c r="AP3" s="220"/>
      <c r="AQ3" s="687" t="s">
        <v>576</v>
      </c>
      <c r="AR3" s="211"/>
      <c r="AS3" s="202" t="s">
        <v>173</v>
      </c>
      <c r="AT3" s="203"/>
      <c r="AU3" s="211">
        <v>3</v>
      </c>
      <c r="AV3" s="211"/>
      <c r="AW3" s="212" t="s">
        <v>168</v>
      </c>
      <c r="AX3" s="213"/>
      <c r="AY3" s="34">
        <f>$AY$2</f>
        <v>1</v>
      </c>
    </row>
    <row r="4" spans="1:51" ht="33" customHeight="1" x14ac:dyDescent="0.15">
      <c r="A4" s="444"/>
      <c r="B4" s="442"/>
      <c r="C4" s="442"/>
      <c r="D4" s="442"/>
      <c r="E4" s="442"/>
      <c r="F4" s="443"/>
      <c r="G4" s="316" t="s">
        <v>684</v>
      </c>
      <c r="H4" s="708"/>
      <c r="I4" s="708"/>
      <c r="J4" s="708"/>
      <c r="K4" s="708"/>
      <c r="L4" s="708"/>
      <c r="M4" s="708"/>
      <c r="N4" s="708"/>
      <c r="O4" s="709"/>
      <c r="P4" s="325" t="s">
        <v>660</v>
      </c>
      <c r="Q4" s="716"/>
      <c r="R4" s="716"/>
      <c r="S4" s="716"/>
      <c r="T4" s="716"/>
      <c r="U4" s="716"/>
      <c r="V4" s="716"/>
      <c r="W4" s="716"/>
      <c r="X4" s="717"/>
      <c r="Y4" s="691" t="s">
        <v>12</v>
      </c>
      <c r="Z4" s="692"/>
      <c r="AA4" s="693"/>
      <c r="AB4" s="334" t="s">
        <v>265</v>
      </c>
      <c r="AC4" s="334"/>
      <c r="AD4" s="334"/>
      <c r="AE4" s="148" t="s">
        <v>576</v>
      </c>
      <c r="AF4" s="149"/>
      <c r="AG4" s="149"/>
      <c r="AH4" s="149"/>
      <c r="AI4" s="148" t="s">
        <v>576</v>
      </c>
      <c r="AJ4" s="149"/>
      <c r="AK4" s="149"/>
      <c r="AL4" s="149"/>
      <c r="AM4" s="148" t="s">
        <v>576</v>
      </c>
      <c r="AN4" s="149"/>
      <c r="AO4" s="149"/>
      <c r="AP4" s="149"/>
      <c r="AQ4" s="148" t="s">
        <v>265</v>
      </c>
      <c r="AR4" s="149"/>
      <c r="AS4" s="149"/>
      <c r="AT4" s="150"/>
      <c r="AU4" s="149" t="s">
        <v>265</v>
      </c>
      <c r="AV4" s="149"/>
      <c r="AW4" s="149"/>
      <c r="AX4" s="151"/>
      <c r="AY4" s="34">
        <f t="shared" ref="AY4:AY8" si="0">$AY$2</f>
        <v>1</v>
      </c>
    </row>
    <row r="5" spans="1:51" ht="33" customHeight="1" x14ac:dyDescent="0.15">
      <c r="A5" s="445"/>
      <c r="B5" s="446"/>
      <c r="C5" s="446"/>
      <c r="D5" s="446"/>
      <c r="E5" s="446"/>
      <c r="F5" s="447"/>
      <c r="G5" s="710"/>
      <c r="H5" s="711"/>
      <c r="I5" s="711"/>
      <c r="J5" s="711"/>
      <c r="K5" s="711"/>
      <c r="L5" s="711"/>
      <c r="M5" s="711"/>
      <c r="N5" s="711"/>
      <c r="O5" s="712"/>
      <c r="P5" s="718"/>
      <c r="Q5" s="718"/>
      <c r="R5" s="718"/>
      <c r="S5" s="718"/>
      <c r="T5" s="718"/>
      <c r="U5" s="718"/>
      <c r="V5" s="718"/>
      <c r="W5" s="718"/>
      <c r="X5" s="719"/>
      <c r="Y5" s="233" t="s">
        <v>52</v>
      </c>
      <c r="Z5" s="688"/>
      <c r="AA5" s="689"/>
      <c r="AB5" s="634" t="s">
        <v>14</v>
      </c>
      <c r="AC5" s="690"/>
      <c r="AD5" s="690"/>
      <c r="AE5" s="148" t="s">
        <v>576</v>
      </c>
      <c r="AF5" s="149"/>
      <c r="AG5" s="149"/>
      <c r="AH5" s="149"/>
      <c r="AI5" s="148" t="s">
        <v>576</v>
      </c>
      <c r="AJ5" s="149"/>
      <c r="AK5" s="149"/>
      <c r="AL5" s="149"/>
      <c r="AM5" s="148" t="s">
        <v>576</v>
      </c>
      <c r="AN5" s="149"/>
      <c r="AO5" s="149"/>
      <c r="AP5" s="149"/>
      <c r="AQ5" s="188" t="s">
        <v>576</v>
      </c>
      <c r="AR5" s="188"/>
      <c r="AS5" s="188"/>
      <c r="AT5" s="188"/>
      <c r="AU5" s="149">
        <v>90.4</v>
      </c>
      <c r="AV5" s="149"/>
      <c r="AW5" s="149"/>
      <c r="AX5" s="151"/>
      <c r="AY5" s="34">
        <f t="shared" si="0"/>
        <v>1</v>
      </c>
    </row>
    <row r="6" spans="1:51" ht="33" customHeight="1" x14ac:dyDescent="0.15">
      <c r="A6" s="445"/>
      <c r="B6" s="446"/>
      <c r="C6" s="446"/>
      <c r="D6" s="446"/>
      <c r="E6" s="446"/>
      <c r="F6" s="447"/>
      <c r="G6" s="713"/>
      <c r="H6" s="714"/>
      <c r="I6" s="714"/>
      <c r="J6" s="714"/>
      <c r="K6" s="714"/>
      <c r="L6" s="714"/>
      <c r="M6" s="714"/>
      <c r="N6" s="714"/>
      <c r="O6" s="715"/>
      <c r="P6" s="720"/>
      <c r="Q6" s="720"/>
      <c r="R6" s="720"/>
      <c r="S6" s="720"/>
      <c r="T6" s="720"/>
      <c r="U6" s="720"/>
      <c r="V6" s="720"/>
      <c r="W6" s="720"/>
      <c r="X6" s="721"/>
      <c r="Y6" s="722" t="s">
        <v>13</v>
      </c>
      <c r="Z6" s="688"/>
      <c r="AA6" s="689"/>
      <c r="AB6" s="236" t="s">
        <v>169</v>
      </c>
      <c r="AC6" s="723"/>
      <c r="AD6" s="723"/>
      <c r="AE6" s="148" t="s">
        <v>576</v>
      </c>
      <c r="AF6" s="149"/>
      <c r="AG6" s="149"/>
      <c r="AH6" s="149"/>
      <c r="AI6" s="148" t="s">
        <v>576</v>
      </c>
      <c r="AJ6" s="149"/>
      <c r="AK6" s="149"/>
      <c r="AL6" s="149"/>
      <c r="AM6" s="148" t="s">
        <v>576</v>
      </c>
      <c r="AN6" s="149"/>
      <c r="AO6" s="149"/>
      <c r="AP6" s="149"/>
      <c r="AQ6" s="148" t="s">
        <v>265</v>
      </c>
      <c r="AR6" s="149"/>
      <c r="AS6" s="149"/>
      <c r="AT6" s="150"/>
      <c r="AU6" s="149" t="s">
        <v>265</v>
      </c>
      <c r="AV6" s="149"/>
      <c r="AW6" s="149"/>
      <c r="AX6" s="151"/>
      <c r="AY6" s="34">
        <f t="shared" si="0"/>
        <v>1</v>
      </c>
    </row>
    <row r="7" spans="1:51" customFormat="1" ht="23.25" customHeight="1" x14ac:dyDescent="0.15">
      <c r="A7" s="637" t="s">
        <v>243</v>
      </c>
      <c r="B7" s="638"/>
      <c r="C7" s="638"/>
      <c r="D7" s="638"/>
      <c r="E7" s="638"/>
      <c r="F7" s="639"/>
      <c r="G7" s="643" t="s">
        <v>575</v>
      </c>
      <c r="H7" s="644"/>
      <c r="I7" s="644"/>
      <c r="J7" s="644"/>
      <c r="K7" s="644"/>
      <c r="L7" s="644"/>
      <c r="M7" s="644"/>
      <c r="N7" s="644"/>
      <c r="O7" s="644"/>
      <c r="P7" s="644"/>
      <c r="Q7" s="644"/>
      <c r="R7" s="644"/>
      <c r="S7" s="644"/>
      <c r="T7" s="644"/>
      <c r="U7" s="644"/>
      <c r="V7" s="644"/>
      <c r="W7" s="644"/>
      <c r="X7" s="644"/>
      <c r="Y7" s="644"/>
      <c r="Z7" s="644"/>
      <c r="AA7" s="644"/>
      <c r="AB7" s="644"/>
      <c r="AC7" s="644"/>
      <c r="AD7" s="644"/>
      <c r="AE7" s="644"/>
      <c r="AF7" s="644"/>
      <c r="AG7" s="644"/>
      <c r="AH7" s="644"/>
      <c r="AI7" s="644"/>
      <c r="AJ7" s="644"/>
      <c r="AK7" s="644"/>
      <c r="AL7" s="644"/>
      <c r="AM7" s="644"/>
      <c r="AN7" s="644"/>
      <c r="AO7" s="644"/>
      <c r="AP7" s="644"/>
      <c r="AQ7" s="644"/>
      <c r="AR7" s="644"/>
      <c r="AS7" s="644"/>
      <c r="AT7" s="644"/>
      <c r="AU7" s="644"/>
      <c r="AV7" s="644"/>
      <c r="AW7" s="644"/>
      <c r="AX7" s="645"/>
      <c r="AY7" s="34">
        <f>$AY$2</f>
        <v>1</v>
      </c>
    </row>
    <row r="8" spans="1:51" customFormat="1" ht="23.25" customHeight="1" x14ac:dyDescent="0.15">
      <c r="A8" s="640"/>
      <c r="B8" s="641"/>
      <c r="C8" s="641"/>
      <c r="D8" s="641"/>
      <c r="E8" s="641"/>
      <c r="F8" s="642"/>
      <c r="G8" s="646"/>
      <c r="H8" s="647"/>
      <c r="I8" s="647"/>
      <c r="J8" s="647"/>
      <c r="K8" s="647"/>
      <c r="L8" s="647"/>
      <c r="M8" s="647"/>
      <c r="N8" s="647"/>
      <c r="O8" s="647"/>
      <c r="P8" s="647"/>
      <c r="Q8" s="647"/>
      <c r="R8" s="647"/>
      <c r="S8" s="647"/>
      <c r="T8" s="647"/>
      <c r="U8" s="647"/>
      <c r="V8" s="647"/>
      <c r="W8" s="647"/>
      <c r="X8" s="647"/>
      <c r="Y8" s="647"/>
      <c r="Z8" s="647"/>
      <c r="AA8" s="647"/>
      <c r="AB8" s="647"/>
      <c r="AC8" s="647"/>
      <c r="AD8" s="647"/>
      <c r="AE8" s="647"/>
      <c r="AF8" s="647"/>
      <c r="AG8" s="647"/>
      <c r="AH8" s="647"/>
      <c r="AI8" s="647"/>
      <c r="AJ8" s="647"/>
      <c r="AK8" s="647"/>
      <c r="AL8" s="647"/>
      <c r="AM8" s="647"/>
      <c r="AN8" s="647"/>
      <c r="AO8" s="647"/>
      <c r="AP8" s="647"/>
      <c r="AQ8" s="647"/>
      <c r="AR8" s="647"/>
      <c r="AS8" s="647"/>
      <c r="AT8" s="647"/>
      <c r="AU8" s="647"/>
      <c r="AV8" s="647"/>
      <c r="AW8" s="647"/>
      <c r="AX8" s="648"/>
      <c r="AY8" s="34">
        <f t="shared" si="0"/>
        <v>1</v>
      </c>
    </row>
    <row r="9" spans="1:51" ht="18.75" customHeight="1" x14ac:dyDescent="0.15">
      <c r="A9" s="441" t="s">
        <v>223</v>
      </c>
      <c r="B9" s="442"/>
      <c r="C9" s="442"/>
      <c r="D9" s="442"/>
      <c r="E9" s="442"/>
      <c r="F9" s="443"/>
      <c r="G9" s="704" t="s">
        <v>139</v>
      </c>
      <c r="H9" s="705"/>
      <c r="I9" s="705"/>
      <c r="J9" s="705"/>
      <c r="K9" s="705"/>
      <c r="L9" s="705"/>
      <c r="M9" s="705"/>
      <c r="N9" s="705"/>
      <c r="O9" s="706"/>
      <c r="P9" s="707" t="s">
        <v>57</v>
      </c>
      <c r="Q9" s="705"/>
      <c r="R9" s="705"/>
      <c r="S9" s="705"/>
      <c r="T9" s="705"/>
      <c r="U9" s="705"/>
      <c r="V9" s="705"/>
      <c r="W9" s="705"/>
      <c r="X9" s="706"/>
      <c r="Y9" s="694"/>
      <c r="Z9" s="291"/>
      <c r="AA9" s="292"/>
      <c r="AB9" s="698" t="s">
        <v>11</v>
      </c>
      <c r="AC9" s="699"/>
      <c r="AD9" s="700"/>
      <c r="AE9" s="680" t="s">
        <v>252</v>
      </c>
      <c r="AF9" s="680"/>
      <c r="AG9" s="680"/>
      <c r="AH9" s="680"/>
      <c r="AI9" s="680" t="s">
        <v>269</v>
      </c>
      <c r="AJ9" s="680"/>
      <c r="AK9" s="680"/>
      <c r="AL9" s="681"/>
      <c r="AM9" s="680" t="s">
        <v>366</v>
      </c>
      <c r="AN9" s="680"/>
      <c r="AO9" s="680"/>
      <c r="AP9" s="681"/>
      <c r="AQ9" s="682" t="s">
        <v>172</v>
      </c>
      <c r="AR9" s="683"/>
      <c r="AS9" s="683"/>
      <c r="AT9" s="684"/>
      <c r="AU9" s="685" t="s">
        <v>129</v>
      </c>
      <c r="AV9" s="685"/>
      <c r="AW9" s="685"/>
      <c r="AX9" s="686"/>
      <c r="AY9" s="34">
        <f>COUNTA($G$11)</f>
        <v>1</v>
      </c>
    </row>
    <row r="10" spans="1:51" ht="18.75" customHeight="1" x14ac:dyDescent="0.15">
      <c r="A10" s="441"/>
      <c r="B10" s="442"/>
      <c r="C10" s="442"/>
      <c r="D10" s="442"/>
      <c r="E10" s="442"/>
      <c r="F10" s="443"/>
      <c r="G10" s="456"/>
      <c r="H10" s="212"/>
      <c r="I10" s="212"/>
      <c r="J10" s="212"/>
      <c r="K10" s="212"/>
      <c r="L10" s="212"/>
      <c r="M10" s="212"/>
      <c r="N10" s="212"/>
      <c r="O10" s="344"/>
      <c r="P10" s="343"/>
      <c r="Q10" s="212"/>
      <c r="R10" s="212"/>
      <c r="S10" s="212"/>
      <c r="T10" s="212"/>
      <c r="U10" s="212"/>
      <c r="V10" s="212"/>
      <c r="W10" s="212"/>
      <c r="X10" s="344"/>
      <c r="Y10" s="695"/>
      <c r="Z10" s="696"/>
      <c r="AA10" s="697"/>
      <c r="AB10" s="701"/>
      <c r="AC10" s="702"/>
      <c r="AD10" s="703"/>
      <c r="AE10" s="224"/>
      <c r="AF10" s="224"/>
      <c r="AG10" s="224"/>
      <c r="AH10" s="224"/>
      <c r="AI10" s="224"/>
      <c r="AJ10" s="224"/>
      <c r="AK10" s="224"/>
      <c r="AL10" s="220"/>
      <c r="AM10" s="224"/>
      <c r="AN10" s="224"/>
      <c r="AO10" s="224"/>
      <c r="AP10" s="220"/>
      <c r="AQ10" s="687" t="s">
        <v>576</v>
      </c>
      <c r="AR10" s="211"/>
      <c r="AS10" s="202" t="s">
        <v>173</v>
      </c>
      <c r="AT10" s="203"/>
      <c r="AU10" s="211">
        <v>3</v>
      </c>
      <c r="AV10" s="211"/>
      <c r="AW10" s="212" t="s">
        <v>168</v>
      </c>
      <c r="AX10" s="213"/>
      <c r="AY10" s="34">
        <f>$AY$9</f>
        <v>1</v>
      </c>
    </row>
    <row r="11" spans="1:51" ht="33" customHeight="1" x14ac:dyDescent="0.15">
      <c r="A11" s="444"/>
      <c r="B11" s="442"/>
      <c r="C11" s="442"/>
      <c r="D11" s="442"/>
      <c r="E11" s="442"/>
      <c r="F11" s="443"/>
      <c r="G11" s="316" t="s">
        <v>685</v>
      </c>
      <c r="H11" s="708"/>
      <c r="I11" s="708"/>
      <c r="J11" s="708"/>
      <c r="K11" s="708"/>
      <c r="L11" s="708"/>
      <c r="M11" s="708"/>
      <c r="N11" s="708"/>
      <c r="O11" s="709"/>
      <c r="P11" s="325" t="s">
        <v>660</v>
      </c>
      <c r="Q11" s="716"/>
      <c r="R11" s="716"/>
      <c r="S11" s="716"/>
      <c r="T11" s="716"/>
      <c r="U11" s="716"/>
      <c r="V11" s="716"/>
      <c r="W11" s="716"/>
      <c r="X11" s="717"/>
      <c r="Y11" s="691" t="s">
        <v>12</v>
      </c>
      <c r="Z11" s="692"/>
      <c r="AA11" s="693"/>
      <c r="AB11" s="334" t="s">
        <v>265</v>
      </c>
      <c r="AC11" s="334"/>
      <c r="AD11" s="334"/>
      <c r="AE11" s="148" t="s">
        <v>576</v>
      </c>
      <c r="AF11" s="149"/>
      <c r="AG11" s="149"/>
      <c r="AH11" s="149"/>
      <c r="AI11" s="148" t="s">
        <v>576</v>
      </c>
      <c r="AJ11" s="149"/>
      <c r="AK11" s="149"/>
      <c r="AL11" s="149"/>
      <c r="AM11" s="148" t="s">
        <v>576</v>
      </c>
      <c r="AN11" s="149"/>
      <c r="AO11" s="149"/>
      <c r="AP11" s="149"/>
      <c r="AQ11" s="148" t="s">
        <v>265</v>
      </c>
      <c r="AR11" s="149"/>
      <c r="AS11" s="149"/>
      <c r="AT11" s="150"/>
      <c r="AU11" s="149" t="s">
        <v>265</v>
      </c>
      <c r="AV11" s="149"/>
      <c r="AW11" s="149"/>
      <c r="AX11" s="151"/>
      <c r="AY11" s="34">
        <f t="shared" ref="AY11:AY15" si="1">$AY$9</f>
        <v>1</v>
      </c>
    </row>
    <row r="12" spans="1:51" ht="33" customHeight="1" x14ac:dyDescent="0.15">
      <c r="A12" s="445"/>
      <c r="B12" s="446"/>
      <c r="C12" s="446"/>
      <c r="D12" s="446"/>
      <c r="E12" s="446"/>
      <c r="F12" s="447"/>
      <c r="G12" s="710"/>
      <c r="H12" s="711"/>
      <c r="I12" s="711"/>
      <c r="J12" s="711"/>
      <c r="K12" s="711"/>
      <c r="L12" s="711"/>
      <c r="M12" s="711"/>
      <c r="N12" s="711"/>
      <c r="O12" s="712"/>
      <c r="P12" s="718"/>
      <c r="Q12" s="718"/>
      <c r="R12" s="718"/>
      <c r="S12" s="718"/>
      <c r="T12" s="718"/>
      <c r="U12" s="718"/>
      <c r="V12" s="718"/>
      <c r="W12" s="718"/>
      <c r="X12" s="719"/>
      <c r="Y12" s="233" t="s">
        <v>52</v>
      </c>
      <c r="Z12" s="688"/>
      <c r="AA12" s="689"/>
      <c r="AB12" s="634" t="s">
        <v>14</v>
      </c>
      <c r="AC12" s="690"/>
      <c r="AD12" s="690"/>
      <c r="AE12" s="148" t="s">
        <v>576</v>
      </c>
      <c r="AF12" s="149"/>
      <c r="AG12" s="149"/>
      <c r="AH12" s="149"/>
      <c r="AI12" s="148" t="s">
        <v>576</v>
      </c>
      <c r="AJ12" s="149"/>
      <c r="AK12" s="149"/>
      <c r="AL12" s="149"/>
      <c r="AM12" s="148" t="s">
        <v>576</v>
      </c>
      <c r="AN12" s="149"/>
      <c r="AO12" s="149"/>
      <c r="AP12" s="149"/>
      <c r="AQ12" s="188" t="s">
        <v>576</v>
      </c>
      <c r="AR12" s="188"/>
      <c r="AS12" s="188"/>
      <c r="AT12" s="188"/>
      <c r="AU12" s="149">
        <v>98.7</v>
      </c>
      <c r="AV12" s="149"/>
      <c r="AW12" s="149"/>
      <c r="AX12" s="151"/>
      <c r="AY12" s="34">
        <f t="shared" si="1"/>
        <v>1</v>
      </c>
    </row>
    <row r="13" spans="1:51" ht="33" customHeight="1" x14ac:dyDescent="0.15">
      <c r="A13" s="448"/>
      <c r="B13" s="449"/>
      <c r="C13" s="449"/>
      <c r="D13" s="449"/>
      <c r="E13" s="449"/>
      <c r="F13" s="450"/>
      <c r="G13" s="713"/>
      <c r="H13" s="714"/>
      <c r="I13" s="714"/>
      <c r="J13" s="714"/>
      <c r="K13" s="714"/>
      <c r="L13" s="714"/>
      <c r="M13" s="714"/>
      <c r="N13" s="714"/>
      <c r="O13" s="715"/>
      <c r="P13" s="720"/>
      <c r="Q13" s="720"/>
      <c r="R13" s="720"/>
      <c r="S13" s="720"/>
      <c r="T13" s="720"/>
      <c r="U13" s="720"/>
      <c r="V13" s="720"/>
      <c r="W13" s="720"/>
      <c r="X13" s="721"/>
      <c r="Y13" s="722" t="s">
        <v>13</v>
      </c>
      <c r="Z13" s="688"/>
      <c r="AA13" s="689"/>
      <c r="AB13" s="236" t="s">
        <v>169</v>
      </c>
      <c r="AC13" s="723"/>
      <c r="AD13" s="723"/>
      <c r="AE13" s="148" t="s">
        <v>576</v>
      </c>
      <c r="AF13" s="149"/>
      <c r="AG13" s="149"/>
      <c r="AH13" s="149"/>
      <c r="AI13" s="148" t="s">
        <v>576</v>
      </c>
      <c r="AJ13" s="149"/>
      <c r="AK13" s="149"/>
      <c r="AL13" s="149"/>
      <c r="AM13" s="148" t="s">
        <v>576</v>
      </c>
      <c r="AN13" s="149"/>
      <c r="AO13" s="149"/>
      <c r="AP13" s="149"/>
      <c r="AQ13" s="148" t="s">
        <v>265</v>
      </c>
      <c r="AR13" s="149"/>
      <c r="AS13" s="149"/>
      <c r="AT13" s="150"/>
      <c r="AU13" s="149" t="s">
        <v>265</v>
      </c>
      <c r="AV13" s="149"/>
      <c r="AW13" s="149"/>
      <c r="AX13" s="151"/>
      <c r="AY13" s="34">
        <f t="shared" si="1"/>
        <v>1</v>
      </c>
    </row>
    <row r="14" spans="1:51" customFormat="1" ht="23.25" customHeight="1" x14ac:dyDescent="0.15">
      <c r="A14" s="637" t="s">
        <v>243</v>
      </c>
      <c r="B14" s="638"/>
      <c r="C14" s="638"/>
      <c r="D14" s="638"/>
      <c r="E14" s="638"/>
      <c r="F14" s="639"/>
      <c r="G14" s="643" t="s">
        <v>575</v>
      </c>
      <c r="H14" s="644"/>
      <c r="I14" s="644"/>
      <c r="J14" s="644"/>
      <c r="K14" s="644"/>
      <c r="L14" s="644"/>
      <c r="M14" s="644"/>
      <c r="N14" s="644"/>
      <c r="O14" s="644"/>
      <c r="P14" s="644"/>
      <c r="Q14" s="644"/>
      <c r="R14" s="644"/>
      <c r="S14" s="644"/>
      <c r="T14" s="644"/>
      <c r="U14" s="644"/>
      <c r="V14" s="644"/>
      <c r="W14" s="644"/>
      <c r="X14" s="644"/>
      <c r="Y14" s="644"/>
      <c r="Z14" s="644"/>
      <c r="AA14" s="644"/>
      <c r="AB14" s="644"/>
      <c r="AC14" s="644"/>
      <c r="AD14" s="644"/>
      <c r="AE14" s="644"/>
      <c r="AF14" s="644"/>
      <c r="AG14" s="644"/>
      <c r="AH14" s="644"/>
      <c r="AI14" s="644"/>
      <c r="AJ14" s="644"/>
      <c r="AK14" s="644"/>
      <c r="AL14" s="644"/>
      <c r="AM14" s="644"/>
      <c r="AN14" s="644"/>
      <c r="AO14" s="644"/>
      <c r="AP14" s="644"/>
      <c r="AQ14" s="644"/>
      <c r="AR14" s="644"/>
      <c r="AS14" s="644"/>
      <c r="AT14" s="644"/>
      <c r="AU14" s="644"/>
      <c r="AV14" s="644"/>
      <c r="AW14" s="644"/>
      <c r="AX14" s="645"/>
      <c r="AY14" s="34">
        <f t="shared" si="1"/>
        <v>1</v>
      </c>
    </row>
    <row r="15" spans="1:51" customFormat="1" ht="23.25" customHeight="1" x14ac:dyDescent="0.15">
      <c r="A15" s="640"/>
      <c r="B15" s="641"/>
      <c r="C15" s="641"/>
      <c r="D15" s="641"/>
      <c r="E15" s="641"/>
      <c r="F15" s="642"/>
      <c r="G15" s="646"/>
      <c r="H15" s="647"/>
      <c r="I15" s="647"/>
      <c r="J15" s="647"/>
      <c r="K15" s="647"/>
      <c r="L15" s="647"/>
      <c r="M15" s="647"/>
      <c r="N15" s="647"/>
      <c r="O15" s="647"/>
      <c r="P15" s="647"/>
      <c r="Q15" s="647"/>
      <c r="R15" s="647"/>
      <c r="S15" s="647"/>
      <c r="T15" s="647"/>
      <c r="U15" s="647"/>
      <c r="V15" s="647"/>
      <c r="W15" s="647"/>
      <c r="X15" s="647"/>
      <c r="Y15" s="647"/>
      <c r="Z15" s="647"/>
      <c r="AA15" s="647"/>
      <c r="AB15" s="647"/>
      <c r="AC15" s="647"/>
      <c r="AD15" s="647"/>
      <c r="AE15" s="647"/>
      <c r="AF15" s="647"/>
      <c r="AG15" s="647"/>
      <c r="AH15" s="647"/>
      <c r="AI15" s="647"/>
      <c r="AJ15" s="647"/>
      <c r="AK15" s="647"/>
      <c r="AL15" s="647"/>
      <c r="AM15" s="647"/>
      <c r="AN15" s="647"/>
      <c r="AO15" s="647"/>
      <c r="AP15" s="647"/>
      <c r="AQ15" s="647"/>
      <c r="AR15" s="647"/>
      <c r="AS15" s="647"/>
      <c r="AT15" s="647"/>
      <c r="AU15" s="647"/>
      <c r="AV15" s="647"/>
      <c r="AW15" s="647"/>
      <c r="AX15" s="648"/>
      <c r="AY15" s="34">
        <f t="shared" si="1"/>
        <v>1</v>
      </c>
    </row>
    <row r="16" spans="1:51" ht="18.75" hidden="1" customHeight="1" x14ac:dyDescent="0.15">
      <c r="A16" s="441" t="s">
        <v>223</v>
      </c>
      <c r="B16" s="442"/>
      <c r="C16" s="442"/>
      <c r="D16" s="442"/>
      <c r="E16" s="442"/>
      <c r="F16" s="443"/>
      <c r="G16" s="704" t="s">
        <v>139</v>
      </c>
      <c r="H16" s="705"/>
      <c r="I16" s="705"/>
      <c r="J16" s="705"/>
      <c r="K16" s="705"/>
      <c r="L16" s="705"/>
      <c r="M16" s="705"/>
      <c r="N16" s="705"/>
      <c r="O16" s="706"/>
      <c r="P16" s="707" t="s">
        <v>57</v>
      </c>
      <c r="Q16" s="705"/>
      <c r="R16" s="705"/>
      <c r="S16" s="705"/>
      <c r="T16" s="705"/>
      <c r="U16" s="705"/>
      <c r="V16" s="705"/>
      <c r="W16" s="705"/>
      <c r="X16" s="706"/>
      <c r="Y16" s="694"/>
      <c r="Z16" s="291"/>
      <c r="AA16" s="292"/>
      <c r="AB16" s="698" t="s">
        <v>11</v>
      </c>
      <c r="AC16" s="699"/>
      <c r="AD16" s="700"/>
      <c r="AE16" s="680" t="s">
        <v>252</v>
      </c>
      <c r="AF16" s="680"/>
      <c r="AG16" s="680"/>
      <c r="AH16" s="680"/>
      <c r="AI16" s="680" t="s">
        <v>269</v>
      </c>
      <c r="AJ16" s="680"/>
      <c r="AK16" s="680"/>
      <c r="AL16" s="681"/>
      <c r="AM16" s="680" t="s">
        <v>366</v>
      </c>
      <c r="AN16" s="680"/>
      <c r="AO16" s="680"/>
      <c r="AP16" s="681"/>
      <c r="AQ16" s="682" t="s">
        <v>172</v>
      </c>
      <c r="AR16" s="683"/>
      <c r="AS16" s="683"/>
      <c r="AT16" s="684"/>
      <c r="AU16" s="685" t="s">
        <v>129</v>
      </c>
      <c r="AV16" s="685"/>
      <c r="AW16" s="685"/>
      <c r="AX16" s="686"/>
      <c r="AY16" s="34">
        <f>COUNTA($G$18)</f>
        <v>0</v>
      </c>
    </row>
    <row r="17" spans="1:51" ht="18.75" hidden="1" customHeight="1" x14ac:dyDescent="0.15">
      <c r="A17" s="441"/>
      <c r="B17" s="442"/>
      <c r="C17" s="442"/>
      <c r="D17" s="442"/>
      <c r="E17" s="442"/>
      <c r="F17" s="443"/>
      <c r="G17" s="456"/>
      <c r="H17" s="212"/>
      <c r="I17" s="212"/>
      <c r="J17" s="212"/>
      <c r="K17" s="212"/>
      <c r="L17" s="212"/>
      <c r="M17" s="212"/>
      <c r="N17" s="212"/>
      <c r="O17" s="344"/>
      <c r="P17" s="343"/>
      <c r="Q17" s="212"/>
      <c r="R17" s="212"/>
      <c r="S17" s="212"/>
      <c r="T17" s="212"/>
      <c r="U17" s="212"/>
      <c r="V17" s="212"/>
      <c r="W17" s="212"/>
      <c r="X17" s="344"/>
      <c r="Y17" s="695"/>
      <c r="Z17" s="696"/>
      <c r="AA17" s="697"/>
      <c r="AB17" s="701"/>
      <c r="AC17" s="702"/>
      <c r="AD17" s="703"/>
      <c r="AE17" s="224"/>
      <c r="AF17" s="224"/>
      <c r="AG17" s="224"/>
      <c r="AH17" s="224"/>
      <c r="AI17" s="224"/>
      <c r="AJ17" s="224"/>
      <c r="AK17" s="224"/>
      <c r="AL17" s="220"/>
      <c r="AM17" s="224"/>
      <c r="AN17" s="224"/>
      <c r="AO17" s="224"/>
      <c r="AP17" s="220"/>
      <c r="AQ17" s="687"/>
      <c r="AR17" s="211"/>
      <c r="AS17" s="202" t="s">
        <v>173</v>
      </c>
      <c r="AT17" s="203"/>
      <c r="AU17" s="211"/>
      <c r="AV17" s="211"/>
      <c r="AW17" s="212" t="s">
        <v>168</v>
      </c>
      <c r="AX17" s="213"/>
      <c r="AY17" s="34">
        <f>$AY$16</f>
        <v>0</v>
      </c>
    </row>
    <row r="18" spans="1:51" ht="22.5" hidden="1" customHeight="1" x14ac:dyDescent="0.15">
      <c r="A18" s="444"/>
      <c r="B18" s="442"/>
      <c r="C18" s="442"/>
      <c r="D18" s="442"/>
      <c r="E18" s="442"/>
      <c r="F18" s="443"/>
      <c r="G18" s="316"/>
      <c r="H18" s="708"/>
      <c r="I18" s="708"/>
      <c r="J18" s="708"/>
      <c r="K18" s="708"/>
      <c r="L18" s="708"/>
      <c r="M18" s="708"/>
      <c r="N18" s="708"/>
      <c r="O18" s="709"/>
      <c r="P18" s="325"/>
      <c r="Q18" s="716"/>
      <c r="R18" s="716"/>
      <c r="S18" s="716"/>
      <c r="T18" s="716"/>
      <c r="U18" s="716"/>
      <c r="V18" s="716"/>
      <c r="W18" s="716"/>
      <c r="X18" s="717"/>
      <c r="Y18" s="691" t="s">
        <v>12</v>
      </c>
      <c r="Z18" s="692"/>
      <c r="AA18" s="693"/>
      <c r="AB18" s="334"/>
      <c r="AC18" s="725"/>
      <c r="AD18" s="725"/>
      <c r="AE18" s="148"/>
      <c r="AF18" s="149"/>
      <c r="AG18" s="149"/>
      <c r="AH18" s="149"/>
      <c r="AI18" s="148"/>
      <c r="AJ18" s="149"/>
      <c r="AK18" s="149"/>
      <c r="AL18" s="149"/>
      <c r="AM18" s="148"/>
      <c r="AN18" s="149"/>
      <c r="AO18" s="149"/>
      <c r="AP18" s="149"/>
      <c r="AQ18" s="677"/>
      <c r="AR18" s="678"/>
      <c r="AS18" s="678"/>
      <c r="AT18" s="679"/>
      <c r="AU18" s="149"/>
      <c r="AV18" s="149"/>
      <c r="AW18" s="149"/>
      <c r="AX18" s="151"/>
      <c r="AY18" s="34">
        <f t="shared" ref="AY18:AY22" si="2">$AY$16</f>
        <v>0</v>
      </c>
    </row>
    <row r="19" spans="1:51" ht="22.5" hidden="1" customHeight="1" x14ac:dyDescent="0.15">
      <c r="A19" s="445"/>
      <c r="B19" s="446"/>
      <c r="C19" s="446"/>
      <c r="D19" s="446"/>
      <c r="E19" s="446"/>
      <c r="F19" s="447"/>
      <c r="G19" s="710"/>
      <c r="H19" s="711"/>
      <c r="I19" s="711"/>
      <c r="J19" s="711"/>
      <c r="K19" s="711"/>
      <c r="L19" s="711"/>
      <c r="M19" s="711"/>
      <c r="N19" s="711"/>
      <c r="O19" s="712"/>
      <c r="P19" s="718"/>
      <c r="Q19" s="718"/>
      <c r="R19" s="718"/>
      <c r="S19" s="718"/>
      <c r="T19" s="718"/>
      <c r="U19" s="718"/>
      <c r="V19" s="718"/>
      <c r="W19" s="718"/>
      <c r="X19" s="719"/>
      <c r="Y19" s="233" t="s">
        <v>52</v>
      </c>
      <c r="Z19" s="688"/>
      <c r="AA19" s="689"/>
      <c r="AB19" s="532"/>
      <c r="AC19" s="724"/>
      <c r="AD19" s="724"/>
      <c r="AE19" s="148"/>
      <c r="AF19" s="149"/>
      <c r="AG19" s="149"/>
      <c r="AH19" s="149"/>
      <c r="AI19" s="148"/>
      <c r="AJ19" s="149"/>
      <c r="AK19" s="149"/>
      <c r="AL19" s="149"/>
      <c r="AM19" s="148"/>
      <c r="AN19" s="149"/>
      <c r="AO19" s="149"/>
      <c r="AP19" s="149"/>
      <c r="AQ19" s="677"/>
      <c r="AR19" s="678"/>
      <c r="AS19" s="678"/>
      <c r="AT19" s="679"/>
      <c r="AU19" s="149"/>
      <c r="AV19" s="149"/>
      <c r="AW19" s="149"/>
      <c r="AX19" s="151"/>
      <c r="AY19" s="34">
        <f t="shared" si="2"/>
        <v>0</v>
      </c>
    </row>
    <row r="20" spans="1:51" ht="22.5" hidden="1" customHeight="1" x14ac:dyDescent="0.15">
      <c r="A20" s="448"/>
      <c r="B20" s="449"/>
      <c r="C20" s="449"/>
      <c r="D20" s="449"/>
      <c r="E20" s="449"/>
      <c r="F20" s="450"/>
      <c r="G20" s="713"/>
      <c r="H20" s="714"/>
      <c r="I20" s="714"/>
      <c r="J20" s="714"/>
      <c r="K20" s="714"/>
      <c r="L20" s="714"/>
      <c r="M20" s="714"/>
      <c r="N20" s="714"/>
      <c r="O20" s="715"/>
      <c r="P20" s="720"/>
      <c r="Q20" s="720"/>
      <c r="R20" s="720"/>
      <c r="S20" s="720"/>
      <c r="T20" s="720"/>
      <c r="U20" s="720"/>
      <c r="V20" s="720"/>
      <c r="W20" s="720"/>
      <c r="X20" s="721"/>
      <c r="Y20" s="722" t="s">
        <v>13</v>
      </c>
      <c r="Z20" s="688"/>
      <c r="AA20" s="689"/>
      <c r="AB20" s="236" t="s">
        <v>169</v>
      </c>
      <c r="AC20" s="723"/>
      <c r="AD20" s="723"/>
      <c r="AE20" s="148"/>
      <c r="AF20" s="149"/>
      <c r="AG20" s="149"/>
      <c r="AH20" s="149"/>
      <c r="AI20" s="148"/>
      <c r="AJ20" s="149"/>
      <c r="AK20" s="149"/>
      <c r="AL20" s="149"/>
      <c r="AM20" s="148"/>
      <c r="AN20" s="149"/>
      <c r="AO20" s="149"/>
      <c r="AP20" s="149"/>
      <c r="AQ20" s="677"/>
      <c r="AR20" s="678"/>
      <c r="AS20" s="678"/>
      <c r="AT20" s="679"/>
      <c r="AU20" s="149"/>
      <c r="AV20" s="149"/>
      <c r="AW20" s="149"/>
      <c r="AX20" s="151"/>
      <c r="AY20" s="34">
        <f t="shared" si="2"/>
        <v>0</v>
      </c>
    </row>
    <row r="21" spans="1:51" customFormat="1" ht="23.25" hidden="1" customHeight="1" x14ac:dyDescent="0.15">
      <c r="A21" s="637" t="s">
        <v>243</v>
      </c>
      <c r="B21" s="638"/>
      <c r="C21" s="638"/>
      <c r="D21" s="638"/>
      <c r="E21" s="638"/>
      <c r="F21" s="639"/>
      <c r="G21" s="643"/>
      <c r="H21" s="644"/>
      <c r="I21" s="644"/>
      <c r="J21" s="644"/>
      <c r="K21" s="644"/>
      <c r="L21" s="644"/>
      <c r="M21" s="644"/>
      <c r="N21" s="644"/>
      <c r="O21" s="644"/>
      <c r="P21" s="644"/>
      <c r="Q21" s="644"/>
      <c r="R21" s="644"/>
      <c r="S21" s="644"/>
      <c r="T21" s="644"/>
      <c r="U21" s="644"/>
      <c r="V21" s="644"/>
      <c r="W21" s="644"/>
      <c r="X21" s="644"/>
      <c r="Y21" s="644"/>
      <c r="Z21" s="644"/>
      <c r="AA21" s="644"/>
      <c r="AB21" s="644"/>
      <c r="AC21" s="644"/>
      <c r="AD21" s="644"/>
      <c r="AE21" s="644"/>
      <c r="AF21" s="644"/>
      <c r="AG21" s="644"/>
      <c r="AH21" s="644"/>
      <c r="AI21" s="644"/>
      <c r="AJ21" s="644"/>
      <c r="AK21" s="644"/>
      <c r="AL21" s="644"/>
      <c r="AM21" s="644"/>
      <c r="AN21" s="644"/>
      <c r="AO21" s="644"/>
      <c r="AP21" s="644"/>
      <c r="AQ21" s="644"/>
      <c r="AR21" s="644"/>
      <c r="AS21" s="644"/>
      <c r="AT21" s="644"/>
      <c r="AU21" s="644"/>
      <c r="AV21" s="644"/>
      <c r="AW21" s="644"/>
      <c r="AX21" s="645"/>
      <c r="AY21" s="34">
        <f t="shared" si="2"/>
        <v>0</v>
      </c>
    </row>
    <row r="22" spans="1:51" customFormat="1" ht="23.25" hidden="1" customHeight="1" x14ac:dyDescent="0.15">
      <c r="A22" s="640"/>
      <c r="B22" s="641"/>
      <c r="C22" s="641"/>
      <c r="D22" s="641"/>
      <c r="E22" s="641"/>
      <c r="F22" s="642"/>
      <c r="G22" s="646"/>
      <c r="H22" s="647"/>
      <c r="I22" s="647"/>
      <c r="J22" s="647"/>
      <c r="K22" s="647"/>
      <c r="L22" s="647"/>
      <c r="M22" s="647"/>
      <c r="N22" s="647"/>
      <c r="O22" s="647"/>
      <c r="P22" s="647"/>
      <c r="Q22" s="647"/>
      <c r="R22" s="647"/>
      <c r="S22" s="647"/>
      <c r="T22" s="647"/>
      <c r="U22" s="647"/>
      <c r="V22" s="647"/>
      <c r="W22" s="647"/>
      <c r="X22" s="647"/>
      <c r="Y22" s="647"/>
      <c r="Z22" s="647"/>
      <c r="AA22" s="647"/>
      <c r="AB22" s="647"/>
      <c r="AC22" s="647"/>
      <c r="AD22" s="647"/>
      <c r="AE22" s="647"/>
      <c r="AF22" s="647"/>
      <c r="AG22" s="647"/>
      <c r="AH22" s="647"/>
      <c r="AI22" s="647"/>
      <c r="AJ22" s="647"/>
      <c r="AK22" s="647"/>
      <c r="AL22" s="647"/>
      <c r="AM22" s="647"/>
      <c r="AN22" s="647"/>
      <c r="AO22" s="647"/>
      <c r="AP22" s="647"/>
      <c r="AQ22" s="647"/>
      <c r="AR22" s="647"/>
      <c r="AS22" s="647"/>
      <c r="AT22" s="647"/>
      <c r="AU22" s="647"/>
      <c r="AV22" s="647"/>
      <c r="AW22" s="647"/>
      <c r="AX22" s="648"/>
      <c r="AY22" s="34">
        <f t="shared" si="2"/>
        <v>0</v>
      </c>
    </row>
    <row r="23" spans="1:51" ht="18.75" hidden="1" customHeight="1" x14ac:dyDescent="0.15">
      <c r="A23" s="441" t="s">
        <v>223</v>
      </c>
      <c r="B23" s="442"/>
      <c r="C23" s="442"/>
      <c r="D23" s="442"/>
      <c r="E23" s="442"/>
      <c r="F23" s="443"/>
      <c r="G23" s="704" t="s">
        <v>139</v>
      </c>
      <c r="H23" s="705"/>
      <c r="I23" s="705"/>
      <c r="J23" s="705"/>
      <c r="K23" s="705"/>
      <c r="L23" s="705"/>
      <c r="M23" s="705"/>
      <c r="N23" s="705"/>
      <c r="O23" s="706"/>
      <c r="P23" s="707" t="s">
        <v>57</v>
      </c>
      <c r="Q23" s="705"/>
      <c r="R23" s="705"/>
      <c r="S23" s="705"/>
      <c r="T23" s="705"/>
      <c r="U23" s="705"/>
      <c r="V23" s="705"/>
      <c r="W23" s="705"/>
      <c r="X23" s="706"/>
      <c r="Y23" s="694"/>
      <c r="Z23" s="291"/>
      <c r="AA23" s="292"/>
      <c r="AB23" s="698" t="s">
        <v>11</v>
      </c>
      <c r="AC23" s="699"/>
      <c r="AD23" s="700"/>
      <c r="AE23" s="680" t="s">
        <v>252</v>
      </c>
      <c r="AF23" s="680"/>
      <c r="AG23" s="680"/>
      <c r="AH23" s="680"/>
      <c r="AI23" s="680" t="s">
        <v>269</v>
      </c>
      <c r="AJ23" s="680"/>
      <c r="AK23" s="680"/>
      <c r="AL23" s="681"/>
      <c r="AM23" s="680" t="s">
        <v>366</v>
      </c>
      <c r="AN23" s="680"/>
      <c r="AO23" s="680"/>
      <c r="AP23" s="681"/>
      <c r="AQ23" s="682" t="s">
        <v>172</v>
      </c>
      <c r="AR23" s="683"/>
      <c r="AS23" s="683"/>
      <c r="AT23" s="684"/>
      <c r="AU23" s="685" t="s">
        <v>129</v>
      </c>
      <c r="AV23" s="685"/>
      <c r="AW23" s="685"/>
      <c r="AX23" s="686"/>
      <c r="AY23" s="34">
        <f>COUNTA($G$25)</f>
        <v>0</v>
      </c>
    </row>
    <row r="24" spans="1:51" ht="18.75" hidden="1" customHeight="1" x14ac:dyDescent="0.15">
      <c r="A24" s="441"/>
      <c r="B24" s="442"/>
      <c r="C24" s="442"/>
      <c r="D24" s="442"/>
      <c r="E24" s="442"/>
      <c r="F24" s="443"/>
      <c r="G24" s="456"/>
      <c r="H24" s="212"/>
      <c r="I24" s="212"/>
      <c r="J24" s="212"/>
      <c r="K24" s="212"/>
      <c r="L24" s="212"/>
      <c r="M24" s="212"/>
      <c r="N24" s="212"/>
      <c r="O24" s="344"/>
      <c r="P24" s="343"/>
      <c r="Q24" s="212"/>
      <c r="R24" s="212"/>
      <c r="S24" s="212"/>
      <c r="T24" s="212"/>
      <c r="U24" s="212"/>
      <c r="V24" s="212"/>
      <c r="W24" s="212"/>
      <c r="X24" s="344"/>
      <c r="Y24" s="695"/>
      <c r="Z24" s="696"/>
      <c r="AA24" s="697"/>
      <c r="AB24" s="701"/>
      <c r="AC24" s="702"/>
      <c r="AD24" s="703"/>
      <c r="AE24" s="224"/>
      <c r="AF24" s="224"/>
      <c r="AG24" s="224"/>
      <c r="AH24" s="224"/>
      <c r="AI24" s="224"/>
      <c r="AJ24" s="224"/>
      <c r="AK24" s="224"/>
      <c r="AL24" s="220"/>
      <c r="AM24" s="224"/>
      <c r="AN24" s="224"/>
      <c r="AO24" s="224"/>
      <c r="AP24" s="220"/>
      <c r="AQ24" s="687"/>
      <c r="AR24" s="211"/>
      <c r="AS24" s="202" t="s">
        <v>173</v>
      </c>
      <c r="AT24" s="203"/>
      <c r="AU24" s="211"/>
      <c r="AV24" s="211"/>
      <c r="AW24" s="212" t="s">
        <v>168</v>
      </c>
      <c r="AX24" s="213"/>
      <c r="AY24" s="34">
        <f>$AY$23</f>
        <v>0</v>
      </c>
    </row>
    <row r="25" spans="1:51" ht="22.5" hidden="1" customHeight="1" x14ac:dyDescent="0.15">
      <c r="A25" s="444"/>
      <c r="B25" s="442"/>
      <c r="C25" s="442"/>
      <c r="D25" s="442"/>
      <c r="E25" s="442"/>
      <c r="F25" s="443"/>
      <c r="G25" s="316"/>
      <c r="H25" s="708"/>
      <c r="I25" s="708"/>
      <c r="J25" s="708"/>
      <c r="K25" s="708"/>
      <c r="L25" s="708"/>
      <c r="M25" s="708"/>
      <c r="N25" s="708"/>
      <c r="O25" s="709"/>
      <c r="P25" s="325"/>
      <c r="Q25" s="716"/>
      <c r="R25" s="716"/>
      <c r="S25" s="716"/>
      <c r="T25" s="716"/>
      <c r="U25" s="716"/>
      <c r="V25" s="716"/>
      <c r="W25" s="716"/>
      <c r="X25" s="717"/>
      <c r="Y25" s="691" t="s">
        <v>12</v>
      </c>
      <c r="Z25" s="692"/>
      <c r="AA25" s="693"/>
      <c r="AB25" s="334"/>
      <c r="AC25" s="725"/>
      <c r="AD25" s="725"/>
      <c r="AE25" s="148"/>
      <c r="AF25" s="149"/>
      <c r="AG25" s="149"/>
      <c r="AH25" s="149"/>
      <c r="AI25" s="148"/>
      <c r="AJ25" s="149"/>
      <c r="AK25" s="149"/>
      <c r="AL25" s="149"/>
      <c r="AM25" s="148"/>
      <c r="AN25" s="149"/>
      <c r="AO25" s="149"/>
      <c r="AP25" s="149"/>
      <c r="AQ25" s="677"/>
      <c r="AR25" s="678"/>
      <c r="AS25" s="678"/>
      <c r="AT25" s="679"/>
      <c r="AU25" s="149"/>
      <c r="AV25" s="149"/>
      <c r="AW25" s="149"/>
      <c r="AX25" s="151"/>
      <c r="AY25" s="34">
        <f t="shared" ref="AY25:AY29" si="3">$AY$23</f>
        <v>0</v>
      </c>
    </row>
    <row r="26" spans="1:51" ht="22.5" hidden="1" customHeight="1" x14ac:dyDescent="0.15">
      <c r="A26" s="445"/>
      <c r="B26" s="446"/>
      <c r="C26" s="446"/>
      <c r="D26" s="446"/>
      <c r="E26" s="446"/>
      <c r="F26" s="447"/>
      <c r="G26" s="710"/>
      <c r="H26" s="711"/>
      <c r="I26" s="711"/>
      <c r="J26" s="711"/>
      <c r="K26" s="711"/>
      <c r="L26" s="711"/>
      <c r="M26" s="711"/>
      <c r="N26" s="711"/>
      <c r="O26" s="712"/>
      <c r="P26" s="718"/>
      <c r="Q26" s="718"/>
      <c r="R26" s="718"/>
      <c r="S26" s="718"/>
      <c r="T26" s="718"/>
      <c r="U26" s="718"/>
      <c r="V26" s="718"/>
      <c r="W26" s="718"/>
      <c r="X26" s="719"/>
      <c r="Y26" s="233" t="s">
        <v>52</v>
      </c>
      <c r="Z26" s="688"/>
      <c r="AA26" s="689"/>
      <c r="AB26" s="532"/>
      <c r="AC26" s="724"/>
      <c r="AD26" s="724"/>
      <c r="AE26" s="148"/>
      <c r="AF26" s="149"/>
      <c r="AG26" s="149"/>
      <c r="AH26" s="149"/>
      <c r="AI26" s="148"/>
      <c r="AJ26" s="149"/>
      <c r="AK26" s="149"/>
      <c r="AL26" s="149"/>
      <c r="AM26" s="148"/>
      <c r="AN26" s="149"/>
      <c r="AO26" s="149"/>
      <c r="AP26" s="149"/>
      <c r="AQ26" s="677"/>
      <c r="AR26" s="678"/>
      <c r="AS26" s="678"/>
      <c r="AT26" s="679"/>
      <c r="AU26" s="149"/>
      <c r="AV26" s="149"/>
      <c r="AW26" s="149"/>
      <c r="AX26" s="151"/>
      <c r="AY26" s="34">
        <f t="shared" si="3"/>
        <v>0</v>
      </c>
    </row>
    <row r="27" spans="1:51" ht="22.5" hidden="1" customHeight="1" x14ac:dyDescent="0.15">
      <c r="A27" s="448"/>
      <c r="B27" s="449"/>
      <c r="C27" s="449"/>
      <c r="D27" s="449"/>
      <c r="E27" s="449"/>
      <c r="F27" s="450"/>
      <c r="G27" s="713"/>
      <c r="H27" s="714"/>
      <c r="I27" s="714"/>
      <c r="J27" s="714"/>
      <c r="K27" s="714"/>
      <c r="L27" s="714"/>
      <c r="M27" s="714"/>
      <c r="N27" s="714"/>
      <c r="O27" s="715"/>
      <c r="P27" s="720"/>
      <c r="Q27" s="720"/>
      <c r="R27" s="720"/>
      <c r="S27" s="720"/>
      <c r="T27" s="720"/>
      <c r="U27" s="720"/>
      <c r="V27" s="720"/>
      <c r="W27" s="720"/>
      <c r="X27" s="721"/>
      <c r="Y27" s="722" t="s">
        <v>13</v>
      </c>
      <c r="Z27" s="688"/>
      <c r="AA27" s="689"/>
      <c r="AB27" s="236" t="s">
        <v>169</v>
      </c>
      <c r="AC27" s="723"/>
      <c r="AD27" s="723"/>
      <c r="AE27" s="148"/>
      <c r="AF27" s="149"/>
      <c r="AG27" s="149"/>
      <c r="AH27" s="149"/>
      <c r="AI27" s="148"/>
      <c r="AJ27" s="149"/>
      <c r="AK27" s="149"/>
      <c r="AL27" s="149"/>
      <c r="AM27" s="148"/>
      <c r="AN27" s="149"/>
      <c r="AO27" s="149"/>
      <c r="AP27" s="149"/>
      <c r="AQ27" s="677"/>
      <c r="AR27" s="678"/>
      <c r="AS27" s="678"/>
      <c r="AT27" s="679"/>
      <c r="AU27" s="149"/>
      <c r="AV27" s="149"/>
      <c r="AW27" s="149"/>
      <c r="AX27" s="151"/>
      <c r="AY27" s="34">
        <f t="shared" si="3"/>
        <v>0</v>
      </c>
    </row>
    <row r="28" spans="1:51" customFormat="1" ht="23.25" hidden="1" customHeight="1" x14ac:dyDescent="0.15">
      <c r="A28" s="637" t="s">
        <v>243</v>
      </c>
      <c r="B28" s="638"/>
      <c r="C28" s="638"/>
      <c r="D28" s="638"/>
      <c r="E28" s="638"/>
      <c r="F28" s="639"/>
      <c r="G28" s="643"/>
      <c r="H28" s="644"/>
      <c r="I28" s="644"/>
      <c r="J28" s="644"/>
      <c r="K28" s="644"/>
      <c r="L28" s="644"/>
      <c r="M28" s="644"/>
      <c r="N28" s="644"/>
      <c r="O28" s="644"/>
      <c r="P28" s="644"/>
      <c r="Q28" s="644"/>
      <c r="R28" s="644"/>
      <c r="S28" s="644"/>
      <c r="T28" s="644"/>
      <c r="U28" s="644"/>
      <c r="V28" s="644"/>
      <c r="W28" s="644"/>
      <c r="X28" s="644"/>
      <c r="Y28" s="644"/>
      <c r="Z28" s="644"/>
      <c r="AA28" s="644"/>
      <c r="AB28" s="644"/>
      <c r="AC28" s="644"/>
      <c r="AD28" s="644"/>
      <c r="AE28" s="644"/>
      <c r="AF28" s="644"/>
      <c r="AG28" s="644"/>
      <c r="AH28" s="644"/>
      <c r="AI28" s="644"/>
      <c r="AJ28" s="644"/>
      <c r="AK28" s="644"/>
      <c r="AL28" s="644"/>
      <c r="AM28" s="644"/>
      <c r="AN28" s="644"/>
      <c r="AO28" s="644"/>
      <c r="AP28" s="644"/>
      <c r="AQ28" s="644"/>
      <c r="AR28" s="644"/>
      <c r="AS28" s="644"/>
      <c r="AT28" s="644"/>
      <c r="AU28" s="644"/>
      <c r="AV28" s="644"/>
      <c r="AW28" s="644"/>
      <c r="AX28" s="645"/>
      <c r="AY28" s="34">
        <f t="shared" si="3"/>
        <v>0</v>
      </c>
    </row>
    <row r="29" spans="1:51" customFormat="1" ht="23.25" hidden="1" customHeight="1" x14ac:dyDescent="0.15">
      <c r="A29" s="640"/>
      <c r="B29" s="641"/>
      <c r="C29" s="641"/>
      <c r="D29" s="641"/>
      <c r="E29" s="641"/>
      <c r="F29" s="642"/>
      <c r="G29" s="646"/>
      <c r="H29" s="647"/>
      <c r="I29" s="647"/>
      <c r="J29" s="647"/>
      <c r="K29" s="647"/>
      <c r="L29" s="647"/>
      <c r="M29" s="647"/>
      <c r="N29" s="647"/>
      <c r="O29" s="647"/>
      <c r="P29" s="647"/>
      <c r="Q29" s="647"/>
      <c r="R29" s="647"/>
      <c r="S29" s="647"/>
      <c r="T29" s="647"/>
      <c r="U29" s="647"/>
      <c r="V29" s="647"/>
      <c r="W29" s="647"/>
      <c r="X29" s="647"/>
      <c r="Y29" s="647"/>
      <c r="Z29" s="647"/>
      <c r="AA29" s="647"/>
      <c r="AB29" s="647"/>
      <c r="AC29" s="647"/>
      <c r="AD29" s="647"/>
      <c r="AE29" s="647"/>
      <c r="AF29" s="647"/>
      <c r="AG29" s="647"/>
      <c r="AH29" s="647"/>
      <c r="AI29" s="647"/>
      <c r="AJ29" s="647"/>
      <c r="AK29" s="647"/>
      <c r="AL29" s="647"/>
      <c r="AM29" s="647"/>
      <c r="AN29" s="647"/>
      <c r="AO29" s="647"/>
      <c r="AP29" s="647"/>
      <c r="AQ29" s="647"/>
      <c r="AR29" s="647"/>
      <c r="AS29" s="647"/>
      <c r="AT29" s="647"/>
      <c r="AU29" s="647"/>
      <c r="AV29" s="647"/>
      <c r="AW29" s="647"/>
      <c r="AX29" s="648"/>
      <c r="AY29" s="34">
        <f t="shared" si="3"/>
        <v>0</v>
      </c>
    </row>
    <row r="30" spans="1:51" ht="18.75" hidden="1" customHeight="1" x14ac:dyDescent="0.15">
      <c r="A30" s="441" t="s">
        <v>223</v>
      </c>
      <c r="B30" s="442"/>
      <c r="C30" s="442"/>
      <c r="D30" s="442"/>
      <c r="E30" s="442"/>
      <c r="F30" s="443"/>
      <c r="G30" s="704" t="s">
        <v>139</v>
      </c>
      <c r="H30" s="705"/>
      <c r="I30" s="705"/>
      <c r="J30" s="705"/>
      <c r="K30" s="705"/>
      <c r="L30" s="705"/>
      <c r="M30" s="705"/>
      <c r="N30" s="705"/>
      <c r="O30" s="706"/>
      <c r="P30" s="707" t="s">
        <v>57</v>
      </c>
      <c r="Q30" s="705"/>
      <c r="R30" s="705"/>
      <c r="S30" s="705"/>
      <c r="T30" s="705"/>
      <c r="U30" s="705"/>
      <c r="V30" s="705"/>
      <c r="W30" s="705"/>
      <c r="X30" s="706"/>
      <c r="Y30" s="694"/>
      <c r="Z30" s="291"/>
      <c r="AA30" s="292"/>
      <c r="AB30" s="698" t="s">
        <v>11</v>
      </c>
      <c r="AC30" s="699"/>
      <c r="AD30" s="700"/>
      <c r="AE30" s="680" t="s">
        <v>252</v>
      </c>
      <c r="AF30" s="680"/>
      <c r="AG30" s="680"/>
      <c r="AH30" s="680"/>
      <c r="AI30" s="680" t="s">
        <v>269</v>
      </c>
      <c r="AJ30" s="680"/>
      <c r="AK30" s="680"/>
      <c r="AL30" s="681"/>
      <c r="AM30" s="680" t="s">
        <v>366</v>
      </c>
      <c r="AN30" s="680"/>
      <c r="AO30" s="680"/>
      <c r="AP30" s="681"/>
      <c r="AQ30" s="682" t="s">
        <v>172</v>
      </c>
      <c r="AR30" s="683"/>
      <c r="AS30" s="683"/>
      <c r="AT30" s="684"/>
      <c r="AU30" s="685" t="s">
        <v>129</v>
      </c>
      <c r="AV30" s="685"/>
      <c r="AW30" s="685"/>
      <c r="AX30" s="686"/>
      <c r="AY30" s="34">
        <f>COUNTA($G$32)</f>
        <v>0</v>
      </c>
    </row>
    <row r="31" spans="1:51" ht="18.75" hidden="1" customHeight="1" x14ac:dyDescent="0.15">
      <c r="A31" s="441"/>
      <c r="B31" s="442"/>
      <c r="C31" s="442"/>
      <c r="D31" s="442"/>
      <c r="E31" s="442"/>
      <c r="F31" s="443"/>
      <c r="G31" s="456"/>
      <c r="H31" s="212"/>
      <c r="I31" s="212"/>
      <c r="J31" s="212"/>
      <c r="K31" s="212"/>
      <c r="L31" s="212"/>
      <c r="M31" s="212"/>
      <c r="N31" s="212"/>
      <c r="O31" s="344"/>
      <c r="P31" s="343"/>
      <c r="Q31" s="212"/>
      <c r="R31" s="212"/>
      <c r="S31" s="212"/>
      <c r="T31" s="212"/>
      <c r="U31" s="212"/>
      <c r="V31" s="212"/>
      <c r="W31" s="212"/>
      <c r="X31" s="344"/>
      <c r="Y31" s="695"/>
      <c r="Z31" s="696"/>
      <c r="AA31" s="697"/>
      <c r="AB31" s="701"/>
      <c r="AC31" s="702"/>
      <c r="AD31" s="703"/>
      <c r="AE31" s="224"/>
      <c r="AF31" s="224"/>
      <c r="AG31" s="224"/>
      <c r="AH31" s="224"/>
      <c r="AI31" s="224"/>
      <c r="AJ31" s="224"/>
      <c r="AK31" s="224"/>
      <c r="AL31" s="220"/>
      <c r="AM31" s="224"/>
      <c r="AN31" s="224"/>
      <c r="AO31" s="224"/>
      <c r="AP31" s="220"/>
      <c r="AQ31" s="687"/>
      <c r="AR31" s="211"/>
      <c r="AS31" s="202" t="s">
        <v>173</v>
      </c>
      <c r="AT31" s="203"/>
      <c r="AU31" s="211"/>
      <c r="AV31" s="211"/>
      <c r="AW31" s="212" t="s">
        <v>168</v>
      </c>
      <c r="AX31" s="213"/>
      <c r="AY31" s="34">
        <f>$AY$30</f>
        <v>0</v>
      </c>
    </row>
    <row r="32" spans="1:51" ht="22.5" hidden="1" customHeight="1" x14ac:dyDescent="0.15">
      <c r="A32" s="444"/>
      <c r="B32" s="442"/>
      <c r="C32" s="442"/>
      <c r="D32" s="442"/>
      <c r="E32" s="442"/>
      <c r="F32" s="443"/>
      <c r="G32" s="316"/>
      <c r="H32" s="708"/>
      <c r="I32" s="708"/>
      <c r="J32" s="708"/>
      <c r="K32" s="708"/>
      <c r="L32" s="708"/>
      <c r="M32" s="708"/>
      <c r="N32" s="708"/>
      <c r="O32" s="709"/>
      <c r="P32" s="325"/>
      <c r="Q32" s="716"/>
      <c r="R32" s="716"/>
      <c r="S32" s="716"/>
      <c r="T32" s="716"/>
      <c r="U32" s="716"/>
      <c r="V32" s="716"/>
      <c r="W32" s="716"/>
      <c r="X32" s="717"/>
      <c r="Y32" s="691" t="s">
        <v>12</v>
      </c>
      <c r="Z32" s="692"/>
      <c r="AA32" s="693"/>
      <c r="AB32" s="334"/>
      <c r="AC32" s="725"/>
      <c r="AD32" s="725"/>
      <c r="AE32" s="148"/>
      <c r="AF32" s="149"/>
      <c r="AG32" s="149"/>
      <c r="AH32" s="149"/>
      <c r="AI32" s="148"/>
      <c r="AJ32" s="149"/>
      <c r="AK32" s="149"/>
      <c r="AL32" s="149"/>
      <c r="AM32" s="148"/>
      <c r="AN32" s="149"/>
      <c r="AO32" s="149"/>
      <c r="AP32" s="149"/>
      <c r="AQ32" s="677"/>
      <c r="AR32" s="678"/>
      <c r="AS32" s="678"/>
      <c r="AT32" s="679"/>
      <c r="AU32" s="149"/>
      <c r="AV32" s="149"/>
      <c r="AW32" s="149"/>
      <c r="AX32" s="151"/>
      <c r="AY32" s="34">
        <f t="shared" ref="AY32:AY36" si="4">$AY$30</f>
        <v>0</v>
      </c>
    </row>
    <row r="33" spans="1:51" ht="22.5" hidden="1" customHeight="1" x14ac:dyDescent="0.15">
      <c r="A33" s="445"/>
      <c r="B33" s="446"/>
      <c r="C33" s="446"/>
      <c r="D33" s="446"/>
      <c r="E33" s="446"/>
      <c r="F33" s="447"/>
      <c r="G33" s="710"/>
      <c r="H33" s="711"/>
      <c r="I33" s="711"/>
      <c r="J33" s="711"/>
      <c r="K33" s="711"/>
      <c r="L33" s="711"/>
      <c r="M33" s="711"/>
      <c r="N33" s="711"/>
      <c r="O33" s="712"/>
      <c r="P33" s="718"/>
      <c r="Q33" s="718"/>
      <c r="R33" s="718"/>
      <c r="S33" s="718"/>
      <c r="T33" s="718"/>
      <c r="U33" s="718"/>
      <c r="V33" s="718"/>
      <c r="W33" s="718"/>
      <c r="X33" s="719"/>
      <c r="Y33" s="233" t="s">
        <v>52</v>
      </c>
      <c r="Z33" s="688"/>
      <c r="AA33" s="689"/>
      <c r="AB33" s="532"/>
      <c r="AC33" s="724"/>
      <c r="AD33" s="724"/>
      <c r="AE33" s="148"/>
      <c r="AF33" s="149"/>
      <c r="AG33" s="149"/>
      <c r="AH33" s="149"/>
      <c r="AI33" s="148"/>
      <c r="AJ33" s="149"/>
      <c r="AK33" s="149"/>
      <c r="AL33" s="149"/>
      <c r="AM33" s="148"/>
      <c r="AN33" s="149"/>
      <c r="AO33" s="149"/>
      <c r="AP33" s="149"/>
      <c r="AQ33" s="677"/>
      <c r="AR33" s="678"/>
      <c r="AS33" s="678"/>
      <c r="AT33" s="679"/>
      <c r="AU33" s="149"/>
      <c r="AV33" s="149"/>
      <c r="AW33" s="149"/>
      <c r="AX33" s="151"/>
      <c r="AY33" s="34">
        <f t="shared" si="4"/>
        <v>0</v>
      </c>
    </row>
    <row r="34" spans="1:51" ht="22.5" hidden="1" customHeight="1" x14ac:dyDescent="0.15">
      <c r="A34" s="448"/>
      <c r="B34" s="449"/>
      <c r="C34" s="449"/>
      <c r="D34" s="449"/>
      <c r="E34" s="449"/>
      <c r="F34" s="450"/>
      <c r="G34" s="713"/>
      <c r="H34" s="714"/>
      <c r="I34" s="714"/>
      <c r="J34" s="714"/>
      <c r="K34" s="714"/>
      <c r="L34" s="714"/>
      <c r="M34" s="714"/>
      <c r="N34" s="714"/>
      <c r="O34" s="715"/>
      <c r="P34" s="720"/>
      <c r="Q34" s="720"/>
      <c r="R34" s="720"/>
      <c r="S34" s="720"/>
      <c r="T34" s="720"/>
      <c r="U34" s="720"/>
      <c r="V34" s="720"/>
      <c r="W34" s="720"/>
      <c r="X34" s="721"/>
      <c r="Y34" s="722" t="s">
        <v>13</v>
      </c>
      <c r="Z34" s="688"/>
      <c r="AA34" s="689"/>
      <c r="AB34" s="236" t="s">
        <v>169</v>
      </c>
      <c r="AC34" s="723"/>
      <c r="AD34" s="723"/>
      <c r="AE34" s="148"/>
      <c r="AF34" s="149"/>
      <c r="AG34" s="149"/>
      <c r="AH34" s="149"/>
      <c r="AI34" s="148"/>
      <c r="AJ34" s="149"/>
      <c r="AK34" s="149"/>
      <c r="AL34" s="149"/>
      <c r="AM34" s="148"/>
      <c r="AN34" s="149"/>
      <c r="AO34" s="149"/>
      <c r="AP34" s="149"/>
      <c r="AQ34" s="677"/>
      <c r="AR34" s="678"/>
      <c r="AS34" s="678"/>
      <c r="AT34" s="679"/>
      <c r="AU34" s="149"/>
      <c r="AV34" s="149"/>
      <c r="AW34" s="149"/>
      <c r="AX34" s="151"/>
      <c r="AY34" s="34">
        <f t="shared" si="4"/>
        <v>0</v>
      </c>
    </row>
    <row r="35" spans="1:51" customFormat="1" ht="23.25" hidden="1" customHeight="1" x14ac:dyDescent="0.15">
      <c r="A35" s="637" t="s">
        <v>243</v>
      </c>
      <c r="B35" s="638"/>
      <c r="C35" s="638"/>
      <c r="D35" s="638"/>
      <c r="E35" s="638"/>
      <c r="F35" s="639"/>
      <c r="G35" s="643"/>
      <c r="H35" s="644"/>
      <c r="I35" s="644"/>
      <c r="J35" s="644"/>
      <c r="K35" s="644"/>
      <c r="L35" s="644"/>
      <c r="M35" s="644"/>
      <c r="N35" s="644"/>
      <c r="O35" s="644"/>
      <c r="P35" s="644"/>
      <c r="Q35" s="644"/>
      <c r="R35" s="644"/>
      <c r="S35" s="644"/>
      <c r="T35" s="644"/>
      <c r="U35" s="644"/>
      <c r="V35" s="644"/>
      <c r="W35" s="644"/>
      <c r="X35" s="644"/>
      <c r="Y35" s="644"/>
      <c r="Z35" s="644"/>
      <c r="AA35" s="644"/>
      <c r="AB35" s="644"/>
      <c r="AC35" s="644"/>
      <c r="AD35" s="644"/>
      <c r="AE35" s="644"/>
      <c r="AF35" s="644"/>
      <c r="AG35" s="644"/>
      <c r="AH35" s="644"/>
      <c r="AI35" s="644"/>
      <c r="AJ35" s="644"/>
      <c r="AK35" s="644"/>
      <c r="AL35" s="644"/>
      <c r="AM35" s="644"/>
      <c r="AN35" s="644"/>
      <c r="AO35" s="644"/>
      <c r="AP35" s="644"/>
      <c r="AQ35" s="644"/>
      <c r="AR35" s="644"/>
      <c r="AS35" s="644"/>
      <c r="AT35" s="644"/>
      <c r="AU35" s="644"/>
      <c r="AV35" s="644"/>
      <c r="AW35" s="644"/>
      <c r="AX35" s="645"/>
      <c r="AY35" s="34">
        <f t="shared" si="4"/>
        <v>0</v>
      </c>
    </row>
    <row r="36" spans="1:51" customFormat="1" ht="23.25" hidden="1" customHeight="1" x14ac:dyDescent="0.15">
      <c r="A36" s="640"/>
      <c r="B36" s="641"/>
      <c r="C36" s="641"/>
      <c r="D36" s="641"/>
      <c r="E36" s="641"/>
      <c r="F36" s="642"/>
      <c r="G36" s="646"/>
      <c r="H36" s="647"/>
      <c r="I36" s="647"/>
      <c r="J36" s="647"/>
      <c r="K36" s="647"/>
      <c r="L36" s="647"/>
      <c r="M36" s="647"/>
      <c r="N36" s="647"/>
      <c r="O36" s="647"/>
      <c r="P36" s="647"/>
      <c r="Q36" s="647"/>
      <c r="R36" s="647"/>
      <c r="S36" s="647"/>
      <c r="T36" s="647"/>
      <c r="U36" s="647"/>
      <c r="V36" s="647"/>
      <c r="W36" s="647"/>
      <c r="X36" s="647"/>
      <c r="Y36" s="647"/>
      <c r="Z36" s="647"/>
      <c r="AA36" s="647"/>
      <c r="AB36" s="647"/>
      <c r="AC36" s="647"/>
      <c r="AD36" s="647"/>
      <c r="AE36" s="647"/>
      <c r="AF36" s="647"/>
      <c r="AG36" s="647"/>
      <c r="AH36" s="647"/>
      <c r="AI36" s="647"/>
      <c r="AJ36" s="647"/>
      <c r="AK36" s="647"/>
      <c r="AL36" s="647"/>
      <c r="AM36" s="647"/>
      <c r="AN36" s="647"/>
      <c r="AO36" s="647"/>
      <c r="AP36" s="647"/>
      <c r="AQ36" s="647"/>
      <c r="AR36" s="647"/>
      <c r="AS36" s="647"/>
      <c r="AT36" s="647"/>
      <c r="AU36" s="647"/>
      <c r="AV36" s="647"/>
      <c r="AW36" s="647"/>
      <c r="AX36" s="648"/>
      <c r="AY36" s="34">
        <f t="shared" si="4"/>
        <v>0</v>
      </c>
    </row>
    <row r="37" spans="1:51" ht="18.75" hidden="1" customHeight="1" x14ac:dyDescent="0.15">
      <c r="A37" s="441" t="s">
        <v>223</v>
      </c>
      <c r="B37" s="442"/>
      <c r="C37" s="442"/>
      <c r="D37" s="442"/>
      <c r="E37" s="442"/>
      <c r="F37" s="443"/>
      <c r="G37" s="704" t="s">
        <v>139</v>
      </c>
      <c r="H37" s="705"/>
      <c r="I37" s="705"/>
      <c r="J37" s="705"/>
      <c r="K37" s="705"/>
      <c r="L37" s="705"/>
      <c r="M37" s="705"/>
      <c r="N37" s="705"/>
      <c r="O37" s="706"/>
      <c r="P37" s="707" t="s">
        <v>57</v>
      </c>
      <c r="Q37" s="705"/>
      <c r="R37" s="705"/>
      <c r="S37" s="705"/>
      <c r="T37" s="705"/>
      <c r="U37" s="705"/>
      <c r="V37" s="705"/>
      <c r="W37" s="705"/>
      <c r="X37" s="706"/>
      <c r="Y37" s="694"/>
      <c r="Z37" s="291"/>
      <c r="AA37" s="292"/>
      <c r="AB37" s="698" t="s">
        <v>11</v>
      </c>
      <c r="AC37" s="699"/>
      <c r="AD37" s="700"/>
      <c r="AE37" s="680" t="s">
        <v>252</v>
      </c>
      <c r="AF37" s="680"/>
      <c r="AG37" s="680"/>
      <c r="AH37" s="680"/>
      <c r="AI37" s="680" t="s">
        <v>269</v>
      </c>
      <c r="AJ37" s="680"/>
      <c r="AK37" s="680"/>
      <c r="AL37" s="681"/>
      <c r="AM37" s="680" t="s">
        <v>366</v>
      </c>
      <c r="AN37" s="680"/>
      <c r="AO37" s="680"/>
      <c r="AP37" s="681"/>
      <c r="AQ37" s="682" t="s">
        <v>172</v>
      </c>
      <c r="AR37" s="683"/>
      <c r="AS37" s="683"/>
      <c r="AT37" s="684"/>
      <c r="AU37" s="685" t="s">
        <v>129</v>
      </c>
      <c r="AV37" s="685"/>
      <c r="AW37" s="685"/>
      <c r="AX37" s="686"/>
      <c r="AY37" s="34">
        <f>COUNTA($G$39)</f>
        <v>0</v>
      </c>
    </row>
    <row r="38" spans="1:51" ht="18.75" hidden="1" customHeight="1" x14ac:dyDescent="0.15">
      <c r="A38" s="441"/>
      <c r="B38" s="442"/>
      <c r="C38" s="442"/>
      <c r="D38" s="442"/>
      <c r="E38" s="442"/>
      <c r="F38" s="443"/>
      <c r="G38" s="456"/>
      <c r="H38" s="212"/>
      <c r="I38" s="212"/>
      <c r="J38" s="212"/>
      <c r="K38" s="212"/>
      <c r="L38" s="212"/>
      <c r="M38" s="212"/>
      <c r="N38" s="212"/>
      <c r="O38" s="344"/>
      <c r="P38" s="343"/>
      <c r="Q38" s="212"/>
      <c r="R38" s="212"/>
      <c r="S38" s="212"/>
      <c r="T38" s="212"/>
      <c r="U38" s="212"/>
      <c r="V38" s="212"/>
      <c r="W38" s="212"/>
      <c r="X38" s="344"/>
      <c r="Y38" s="695"/>
      <c r="Z38" s="696"/>
      <c r="AA38" s="697"/>
      <c r="AB38" s="701"/>
      <c r="AC38" s="702"/>
      <c r="AD38" s="703"/>
      <c r="AE38" s="224"/>
      <c r="AF38" s="224"/>
      <c r="AG38" s="224"/>
      <c r="AH38" s="224"/>
      <c r="AI38" s="224"/>
      <c r="AJ38" s="224"/>
      <c r="AK38" s="224"/>
      <c r="AL38" s="220"/>
      <c r="AM38" s="224"/>
      <c r="AN38" s="224"/>
      <c r="AO38" s="224"/>
      <c r="AP38" s="220"/>
      <c r="AQ38" s="687"/>
      <c r="AR38" s="211"/>
      <c r="AS38" s="202" t="s">
        <v>173</v>
      </c>
      <c r="AT38" s="203"/>
      <c r="AU38" s="211"/>
      <c r="AV38" s="211"/>
      <c r="AW38" s="212" t="s">
        <v>168</v>
      </c>
      <c r="AX38" s="213"/>
      <c r="AY38" s="34">
        <f>$AY$37</f>
        <v>0</v>
      </c>
    </row>
    <row r="39" spans="1:51" ht="22.5" hidden="1" customHeight="1" x14ac:dyDescent="0.15">
      <c r="A39" s="444"/>
      <c r="B39" s="442"/>
      <c r="C39" s="442"/>
      <c r="D39" s="442"/>
      <c r="E39" s="442"/>
      <c r="F39" s="443"/>
      <c r="G39" s="316"/>
      <c r="H39" s="708"/>
      <c r="I39" s="708"/>
      <c r="J39" s="708"/>
      <c r="K39" s="708"/>
      <c r="L39" s="708"/>
      <c r="M39" s="708"/>
      <c r="N39" s="708"/>
      <c r="O39" s="709"/>
      <c r="P39" s="325"/>
      <c r="Q39" s="716"/>
      <c r="R39" s="716"/>
      <c r="S39" s="716"/>
      <c r="T39" s="716"/>
      <c r="U39" s="716"/>
      <c r="V39" s="716"/>
      <c r="W39" s="716"/>
      <c r="X39" s="717"/>
      <c r="Y39" s="691" t="s">
        <v>12</v>
      </c>
      <c r="Z39" s="692"/>
      <c r="AA39" s="693"/>
      <c r="AB39" s="334"/>
      <c r="AC39" s="725"/>
      <c r="AD39" s="725"/>
      <c r="AE39" s="148"/>
      <c r="AF39" s="149"/>
      <c r="AG39" s="149"/>
      <c r="AH39" s="149"/>
      <c r="AI39" s="148"/>
      <c r="AJ39" s="149"/>
      <c r="AK39" s="149"/>
      <c r="AL39" s="149"/>
      <c r="AM39" s="148"/>
      <c r="AN39" s="149"/>
      <c r="AO39" s="149"/>
      <c r="AP39" s="149"/>
      <c r="AQ39" s="677"/>
      <c r="AR39" s="678"/>
      <c r="AS39" s="678"/>
      <c r="AT39" s="679"/>
      <c r="AU39" s="149"/>
      <c r="AV39" s="149"/>
      <c r="AW39" s="149"/>
      <c r="AX39" s="151"/>
      <c r="AY39" s="34">
        <f t="shared" ref="AY39:AY43" si="5">$AY$37</f>
        <v>0</v>
      </c>
    </row>
    <row r="40" spans="1:51" ht="22.5" hidden="1" customHeight="1" x14ac:dyDescent="0.15">
      <c r="A40" s="445"/>
      <c r="B40" s="446"/>
      <c r="C40" s="446"/>
      <c r="D40" s="446"/>
      <c r="E40" s="446"/>
      <c r="F40" s="447"/>
      <c r="G40" s="710"/>
      <c r="H40" s="711"/>
      <c r="I40" s="711"/>
      <c r="J40" s="711"/>
      <c r="K40" s="711"/>
      <c r="L40" s="711"/>
      <c r="M40" s="711"/>
      <c r="N40" s="711"/>
      <c r="O40" s="712"/>
      <c r="P40" s="718"/>
      <c r="Q40" s="718"/>
      <c r="R40" s="718"/>
      <c r="S40" s="718"/>
      <c r="T40" s="718"/>
      <c r="U40" s="718"/>
      <c r="V40" s="718"/>
      <c r="W40" s="718"/>
      <c r="X40" s="719"/>
      <c r="Y40" s="233" t="s">
        <v>52</v>
      </c>
      <c r="Z40" s="688"/>
      <c r="AA40" s="689"/>
      <c r="AB40" s="532"/>
      <c r="AC40" s="724"/>
      <c r="AD40" s="724"/>
      <c r="AE40" s="148"/>
      <c r="AF40" s="149"/>
      <c r="AG40" s="149"/>
      <c r="AH40" s="149"/>
      <c r="AI40" s="148"/>
      <c r="AJ40" s="149"/>
      <c r="AK40" s="149"/>
      <c r="AL40" s="149"/>
      <c r="AM40" s="148"/>
      <c r="AN40" s="149"/>
      <c r="AO40" s="149"/>
      <c r="AP40" s="149"/>
      <c r="AQ40" s="677"/>
      <c r="AR40" s="678"/>
      <c r="AS40" s="678"/>
      <c r="AT40" s="679"/>
      <c r="AU40" s="149"/>
      <c r="AV40" s="149"/>
      <c r="AW40" s="149"/>
      <c r="AX40" s="151"/>
      <c r="AY40" s="34">
        <f t="shared" si="5"/>
        <v>0</v>
      </c>
    </row>
    <row r="41" spans="1:51" ht="22.5" hidden="1" customHeight="1" x14ac:dyDescent="0.15">
      <c r="A41" s="448"/>
      <c r="B41" s="449"/>
      <c r="C41" s="449"/>
      <c r="D41" s="449"/>
      <c r="E41" s="449"/>
      <c r="F41" s="450"/>
      <c r="G41" s="713"/>
      <c r="H41" s="714"/>
      <c r="I41" s="714"/>
      <c r="J41" s="714"/>
      <c r="K41" s="714"/>
      <c r="L41" s="714"/>
      <c r="M41" s="714"/>
      <c r="N41" s="714"/>
      <c r="O41" s="715"/>
      <c r="P41" s="720"/>
      <c r="Q41" s="720"/>
      <c r="R41" s="720"/>
      <c r="S41" s="720"/>
      <c r="T41" s="720"/>
      <c r="U41" s="720"/>
      <c r="V41" s="720"/>
      <c r="W41" s="720"/>
      <c r="X41" s="721"/>
      <c r="Y41" s="722" t="s">
        <v>13</v>
      </c>
      <c r="Z41" s="688"/>
      <c r="AA41" s="689"/>
      <c r="AB41" s="236" t="s">
        <v>169</v>
      </c>
      <c r="AC41" s="723"/>
      <c r="AD41" s="723"/>
      <c r="AE41" s="148"/>
      <c r="AF41" s="149"/>
      <c r="AG41" s="149"/>
      <c r="AH41" s="149"/>
      <c r="AI41" s="148"/>
      <c r="AJ41" s="149"/>
      <c r="AK41" s="149"/>
      <c r="AL41" s="149"/>
      <c r="AM41" s="148"/>
      <c r="AN41" s="149"/>
      <c r="AO41" s="149"/>
      <c r="AP41" s="149"/>
      <c r="AQ41" s="677"/>
      <c r="AR41" s="678"/>
      <c r="AS41" s="678"/>
      <c r="AT41" s="679"/>
      <c r="AU41" s="149"/>
      <c r="AV41" s="149"/>
      <c r="AW41" s="149"/>
      <c r="AX41" s="151"/>
      <c r="AY41" s="34">
        <f t="shared" si="5"/>
        <v>0</v>
      </c>
    </row>
    <row r="42" spans="1:51" customFormat="1" ht="23.25" hidden="1" customHeight="1" x14ac:dyDescent="0.15">
      <c r="A42" s="637" t="s">
        <v>243</v>
      </c>
      <c r="B42" s="638"/>
      <c r="C42" s="638"/>
      <c r="D42" s="638"/>
      <c r="E42" s="638"/>
      <c r="F42" s="639"/>
      <c r="G42" s="643"/>
      <c r="H42" s="644"/>
      <c r="I42" s="644"/>
      <c r="J42" s="644"/>
      <c r="K42" s="644"/>
      <c r="L42" s="644"/>
      <c r="M42" s="644"/>
      <c r="N42" s="644"/>
      <c r="O42" s="644"/>
      <c r="P42" s="644"/>
      <c r="Q42" s="644"/>
      <c r="R42" s="644"/>
      <c r="S42" s="644"/>
      <c r="T42" s="644"/>
      <c r="U42" s="644"/>
      <c r="V42" s="644"/>
      <c r="W42" s="644"/>
      <c r="X42" s="644"/>
      <c r="Y42" s="644"/>
      <c r="Z42" s="644"/>
      <c r="AA42" s="644"/>
      <c r="AB42" s="644"/>
      <c r="AC42" s="644"/>
      <c r="AD42" s="644"/>
      <c r="AE42" s="644"/>
      <c r="AF42" s="644"/>
      <c r="AG42" s="644"/>
      <c r="AH42" s="644"/>
      <c r="AI42" s="644"/>
      <c r="AJ42" s="644"/>
      <c r="AK42" s="644"/>
      <c r="AL42" s="644"/>
      <c r="AM42" s="644"/>
      <c r="AN42" s="644"/>
      <c r="AO42" s="644"/>
      <c r="AP42" s="644"/>
      <c r="AQ42" s="644"/>
      <c r="AR42" s="644"/>
      <c r="AS42" s="644"/>
      <c r="AT42" s="644"/>
      <c r="AU42" s="644"/>
      <c r="AV42" s="644"/>
      <c r="AW42" s="644"/>
      <c r="AX42" s="645"/>
      <c r="AY42" s="34">
        <f t="shared" si="5"/>
        <v>0</v>
      </c>
    </row>
    <row r="43" spans="1:51" customFormat="1" ht="23.25" hidden="1" customHeight="1" x14ac:dyDescent="0.15">
      <c r="A43" s="640"/>
      <c r="B43" s="641"/>
      <c r="C43" s="641"/>
      <c r="D43" s="641"/>
      <c r="E43" s="641"/>
      <c r="F43" s="642"/>
      <c r="G43" s="646"/>
      <c r="H43" s="647"/>
      <c r="I43" s="647"/>
      <c r="J43" s="647"/>
      <c r="K43" s="647"/>
      <c r="L43" s="647"/>
      <c r="M43" s="647"/>
      <c r="N43" s="647"/>
      <c r="O43" s="647"/>
      <c r="P43" s="647"/>
      <c r="Q43" s="647"/>
      <c r="R43" s="647"/>
      <c r="S43" s="647"/>
      <c r="T43" s="647"/>
      <c r="U43" s="647"/>
      <c r="V43" s="647"/>
      <c r="W43" s="647"/>
      <c r="X43" s="647"/>
      <c r="Y43" s="647"/>
      <c r="Z43" s="647"/>
      <c r="AA43" s="647"/>
      <c r="AB43" s="647"/>
      <c r="AC43" s="647"/>
      <c r="AD43" s="647"/>
      <c r="AE43" s="647"/>
      <c r="AF43" s="647"/>
      <c r="AG43" s="647"/>
      <c r="AH43" s="647"/>
      <c r="AI43" s="647"/>
      <c r="AJ43" s="647"/>
      <c r="AK43" s="647"/>
      <c r="AL43" s="647"/>
      <c r="AM43" s="647"/>
      <c r="AN43" s="647"/>
      <c r="AO43" s="647"/>
      <c r="AP43" s="647"/>
      <c r="AQ43" s="647"/>
      <c r="AR43" s="647"/>
      <c r="AS43" s="647"/>
      <c r="AT43" s="647"/>
      <c r="AU43" s="647"/>
      <c r="AV43" s="647"/>
      <c r="AW43" s="647"/>
      <c r="AX43" s="648"/>
      <c r="AY43" s="34">
        <f t="shared" si="5"/>
        <v>0</v>
      </c>
    </row>
    <row r="44" spans="1:51" ht="18.75" hidden="1" customHeight="1" x14ac:dyDescent="0.15">
      <c r="A44" s="441" t="s">
        <v>223</v>
      </c>
      <c r="B44" s="442"/>
      <c r="C44" s="442"/>
      <c r="D44" s="442"/>
      <c r="E44" s="442"/>
      <c r="F44" s="443"/>
      <c r="G44" s="704" t="s">
        <v>139</v>
      </c>
      <c r="H44" s="705"/>
      <c r="I44" s="705"/>
      <c r="J44" s="705"/>
      <c r="K44" s="705"/>
      <c r="L44" s="705"/>
      <c r="M44" s="705"/>
      <c r="N44" s="705"/>
      <c r="O44" s="706"/>
      <c r="P44" s="707" t="s">
        <v>57</v>
      </c>
      <c r="Q44" s="705"/>
      <c r="R44" s="705"/>
      <c r="S44" s="705"/>
      <c r="T44" s="705"/>
      <c r="U44" s="705"/>
      <c r="V44" s="705"/>
      <c r="W44" s="705"/>
      <c r="X44" s="706"/>
      <c r="Y44" s="694"/>
      <c r="Z44" s="291"/>
      <c r="AA44" s="292"/>
      <c r="AB44" s="698" t="s">
        <v>11</v>
      </c>
      <c r="AC44" s="699"/>
      <c r="AD44" s="700"/>
      <c r="AE44" s="680" t="s">
        <v>252</v>
      </c>
      <c r="AF44" s="680"/>
      <c r="AG44" s="680"/>
      <c r="AH44" s="680"/>
      <c r="AI44" s="680" t="s">
        <v>269</v>
      </c>
      <c r="AJ44" s="680"/>
      <c r="AK44" s="680"/>
      <c r="AL44" s="681"/>
      <c r="AM44" s="680" t="s">
        <v>366</v>
      </c>
      <c r="AN44" s="680"/>
      <c r="AO44" s="680"/>
      <c r="AP44" s="681"/>
      <c r="AQ44" s="682" t="s">
        <v>172</v>
      </c>
      <c r="AR44" s="683"/>
      <c r="AS44" s="683"/>
      <c r="AT44" s="684"/>
      <c r="AU44" s="685" t="s">
        <v>129</v>
      </c>
      <c r="AV44" s="685"/>
      <c r="AW44" s="685"/>
      <c r="AX44" s="686"/>
      <c r="AY44" s="34">
        <f>COUNTA($G$46)</f>
        <v>0</v>
      </c>
    </row>
    <row r="45" spans="1:51" ht="18.75" hidden="1" customHeight="1" x14ac:dyDescent="0.15">
      <c r="A45" s="441"/>
      <c r="B45" s="442"/>
      <c r="C45" s="442"/>
      <c r="D45" s="442"/>
      <c r="E45" s="442"/>
      <c r="F45" s="443"/>
      <c r="G45" s="456"/>
      <c r="H45" s="212"/>
      <c r="I45" s="212"/>
      <c r="J45" s="212"/>
      <c r="K45" s="212"/>
      <c r="L45" s="212"/>
      <c r="M45" s="212"/>
      <c r="N45" s="212"/>
      <c r="O45" s="344"/>
      <c r="P45" s="343"/>
      <c r="Q45" s="212"/>
      <c r="R45" s="212"/>
      <c r="S45" s="212"/>
      <c r="T45" s="212"/>
      <c r="U45" s="212"/>
      <c r="V45" s="212"/>
      <c r="W45" s="212"/>
      <c r="X45" s="344"/>
      <c r="Y45" s="695"/>
      <c r="Z45" s="696"/>
      <c r="AA45" s="697"/>
      <c r="AB45" s="701"/>
      <c r="AC45" s="702"/>
      <c r="AD45" s="703"/>
      <c r="AE45" s="224"/>
      <c r="AF45" s="224"/>
      <c r="AG45" s="224"/>
      <c r="AH45" s="224"/>
      <c r="AI45" s="224"/>
      <c r="AJ45" s="224"/>
      <c r="AK45" s="224"/>
      <c r="AL45" s="220"/>
      <c r="AM45" s="224"/>
      <c r="AN45" s="224"/>
      <c r="AO45" s="224"/>
      <c r="AP45" s="220"/>
      <c r="AQ45" s="687"/>
      <c r="AR45" s="211"/>
      <c r="AS45" s="202" t="s">
        <v>173</v>
      </c>
      <c r="AT45" s="203"/>
      <c r="AU45" s="211"/>
      <c r="AV45" s="211"/>
      <c r="AW45" s="212" t="s">
        <v>168</v>
      </c>
      <c r="AX45" s="213"/>
      <c r="AY45" s="34">
        <f>$AY$44</f>
        <v>0</v>
      </c>
    </row>
    <row r="46" spans="1:51" ht="22.5" hidden="1" customHeight="1" x14ac:dyDescent="0.15">
      <c r="A46" s="444"/>
      <c r="B46" s="442"/>
      <c r="C46" s="442"/>
      <c r="D46" s="442"/>
      <c r="E46" s="442"/>
      <c r="F46" s="443"/>
      <c r="G46" s="316"/>
      <c r="H46" s="708"/>
      <c r="I46" s="708"/>
      <c r="J46" s="708"/>
      <c r="K46" s="708"/>
      <c r="L46" s="708"/>
      <c r="M46" s="708"/>
      <c r="N46" s="708"/>
      <c r="O46" s="709"/>
      <c r="P46" s="325"/>
      <c r="Q46" s="716"/>
      <c r="R46" s="716"/>
      <c r="S46" s="716"/>
      <c r="T46" s="716"/>
      <c r="U46" s="716"/>
      <c r="V46" s="716"/>
      <c r="W46" s="716"/>
      <c r="X46" s="717"/>
      <c r="Y46" s="691" t="s">
        <v>12</v>
      </c>
      <c r="Z46" s="692"/>
      <c r="AA46" s="693"/>
      <c r="AB46" s="334"/>
      <c r="AC46" s="725"/>
      <c r="AD46" s="725"/>
      <c r="AE46" s="148"/>
      <c r="AF46" s="149"/>
      <c r="AG46" s="149"/>
      <c r="AH46" s="149"/>
      <c r="AI46" s="148"/>
      <c r="AJ46" s="149"/>
      <c r="AK46" s="149"/>
      <c r="AL46" s="149"/>
      <c r="AM46" s="148"/>
      <c r="AN46" s="149"/>
      <c r="AO46" s="149"/>
      <c r="AP46" s="149"/>
      <c r="AQ46" s="677"/>
      <c r="AR46" s="678"/>
      <c r="AS46" s="678"/>
      <c r="AT46" s="679"/>
      <c r="AU46" s="149"/>
      <c r="AV46" s="149"/>
      <c r="AW46" s="149"/>
      <c r="AX46" s="151"/>
      <c r="AY46" s="34">
        <f t="shared" ref="AY46:AY50" si="6">$AY$44</f>
        <v>0</v>
      </c>
    </row>
    <row r="47" spans="1:51" ht="22.5" hidden="1" customHeight="1" x14ac:dyDescent="0.15">
      <c r="A47" s="445"/>
      <c r="B47" s="446"/>
      <c r="C47" s="446"/>
      <c r="D47" s="446"/>
      <c r="E47" s="446"/>
      <c r="F47" s="447"/>
      <c r="G47" s="710"/>
      <c r="H47" s="711"/>
      <c r="I47" s="711"/>
      <c r="J47" s="711"/>
      <c r="K47" s="711"/>
      <c r="L47" s="711"/>
      <c r="M47" s="711"/>
      <c r="N47" s="711"/>
      <c r="O47" s="712"/>
      <c r="P47" s="718"/>
      <c r="Q47" s="718"/>
      <c r="R47" s="718"/>
      <c r="S47" s="718"/>
      <c r="T47" s="718"/>
      <c r="U47" s="718"/>
      <c r="V47" s="718"/>
      <c r="W47" s="718"/>
      <c r="X47" s="719"/>
      <c r="Y47" s="233" t="s">
        <v>52</v>
      </c>
      <c r="Z47" s="688"/>
      <c r="AA47" s="689"/>
      <c r="AB47" s="532"/>
      <c r="AC47" s="724"/>
      <c r="AD47" s="724"/>
      <c r="AE47" s="148"/>
      <c r="AF47" s="149"/>
      <c r="AG47" s="149"/>
      <c r="AH47" s="149"/>
      <c r="AI47" s="148"/>
      <c r="AJ47" s="149"/>
      <c r="AK47" s="149"/>
      <c r="AL47" s="149"/>
      <c r="AM47" s="148"/>
      <c r="AN47" s="149"/>
      <c r="AO47" s="149"/>
      <c r="AP47" s="149"/>
      <c r="AQ47" s="677"/>
      <c r="AR47" s="678"/>
      <c r="AS47" s="678"/>
      <c r="AT47" s="679"/>
      <c r="AU47" s="149"/>
      <c r="AV47" s="149"/>
      <c r="AW47" s="149"/>
      <c r="AX47" s="151"/>
      <c r="AY47" s="34">
        <f t="shared" si="6"/>
        <v>0</v>
      </c>
    </row>
    <row r="48" spans="1:51" ht="22.5" hidden="1" customHeight="1" x14ac:dyDescent="0.15">
      <c r="A48" s="448"/>
      <c r="B48" s="449"/>
      <c r="C48" s="449"/>
      <c r="D48" s="449"/>
      <c r="E48" s="449"/>
      <c r="F48" s="450"/>
      <c r="G48" s="713"/>
      <c r="H48" s="714"/>
      <c r="I48" s="714"/>
      <c r="J48" s="714"/>
      <c r="K48" s="714"/>
      <c r="L48" s="714"/>
      <c r="M48" s="714"/>
      <c r="N48" s="714"/>
      <c r="O48" s="715"/>
      <c r="P48" s="720"/>
      <c r="Q48" s="720"/>
      <c r="R48" s="720"/>
      <c r="S48" s="720"/>
      <c r="T48" s="720"/>
      <c r="U48" s="720"/>
      <c r="V48" s="720"/>
      <c r="W48" s="720"/>
      <c r="X48" s="721"/>
      <c r="Y48" s="722" t="s">
        <v>13</v>
      </c>
      <c r="Z48" s="688"/>
      <c r="AA48" s="689"/>
      <c r="AB48" s="236" t="s">
        <v>169</v>
      </c>
      <c r="AC48" s="723"/>
      <c r="AD48" s="723"/>
      <c r="AE48" s="148"/>
      <c r="AF48" s="149"/>
      <c r="AG48" s="149"/>
      <c r="AH48" s="149"/>
      <c r="AI48" s="148"/>
      <c r="AJ48" s="149"/>
      <c r="AK48" s="149"/>
      <c r="AL48" s="149"/>
      <c r="AM48" s="148"/>
      <c r="AN48" s="149"/>
      <c r="AO48" s="149"/>
      <c r="AP48" s="149"/>
      <c r="AQ48" s="677"/>
      <c r="AR48" s="678"/>
      <c r="AS48" s="678"/>
      <c r="AT48" s="679"/>
      <c r="AU48" s="149"/>
      <c r="AV48" s="149"/>
      <c r="AW48" s="149"/>
      <c r="AX48" s="151"/>
      <c r="AY48" s="34">
        <f t="shared" si="6"/>
        <v>0</v>
      </c>
    </row>
    <row r="49" spans="1:51" customFormat="1" ht="23.25" hidden="1" customHeight="1" x14ac:dyDescent="0.15">
      <c r="A49" s="637" t="s">
        <v>243</v>
      </c>
      <c r="B49" s="638"/>
      <c r="C49" s="638"/>
      <c r="D49" s="638"/>
      <c r="E49" s="638"/>
      <c r="F49" s="639"/>
      <c r="G49" s="643"/>
      <c r="H49" s="644"/>
      <c r="I49" s="644"/>
      <c r="J49" s="644"/>
      <c r="K49" s="644"/>
      <c r="L49" s="644"/>
      <c r="M49" s="644"/>
      <c r="N49" s="644"/>
      <c r="O49" s="644"/>
      <c r="P49" s="644"/>
      <c r="Q49" s="644"/>
      <c r="R49" s="644"/>
      <c r="S49" s="644"/>
      <c r="T49" s="644"/>
      <c r="U49" s="644"/>
      <c r="V49" s="644"/>
      <c r="W49" s="644"/>
      <c r="X49" s="644"/>
      <c r="Y49" s="644"/>
      <c r="Z49" s="644"/>
      <c r="AA49" s="644"/>
      <c r="AB49" s="644"/>
      <c r="AC49" s="644"/>
      <c r="AD49" s="644"/>
      <c r="AE49" s="644"/>
      <c r="AF49" s="644"/>
      <c r="AG49" s="644"/>
      <c r="AH49" s="644"/>
      <c r="AI49" s="644"/>
      <c r="AJ49" s="644"/>
      <c r="AK49" s="644"/>
      <c r="AL49" s="644"/>
      <c r="AM49" s="644"/>
      <c r="AN49" s="644"/>
      <c r="AO49" s="644"/>
      <c r="AP49" s="644"/>
      <c r="AQ49" s="644"/>
      <c r="AR49" s="644"/>
      <c r="AS49" s="644"/>
      <c r="AT49" s="644"/>
      <c r="AU49" s="644"/>
      <c r="AV49" s="644"/>
      <c r="AW49" s="644"/>
      <c r="AX49" s="645"/>
      <c r="AY49" s="34">
        <f t="shared" si="6"/>
        <v>0</v>
      </c>
    </row>
    <row r="50" spans="1:51" customFormat="1" ht="23.25" hidden="1" customHeight="1" x14ac:dyDescent="0.15">
      <c r="A50" s="640"/>
      <c r="B50" s="641"/>
      <c r="C50" s="641"/>
      <c r="D50" s="641"/>
      <c r="E50" s="641"/>
      <c r="F50" s="642"/>
      <c r="G50" s="646"/>
      <c r="H50" s="647"/>
      <c r="I50" s="647"/>
      <c r="J50" s="647"/>
      <c r="K50" s="647"/>
      <c r="L50" s="647"/>
      <c r="M50" s="647"/>
      <c r="N50" s="647"/>
      <c r="O50" s="647"/>
      <c r="P50" s="647"/>
      <c r="Q50" s="647"/>
      <c r="R50" s="647"/>
      <c r="S50" s="647"/>
      <c r="T50" s="647"/>
      <c r="U50" s="647"/>
      <c r="V50" s="647"/>
      <c r="W50" s="647"/>
      <c r="X50" s="647"/>
      <c r="Y50" s="647"/>
      <c r="Z50" s="647"/>
      <c r="AA50" s="647"/>
      <c r="AB50" s="647"/>
      <c r="AC50" s="647"/>
      <c r="AD50" s="647"/>
      <c r="AE50" s="647"/>
      <c r="AF50" s="647"/>
      <c r="AG50" s="647"/>
      <c r="AH50" s="647"/>
      <c r="AI50" s="647"/>
      <c r="AJ50" s="647"/>
      <c r="AK50" s="647"/>
      <c r="AL50" s="647"/>
      <c r="AM50" s="647"/>
      <c r="AN50" s="647"/>
      <c r="AO50" s="647"/>
      <c r="AP50" s="647"/>
      <c r="AQ50" s="647"/>
      <c r="AR50" s="647"/>
      <c r="AS50" s="647"/>
      <c r="AT50" s="647"/>
      <c r="AU50" s="647"/>
      <c r="AV50" s="647"/>
      <c r="AW50" s="647"/>
      <c r="AX50" s="648"/>
      <c r="AY50" s="34">
        <f t="shared" si="6"/>
        <v>0</v>
      </c>
    </row>
    <row r="51" spans="1:51" ht="18.75" hidden="1" customHeight="1" x14ac:dyDescent="0.15">
      <c r="A51" s="441" t="s">
        <v>223</v>
      </c>
      <c r="B51" s="442"/>
      <c r="C51" s="442"/>
      <c r="D51" s="442"/>
      <c r="E51" s="442"/>
      <c r="F51" s="443"/>
      <c r="G51" s="704" t="s">
        <v>139</v>
      </c>
      <c r="H51" s="705"/>
      <c r="I51" s="705"/>
      <c r="J51" s="705"/>
      <c r="K51" s="705"/>
      <c r="L51" s="705"/>
      <c r="M51" s="705"/>
      <c r="N51" s="705"/>
      <c r="O51" s="706"/>
      <c r="P51" s="707" t="s">
        <v>57</v>
      </c>
      <c r="Q51" s="705"/>
      <c r="R51" s="705"/>
      <c r="S51" s="705"/>
      <c r="T51" s="705"/>
      <c r="U51" s="705"/>
      <c r="V51" s="705"/>
      <c r="W51" s="705"/>
      <c r="X51" s="706"/>
      <c r="Y51" s="694"/>
      <c r="Z51" s="291"/>
      <c r="AA51" s="292"/>
      <c r="AB51" s="681" t="s">
        <v>11</v>
      </c>
      <c r="AC51" s="699"/>
      <c r="AD51" s="700"/>
      <c r="AE51" s="680" t="s">
        <v>252</v>
      </c>
      <c r="AF51" s="680"/>
      <c r="AG51" s="680"/>
      <c r="AH51" s="680"/>
      <c r="AI51" s="680" t="s">
        <v>269</v>
      </c>
      <c r="AJ51" s="680"/>
      <c r="AK51" s="680"/>
      <c r="AL51" s="681"/>
      <c r="AM51" s="680" t="s">
        <v>366</v>
      </c>
      <c r="AN51" s="680"/>
      <c r="AO51" s="680"/>
      <c r="AP51" s="681"/>
      <c r="AQ51" s="682" t="s">
        <v>172</v>
      </c>
      <c r="AR51" s="683"/>
      <c r="AS51" s="683"/>
      <c r="AT51" s="684"/>
      <c r="AU51" s="685" t="s">
        <v>129</v>
      </c>
      <c r="AV51" s="685"/>
      <c r="AW51" s="685"/>
      <c r="AX51" s="686"/>
      <c r="AY51" s="34">
        <f>COUNTA($G$53)</f>
        <v>0</v>
      </c>
    </row>
    <row r="52" spans="1:51" ht="18.75" hidden="1" customHeight="1" x14ac:dyDescent="0.15">
      <c r="A52" s="441"/>
      <c r="B52" s="442"/>
      <c r="C52" s="442"/>
      <c r="D52" s="442"/>
      <c r="E52" s="442"/>
      <c r="F52" s="443"/>
      <c r="G52" s="456"/>
      <c r="H52" s="212"/>
      <c r="I52" s="212"/>
      <c r="J52" s="212"/>
      <c r="K52" s="212"/>
      <c r="L52" s="212"/>
      <c r="M52" s="212"/>
      <c r="N52" s="212"/>
      <c r="O52" s="344"/>
      <c r="P52" s="343"/>
      <c r="Q52" s="212"/>
      <c r="R52" s="212"/>
      <c r="S52" s="212"/>
      <c r="T52" s="212"/>
      <c r="U52" s="212"/>
      <c r="V52" s="212"/>
      <c r="W52" s="212"/>
      <c r="X52" s="344"/>
      <c r="Y52" s="695"/>
      <c r="Z52" s="696"/>
      <c r="AA52" s="697"/>
      <c r="AB52" s="701"/>
      <c r="AC52" s="702"/>
      <c r="AD52" s="703"/>
      <c r="AE52" s="224"/>
      <c r="AF52" s="224"/>
      <c r="AG52" s="224"/>
      <c r="AH52" s="224"/>
      <c r="AI52" s="224"/>
      <c r="AJ52" s="224"/>
      <c r="AK52" s="224"/>
      <c r="AL52" s="220"/>
      <c r="AM52" s="224"/>
      <c r="AN52" s="224"/>
      <c r="AO52" s="224"/>
      <c r="AP52" s="220"/>
      <c r="AQ52" s="687"/>
      <c r="AR52" s="211"/>
      <c r="AS52" s="202" t="s">
        <v>173</v>
      </c>
      <c r="AT52" s="203"/>
      <c r="AU52" s="211"/>
      <c r="AV52" s="211"/>
      <c r="AW52" s="212" t="s">
        <v>168</v>
      </c>
      <c r="AX52" s="213"/>
      <c r="AY52" s="34">
        <f>$AY$51</f>
        <v>0</v>
      </c>
    </row>
    <row r="53" spans="1:51" ht="22.5" hidden="1" customHeight="1" x14ac:dyDescent="0.15">
      <c r="A53" s="444"/>
      <c r="B53" s="442"/>
      <c r="C53" s="442"/>
      <c r="D53" s="442"/>
      <c r="E53" s="442"/>
      <c r="F53" s="443"/>
      <c r="G53" s="316"/>
      <c r="H53" s="708"/>
      <c r="I53" s="708"/>
      <c r="J53" s="708"/>
      <c r="K53" s="708"/>
      <c r="L53" s="708"/>
      <c r="M53" s="708"/>
      <c r="N53" s="708"/>
      <c r="O53" s="709"/>
      <c r="P53" s="325"/>
      <c r="Q53" s="716"/>
      <c r="R53" s="716"/>
      <c r="S53" s="716"/>
      <c r="T53" s="716"/>
      <c r="U53" s="716"/>
      <c r="V53" s="716"/>
      <c r="W53" s="716"/>
      <c r="X53" s="717"/>
      <c r="Y53" s="691" t="s">
        <v>12</v>
      </c>
      <c r="Z53" s="692"/>
      <c r="AA53" s="693"/>
      <c r="AB53" s="334"/>
      <c r="AC53" s="725"/>
      <c r="AD53" s="725"/>
      <c r="AE53" s="148"/>
      <c r="AF53" s="149"/>
      <c r="AG53" s="149"/>
      <c r="AH53" s="149"/>
      <c r="AI53" s="148"/>
      <c r="AJ53" s="149"/>
      <c r="AK53" s="149"/>
      <c r="AL53" s="149"/>
      <c r="AM53" s="148"/>
      <c r="AN53" s="149"/>
      <c r="AO53" s="149"/>
      <c r="AP53" s="149"/>
      <c r="AQ53" s="677"/>
      <c r="AR53" s="678"/>
      <c r="AS53" s="678"/>
      <c r="AT53" s="679"/>
      <c r="AU53" s="149"/>
      <c r="AV53" s="149"/>
      <c r="AW53" s="149"/>
      <c r="AX53" s="151"/>
      <c r="AY53" s="34">
        <f t="shared" ref="AY53:AY57" si="7">$AY$51</f>
        <v>0</v>
      </c>
    </row>
    <row r="54" spans="1:51" ht="22.5" hidden="1" customHeight="1" x14ac:dyDescent="0.15">
      <c r="A54" s="445"/>
      <c r="B54" s="446"/>
      <c r="C54" s="446"/>
      <c r="D54" s="446"/>
      <c r="E54" s="446"/>
      <c r="F54" s="447"/>
      <c r="G54" s="710"/>
      <c r="H54" s="711"/>
      <c r="I54" s="711"/>
      <c r="J54" s="711"/>
      <c r="K54" s="711"/>
      <c r="L54" s="711"/>
      <c r="M54" s="711"/>
      <c r="N54" s="711"/>
      <c r="O54" s="712"/>
      <c r="P54" s="718"/>
      <c r="Q54" s="718"/>
      <c r="R54" s="718"/>
      <c r="S54" s="718"/>
      <c r="T54" s="718"/>
      <c r="U54" s="718"/>
      <c r="V54" s="718"/>
      <c r="W54" s="718"/>
      <c r="X54" s="719"/>
      <c r="Y54" s="233" t="s">
        <v>52</v>
      </c>
      <c r="Z54" s="688"/>
      <c r="AA54" s="689"/>
      <c r="AB54" s="532"/>
      <c r="AC54" s="724"/>
      <c r="AD54" s="724"/>
      <c r="AE54" s="148"/>
      <c r="AF54" s="149"/>
      <c r="AG54" s="149"/>
      <c r="AH54" s="149"/>
      <c r="AI54" s="148"/>
      <c r="AJ54" s="149"/>
      <c r="AK54" s="149"/>
      <c r="AL54" s="149"/>
      <c r="AM54" s="148"/>
      <c r="AN54" s="149"/>
      <c r="AO54" s="149"/>
      <c r="AP54" s="149"/>
      <c r="AQ54" s="677"/>
      <c r="AR54" s="678"/>
      <c r="AS54" s="678"/>
      <c r="AT54" s="679"/>
      <c r="AU54" s="149"/>
      <c r="AV54" s="149"/>
      <c r="AW54" s="149"/>
      <c r="AX54" s="151"/>
      <c r="AY54" s="34">
        <f t="shared" si="7"/>
        <v>0</v>
      </c>
    </row>
    <row r="55" spans="1:51" ht="22.5" hidden="1" customHeight="1" x14ac:dyDescent="0.15">
      <c r="A55" s="448"/>
      <c r="B55" s="449"/>
      <c r="C55" s="449"/>
      <c r="D55" s="449"/>
      <c r="E55" s="449"/>
      <c r="F55" s="450"/>
      <c r="G55" s="713"/>
      <c r="H55" s="714"/>
      <c r="I55" s="714"/>
      <c r="J55" s="714"/>
      <c r="K55" s="714"/>
      <c r="L55" s="714"/>
      <c r="M55" s="714"/>
      <c r="N55" s="714"/>
      <c r="O55" s="715"/>
      <c r="P55" s="720"/>
      <c r="Q55" s="720"/>
      <c r="R55" s="720"/>
      <c r="S55" s="720"/>
      <c r="T55" s="720"/>
      <c r="U55" s="720"/>
      <c r="V55" s="720"/>
      <c r="W55" s="720"/>
      <c r="X55" s="721"/>
      <c r="Y55" s="722" t="s">
        <v>13</v>
      </c>
      <c r="Z55" s="688"/>
      <c r="AA55" s="689"/>
      <c r="AB55" s="236" t="s">
        <v>169</v>
      </c>
      <c r="AC55" s="723"/>
      <c r="AD55" s="723"/>
      <c r="AE55" s="148"/>
      <c r="AF55" s="149"/>
      <c r="AG55" s="149"/>
      <c r="AH55" s="149"/>
      <c r="AI55" s="148"/>
      <c r="AJ55" s="149"/>
      <c r="AK55" s="149"/>
      <c r="AL55" s="149"/>
      <c r="AM55" s="148"/>
      <c r="AN55" s="149"/>
      <c r="AO55" s="149"/>
      <c r="AP55" s="149"/>
      <c r="AQ55" s="677"/>
      <c r="AR55" s="678"/>
      <c r="AS55" s="678"/>
      <c r="AT55" s="679"/>
      <c r="AU55" s="149"/>
      <c r="AV55" s="149"/>
      <c r="AW55" s="149"/>
      <c r="AX55" s="151"/>
      <c r="AY55" s="34">
        <f t="shared" si="7"/>
        <v>0</v>
      </c>
    </row>
    <row r="56" spans="1:51" customFormat="1" ht="23.25" hidden="1" customHeight="1" x14ac:dyDescent="0.15">
      <c r="A56" s="637" t="s">
        <v>243</v>
      </c>
      <c r="B56" s="638"/>
      <c r="C56" s="638"/>
      <c r="D56" s="638"/>
      <c r="E56" s="638"/>
      <c r="F56" s="639"/>
      <c r="G56" s="643"/>
      <c r="H56" s="644"/>
      <c r="I56" s="644"/>
      <c r="J56" s="644"/>
      <c r="K56" s="644"/>
      <c r="L56" s="644"/>
      <c r="M56" s="644"/>
      <c r="N56" s="644"/>
      <c r="O56" s="644"/>
      <c r="P56" s="644"/>
      <c r="Q56" s="644"/>
      <c r="R56" s="644"/>
      <c r="S56" s="644"/>
      <c r="T56" s="644"/>
      <c r="U56" s="644"/>
      <c r="V56" s="644"/>
      <c r="W56" s="644"/>
      <c r="X56" s="644"/>
      <c r="Y56" s="644"/>
      <c r="Z56" s="644"/>
      <c r="AA56" s="644"/>
      <c r="AB56" s="644"/>
      <c r="AC56" s="644"/>
      <c r="AD56" s="644"/>
      <c r="AE56" s="644"/>
      <c r="AF56" s="644"/>
      <c r="AG56" s="644"/>
      <c r="AH56" s="644"/>
      <c r="AI56" s="644"/>
      <c r="AJ56" s="644"/>
      <c r="AK56" s="644"/>
      <c r="AL56" s="644"/>
      <c r="AM56" s="644"/>
      <c r="AN56" s="644"/>
      <c r="AO56" s="644"/>
      <c r="AP56" s="644"/>
      <c r="AQ56" s="644"/>
      <c r="AR56" s="644"/>
      <c r="AS56" s="644"/>
      <c r="AT56" s="644"/>
      <c r="AU56" s="644"/>
      <c r="AV56" s="644"/>
      <c r="AW56" s="644"/>
      <c r="AX56" s="645"/>
      <c r="AY56" s="34">
        <f t="shared" si="7"/>
        <v>0</v>
      </c>
    </row>
    <row r="57" spans="1:51" customFormat="1" ht="23.25" hidden="1" customHeight="1" x14ac:dyDescent="0.15">
      <c r="A57" s="640"/>
      <c r="B57" s="641"/>
      <c r="C57" s="641"/>
      <c r="D57" s="641"/>
      <c r="E57" s="641"/>
      <c r="F57" s="642"/>
      <c r="G57" s="646"/>
      <c r="H57" s="647"/>
      <c r="I57" s="647"/>
      <c r="J57" s="647"/>
      <c r="K57" s="647"/>
      <c r="L57" s="647"/>
      <c r="M57" s="647"/>
      <c r="N57" s="647"/>
      <c r="O57" s="647"/>
      <c r="P57" s="647"/>
      <c r="Q57" s="647"/>
      <c r="R57" s="647"/>
      <c r="S57" s="647"/>
      <c r="T57" s="647"/>
      <c r="U57" s="647"/>
      <c r="V57" s="647"/>
      <c r="W57" s="647"/>
      <c r="X57" s="647"/>
      <c r="Y57" s="647"/>
      <c r="Z57" s="647"/>
      <c r="AA57" s="647"/>
      <c r="AB57" s="647"/>
      <c r="AC57" s="647"/>
      <c r="AD57" s="647"/>
      <c r="AE57" s="647"/>
      <c r="AF57" s="647"/>
      <c r="AG57" s="647"/>
      <c r="AH57" s="647"/>
      <c r="AI57" s="647"/>
      <c r="AJ57" s="647"/>
      <c r="AK57" s="647"/>
      <c r="AL57" s="647"/>
      <c r="AM57" s="647"/>
      <c r="AN57" s="647"/>
      <c r="AO57" s="647"/>
      <c r="AP57" s="647"/>
      <c r="AQ57" s="647"/>
      <c r="AR57" s="647"/>
      <c r="AS57" s="647"/>
      <c r="AT57" s="647"/>
      <c r="AU57" s="647"/>
      <c r="AV57" s="647"/>
      <c r="AW57" s="647"/>
      <c r="AX57" s="648"/>
      <c r="AY57" s="34">
        <f t="shared" si="7"/>
        <v>0</v>
      </c>
    </row>
    <row r="58" spans="1:51" ht="18.75" hidden="1" customHeight="1" x14ac:dyDescent="0.15">
      <c r="A58" s="441" t="s">
        <v>223</v>
      </c>
      <c r="B58" s="442"/>
      <c r="C58" s="442"/>
      <c r="D58" s="442"/>
      <c r="E58" s="442"/>
      <c r="F58" s="443"/>
      <c r="G58" s="704" t="s">
        <v>139</v>
      </c>
      <c r="H58" s="705"/>
      <c r="I58" s="705"/>
      <c r="J58" s="705"/>
      <c r="K58" s="705"/>
      <c r="L58" s="705"/>
      <c r="M58" s="705"/>
      <c r="N58" s="705"/>
      <c r="O58" s="706"/>
      <c r="P58" s="707" t="s">
        <v>57</v>
      </c>
      <c r="Q58" s="705"/>
      <c r="R58" s="705"/>
      <c r="S58" s="705"/>
      <c r="T58" s="705"/>
      <c r="U58" s="705"/>
      <c r="V58" s="705"/>
      <c r="W58" s="705"/>
      <c r="X58" s="706"/>
      <c r="Y58" s="694"/>
      <c r="Z58" s="291"/>
      <c r="AA58" s="292"/>
      <c r="AB58" s="698" t="s">
        <v>11</v>
      </c>
      <c r="AC58" s="699"/>
      <c r="AD58" s="700"/>
      <c r="AE58" s="680" t="s">
        <v>252</v>
      </c>
      <c r="AF58" s="680"/>
      <c r="AG58" s="680"/>
      <c r="AH58" s="680"/>
      <c r="AI58" s="680" t="s">
        <v>269</v>
      </c>
      <c r="AJ58" s="680"/>
      <c r="AK58" s="680"/>
      <c r="AL58" s="681"/>
      <c r="AM58" s="680" t="s">
        <v>366</v>
      </c>
      <c r="AN58" s="680"/>
      <c r="AO58" s="680"/>
      <c r="AP58" s="681"/>
      <c r="AQ58" s="682" t="s">
        <v>172</v>
      </c>
      <c r="AR58" s="683"/>
      <c r="AS58" s="683"/>
      <c r="AT58" s="684"/>
      <c r="AU58" s="685" t="s">
        <v>129</v>
      </c>
      <c r="AV58" s="685"/>
      <c r="AW58" s="685"/>
      <c r="AX58" s="686"/>
      <c r="AY58" s="34">
        <f>COUNTA($G$60)</f>
        <v>0</v>
      </c>
    </row>
    <row r="59" spans="1:51" ht="18.75" hidden="1" customHeight="1" x14ac:dyDescent="0.15">
      <c r="A59" s="441"/>
      <c r="B59" s="442"/>
      <c r="C59" s="442"/>
      <c r="D59" s="442"/>
      <c r="E59" s="442"/>
      <c r="F59" s="443"/>
      <c r="G59" s="456"/>
      <c r="H59" s="212"/>
      <c r="I59" s="212"/>
      <c r="J59" s="212"/>
      <c r="K59" s="212"/>
      <c r="L59" s="212"/>
      <c r="M59" s="212"/>
      <c r="N59" s="212"/>
      <c r="O59" s="344"/>
      <c r="P59" s="343"/>
      <c r="Q59" s="212"/>
      <c r="R59" s="212"/>
      <c r="S59" s="212"/>
      <c r="T59" s="212"/>
      <c r="U59" s="212"/>
      <c r="V59" s="212"/>
      <c r="W59" s="212"/>
      <c r="X59" s="344"/>
      <c r="Y59" s="695"/>
      <c r="Z59" s="696"/>
      <c r="AA59" s="697"/>
      <c r="AB59" s="701"/>
      <c r="AC59" s="702"/>
      <c r="AD59" s="703"/>
      <c r="AE59" s="224"/>
      <c r="AF59" s="224"/>
      <c r="AG59" s="224"/>
      <c r="AH59" s="224"/>
      <c r="AI59" s="224"/>
      <c r="AJ59" s="224"/>
      <c r="AK59" s="224"/>
      <c r="AL59" s="220"/>
      <c r="AM59" s="224"/>
      <c r="AN59" s="224"/>
      <c r="AO59" s="224"/>
      <c r="AP59" s="220"/>
      <c r="AQ59" s="687"/>
      <c r="AR59" s="211"/>
      <c r="AS59" s="202" t="s">
        <v>173</v>
      </c>
      <c r="AT59" s="203"/>
      <c r="AU59" s="211"/>
      <c r="AV59" s="211"/>
      <c r="AW59" s="212" t="s">
        <v>168</v>
      </c>
      <c r="AX59" s="213"/>
      <c r="AY59" s="34">
        <f>$AY$58</f>
        <v>0</v>
      </c>
    </row>
    <row r="60" spans="1:51" ht="22.5" hidden="1" customHeight="1" x14ac:dyDescent="0.15">
      <c r="A60" s="444"/>
      <c r="B60" s="442"/>
      <c r="C60" s="442"/>
      <c r="D60" s="442"/>
      <c r="E60" s="442"/>
      <c r="F60" s="443"/>
      <c r="G60" s="316"/>
      <c r="H60" s="708"/>
      <c r="I60" s="708"/>
      <c r="J60" s="708"/>
      <c r="K60" s="708"/>
      <c r="L60" s="708"/>
      <c r="M60" s="708"/>
      <c r="N60" s="708"/>
      <c r="O60" s="709"/>
      <c r="P60" s="325"/>
      <c r="Q60" s="716"/>
      <c r="R60" s="716"/>
      <c r="S60" s="716"/>
      <c r="T60" s="716"/>
      <c r="U60" s="716"/>
      <c r="V60" s="716"/>
      <c r="W60" s="716"/>
      <c r="X60" s="717"/>
      <c r="Y60" s="691" t="s">
        <v>12</v>
      </c>
      <c r="Z60" s="692"/>
      <c r="AA60" s="693"/>
      <c r="AB60" s="334"/>
      <c r="AC60" s="725"/>
      <c r="AD60" s="725"/>
      <c r="AE60" s="148"/>
      <c r="AF60" s="149"/>
      <c r="AG60" s="149"/>
      <c r="AH60" s="149"/>
      <c r="AI60" s="148"/>
      <c r="AJ60" s="149"/>
      <c r="AK60" s="149"/>
      <c r="AL60" s="149"/>
      <c r="AM60" s="148"/>
      <c r="AN60" s="149"/>
      <c r="AO60" s="149"/>
      <c r="AP60" s="149"/>
      <c r="AQ60" s="677"/>
      <c r="AR60" s="678"/>
      <c r="AS60" s="678"/>
      <c r="AT60" s="679"/>
      <c r="AU60" s="149"/>
      <c r="AV60" s="149"/>
      <c r="AW60" s="149"/>
      <c r="AX60" s="151"/>
      <c r="AY60" s="34">
        <f t="shared" ref="AY60:AY64" si="8">$AY$58</f>
        <v>0</v>
      </c>
    </row>
    <row r="61" spans="1:51" ht="22.5" hidden="1" customHeight="1" x14ac:dyDescent="0.15">
      <c r="A61" s="445"/>
      <c r="B61" s="446"/>
      <c r="C61" s="446"/>
      <c r="D61" s="446"/>
      <c r="E61" s="446"/>
      <c r="F61" s="447"/>
      <c r="G61" s="710"/>
      <c r="H61" s="711"/>
      <c r="I61" s="711"/>
      <c r="J61" s="711"/>
      <c r="K61" s="711"/>
      <c r="L61" s="711"/>
      <c r="M61" s="711"/>
      <c r="N61" s="711"/>
      <c r="O61" s="712"/>
      <c r="P61" s="718"/>
      <c r="Q61" s="718"/>
      <c r="R61" s="718"/>
      <c r="S61" s="718"/>
      <c r="T61" s="718"/>
      <c r="U61" s="718"/>
      <c r="V61" s="718"/>
      <c r="W61" s="718"/>
      <c r="X61" s="719"/>
      <c r="Y61" s="233" t="s">
        <v>52</v>
      </c>
      <c r="Z61" s="688"/>
      <c r="AA61" s="689"/>
      <c r="AB61" s="532"/>
      <c r="AC61" s="724"/>
      <c r="AD61" s="724"/>
      <c r="AE61" s="148"/>
      <c r="AF61" s="149"/>
      <c r="AG61" s="149"/>
      <c r="AH61" s="149"/>
      <c r="AI61" s="148"/>
      <c r="AJ61" s="149"/>
      <c r="AK61" s="149"/>
      <c r="AL61" s="149"/>
      <c r="AM61" s="148"/>
      <c r="AN61" s="149"/>
      <c r="AO61" s="149"/>
      <c r="AP61" s="149"/>
      <c r="AQ61" s="677"/>
      <c r="AR61" s="678"/>
      <c r="AS61" s="678"/>
      <c r="AT61" s="679"/>
      <c r="AU61" s="149"/>
      <c r="AV61" s="149"/>
      <c r="AW61" s="149"/>
      <c r="AX61" s="151"/>
      <c r="AY61" s="34">
        <f t="shared" si="8"/>
        <v>0</v>
      </c>
    </row>
    <row r="62" spans="1:51" ht="22.5" hidden="1" customHeight="1" x14ac:dyDescent="0.15">
      <c r="A62" s="448"/>
      <c r="B62" s="449"/>
      <c r="C62" s="449"/>
      <c r="D62" s="449"/>
      <c r="E62" s="449"/>
      <c r="F62" s="450"/>
      <c r="G62" s="713"/>
      <c r="H62" s="714"/>
      <c r="I62" s="714"/>
      <c r="J62" s="714"/>
      <c r="K62" s="714"/>
      <c r="L62" s="714"/>
      <c r="M62" s="714"/>
      <c r="N62" s="714"/>
      <c r="O62" s="715"/>
      <c r="P62" s="720"/>
      <c r="Q62" s="720"/>
      <c r="R62" s="720"/>
      <c r="S62" s="720"/>
      <c r="T62" s="720"/>
      <c r="U62" s="720"/>
      <c r="V62" s="720"/>
      <c r="W62" s="720"/>
      <c r="X62" s="721"/>
      <c r="Y62" s="722" t="s">
        <v>13</v>
      </c>
      <c r="Z62" s="688"/>
      <c r="AA62" s="689"/>
      <c r="AB62" s="236" t="s">
        <v>169</v>
      </c>
      <c r="AC62" s="723"/>
      <c r="AD62" s="723"/>
      <c r="AE62" s="148"/>
      <c r="AF62" s="149"/>
      <c r="AG62" s="149"/>
      <c r="AH62" s="149"/>
      <c r="AI62" s="148"/>
      <c r="AJ62" s="149"/>
      <c r="AK62" s="149"/>
      <c r="AL62" s="149"/>
      <c r="AM62" s="148"/>
      <c r="AN62" s="149"/>
      <c r="AO62" s="149"/>
      <c r="AP62" s="149"/>
      <c r="AQ62" s="677"/>
      <c r="AR62" s="678"/>
      <c r="AS62" s="678"/>
      <c r="AT62" s="679"/>
      <c r="AU62" s="149"/>
      <c r="AV62" s="149"/>
      <c r="AW62" s="149"/>
      <c r="AX62" s="151"/>
      <c r="AY62" s="34">
        <f t="shared" si="8"/>
        <v>0</v>
      </c>
    </row>
    <row r="63" spans="1:51" customFormat="1" ht="23.25" hidden="1" customHeight="1" x14ac:dyDescent="0.15">
      <c r="A63" s="637" t="s">
        <v>243</v>
      </c>
      <c r="B63" s="638"/>
      <c r="C63" s="638"/>
      <c r="D63" s="638"/>
      <c r="E63" s="638"/>
      <c r="F63" s="639"/>
      <c r="G63" s="643"/>
      <c r="H63" s="644"/>
      <c r="I63" s="644"/>
      <c r="J63" s="644"/>
      <c r="K63" s="644"/>
      <c r="L63" s="644"/>
      <c r="M63" s="644"/>
      <c r="N63" s="644"/>
      <c r="O63" s="644"/>
      <c r="P63" s="644"/>
      <c r="Q63" s="644"/>
      <c r="R63" s="644"/>
      <c r="S63" s="644"/>
      <c r="T63" s="644"/>
      <c r="U63" s="644"/>
      <c r="V63" s="644"/>
      <c r="W63" s="644"/>
      <c r="X63" s="644"/>
      <c r="Y63" s="644"/>
      <c r="Z63" s="644"/>
      <c r="AA63" s="644"/>
      <c r="AB63" s="644"/>
      <c r="AC63" s="644"/>
      <c r="AD63" s="644"/>
      <c r="AE63" s="644"/>
      <c r="AF63" s="644"/>
      <c r="AG63" s="644"/>
      <c r="AH63" s="644"/>
      <c r="AI63" s="644"/>
      <c r="AJ63" s="644"/>
      <c r="AK63" s="644"/>
      <c r="AL63" s="644"/>
      <c r="AM63" s="644"/>
      <c r="AN63" s="644"/>
      <c r="AO63" s="644"/>
      <c r="AP63" s="644"/>
      <c r="AQ63" s="644"/>
      <c r="AR63" s="644"/>
      <c r="AS63" s="644"/>
      <c r="AT63" s="644"/>
      <c r="AU63" s="644"/>
      <c r="AV63" s="644"/>
      <c r="AW63" s="644"/>
      <c r="AX63" s="645"/>
      <c r="AY63" s="34">
        <f t="shared" si="8"/>
        <v>0</v>
      </c>
    </row>
    <row r="64" spans="1:51" customFormat="1" ht="23.25" hidden="1" customHeight="1" x14ac:dyDescent="0.15">
      <c r="A64" s="640"/>
      <c r="B64" s="641"/>
      <c r="C64" s="641"/>
      <c r="D64" s="641"/>
      <c r="E64" s="641"/>
      <c r="F64" s="642"/>
      <c r="G64" s="646"/>
      <c r="H64" s="647"/>
      <c r="I64" s="647"/>
      <c r="J64" s="647"/>
      <c r="K64" s="647"/>
      <c r="L64" s="647"/>
      <c r="M64" s="647"/>
      <c r="N64" s="647"/>
      <c r="O64" s="647"/>
      <c r="P64" s="647"/>
      <c r="Q64" s="647"/>
      <c r="R64" s="647"/>
      <c r="S64" s="647"/>
      <c r="T64" s="647"/>
      <c r="U64" s="647"/>
      <c r="V64" s="647"/>
      <c r="W64" s="647"/>
      <c r="X64" s="647"/>
      <c r="Y64" s="647"/>
      <c r="Z64" s="647"/>
      <c r="AA64" s="647"/>
      <c r="AB64" s="647"/>
      <c r="AC64" s="647"/>
      <c r="AD64" s="647"/>
      <c r="AE64" s="647"/>
      <c r="AF64" s="647"/>
      <c r="AG64" s="647"/>
      <c r="AH64" s="647"/>
      <c r="AI64" s="647"/>
      <c r="AJ64" s="647"/>
      <c r="AK64" s="647"/>
      <c r="AL64" s="647"/>
      <c r="AM64" s="647"/>
      <c r="AN64" s="647"/>
      <c r="AO64" s="647"/>
      <c r="AP64" s="647"/>
      <c r="AQ64" s="647"/>
      <c r="AR64" s="647"/>
      <c r="AS64" s="647"/>
      <c r="AT64" s="647"/>
      <c r="AU64" s="647"/>
      <c r="AV64" s="647"/>
      <c r="AW64" s="647"/>
      <c r="AX64" s="648"/>
      <c r="AY64" s="34">
        <f t="shared" si="8"/>
        <v>0</v>
      </c>
    </row>
    <row r="65" spans="1:51" ht="18.75" hidden="1" customHeight="1" x14ac:dyDescent="0.15">
      <c r="A65" s="441" t="s">
        <v>223</v>
      </c>
      <c r="B65" s="442"/>
      <c r="C65" s="442"/>
      <c r="D65" s="442"/>
      <c r="E65" s="442"/>
      <c r="F65" s="443"/>
      <c r="G65" s="704" t="s">
        <v>139</v>
      </c>
      <c r="H65" s="705"/>
      <c r="I65" s="705"/>
      <c r="J65" s="705"/>
      <c r="K65" s="705"/>
      <c r="L65" s="705"/>
      <c r="M65" s="705"/>
      <c r="N65" s="705"/>
      <c r="O65" s="706"/>
      <c r="P65" s="707" t="s">
        <v>57</v>
      </c>
      <c r="Q65" s="705"/>
      <c r="R65" s="705"/>
      <c r="S65" s="705"/>
      <c r="T65" s="705"/>
      <c r="U65" s="705"/>
      <c r="V65" s="705"/>
      <c r="W65" s="705"/>
      <c r="X65" s="706"/>
      <c r="Y65" s="694"/>
      <c r="Z65" s="291"/>
      <c r="AA65" s="292"/>
      <c r="AB65" s="698" t="s">
        <v>11</v>
      </c>
      <c r="AC65" s="699"/>
      <c r="AD65" s="700"/>
      <c r="AE65" s="680" t="s">
        <v>252</v>
      </c>
      <c r="AF65" s="680"/>
      <c r="AG65" s="680"/>
      <c r="AH65" s="680"/>
      <c r="AI65" s="680" t="s">
        <v>269</v>
      </c>
      <c r="AJ65" s="680"/>
      <c r="AK65" s="680"/>
      <c r="AL65" s="681"/>
      <c r="AM65" s="680" t="s">
        <v>366</v>
      </c>
      <c r="AN65" s="680"/>
      <c r="AO65" s="680"/>
      <c r="AP65" s="681"/>
      <c r="AQ65" s="682" t="s">
        <v>172</v>
      </c>
      <c r="AR65" s="683"/>
      <c r="AS65" s="683"/>
      <c r="AT65" s="684"/>
      <c r="AU65" s="685" t="s">
        <v>129</v>
      </c>
      <c r="AV65" s="685"/>
      <c r="AW65" s="685"/>
      <c r="AX65" s="686"/>
      <c r="AY65" s="34">
        <f>COUNTA($G$67)</f>
        <v>0</v>
      </c>
    </row>
    <row r="66" spans="1:51" ht="18.75" hidden="1" customHeight="1" x14ac:dyDescent="0.15">
      <c r="A66" s="441"/>
      <c r="B66" s="442"/>
      <c r="C66" s="442"/>
      <c r="D66" s="442"/>
      <c r="E66" s="442"/>
      <c r="F66" s="443"/>
      <c r="G66" s="456"/>
      <c r="H66" s="212"/>
      <c r="I66" s="212"/>
      <c r="J66" s="212"/>
      <c r="K66" s="212"/>
      <c r="L66" s="212"/>
      <c r="M66" s="212"/>
      <c r="N66" s="212"/>
      <c r="O66" s="344"/>
      <c r="P66" s="343"/>
      <c r="Q66" s="212"/>
      <c r="R66" s="212"/>
      <c r="S66" s="212"/>
      <c r="T66" s="212"/>
      <c r="U66" s="212"/>
      <c r="V66" s="212"/>
      <c r="W66" s="212"/>
      <c r="X66" s="344"/>
      <c r="Y66" s="695"/>
      <c r="Z66" s="696"/>
      <c r="AA66" s="697"/>
      <c r="AB66" s="701"/>
      <c r="AC66" s="702"/>
      <c r="AD66" s="703"/>
      <c r="AE66" s="224"/>
      <c r="AF66" s="224"/>
      <c r="AG66" s="224"/>
      <c r="AH66" s="224"/>
      <c r="AI66" s="224"/>
      <c r="AJ66" s="224"/>
      <c r="AK66" s="224"/>
      <c r="AL66" s="220"/>
      <c r="AM66" s="224"/>
      <c r="AN66" s="224"/>
      <c r="AO66" s="224"/>
      <c r="AP66" s="220"/>
      <c r="AQ66" s="687"/>
      <c r="AR66" s="211"/>
      <c r="AS66" s="202" t="s">
        <v>173</v>
      </c>
      <c r="AT66" s="203"/>
      <c r="AU66" s="211"/>
      <c r="AV66" s="211"/>
      <c r="AW66" s="212" t="s">
        <v>168</v>
      </c>
      <c r="AX66" s="213"/>
      <c r="AY66" s="34">
        <f>$AY$65</f>
        <v>0</v>
      </c>
    </row>
    <row r="67" spans="1:51" ht="22.5" hidden="1" customHeight="1" x14ac:dyDescent="0.15">
      <c r="A67" s="444"/>
      <c r="B67" s="442"/>
      <c r="C67" s="442"/>
      <c r="D67" s="442"/>
      <c r="E67" s="442"/>
      <c r="F67" s="443"/>
      <c r="G67" s="316"/>
      <c r="H67" s="708"/>
      <c r="I67" s="708"/>
      <c r="J67" s="708"/>
      <c r="K67" s="708"/>
      <c r="L67" s="708"/>
      <c r="M67" s="708"/>
      <c r="N67" s="708"/>
      <c r="O67" s="709"/>
      <c r="P67" s="325"/>
      <c r="Q67" s="716"/>
      <c r="R67" s="716"/>
      <c r="S67" s="716"/>
      <c r="T67" s="716"/>
      <c r="U67" s="716"/>
      <c r="V67" s="716"/>
      <c r="W67" s="716"/>
      <c r="X67" s="717"/>
      <c r="Y67" s="691" t="s">
        <v>12</v>
      </c>
      <c r="Z67" s="692"/>
      <c r="AA67" s="693"/>
      <c r="AB67" s="334"/>
      <c r="AC67" s="725"/>
      <c r="AD67" s="725"/>
      <c r="AE67" s="148"/>
      <c r="AF67" s="149"/>
      <c r="AG67" s="149"/>
      <c r="AH67" s="149"/>
      <c r="AI67" s="148"/>
      <c r="AJ67" s="149"/>
      <c r="AK67" s="149"/>
      <c r="AL67" s="149"/>
      <c r="AM67" s="148"/>
      <c r="AN67" s="149"/>
      <c r="AO67" s="149"/>
      <c r="AP67" s="149"/>
      <c r="AQ67" s="677"/>
      <c r="AR67" s="678"/>
      <c r="AS67" s="678"/>
      <c r="AT67" s="679"/>
      <c r="AU67" s="149"/>
      <c r="AV67" s="149"/>
      <c r="AW67" s="149"/>
      <c r="AX67" s="151"/>
      <c r="AY67" s="34">
        <f t="shared" ref="AY67:AY71" si="9">$AY$65</f>
        <v>0</v>
      </c>
    </row>
    <row r="68" spans="1:51" ht="22.5" hidden="1" customHeight="1" x14ac:dyDescent="0.15">
      <c r="A68" s="445"/>
      <c r="B68" s="446"/>
      <c r="C68" s="446"/>
      <c r="D68" s="446"/>
      <c r="E68" s="446"/>
      <c r="F68" s="447"/>
      <c r="G68" s="710"/>
      <c r="H68" s="711"/>
      <c r="I68" s="711"/>
      <c r="J68" s="711"/>
      <c r="K68" s="711"/>
      <c r="L68" s="711"/>
      <c r="M68" s="711"/>
      <c r="N68" s="711"/>
      <c r="O68" s="712"/>
      <c r="P68" s="718"/>
      <c r="Q68" s="718"/>
      <c r="R68" s="718"/>
      <c r="S68" s="718"/>
      <c r="T68" s="718"/>
      <c r="U68" s="718"/>
      <c r="V68" s="718"/>
      <c r="W68" s="718"/>
      <c r="X68" s="719"/>
      <c r="Y68" s="233" t="s">
        <v>52</v>
      </c>
      <c r="Z68" s="688"/>
      <c r="AA68" s="689"/>
      <c r="AB68" s="532"/>
      <c r="AC68" s="724"/>
      <c r="AD68" s="724"/>
      <c r="AE68" s="148"/>
      <c r="AF68" s="149"/>
      <c r="AG68" s="149"/>
      <c r="AH68" s="149"/>
      <c r="AI68" s="148"/>
      <c r="AJ68" s="149"/>
      <c r="AK68" s="149"/>
      <c r="AL68" s="149"/>
      <c r="AM68" s="148"/>
      <c r="AN68" s="149"/>
      <c r="AO68" s="149"/>
      <c r="AP68" s="149"/>
      <c r="AQ68" s="677"/>
      <c r="AR68" s="678"/>
      <c r="AS68" s="678"/>
      <c r="AT68" s="679"/>
      <c r="AU68" s="149"/>
      <c r="AV68" s="149"/>
      <c r="AW68" s="149"/>
      <c r="AX68" s="151"/>
      <c r="AY68" s="34">
        <f t="shared" si="9"/>
        <v>0</v>
      </c>
    </row>
    <row r="69" spans="1:51" ht="22.5" hidden="1" customHeight="1" x14ac:dyDescent="0.15">
      <c r="A69" s="448"/>
      <c r="B69" s="449"/>
      <c r="C69" s="449"/>
      <c r="D69" s="449"/>
      <c r="E69" s="449"/>
      <c r="F69" s="450"/>
      <c r="G69" s="713"/>
      <c r="H69" s="714"/>
      <c r="I69" s="714"/>
      <c r="J69" s="714"/>
      <c r="K69" s="714"/>
      <c r="L69" s="714"/>
      <c r="M69" s="714"/>
      <c r="N69" s="714"/>
      <c r="O69" s="715"/>
      <c r="P69" s="720"/>
      <c r="Q69" s="720"/>
      <c r="R69" s="720"/>
      <c r="S69" s="720"/>
      <c r="T69" s="720"/>
      <c r="U69" s="720"/>
      <c r="V69" s="720"/>
      <c r="W69" s="720"/>
      <c r="X69" s="721"/>
      <c r="Y69" s="233" t="s">
        <v>13</v>
      </c>
      <c r="Z69" s="688"/>
      <c r="AA69" s="689"/>
      <c r="AB69" s="208" t="s">
        <v>169</v>
      </c>
      <c r="AC69" s="274"/>
      <c r="AD69" s="274"/>
      <c r="AE69" s="148"/>
      <c r="AF69" s="149"/>
      <c r="AG69" s="149"/>
      <c r="AH69" s="149"/>
      <c r="AI69" s="148"/>
      <c r="AJ69" s="149"/>
      <c r="AK69" s="149"/>
      <c r="AL69" s="149"/>
      <c r="AM69" s="148"/>
      <c r="AN69" s="149"/>
      <c r="AO69" s="149"/>
      <c r="AP69" s="149"/>
      <c r="AQ69" s="677"/>
      <c r="AR69" s="678"/>
      <c r="AS69" s="678"/>
      <c r="AT69" s="679"/>
      <c r="AU69" s="149"/>
      <c r="AV69" s="149"/>
      <c r="AW69" s="149"/>
      <c r="AX69" s="151"/>
      <c r="AY69" s="34">
        <f t="shared" si="9"/>
        <v>0</v>
      </c>
    </row>
    <row r="70" spans="1:51" customFormat="1" ht="23.25" hidden="1" customHeight="1" x14ac:dyDescent="0.15">
      <c r="A70" s="637" t="s">
        <v>243</v>
      </c>
      <c r="B70" s="638"/>
      <c r="C70" s="638"/>
      <c r="D70" s="638"/>
      <c r="E70" s="638"/>
      <c r="F70" s="639"/>
      <c r="G70" s="643"/>
      <c r="H70" s="644"/>
      <c r="I70" s="644"/>
      <c r="J70" s="644"/>
      <c r="K70" s="644"/>
      <c r="L70" s="644"/>
      <c r="M70" s="644"/>
      <c r="N70" s="644"/>
      <c r="O70" s="644"/>
      <c r="P70" s="644"/>
      <c r="Q70" s="644"/>
      <c r="R70" s="644"/>
      <c r="S70" s="644"/>
      <c r="T70" s="644"/>
      <c r="U70" s="644"/>
      <c r="V70" s="644"/>
      <c r="W70" s="644"/>
      <c r="X70" s="644"/>
      <c r="Y70" s="644"/>
      <c r="Z70" s="644"/>
      <c r="AA70" s="644"/>
      <c r="AB70" s="644"/>
      <c r="AC70" s="644"/>
      <c r="AD70" s="644"/>
      <c r="AE70" s="644"/>
      <c r="AF70" s="644"/>
      <c r="AG70" s="644"/>
      <c r="AH70" s="644"/>
      <c r="AI70" s="644"/>
      <c r="AJ70" s="644"/>
      <c r="AK70" s="644"/>
      <c r="AL70" s="644"/>
      <c r="AM70" s="644"/>
      <c r="AN70" s="644"/>
      <c r="AO70" s="644"/>
      <c r="AP70" s="644"/>
      <c r="AQ70" s="644"/>
      <c r="AR70" s="644"/>
      <c r="AS70" s="644"/>
      <c r="AT70" s="644"/>
      <c r="AU70" s="644"/>
      <c r="AV70" s="644"/>
      <c r="AW70" s="644"/>
      <c r="AX70" s="645"/>
      <c r="AY70" s="34">
        <f t="shared" si="9"/>
        <v>0</v>
      </c>
    </row>
    <row r="71" spans="1:51" customFormat="1" ht="23.25" hidden="1" customHeight="1" thickBot="1" x14ac:dyDescent="0.2">
      <c r="A71" s="640"/>
      <c r="B71" s="641"/>
      <c r="C71" s="641"/>
      <c r="D71" s="641"/>
      <c r="E71" s="641"/>
      <c r="F71" s="642"/>
      <c r="G71" s="726"/>
      <c r="H71" s="727"/>
      <c r="I71" s="727"/>
      <c r="J71" s="727"/>
      <c r="K71" s="727"/>
      <c r="L71" s="727"/>
      <c r="M71" s="727"/>
      <c r="N71" s="727"/>
      <c r="O71" s="727"/>
      <c r="P71" s="727"/>
      <c r="Q71" s="727"/>
      <c r="R71" s="727"/>
      <c r="S71" s="727"/>
      <c r="T71" s="727"/>
      <c r="U71" s="727"/>
      <c r="V71" s="727"/>
      <c r="W71" s="727"/>
      <c r="X71" s="727"/>
      <c r="Y71" s="727"/>
      <c r="Z71" s="727"/>
      <c r="AA71" s="727"/>
      <c r="AB71" s="727"/>
      <c r="AC71" s="727"/>
      <c r="AD71" s="727"/>
      <c r="AE71" s="727"/>
      <c r="AF71" s="727"/>
      <c r="AG71" s="727"/>
      <c r="AH71" s="727"/>
      <c r="AI71" s="727"/>
      <c r="AJ71" s="727"/>
      <c r="AK71" s="727"/>
      <c r="AL71" s="727"/>
      <c r="AM71" s="727"/>
      <c r="AN71" s="727"/>
      <c r="AO71" s="727"/>
      <c r="AP71" s="727"/>
      <c r="AQ71" s="727"/>
      <c r="AR71" s="727"/>
      <c r="AS71" s="727"/>
      <c r="AT71" s="727"/>
      <c r="AU71" s="727"/>
      <c r="AV71" s="727"/>
      <c r="AW71" s="727"/>
      <c r="AX71" s="728"/>
      <c r="AY71" s="34">
        <f t="shared" si="9"/>
        <v>0</v>
      </c>
    </row>
  </sheetData>
  <sheetProtection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211" priority="385">
      <formula>IF(RIGHT(TEXT(AE4,"0.#"),1)=".",FALSE,TRUE)</formula>
    </cfRule>
    <cfRule type="expression" dxfId="210" priority="386">
      <formula>IF(RIGHT(TEXT(AE4,"0.#"),1)=".",TRUE,FALSE)</formula>
    </cfRule>
  </conditionalFormatting>
  <conditionalFormatting sqref="AE18">
    <cfRule type="expression" dxfId="209" priority="341">
      <formula>IF(RIGHT(TEXT(AE18,"0.#"),1)=".",FALSE,TRUE)</formula>
    </cfRule>
    <cfRule type="expression" dxfId="208" priority="342">
      <formula>IF(RIGHT(TEXT(AE18,"0.#"),1)=".",TRUE,FALSE)</formula>
    </cfRule>
  </conditionalFormatting>
  <conditionalFormatting sqref="AE19">
    <cfRule type="expression" dxfId="207" priority="339">
      <formula>IF(RIGHT(TEXT(AE19,"0.#"),1)=".",FALSE,TRUE)</formula>
    </cfRule>
    <cfRule type="expression" dxfId="206" priority="340">
      <formula>IF(RIGHT(TEXT(AE19,"0.#"),1)=".",TRUE,FALSE)</formula>
    </cfRule>
  </conditionalFormatting>
  <conditionalFormatting sqref="AE20">
    <cfRule type="expression" dxfId="205" priority="337">
      <formula>IF(RIGHT(TEXT(AE20,"0.#"),1)=".",FALSE,TRUE)</formula>
    </cfRule>
    <cfRule type="expression" dxfId="204" priority="338">
      <formula>IF(RIGHT(TEXT(AE20,"0.#"),1)=".",TRUE,FALSE)</formula>
    </cfRule>
  </conditionalFormatting>
  <conditionalFormatting sqref="AI20">
    <cfRule type="expression" dxfId="203" priority="335">
      <formula>IF(RIGHT(TEXT(AI20,"0.#"),1)=".",FALSE,TRUE)</formula>
    </cfRule>
    <cfRule type="expression" dxfId="202" priority="336">
      <formula>IF(RIGHT(TEXT(AI20,"0.#"),1)=".",TRUE,FALSE)</formula>
    </cfRule>
  </conditionalFormatting>
  <conditionalFormatting sqref="AI19">
    <cfRule type="expression" dxfId="201" priority="333">
      <formula>IF(RIGHT(TEXT(AI19,"0.#"),1)=".",FALSE,TRUE)</formula>
    </cfRule>
    <cfRule type="expression" dxfId="200" priority="334">
      <formula>IF(RIGHT(TEXT(AI19,"0.#"),1)=".",TRUE,FALSE)</formula>
    </cfRule>
  </conditionalFormatting>
  <conditionalFormatting sqref="AI18">
    <cfRule type="expression" dxfId="199" priority="331">
      <formula>IF(RIGHT(TEXT(AI18,"0.#"),1)=".",FALSE,TRUE)</formula>
    </cfRule>
    <cfRule type="expression" dxfId="198" priority="332">
      <formula>IF(RIGHT(TEXT(AI18,"0.#"),1)=".",TRUE,FALSE)</formula>
    </cfRule>
  </conditionalFormatting>
  <conditionalFormatting sqref="AM18">
    <cfRule type="expression" dxfId="197" priority="329">
      <formula>IF(RIGHT(TEXT(AM18,"0.#"),1)=".",FALSE,TRUE)</formula>
    </cfRule>
    <cfRule type="expression" dxfId="196" priority="330">
      <formula>IF(RIGHT(TEXT(AM18,"0.#"),1)=".",TRUE,FALSE)</formula>
    </cfRule>
  </conditionalFormatting>
  <conditionalFormatting sqref="AM19">
    <cfRule type="expression" dxfId="195" priority="327">
      <formula>IF(RIGHT(TEXT(AM19,"0.#"),1)=".",FALSE,TRUE)</formula>
    </cfRule>
    <cfRule type="expression" dxfId="194" priority="328">
      <formula>IF(RIGHT(TEXT(AM19,"0.#"),1)=".",TRUE,FALSE)</formula>
    </cfRule>
  </conditionalFormatting>
  <conditionalFormatting sqref="AM20">
    <cfRule type="expression" dxfId="193" priority="325">
      <formula>IF(RIGHT(TEXT(AM20,"0.#"),1)=".",FALSE,TRUE)</formula>
    </cfRule>
    <cfRule type="expression" dxfId="192" priority="326">
      <formula>IF(RIGHT(TEXT(AM20,"0.#"),1)=".",TRUE,FALSE)</formula>
    </cfRule>
  </conditionalFormatting>
  <conditionalFormatting sqref="AQ18:AQ20">
    <cfRule type="expression" dxfId="191" priority="323">
      <formula>IF(RIGHT(TEXT(AQ18,"0.#"),1)=".",FALSE,TRUE)</formula>
    </cfRule>
    <cfRule type="expression" dxfId="190" priority="324">
      <formula>IF(RIGHT(TEXT(AQ18,"0.#"),1)=".",TRUE,FALSE)</formula>
    </cfRule>
  </conditionalFormatting>
  <conditionalFormatting sqref="AU18:AU20">
    <cfRule type="expression" dxfId="189" priority="321">
      <formula>IF(RIGHT(TEXT(AU18,"0.#"),1)=".",FALSE,TRUE)</formula>
    </cfRule>
    <cfRule type="expression" dxfId="188" priority="322">
      <formula>IF(RIGHT(TEXT(AU18,"0.#"),1)=".",TRUE,FALSE)</formula>
    </cfRule>
  </conditionalFormatting>
  <conditionalFormatting sqref="AQ25:AQ27">
    <cfRule type="expression" dxfId="187" priority="301">
      <formula>IF(RIGHT(TEXT(AQ25,"0.#"),1)=".",FALSE,TRUE)</formula>
    </cfRule>
    <cfRule type="expression" dxfId="186" priority="302">
      <formula>IF(RIGHT(TEXT(AQ25,"0.#"),1)=".",TRUE,FALSE)</formula>
    </cfRule>
  </conditionalFormatting>
  <conditionalFormatting sqref="AU25:AU27">
    <cfRule type="expression" dxfId="185" priority="299">
      <formula>IF(RIGHT(TEXT(AU25,"0.#"),1)=".",FALSE,TRUE)</formula>
    </cfRule>
    <cfRule type="expression" dxfId="184" priority="300">
      <formula>IF(RIGHT(TEXT(AU25,"0.#"),1)=".",TRUE,FALSE)</formula>
    </cfRule>
  </conditionalFormatting>
  <conditionalFormatting sqref="AQ32:AQ34">
    <cfRule type="expression" dxfId="183" priority="279">
      <formula>IF(RIGHT(TEXT(AQ32,"0.#"),1)=".",FALSE,TRUE)</formula>
    </cfRule>
    <cfRule type="expression" dxfId="182" priority="280">
      <formula>IF(RIGHT(TEXT(AQ32,"0.#"),1)=".",TRUE,FALSE)</formula>
    </cfRule>
  </conditionalFormatting>
  <conditionalFormatting sqref="AU32:AU34">
    <cfRule type="expression" dxfId="181" priority="277">
      <formula>IF(RIGHT(TEXT(AU32,"0.#"),1)=".",FALSE,TRUE)</formula>
    </cfRule>
    <cfRule type="expression" dxfId="180" priority="278">
      <formula>IF(RIGHT(TEXT(AU32,"0.#"),1)=".",TRUE,FALSE)</formula>
    </cfRule>
  </conditionalFormatting>
  <conditionalFormatting sqref="AQ39:AQ41">
    <cfRule type="expression" dxfId="179" priority="257">
      <formula>IF(RIGHT(TEXT(AQ39,"0.#"),1)=".",FALSE,TRUE)</formula>
    </cfRule>
    <cfRule type="expression" dxfId="178" priority="258">
      <formula>IF(RIGHT(TEXT(AQ39,"0.#"),1)=".",TRUE,FALSE)</formula>
    </cfRule>
  </conditionalFormatting>
  <conditionalFormatting sqref="AU39:AU41">
    <cfRule type="expression" dxfId="177" priority="255">
      <formula>IF(RIGHT(TEXT(AU39,"0.#"),1)=".",FALSE,TRUE)</formula>
    </cfRule>
    <cfRule type="expression" dxfId="176" priority="256">
      <formula>IF(RIGHT(TEXT(AU39,"0.#"),1)=".",TRUE,FALSE)</formula>
    </cfRule>
  </conditionalFormatting>
  <conditionalFormatting sqref="AQ46:AQ48">
    <cfRule type="expression" dxfId="175" priority="235">
      <formula>IF(RIGHT(TEXT(AQ46,"0.#"),1)=".",FALSE,TRUE)</formula>
    </cfRule>
    <cfRule type="expression" dxfId="174" priority="236">
      <formula>IF(RIGHT(TEXT(AQ46,"0.#"),1)=".",TRUE,FALSE)</formula>
    </cfRule>
  </conditionalFormatting>
  <conditionalFormatting sqref="AU46:AU48">
    <cfRule type="expression" dxfId="173" priority="233">
      <formula>IF(RIGHT(TEXT(AU46,"0.#"),1)=".",FALSE,TRUE)</formula>
    </cfRule>
    <cfRule type="expression" dxfId="172" priority="234">
      <formula>IF(RIGHT(TEXT(AU46,"0.#"),1)=".",TRUE,FALSE)</formula>
    </cfRule>
  </conditionalFormatting>
  <conditionalFormatting sqref="AQ53:AQ55">
    <cfRule type="expression" dxfId="171" priority="213">
      <formula>IF(RIGHT(TEXT(AQ53,"0.#"),1)=".",FALSE,TRUE)</formula>
    </cfRule>
    <cfRule type="expression" dxfId="170" priority="214">
      <formula>IF(RIGHT(TEXT(AQ53,"0.#"),1)=".",TRUE,FALSE)</formula>
    </cfRule>
  </conditionalFormatting>
  <conditionalFormatting sqref="AU53:AU55">
    <cfRule type="expression" dxfId="169" priority="211">
      <formula>IF(RIGHT(TEXT(AU53,"0.#"),1)=".",FALSE,TRUE)</formula>
    </cfRule>
    <cfRule type="expression" dxfId="168" priority="212">
      <formula>IF(RIGHT(TEXT(AU53,"0.#"),1)=".",TRUE,FALSE)</formula>
    </cfRule>
  </conditionalFormatting>
  <conditionalFormatting sqref="AQ60:AQ62">
    <cfRule type="expression" dxfId="167" priority="191">
      <formula>IF(RIGHT(TEXT(AQ60,"0.#"),1)=".",FALSE,TRUE)</formula>
    </cfRule>
    <cfRule type="expression" dxfId="166" priority="192">
      <formula>IF(RIGHT(TEXT(AQ60,"0.#"),1)=".",TRUE,FALSE)</formula>
    </cfRule>
  </conditionalFormatting>
  <conditionalFormatting sqref="AU60:AU62">
    <cfRule type="expression" dxfId="165" priority="189">
      <formula>IF(RIGHT(TEXT(AU60,"0.#"),1)=".",FALSE,TRUE)</formula>
    </cfRule>
    <cfRule type="expression" dxfId="164" priority="190">
      <formula>IF(RIGHT(TEXT(AU60,"0.#"),1)=".",TRUE,FALSE)</formula>
    </cfRule>
  </conditionalFormatting>
  <conditionalFormatting sqref="AE67">
    <cfRule type="expression" dxfId="163" priority="187">
      <formula>IF(RIGHT(TEXT(AE67,"0.#"),1)=".",FALSE,TRUE)</formula>
    </cfRule>
    <cfRule type="expression" dxfId="162" priority="188">
      <formula>IF(RIGHT(TEXT(AE67,"0.#"),1)=".",TRUE,FALSE)</formula>
    </cfRule>
  </conditionalFormatting>
  <conditionalFormatting sqref="AE68">
    <cfRule type="expression" dxfId="161" priority="185">
      <formula>IF(RIGHT(TEXT(AE68,"0.#"),1)=".",FALSE,TRUE)</formula>
    </cfRule>
    <cfRule type="expression" dxfId="160" priority="186">
      <formula>IF(RIGHT(TEXT(AE68,"0.#"),1)=".",TRUE,FALSE)</formula>
    </cfRule>
  </conditionalFormatting>
  <conditionalFormatting sqref="AE69">
    <cfRule type="expression" dxfId="159" priority="183">
      <formula>IF(RIGHT(TEXT(AE69,"0.#"),1)=".",FALSE,TRUE)</formula>
    </cfRule>
    <cfRule type="expression" dxfId="158" priority="184">
      <formula>IF(RIGHT(TEXT(AE69,"0.#"),1)=".",TRUE,FALSE)</formula>
    </cfRule>
  </conditionalFormatting>
  <conditionalFormatting sqref="AI69">
    <cfRule type="expression" dxfId="157" priority="181">
      <formula>IF(RIGHT(TEXT(AI69,"0.#"),1)=".",FALSE,TRUE)</formula>
    </cfRule>
    <cfRule type="expression" dxfId="156" priority="182">
      <formula>IF(RIGHT(TEXT(AI69,"0.#"),1)=".",TRUE,FALSE)</formula>
    </cfRule>
  </conditionalFormatting>
  <conditionalFormatting sqref="AI68">
    <cfRule type="expression" dxfId="155" priority="179">
      <formula>IF(RIGHT(TEXT(AI68,"0.#"),1)=".",FALSE,TRUE)</formula>
    </cfRule>
    <cfRule type="expression" dxfId="154" priority="180">
      <formula>IF(RIGHT(TEXT(AI68,"0.#"),1)=".",TRUE,FALSE)</formula>
    </cfRule>
  </conditionalFormatting>
  <conditionalFormatting sqref="AI67">
    <cfRule type="expression" dxfId="153" priority="177">
      <formula>IF(RIGHT(TEXT(AI67,"0.#"),1)=".",FALSE,TRUE)</formula>
    </cfRule>
    <cfRule type="expression" dxfId="152" priority="178">
      <formula>IF(RIGHT(TEXT(AI67,"0.#"),1)=".",TRUE,FALSE)</formula>
    </cfRule>
  </conditionalFormatting>
  <conditionalFormatting sqref="AM67">
    <cfRule type="expression" dxfId="151" priority="175">
      <formula>IF(RIGHT(TEXT(AM67,"0.#"),1)=".",FALSE,TRUE)</formula>
    </cfRule>
    <cfRule type="expression" dxfId="150" priority="176">
      <formula>IF(RIGHT(TEXT(AM67,"0.#"),1)=".",TRUE,FALSE)</formula>
    </cfRule>
  </conditionalFormatting>
  <conditionalFormatting sqref="AM68">
    <cfRule type="expression" dxfId="149" priority="173">
      <formula>IF(RIGHT(TEXT(AM68,"0.#"),1)=".",FALSE,TRUE)</formula>
    </cfRule>
    <cfRule type="expression" dxfId="148" priority="174">
      <formula>IF(RIGHT(TEXT(AM68,"0.#"),1)=".",TRUE,FALSE)</formula>
    </cfRule>
  </conditionalFormatting>
  <conditionalFormatting sqref="AM69">
    <cfRule type="expression" dxfId="147" priority="171">
      <formula>IF(RIGHT(TEXT(AM69,"0.#"),1)=".",FALSE,TRUE)</formula>
    </cfRule>
    <cfRule type="expression" dxfId="146" priority="172">
      <formula>IF(RIGHT(TEXT(AM69,"0.#"),1)=".",TRUE,FALSE)</formula>
    </cfRule>
  </conditionalFormatting>
  <conditionalFormatting sqref="AQ67:AQ69">
    <cfRule type="expression" dxfId="145" priority="169">
      <formula>IF(RIGHT(TEXT(AQ67,"0.#"),1)=".",FALSE,TRUE)</formula>
    </cfRule>
    <cfRule type="expression" dxfId="144" priority="170">
      <formula>IF(RIGHT(TEXT(AQ67,"0.#"),1)=".",TRUE,FALSE)</formula>
    </cfRule>
  </conditionalFormatting>
  <conditionalFormatting sqref="AU67:AU69">
    <cfRule type="expression" dxfId="143" priority="167">
      <formula>IF(RIGHT(TEXT(AU67,"0.#"),1)=".",FALSE,TRUE)</formula>
    </cfRule>
    <cfRule type="expression" dxfId="142" priority="168">
      <formula>IF(RIGHT(TEXT(AU67,"0.#"),1)=".",TRUE,FALSE)</formula>
    </cfRule>
  </conditionalFormatting>
  <conditionalFormatting sqref="AE25">
    <cfRule type="expression" dxfId="141" priority="165">
      <formula>IF(RIGHT(TEXT(AE25,"0.#"),1)=".",FALSE,TRUE)</formula>
    </cfRule>
    <cfRule type="expression" dxfId="140" priority="166">
      <formula>IF(RIGHT(TEXT(AE25,"0.#"),1)=".",TRUE,FALSE)</formula>
    </cfRule>
  </conditionalFormatting>
  <conditionalFormatting sqref="AE26">
    <cfRule type="expression" dxfId="139" priority="163">
      <formula>IF(RIGHT(TEXT(AE26,"0.#"),1)=".",FALSE,TRUE)</formula>
    </cfRule>
    <cfRule type="expression" dxfId="138" priority="164">
      <formula>IF(RIGHT(TEXT(AE26,"0.#"),1)=".",TRUE,FALSE)</formula>
    </cfRule>
  </conditionalFormatting>
  <conditionalFormatting sqref="AE27">
    <cfRule type="expression" dxfId="137" priority="161">
      <formula>IF(RIGHT(TEXT(AE27,"0.#"),1)=".",FALSE,TRUE)</formula>
    </cfRule>
    <cfRule type="expression" dxfId="136" priority="162">
      <formula>IF(RIGHT(TEXT(AE27,"0.#"),1)=".",TRUE,FALSE)</formula>
    </cfRule>
  </conditionalFormatting>
  <conditionalFormatting sqref="AI27">
    <cfRule type="expression" dxfId="135" priority="159">
      <formula>IF(RIGHT(TEXT(AI27,"0.#"),1)=".",FALSE,TRUE)</formula>
    </cfRule>
    <cfRule type="expression" dxfId="134" priority="160">
      <formula>IF(RIGHT(TEXT(AI27,"0.#"),1)=".",TRUE,FALSE)</formula>
    </cfRule>
  </conditionalFormatting>
  <conditionalFormatting sqref="AI26">
    <cfRule type="expression" dxfId="133" priority="157">
      <formula>IF(RIGHT(TEXT(AI26,"0.#"),1)=".",FALSE,TRUE)</formula>
    </cfRule>
    <cfRule type="expression" dxfId="132" priority="158">
      <formula>IF(RIGHT(TEXT(AI26,"0.#"),1)=".",TRUE,FALSE)</formula>
    </cfRule>
  </conditionalFormatting>
  <conditionalFormatting sqref="AI25">
    <cfRule type="expression" dxfId="131" priority="155">
      <formula>IF(RIGHT(TEXT(AI25,"0.#"),1)=".",FALSE,TRUE)</formula>
    </cfRule>
    <cfRule type="expression" dxfId="130" priority="156">
      <formula>IF(RIGHT(TEXT(AI25,"0.#"),1)=".",TRUE,FALSE)</formula>
    </cfRule>
  </conditionalFormatting>
  <conditionalFormatting sqref="AM25">
    <cfRule type="expression" dxfId="129" priority="153">
      <formula>IF(RIGHT(TEXT(AM25,"0.#"),1)=".",FALSE,TRUE)</formula>
    </cfRule>
    <cfRule type="expression" dxfId="128" priority="154">
      <formula>IF(RIGHT(TEXT(AM25,"0.#"),1)=".",TRUE,FALSE)</formula>
    </cfRule>
  </conditionalFormatting>
  <conditionalFormatting sqref="AM26">
    <cfRule type="expression" dxfId="127" priority="151">
      <formula>IF(RIGHT(TEXT(AM26,"0.#"),1)=".",FALSE,TRUE)</formula>
    </cfRule>
    <cfRule type="expression" dxfId="126" priority="152">
      <formula>IF(RIGHT(TEXT(AM26,"0.#"),1)=".",TRUE,FALSE)</formula>
    </cfRule>
  </conditionalFormatting>
  <conditionalFormatting sqref="AM27">
    <cfRule type="expression" dxfId="125" priority="149">
      <formula>IF(RIGHT(TEXT(AM27,"0.#"),1)=".",FALSE,TRUE)</formula>
    </cfRule>
    <cfRule type="expression" dxfId="124" priority="150">
      <formula>IF(RIGHT(TEXT(AM27,"0.#"),1)=".",TRUE,FALSE)</formula>
    </cfRule>
  </conditionalFormatting>
  <conditionalFormatting sqref="AE32">
    <cfRule type="expression" dxfId="123" priority="147">
      <formula>IF(RIGHT(TEXT(AE32,"0.#"),1)=".",FALSE,TRUE)</formula>
    </cfRule>
    <cfRule type="expression" dxfId="122" priority="148">
      <formula>IF(RIGHT(TEXT(AE32,"0.#"),1)=".",TRUE,FALSE)</formula>
    </cfRule>
  </conditionalFormatting>
  <conditionalFormatting sqref="AE33">
    <cfRule type="expression" dxfId="121" priority="145">
      <formula>IF(RIGHT(TEXT(AE33,"0.#"),1)=".",FALSE,TRUE)</formula>
    </cfRule>
    <cfRule type="expression" dxfId="120" priority="146">
      <formula>IF(RIGHT(TEXT(AE33,"0.#"),1)=".",TRUE,FALSE)</formula>
    </cfRule>
  </conditionalFormatting>
  <conditionalFormatting sqref="AE34">
    <cfRule type="expression" dxfId="119" priority="143">
      <formula>IF(RIGHT(TEXT(AE34,"0.#"),1)=".",FALSE,TRUE)</formula>
    </cfRule>
    <cfRule type="expression" dxfId="118" priority="144">
      <formula>IF(RIGHT(TEXT(AE34,"0.#"),1)=".",TRUE,FALSE)</formula>
    </cfRule>
  </conditionalFormatting>
  <conditionalFormatting sqref="AI34">
    <cfRule type="expression" dxfId="117" priority="141">
      <formula>IF(RIGHT(TEXT(AI34,"0.#"),1)=".",FALSE,TRUE)</formula>
    </cfRule>
    <cfRule type="expression" dxfId="116" priority="142">
      <formula>IF(RIGHT(TEXT(AI34,"0.#"),1)=".",TRUE,FALSE)</formula>
    </cfRule>
  </conditionalFormatting>
  <conditionalFormatting sqref="AI33">
    <cfRule type="expression" dxfId="115" priority="139">
      <formula>IF(RIGHT(TEXT(AI33,"0.#"),1)=".",FALSE,TRUE)</formula>
    </cfRule>
    <cfRule type="expression" dxfId="114" priority="140">
      <formula>IF(RIGHT(TEXT(AI33,"0.#"),1)=".",TRUE,FALSE)</formula>
    </cfRule>
  </conditionalFormatting>
  <conditionalFormatting sqref="AI32">
    <cfRule type="expression" dxfId="113" priority="137">
      <formula>IF(RIGHT(TEXT(AI32,"0.#"),1)=".",FALSE,TRUE)</formula>
    </cfRule>
    <cfRule type="expression" dxfId="112" priority="138">
      <formula>IF(RIGHT(TEXT(AI32,"0.#"),1)=".",TRUE,FALSE)</formula>
    </cfRule>
  </conditionalFormatting>
  <conditionalFormatting sqref="AM32">
    <cfRule type="expression" dxfId="111" priority="135">
      <formula>IF(RIGHT(TEXT(AM32,"0.#"),1)=".",FALSE,TRUE)</formula>
    </cfRule>
    <cfRule type="expression" dxfId="110" priority="136">
      <formula>IF(RIGHT(TEXT(AM32,"0.#"),1)=".",TRUE,FALSE)</formula>
    </cfRule>
  </conditionalFormatting>
  <conditionalFormatting sqref="AM33">
    <cfRule type="expression" dxfId="109" priority="133">
      <formula>IF(RIGHT(TEXT(AM33,"0.#"),1)=".",FALSE,TRUE)</formula>
    </cfRule>
    <cfRule type="expression" dxfId="108" priority="134">
      <formula>IF(RIGHT(TEXT(AM33,"0.#"),1)=".",TRUE,FALSE)</formula>
    </cfRule>
  </conditionalFormatting>
  <conditionalFormatting sqref="AM34">
    <cfRule type="expression" dxfId="107" priority="131">
      <formula>IF(RIGHT(TEXT(AM34,"0.#"),1)=".",FALSE,TRUE)</formula>
    </cfRule>
    <cfRule type="expression" dxfId="106" priority="132">
      <formula>IF(RIGHT(TEXT(AM34,"0.#"),1)=".",TRUE,FALSE)</formula>
    </cfRule>
  </conditionalFormatting>
  <conditionalFormatting sqref="AE39">
    <cfRule type="expression" dxfId="105" priority="129">
      <formula>IF(RIGHT(TEXT(AE39,"0.#"),1)=".",FALSE,TRUE)</formula>
    </cfRule>
    <cfRule type="expression" dxfId="104" priority="130">
      <formula>IF(RIGHT(TEXT(AE39,"0.#"),1)=".",TRUE,FALSE)</formula>
    </cfRule>
  </conditionalFormatting>
  <conditionalFormatting sqref="AE40">
    <cfRule type="expression" dxfId="103" priority="127">
      <formula>IF(RIGHT(TEXT(AE40,"0.#"),1)=".",FALSE,TRUE)</formula>
    </cfRule>
    <cfRule type="expression" dxfId="102" priority="128">
      <formula>IF(RIGHT(TEXT(AE40,"0.#"),1)=".",TRUE,FALSE)</formula>
    </cfRule>
  </conditionalFormatting>
  <conditionalFormatting sqref="AE41">
    <cfRule type="expression" dxfId="101" priority="125">
      <formula>IF(RIGHT(TEXT(AE41,"0.#"),1)=".",FALSE,TRUE)</formula>
    </cfRule>
    <cfRule type="expression" dxfId="100" priority="126">
      <formula>IF(RIGHT(TEXT(AE41,"0.#"),1)=".",TRUE,FALSE)</formula>
    </cfRule>
  </conditionalFormatting>
  <conditionalFormatting sqref="AI41">
    <cfRule type="expression" dxfId="99" priority="123">
      <formula>IF(RIGHT(TEXT(AI41,"0.#"),1)=".",FALSE,TRUE)</formula>
    </cfRule>
    <cfRule type="expression" dxfId="98" priority="124">
      <formula>IF(RIGHT(TEXT(AI41,"0.#"),1)=".",TRUE,FALSE)</formula>
    </cfRule>
  </conditionalFormatting>
  <conditionalFormatting sqref="AI40">
    <cfRule type="expression" dxfId="97" priority="121">
      <formula>IF(RIGHT(TEXT(AI40,"0.#"),1)=".",FALSE,TRUE)</formula>
    </cfRule>
    <cfRule type="expression" dxfId="96" priority="122">
      <formula>IF(RIGHT(TEXT(AI40,"0.#"),1)=".",TRUE,FALSE)</formula>
    </cfRule>
  </conditionalFormatting>
  <conditionalFormatting sqref="AI39">
    <cfRule type="expression" dxfId="95" priority="119">
      <formula>IF(RIGHT(TEXT(AI39,"0.#"),1)=".",FALSE,TRUE)</formula>
    </cfRule>
    <cfRule type="expression" dxfId="94" priority="120">
      <formula>IF(RIGHT(TEXT(AI39,"0.#"),1)=".",TRUE,FALSE)</formula>
    </cfRule>
  </conditionalFormatting>
  <conditionalFormatting sqref="AM39">
    <cfRule type="expression" dxfId="93" priority="117">
      <formula>IF(RIGHT(TEXT(AM39,"0.#"),1)=".",FALSE,TRUE)</formula>
    </cfRule>
    <cfRule type="expression" dxfId="92" priority="118">
      <formula>IF(RIGHT(TEXT(AM39,"0.#"),1)=".",TRUE,FALSE)</formula>
    </cfRule>
  </conditionalFormatting>
  <conditionalFormatting sqref="AM40">
    <cfRule type="expression" dxfId="91" priority="115">
      <formula>IF(RIGHT(TEXT(AM40,"0.#"),1)=".",FALSE,TRUE)</formula>
    </cfRule>
    <cfRule type="expression" dxfId="90" priority="116">
      <formula>IF(RIGHT(TEXT(AM40,"0.#"),1)=".",TRUE,FALSE)</formula>
    </cfRule>
  </conditionalFormatting>
  <conditionalFormatting sqref="AM41">
    <cfRule type="expression" dxfId="89" priority="113">
      <formula>IF(RIGHT(TEXT(AM41,"0.#"),1)=".",FALSE,TRUE)</formula>
    </cfRule>
    <cfRule type="expression" dxfId="88" priority="114">
      <formula>IF(RIGHT(TEXT(AM41,"0.#"),1)=".",TRUE,FALSE)</formula>
    </cfRule>
  </conditionalFormatting>
  <conditionalFormatting sqref="AE46">
    <cfRule type="expression" dxfId="87" priority="111">
      <formula>IF(RIGHT(TEXT(AE46,"0.#"),1)=".",FALSE,TRUE)</formula>
    </cfRule>
    <cfRule type="expression" dxfId="86" priority="112">
      <formula>IF(RIGHT(TEXT(AE46,"0.#"),1)=".",TRUE,FALSE)</formula>
    </cfRule>
  </conditionalFormatting>
  <conditionalFormatting sqref="AE47">
    <cfRule type="expression" dxfId="85" priority="109">
      <formula>IF(RIGHT(TEXT(AE47,"0.#"),1)=".",FALSE,TRUE)</formula>
    </cfRule>
    <cfRule type="expression" dxfId="84" priority="110">
      <formula>IF(RIGHT(TEXT(AE47,"0.#"),1)=".",TRUE,FALSE)</formula>
    </cfRule>
  </conditionalFormatting>
  <conditionalFormatting sqref="AE48">
    <cfRule type="expression" dxfId="83" priority="107">
      <formula>IF(RIGHT(TEXT(AE48,"0.#"),1)=".",FALSE,TRUE)</formula>
    </cfRule>
    <cfRule type="expression" dxfId="82" priority="108">
      <formula>IF(RIGHT(TEXT(AE48,"0.#"),1)=".",TRUE,FALSE)</formula>
    </cfRule>
  </conditionalFormatting>
  <conditionalFormatting sqref="AI48">
    <cfRule type="expression" dxfId="81" priority="105">
      <formula>IF(RIGHT(TEXT(AI48,"0.#"),1)=".",FALSE,TRUE)</formula>
    </cfRule>
    <cfRule type="expression" dxfId="80" priority="106">
      <formula>IF(RIGHT(TEXT(AI48,"0.#"),1)=".",TRUE,FALSE)</formula>
    </cfRule>
  </conditionalFormatting>
  <conditionalFormatting sqref="AI47">
    <cfRule type="expression" dxfId="79" priority="103">
      <formula>IF(RIGHT(TEXT(AI47,"0.#"),1)=".",FALSE,TRUE)</formula>
    </cfRule>
    <cfRule type="expression" dxfId="78" priority="104">
      <formula>IF(RIGHT(TEXT(AI47,"0.#"),1)=".",TRUE,FALSE)</formula>
    </cfRule>
  </conditionalFormatting>
  <conditionalFormatting sqref="AI46">
    <cfRule type="expression" dxfId="77" priority="101">
      <formula>IF(RIGHT(TEXT(AI46,"0.#"),1)=".",FALSE,TRUE)</formula>
    </cfRule>
    <cfRule type="expression" dxfId="76" priority="102">
      <formula>IF(RIGHT(TEXT(AI46,"0.#"),1)=".",TRUE,FALSE)</formula>
    </cfRule>
  </conditionalFormatting>
  <conditionalFormatting sqref="AM46">
    <cfRule type="expression" dxfId="75" priority="99">
      <formula>IF(RIGHT(TEXT(AM46,"0.#"),1)=".",FALSE,TRUE)</formula>
    </cfRule>
    <cfRule type="expression" dxfId="74" priority="100">
      <formula>IF(RIGHT(TEXT(AM46,"0.#"),1)=".",TRUE,FALSE)</formula>
    </cfRule>
  </conditionalFormatting>
  <conditionalFormatting sqref="AM47">
    <cfRule type="expression" dxfId="73" priority="97">
      <formula>IF(RIGHT(TEXT(AM47,"0.#"),1)=".",FALSE,TRUE)</formula>
    </cfRule>
    <cfRule type="expression" dxfId="72" priority="98">
      <formula>IF(RIGHT(TEXT(AM47,"0.#"),1)=".",TRUE,FALSE)</formula>
    </cfRule>
  </conditionalFormatting>
  <conditionalFormatting sqref="AM48">
    <cfRule type="expression" dxfId="71" priority="95">
      <formula>IF(RIGHT(TEXT(AM48,"0.#"),1)=".",FALSE,TRUE)</formula>
    </cfRule>
    <cfRule type="expression" dxfId="70" priority="96">
      <formula>IF(RIGHT(TEXT(AM48,"0.#"),1)=".",TRUE,FALSE)</formula>
    </cfRule>
  </conditionalFormatting>
  <conditionalFormatting sqref="AE53">
    <cfRule type="expression" dxfId="69" priority="93">
      <formula>IF(RIGHT(TEXT(AE53,"0.#"),1)=".",FALSE,TRUE)</formula>
    </cfRule>
    <cfRule type="expression" dxfId="68" priority="94">
      <formula>IF(RIGHT(TEXT(AE53,"0.#"),1)=".",TRUE,FALSE)</formula>
    </cfRule>
  </conditionalFormatting>
  <conditionalFormatting sqref="AE54">
    <cfRule type="expression" dxfId="67" priority="91">
      <formula>IF(RIGHT(TEXT(AE54,"0.#"),1)=".",FALSE,TRUE)</formula>
    </cfRule>
    <cfRule type="expression" dxfId="66" priority="92">
      <formula>IF(RIGHT(TEXT(AE54,"0.#"),1)=".",TRUE,FALSE)</formula>
    </cfRule>
  </conditionalFormatting>
  <conditionalFormatting sqref="AE55">
    <cfRule type="expression" dxfId="65" priority="89">
      <formula>IF(RIGHT(TEXT(AE55,"0.#"),1)=".",FALSE,TRUE)</formula>
    </cfRule>
    <cfRule type="expression" dxfId="64" priority="90">
      <formula>IF(RIGHT(TEXT(AE55,"0.#"),1)=".",TRUE,FALSE)</formula>
    </cfRule>
  </conditionalFormatting>
  <conditionalFormatting sqref="AI55">
    <cfRule type="expression" dxfId="63" priority="87">
      <formula>IF(RIGHT(TEXT(AI55,"0.#"),1)=".",FALSE,TRUE)</formula>
    </cfRule>
    <cfRule type="expression" dxfId="62" priority="88">
      <formula>IF(RIGHT(TEXT(AI55,"0.#"),1)=".",TRUE,FALSE)</formula>
    </cfRule>
  </conditionalFormatting>
  <conditionalFormatting sqref="AI54">
    <cfRule type="expression" dxfId="61" priority="85">
      <formula>IF(RIGHT(TEXT(AI54,"0.#"),1)=".",FALSE,TRUE)</formula>
    </cfRule>
    <cfRule type="expression" dxfId="60" priority="86">
      <formula>IF(RIGHT(TEXT(AI54,"0.#"),1)=".",TRUE,FALSE)</formula>
    </cfRule>
  </conditionalFormatting>
  <conditionalFormatting sqref="AI53">
    <cfRule type="expression" dxfId="59" priority="83">
      <formula>IF(RIGHT(TEXT(AI53,"0.#"),1)=".",FALSE,TRUE)</formula>
    </cfRule>
    <cfRule type="expression" dxfId="58" priority="84">
      <formula>IF(RIGHT(TEXT(AI53,"0.#"),1)=".",TRUE,FALSE)</formula>
    </cfRule>
  </conditionalFormatting>
  <conditionalFormatting sqref="AM53">
    <cfRule type="expression" dxfId="57" priority="81">
      <formula>IF(RIGHT(TEXT(AM53,"0.#"),1)=".",FALSE,TRUE)</formula>
    </cfRule>
    <cfRule type="expression" dxfId="56" priority="82">
      <formula>IF(RIGHT(TEXT(AM53,"0.#"),1)=".",TRUE,FALSE)</formula>
    </cfRule>
  </conditionalFormatting>
  <conditionalFormatting sqref="AM54">
    <cfRule type="expression" dxfId="55" priority="79">
      <formula>IF(RIGHT(TEXT(AM54,"0.#"),1)=".",FALSE,TRUE)</formula>
    </cfRule>
    <cfRule type="expression" dxfId="54" priority="80">
      <formula>IF(RIGHT(TEXT(AM54,"0.#"),1)=".",TRUE,FALSE)</formula>
    </cfRule>
  </conditionalFormatting>
  <conditionalFormatting sqref="AM55">
    <cfRule type="expression" dxfId="53" priority="77">
      <formula>IF(RIGHT(TEXT(AM55,"0.#"),1)=".",FALSE,TRUE)</formula>
    </cfRule>
    <cfRule type="expression" dxfId="52" priority="78">
      <formula>IF(RIGHT(TEXT(AM55,"0.#"),1)=".",TRUE,FALSE)</formula>
    </cfRule>
  </conditionalFormatting>
  <conditionalFormatting sqref="AE60">
    <cfRule type="expression" dxfId="51" priority="75">
      <formula>IF(RIGHT(TEXT(AE60,"0.#"),1)=".",FALSE,TRUE)</formula>
    </cfRule>
    <cfRule type="expression" dxfId="50" priority="76">
      <formula>IF(RIGHT(TEXT(AE60,"0.#"),1)=".",TRUE,FALSE)</formula>
    </cfRule>
  </conditionalFormatting>
  <conditionalFormatting sqref="AE61">
    <cfRule type="expression" dxfId="49" priority="73">
      <formula>IF(RIGHT(TEXT(AE61,"0.#"),1)=".",FALSE,TRUE)</formula>
    </cfRule>
    <cfRule type="expression" dxfId="48" priority="74">
      <formula>IF(RIGHT(TEXT(AE61,"0.#"),1)=".",TRUE,FALSE)</formula>
    </cfRule>
  </conditionalFormatting>
  <conditionalFormatting sqref="AE62">
    <cfRule type="expression" dxfId="47" priority="71">
      <formula>IF(RIGHT(TEXT(AE62,"0.#"),1)=".",FALSE,TRUE)</formula>
    </cfRule>
    <cfRule type="expression" dxfId="46" priority="72">
      <formula>IF(RIGHT(TEXT(AE62,"0.#"),1)=".",TRUE,FALSE)</formula>
    </cfRule>
  </conditionalFormatting>
  <conditionalFormatting sqref="AI62">
    <cfRule type="expression" dxfId="45" priority="69">
      <formula>IF(RIGHT(TEXT(AI62,"0.#"),1)=".",FALSE,TRUE)</formula>
    </cfRule>
    <cfRule type="expression" dxfId="44" priority="70">
      <formula>IF(RIGHT(TEXT(AI62,"0.#"),1)=".",TRUE,FALSE)</formula>
    </cfRule>
  </conditionalFormatting>
  <conditionalFormatting sqref="AI61">
    <cfRule type="expression" dxfId="43" priority="67">
      <formula>IF(RIGHT(TEXT(AI61,"0.#"),1)=".",FALSE,TRUE)</formula>
    </cfRule>
    <cfRule type="expression" dxfId="42" priority="68">
      <formula>IF(RIGHT(TEXT(AI61,"0.#"),1)=".",TRUE,FALSE)</formula>
    </cfRule>
  </conditionalFormatting>
  <conditionalFormatting sqref="AI60">
    <cfRule type="expression" dxfId="41" priority="65">
      <formula>IF(RIGHT(TEXT(AI60,"0.#"),1)=".",FALSE,TRUE)</formula>
    </cfRule>
    <cfRule type="expression" dxfId="40" priority="66">
      <formula>IF(RIGHT(TEXT(AI60,"0.#"),1)=".",TRUE,FALSE)</formula>
    </cfRule>
  </conditionalFormatting>
  <conditionalFormatting sqref="AM60">
    <cfRule type="expression" dxfId="39" priority="63">
      <formula>IF(RIGHT(TEXT(AM60,"0.#"),1)=".",FALSE,TRUE)</formula>
    </cfRule>
    <cfRule type="expression" dxfId="38" priority="64">
      <formula>IF(RIGHT(TEXT(AM60,"0.#"),1)=".",TRUE,FALSE)</formula>
    </cfRule>
  </conditionalFormatting>
  <conditionalFormatting sqref="AM61">
    <cfRule type="expression" dxfId="37" priority="61">
      <formula>IF(RIGHT(TEXT(AM61,"0.#"),1)=".",FALSE,TRUE)</formula>
    </cfRule>
    <cfRule type="expression" dxfId="36" priority="62">
      <formula>IF(RIGHT(TEXT(AM61,"0.#"),1)=".",TRUE,FALSE)</formula>
    </cfRule>
  </conditionalFormatting>
  <conditionalFormatting sqref="AM62">
    <cfRule type="expression" dxfId="35" priority="59">
      <formula>IF(RIGHT(TEXT(AM62,"0.#"),1)=".",FALSE,TRUE)</formula>
    </cfRule>
    <cfRule type="expression" dxfId="34" priority="60">
      <formula>IF(RIGHT(TEXT(AM62,"0.#"),1)=".",TRUE,FALSE)</formula>
    </cfRule>
  </conditionalFormatting>
  <conditionalFormatting sqref="AI4 AM4">
    <cfRule type="expression" dxfId="33" priority="57">
      <formula>IF(RIGHT(TEXT(AI4,"0.#"),1)=".",FALSE,TRUE)</formula>
    </cfRule>
    <cfRule type="expression" dxfId="32" priority="58">
      <formula>IF(RIGHT(TEXT(AI4,"0.#"),1)=".",TRUE,FALSE)</formula>
    </cfRule>
  </conditionalFormatting>
  <conditionalFormatting sqref="AE5">
    <cfRule type="expression" dxfId="31" priority="55">
      <formula>IF(RIGHT(TEXT(AE5,"0.#"),1)=".",FALSE,TRUE)</formula>
    </cfRule>
    <cfRule type="expression" dxfId="30" priority="56">
      <formula>IF(RIGHT(TEXT(AE5,"0.#"),1)=".",TRUE,FALSE)</formula>
    </cfRule>
  </conditionalFormatting>
  <conditionalFormatting sqref="AI5 AM5">
    <cfRule type="expression" dxfId="29" priority="53">
      <formula>IF(RIGHT(TEXT(AI5,"0.#"),1)=".",FALSE,TRUE)</formula>
    </cfRule>
    <cfRule type="expression" dxfId="28" priority="54">
      <formula>IF(RIGHT(TEXT(AI5,"0.#"),1)=".",TRUE,FALSE)</formula>
    </cfRule>
  </conditionalFormatting>
  <conditionalFormatting sqref="AE6">
    <cfRule type="expression" dxfId="27" priority="51">
      <formula>IF(RIGHT(TEXT(AE6,"0.#"),1)=".",FALSE,TRUE)</formula>
    </cfRule>
    <cfRule type="expression" dxfId="26" priority="52">
      <formula>IF(RIGHT(TEXT(AE6,"0.#"),1)=".",TRUE,FALSE)</formula>
    </cfRule>
  </conditionalFormatting>
  <conditionalFormatting sqref="AI6 AM6">
    <cfRule type="expression" dxfId="25" priority="49">
      <formula>IF(RIGHT(TEXT(AI6,"0.#"),1)=".",FALSE,TRUE)</formula>
    </cfRule>
    <cfRule type="expression" dxfId="24" priority="50">
      <formula>IF(RIGHT(TEXT(AI6,"0.#"),1)=".",TRUE,FALSE)</formula>
    </cfRule>
  </conditionalFormatting>
  <conditionalFormatting sqref="AE11">
    <cfRule type="expression" dxfId="23" priority="43">
      <formula>IF(RIGHT(TEXT(AE11,"0.#"),1)=".",FALSE,TRUE)</formula>
    </cfRule>
    <cfRule type="expression" dxfId="22" priority="44">
      <formula>IF(RIGHT(TEXT(AE11,"0.#"),1)=".",TRUE,FALSE)</formula>
    </cfRule>
  </conditionalFormatting>
  <conditionalFormatting sqref="AI11 AM11">
    <cfRule type="expression" dxfId="21" priority="41">
      <formula>IF(RIGHT(TEXT(AI11,"0.#"),1)=".",FALSE,TRUE)</formula>
    </cfRule>
    <cfRule type="expression" dxfId="20" priority="42">
      <formula>IF(RIGHT(TEXT(AI11,"0.#"),1)=".",TRUE,FALSE)</formula>
    </cfRule>
  </conditionalFormatting>
  <conditionalFormatting sqref="AE12">
    <cfRule type="expression" dxfId="19" priority="39">
      <formula>IF(RIGHT(TEXT(AE12,"0.#"),1)=".",FALSE,TRUE)</formula>
    </cfRule>
    <cfRule type="expression" dxfId="18" priority="40">
      <formula>IF(RIGHT(TEXT(AE12,"0.#"),1)=".",TRUE,FALSE)</formula>
    </cfRule>
  </conditionalFormatting>
  <conditionalFormatting sqref="AI12 AM12">
    <cfRule type="expression" dxfId="17" priority="37">
      <formula>IF(RIGHT(TEXT(AI12,"0.#"),1)=".",FALSE,TRUE)</formula>
    </cfRule>
    <cfRule type="expression" dxfId="16" priority="38">
      <formula>IF(RIGHT(TEXT(AI12,"0.#"),1)=".",TRUE,FALSE)</formula>
    </cfRule>
  </conditionalFormatting>
  <conditionalFormatting sqref="AE13">
    <cfRule type="expression" dxfId="15" priority="33">
      <formula>IF(RIGHT(TEXT(AE13,"0.#"),1)=".",FALSE,TRUE)</formula>
    </cfRule>
    <cfRule type="expression" dxfId="14" priority="34">
      <formula>IF(RIGHT(TEXT(AE13,"0.#"),1)=".",TRUE,FALSE)</formula>
    </cfRule>
  </conditionalFormatting>
  <conditionalFormatting sqref="AI13 AM13">
    <cfRule type="expression" dxfId="13" priority="31">
      <formula>IF(RIGHT(TEXT(AI13,"0.#"),1)=".",FALSE,TRUE)</formula>
    </cfRule>
    <cfRule type="expression" dxfId="12" priority="32">
      <formula>IF(RIGHT(TEXT(AI13,"0.#"),1)=".",TRUE,FALSE)</formula>
    </cfRule>
  </conditionalFormatting>
  <conditionalFormatting sqref="AU4:AU6">
    <cfRule type="expression" dxfId="11" priority="29">
      <formula>IF(RIGHT(TEXT(AU4,"0.#"),1)=".",FALSE,TRUE)</formula>
    </cfRule>
    <cfRule type="expression" dxfId="10" priority="30">
      <formula>IF(RIGHT(TEXT(AU4,"0.#"),1)=".",TRUE,FALSE)</formula>
    </cfRule>
  </conditionalFormatting>
  <conditionalFormatting sqref="AU11:AU13">
    <cfRule type="expression" dxfId="9" priority="27">
      <formula>IF(RIGHT(TEXT(AU11,"0.#"),1)=".",FALSE,TRUE)</formula>
    </cfRule>
    <cfRule type="expression" dxfId="8" priority="28">
      <formula>IF(RIGHT(TEXT(AU11,"0.#"),1)=".",TRUE,FALSE)</formula>
    </cfRule>
  </conditionalFormatting>
  <conditionalFormatting sqref="AQ5">
    <cfRule type="expression" dxfId="7" priority="7">
      <formula>IF(RIGHT(TEXT(AQ5,"0.#"),1)=".",FALSE,TRUE)</formula>
    </cfRule>
    <cfRule type="expression" dxfId="6" priority="8">
      <formula>IF(RIGHT(TEXT(AQ5,"0.#"),1)=".",TRUE,FALSE)</formula>
    </cfRule>
  </conditionalFormatting>
  <conditionalFormatting sqref="AQ4 AQ6">
    <cfRule type="expression" dxfId="5" priority="5">
      <formula>IF(RIGHT(TEXT(AQ4,"0.#"),1)=".",FALSE,TRUE)</formula>
    </cfRule>
    <cfRule type="expression" dxfId="4" priority="6">
      <formula>IF(RIGHT(TEXT(AQ4,"0.#"),1)=".",TRUE,FALSE)</formula>
    </cfRule>
  </conditionalFormatting>
  <conditionalFormatting sqref="AQ12">
    <cfRule type="expression" dxfId="3" priority="3">
      <formula>IF(RIGHT(TEXT(AQ12,"0.#"),1)=".",FALSE,TRUE)</formula>
    </cfRule>
    <cfRule type="expression" dxfId="2" priority="4">
      <formula>IF(RIGHT(TEXT(AQ12,"0.#"),1)=".",TRUE,FALSE)</formula>
    </cfRule>
  </conditionalFormatting>
  <conditionalFormatting sqref="AQ11 AQ13">
    <cfRule type="expression" dxfId="1" priority="1">
      <formula>IF(RIGHT(TEXT(AQ11,"0.#"),1)=".",FALSE,TRUE)</formula>
    </cfRule>
    <cfRule type="expression" dxfId="0" priority="2">
      <formula>IF(RIGHT(TEXT(AQ11,"0.#"),1)=".",TRUE,FALSE)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行政事業レビューシート</vt:lpstr>
      <vt:lpstr>入力規則等</vt:lpstr>
      <vt:lpstr>別紙1</vt:lpstr>
      <vt:lpstr>行政事業レビューシート!Print_Area</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2021-08-31T18:12:15Z</dcterms:created>
  <dcterms:modified xsi:type="dcterms:W3CDTF">2021-09-06T10:57:41Z</dcterms:modified>
</cp:coreProperties>
</file>