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6" yWindow="-120" windowWidth="27996" windowHeight="16440"/>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55" i="3"/>
  <c r="AY606" i="3"/>
  <c r="AY616" i="3"/>
  <c r="AY134"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<sst xmlns="http://schemas.openxmlformats.org/spreadsheetml/2006/main" count="2295" uniqueCount="704">
  <si>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</si>
  <si>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</si>
  <si>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</si>
  <si>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</si>
  <si>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</si>
  <si>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</si>
  <si>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</si>
  <si>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</si>
  <si>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</si>
  <si>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</si>
  <si>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</si>
  <si>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</si>
  <si>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</si>
  <si>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</si>
  <si>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</si>
  <si>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</si>
  <si>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</si>
  <si>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</si>
  <si>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</si>
  <si>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</si>
  <si>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</si>
  <si>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</si>
  <si>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</si>
  <si>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</si>
  <si>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</si>
  <si>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</si>
  <si>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</si>
  <si>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</si>
  <si>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</si>
  <si>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</si>
  <si>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</si>
  <si>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</si>
  <si>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</si>
  <si>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</si>
  <si>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</si>
  <si>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</si>
  <si>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</si>
  <si>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</si>
  <si>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</si>
  <si>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</si>
  <si>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</si>
  <si>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</si>
  <si>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</si>
  <si>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</si>
  <si>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</si>
  <si>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</si>
  <si>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</si>
  <si>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</si>
  <si>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</si>
  <si>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</si>
  <si>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</si>
  <si>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</si>
  <si>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</si>
  <si>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</si>
  <si>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</si>
  <si>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</si>
  <si>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</si>
  <si>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</si>
  <si>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</si>
  <si>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</si>
  <si>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</si>
  <si>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</si>
  <si>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</si>
  <si>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</si>
  <si>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</si>
  <si>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</si>
  <si>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</si>
  <si>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</si>
  <si>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</si>
  <si>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</si>
  <si>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</si>
  <si>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</si>
  <si>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</si>
  <si>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</si>
  <si>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</si>
  <si>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</si>
  <si>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</si>
  <si>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</si>
  <si>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</si>
  <si>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</si>
  <si>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</si>
  <si>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</si>
  <si>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</si>
  <si>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</si>
  <si>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</si>
  <si>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</si>
  <si>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</si>
  <si>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</si>
  <si>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</si>
  <si>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</si>
  <si>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</si>
  <si>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</si>
  <si>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</si>
  <si>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</si>
  <si>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</si>
  <si>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</si>
  <si>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</si>
  <si>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</si>
  <si>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</si>
  <si>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</si>
  <si>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</si>
  <si>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</si>
  <si>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</si>
  <si>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</si>
  <si>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</si>
  <si>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</si>
  <si>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</si>
  <si>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</si>
  <si>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</si>
  <si>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</si>
  <si>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</si>
  <si>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</si>
  <si>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</si>
  <si>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</si>
  <si>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</si>
  <si>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</si>
  <si>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</si>
  <si>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</si>
  <si>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</si>
  <si>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</si>
  <si>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</si>
  <si>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</si>
  <si>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</si>
  <si>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</si>
  <si>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</si>
  <si>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</si>
  <si>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</si>
  <si>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</si>
  <si>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</si>
  <si>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</si>
  <si>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</si>
  <si>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</si>
  <si>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</si>
  <si>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</si>
  <si>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</si>
  <si>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</si>
  <si>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</si>
  <si>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</si>
  <si>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</si>
  <si>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</si>
  <si>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</si>
  <si>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</si>
  <si>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</si>
  <si>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</si>
  <si>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</si>
  <si>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</si>
  <si>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</si>
  <si>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</si>
  <si>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</si>
  <si>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</si>
  <si>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</si>
  <si>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</si>
  <si>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</si>
  <si>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</si>
  <si>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</si>
  <si>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</si>
  <si>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</si>
  <si>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</si>
  <si>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</si>
  <si>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</si>
  <si>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</si>
  <si>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</si>
  <si>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</si>
  <si>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</si>
  <si>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</si>
  <si>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</si>
  <si>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</si>
  <si>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</si>
  <si>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</si>
  <si>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</si>
  <si>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</si>
  <si>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</si>
  <si>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</si>
  <si>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</si>
  <si>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</si>
  <si>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</si>
  <si>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</si>
  <si>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</si>
  <si>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</si>
  <si>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</si>
  <si>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</si>
  <si>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</si>
  <si>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</si>
  <si>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</si>
  <si>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</si>
  <si>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</si>
  <si>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</si>
  <si>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</si>
  <si>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</si>
  <si>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</si>
  <si>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</si>
  <si>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</si>
  <si>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</si>
  <si>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</si>
  <si>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</si>
  <si>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</si>
  <si>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</si>
  <si>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</si>
  <si>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</si>
  <si>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</si>
  <si>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</si>
  <si>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</si>
  <si>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</si>
  <si>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</si>
  <si>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</si>
  <si>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</si>
  <si>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</si>
  <si>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</si>
  <si>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</si>
  <si>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</si>
  <si>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</si>
  <si>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</si>
  <si>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</si>
  <si>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</si>
  <si>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</si>
  <si>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</si>
  <si>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</si>
  <si>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</si>
  <si>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</si>
  <si>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</si>
  <si>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</si>
  <si>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</si>
  <si>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</si>
  <si>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</si>
  <si>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</si>
  <si>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</si>
  <si>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</si>
  <si>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</si>
  <si>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</si>
  <si>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</si>
  <si>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</si>
  <si>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</si>
  <si>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</si>
  <si>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</si>
  <si>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</si>
  <si>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</si>
  <si>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</si>
  <si>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</si>
  <si>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</si>
  <si>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</si>
  <si>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</si>
  <si>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</si>
  <si>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</si>
  <si>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</si>
  <si>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</si>
  <si>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</si>
  <si>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</si>
  <si>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</si>
  <si>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</si>
  <si>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</si>
  <si>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</si>
  <si>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</si>
  <si>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</si>
  <si>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</si>
  <si>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</si>
  <si>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</si>
  <si>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</si>
  <si>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</si>
  <si>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</si>
  <si>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</si>
  <si>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</si>
  <si>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</si>
  <si>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</si>
  <si>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</si>
  <si>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</si>
  <si>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</si>
  <si>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</si>
  <si>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</si>
  <si>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</si>
  <si>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</si>
  <si>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</si>
  <si>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</si>
  <si>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</si>
  <si>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</si>
  <si>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</si>
  <si>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</si>
  <si>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</si>
  <si>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</si>
  <si>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</si>
  <si>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</si>
  <si>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</si>
  <si>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</si>
  <si>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</si>
  <si>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</si>
  <si>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</si>
  <si>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</si>
  <si>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</si>
  <si>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</si>
  <si>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</si>
  <si>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</si>
  <si>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</si>
  <si>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</si>
  <si>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</si>
  <si>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</si>
  <si>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</si>
  <si>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</si>
  <si>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</si>
  <si>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</si>
  <si>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</si>
  <si>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</si>
  <si>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</si>
  <si>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</si>
  <si>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</si>
  <si>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</si>
  <si>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</si>
  <si>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</si>
  <si>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</si>
  <si>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</si>
  <si>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</si>
  <si>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</si>
  <si>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</si>
  <si>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</si>
  <si>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</si>
  <si>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</si>
  <si>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</si>
  <si>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</si>
  <si>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</si>
  <si>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</si>
  <si>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</si>
  <si>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</si>
  <si>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</si>
  <si>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</si>
  <si>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</si>
  <si>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</si>
  <si>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</si>
  <si>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</si>
  <si>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</si>
  <si>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</si>
  <si>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</si>
  <si>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</si>
  <si>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</si>
  <si>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</si>
  <si>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</si>
  <si>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</si>
  <si>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</si>
  <si>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</si>
  <si>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</si>
  <si>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</si>
  <si>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</si>
  <si>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</si>
  <si>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</si>
  <si>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</si>
  <si>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</si>
  <si>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</si>
  <si>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</si>
  <si>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</si>
  <si>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</si>
  <si>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</si>
  <si>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</si>
  <si>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</si>
  <si>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</si>
  <si>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</si>
  <si>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</si>
  <si>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</si>
  <si>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</si>
  <si>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</si>
  <si>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</si>
  <si>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</si>
  <si>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</si>
  <si>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</si>
  <si>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</si>
  <si>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</si>
  <si>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</si>
  <si>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</si>
  <si>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</si>
  <si>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</si>
  <si>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</si>
  <si>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</si>
  <si>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</si>
  <si>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</si>
  <si>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</si>
  <si>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</si>
  <si>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</si>
  <si>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</si>
  <si>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</si>
  <si>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</si>
  <si>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</si>
  <si>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</si>
  <si>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</si>
  <si>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</si>
  <si>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</si>
  <si>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</si>
  <si>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</si>
  <si>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</si>
  <si>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</si>
  <si>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</si>
  <si>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</si>
  <si>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</si>
  <si>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</si>
  <si>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</si>
  <si>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</si>
  <si>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</si>
  <si>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</si>
  <si>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</si>
  <si>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</si>
  <si>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</si>
  <si>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</si>
  <si>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</si>
  <si>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</si>
  <si>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</si>
  <si>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</si>
  <si>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</si>
  <si>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</si>
  <si>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</si>
  <si>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</si>
  <si>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</si>
  <si>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</si>
  <si>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</si>
  <si>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</si>
  <si>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</si>
  <si>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</si>
  <si>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</si>
  <si>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</si>
  <si>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</si>
  <si>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</si>
  <si>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</si>
  <si>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</si>
  <si>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</si>
  <si>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</si>
  <si>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</si>
  <si>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</si>
  <si>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</si>
  <si>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</si>
  <si>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</si>
  <si>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</si>
  <si>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</si>
  <si>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</si>
  <si>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</si>
  <si>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</si>
  <si>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</si>
  <si>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</si>
  <si>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</si>
  <si>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</si>
  <si>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</si>
  <si>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</si>
  <si>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</si>
  <si>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</si>
  <si>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</si>
  <si>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</si>
  <si>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</si>
  <si>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</si>
  <si>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</si>
  <si>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</si>
  <si>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</si>
  <si>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</si>
  <si>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</si>
  <si>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</si>
  <si>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</si>
  <si>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</si>
  <si>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</si>
  <si>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</si>
  <si>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</si>
  <si>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</si>
  <si>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</si>
  <si>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</si>
  <si>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</si>
  <si>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</si>
  <si>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</si>
  <si>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</si>
  <si>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</si>
  <si>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</si>
  <si>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</si>
  <si>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</si>
  <si>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</si>
  <si>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</si>
  <si>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</si>
  <si>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</si>
  <si>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</si>
  <si>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</si>
  <si>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</si>
  <si>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</si>
  <si>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</si>
  <si>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</si>
  <si>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</si>
  <si>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</si>
  <si>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</si>
  <si>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</si>
  <si>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</si>
  <si>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</si>
  <si>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</si>
  <si>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</si>
  <si>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</si>
  <si>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</si>
  <si>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</si>
  <si>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</si>
  <si>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</si>
  <si>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</si>
  <si>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</si>
  <si>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</si>
  <si>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</si>
  <si>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</si>
  <si>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</si>
  <si>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</si>
  <si>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</si>
  <si>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</si>
  <si>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</si>
  <si>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</si>
  <si>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</si>
  <si>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</si>
  <si>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</si>
  <si>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</si>
  <si>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</si>
  <si>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</si>
  <si>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</si>
  <si>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</si>
  <si>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</si>
  <si>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</si>
  <si>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</si>
  <si>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</si>
  <si>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</si>
  <si>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</si>
  <si>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</si>
  <si>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</si>
  <si>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</si>
  <si>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</si>
  <si>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</si>
  <si>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</si>
  <si>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</si>
  <si>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</si>
  <si>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</si>
  <si>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</si>
  <si>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</si>
  <si>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</si>
  <si>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</si>
  <si>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</si>
  <si>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</si>
  <si>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</si>
  <si>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</si>
  <si>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</si>
  <si>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</si>
  <si>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</si>
  <si>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</si>
  <si>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</si>
  <si>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</si>
  <si>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</si>
  <si>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</si>
  <si>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</si>
  <si>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</si>
  <si>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</si>
  <si>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</si>
  <si>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</si>
  <si>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</si>
  <si>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</si>
  <si>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</si>
  <si>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</si>
  <si>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</si>
  <si>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</si>
  <si>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</si>
  <si>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</si>
  <si>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</si>
  <si>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</si>
  <si>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</si>
  <si>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</si>
  <si>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</si>
  <si>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</si>
  <si>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</si>
  <si>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</si>
  <si>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</si>
  <si>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</si>
  <si>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</si>
  <si>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</si>
  <si>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</si>
  <si>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</si>
  <si>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</si>
  <si>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</si>
  <si>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</si>
  <si>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</si>
  <si>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</si>
  <si>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</si>
  <si>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</si>
  <si>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</si>
  <si>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</si>
  <si>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</si>
  <si>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</si>
  <si>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</si>
  <si>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</si>
  <si>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</si>
  <si>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</si>
  <si>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</si>
  <si>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</si>
  <si>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</si>
  <si>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</si>
  <si>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</si>
  <si>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</si>
  <si>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</si>
  <si>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</si>
  <si>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</si>
  <si>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</si>
  <si>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</si>
  <si>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</si>
  <si>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</si>
  <si>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</si>
  <si>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</si>
  <si>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</si>
  <si>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</si>
  <si>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</si>
  <si>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</si>
  <si>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</si>
  <si>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</si>
  <si>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</si>
  <si>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</si>
  <si>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</si>
  <si>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</si>
  <si>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</si>
  <si>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</si>
  <si>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</si>
  <si>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</si>
  <si>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</si>
  <si>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</si>
  <si>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</si>
  <si>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</si>
  <si>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</si>
  <si>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</si>
  <si>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</si>
  <si>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</si>
  <si>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</si>
  <si>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</si>
  <si>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</si>
  <si>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</si>
  <si>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</si>
  <si>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</si>
  <si>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</si>
  <si>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</si>
  <si>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</si>
  <si>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</si>
  <si>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</si>
  <si>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</si>
  <si>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</si>
  <si>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</si>
  <si>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</si>
  <si>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医師歯科医師等の派遣に必要な経費</t>
  </si>
  <si>
    <t>沖縄振興局</t>
  </si>
  <si>
    <t>昭和４７年度</t>
  </si>
  <si>
    <t>終了予定なし</t>
  </si>
  <si>
    <t>総務課事業振興室</t>
  </si>
  <si>
    <t>沖縄振興特別措置法第89条、第105条第３項</t>
  </si>
  <si>
    <t>沖縄振興基本方針、沖縄振興計画</t>
  </si>
  <si>
    <t>　沖縄県内において不足している医師、歯科医師等について、本土の大学病院等に勤務する医師・歯科医師等を沖縄県の医療施設等に派遣することにより、医療の確保及び充実を図る。</t>
  </si>
  <si>
    <t>　歯科医師等が不足している地域において、一般の歯科診療所で治療が困難な障害児（者）に対する全身麻酔下歯科治療を実施する。</t>
  </si>
  <si>
    <t>-</t>
  </si>
  <si>
    <t>委員等旅費</t>
  </si>
  <si>
    <t>諸謝金</t>
  </si>
  <si>
    <t>受診患者数</t>
  </si>
  <si>
    <t>人</t>
  </si>
  <si>
    <t>医師歯科医師等派遣人数</t>
  </si>
  <si>
    <t>執行額（X）／派遣人数（Y）　　　　　　　　　　　　　　</t>
    <phoneticPr fontId="5"/>
  </si>
  <si>
    <t>百万円</t>
  </si>
  <si>
    <t>X/Y</t>
    <phoneticPr fontId="5"/>
  </si>
  <si>
    <t>1.1/3</t>
  </si>
  <si>
    <t>厚生労働省</t>
  </si>
  <si>
    <t>離島歯科診療班運営事業</t>
  </si>
  <si>
    <t>0094</t>
  </si>
  <si>
    <t>0098</t>
  </si>
  <si>
    <t>0097</t>
  </si>
  <si>
    <t>0059</t>
  </si>
  <si>
    <t>0056</t>
  </si>
  <si>
    <t>0062</t>
  </si>
  <si>
    <t>0055</t>
  </si>
  <si>
    <t>0058</t>
  </si>
  <si>
    <t>0061</t>
  </si>
  <si>
    <t>○</t>
  </si>
  <si>
    <t>室長　伊藤経人</t>
    <rPh sb="3" eb="5">
      <t>イトウ</t>
    </rPh>
    <rPh sb="5" eb="7">
      <t>ツネト</t>
    </rPh>
    <phoneticPr fontId="5"/>
  </si>
  <si>
    <t>謝金</t>
    <rPh sb="0" eb="2">
      <t>シャキン</t>
    </rPh>
    <phoneticPr fontId="5"/>
  </si>
  <si>
    <t>委員等旅費</t>
    <rPh sb="0" eb="2">
      <t>イイン</t>
    </rPh>
    <rPh sb="2" eb="3">
      <t>トウ</t>
    </rPh>
    <rPh sb="3" eb="5">
      <t>リョヒ</t>
    </rPh>
    <phoneticPr fontId="5"/>
  </si>
  <si>
    <t>A.個人a</t>
    <rPh sb="2" eb="4">
      <t>コジン</t>
    </rPh>
    <phoneticPr fontId="5"/>
  </si>
  <si>
    <t>医師歯科医師等への謝金</t>
    <rPh sb="0" eb="2">
      <t>イシ</t>
    </rPh>
    <rPh sb="2" eb="6">
      <t>シカイシ</t>
    </rPh>
    <rPh sb="6" eb="7">
      <t>トウ</t>
    </rPh>
    <rPh sb="9" eb="11">
      <t>シャキン</t>
    </rPh>
    <phoneticPr fontId="5"/>
  </si>
  <si>
    <t>医師歯科医師等への旅費</t>
    <rPh sb="0" eb="2">
      <t>イシ</t>
    </rPh>
    <rPh sb="2" eb="6">
      <t>シカイシ</t>
    </rPh>
    <rPh sb="6" eb="7">
      <t>トウ</t>
    </rPh>
    <rPh sb="9" eb="11">
      <t>リョヒ</t>
    </rPh>
    <phoneticPr fontId="5"/>
  </si>
  <si>
    <t>個人a</t>
    <rPh sb="0" eb="2">
      <t>コジン</t>
    </rPh>
    <phoneticPr fontId="5"/>
  </si>
  <si>
    <t>-</t>
    <phoneticPr fontId="5"/>
  </si>
  <si>
    <t>個人b</t>
    <rPh sb="0" eb="2">
      <t>コジン</t>
    </rPh>
    <phoneticPr fontId="5"/>
  </si>
  <si>
    <t>-</t>
    <phoneticPr fontId="5"/>
  </si>
  <si>
    <t>医師歯科医師等派遣に係る謝金・旅費</t>
    <rPh sb="0" eb="2">
      <t>イシ</t>
    </rPh>
    <rPh sb="2" eb="6">
      <t>シカイシ</t>
    </rPh>
    <rPh sb="6" eb="7">
      <t>トウ</t>
    </rPh>
    <rPh sb="7" eb="9">
      <t>ハケン</t>
    </rPh>
    <rPh sb="10" eb="11">
      <t>カカ</t>
    </rPh>
    <rPh sb="12" eb="14">
      <t>シャキン</t>
    </rPh>
    <rPh sb="15" eb="17">
      <t>リョヒ</t>
    </rPh>
    <phoneticPr fontId="5"/>
  </si>
  <si>
    <t>府</t>
  </si>
  <si>
    <t>新型コロナウイルスの影響前の直近年度実績と同程度の人数の診療を実施</t>
    <rPh sb="0" eb="2">
      <t>シンガタ</t>
    </rPh>
    <rPh sb="10" eb="12">
      <t>エイキョウ</t>
    </rPh>
    <rPh sb="12" eb="13">
      <t>マエ</t>
    </rPh>
    <rPh sb="14" eb="16">
      <t>チョッキン</t>
    </rPh>
    <rPh sb="16" eb="17">
      <t>ネン</t>
    </rPh>
    <phoneticPr fontId="5"/>
  </si>
  <si>
    <t>新型コロナウイルスの影響前の直近年度の診療人数の実績</t>
    <phoneticPr fontId="5"/>
  </si>
  <si>
    <t>-</t>
    <phoneticPr fontId="5"/>
  </si>
  <si>
    <t>0.4/2</t>
    <phoneticPr fontId="5"/>
  </si>
  <si>
    <t>2.2/4</t>
    <phoneticPr fontId="5"/>
  </si>
  <si>
    <t>医療提供の公平性の確保は社会ニーズを反映している。</t>
    <phoneticPr fontId="5"/>
  </si>
  <si>
    <t>医療提供の公平性を確保するため、必要かつ適切な事業であり、優先度は高い。</t>
    <phoneticPr fontId="5"/>
  </si>
  <si>
    <t>医療提供の公平性を確保する手段として、必要かつ適切な事業であり、優先度は高い。</t>
    <phoneticPr fontId="5"/>
  </si>
  <si>
    <t>無</t>
  </si>
  <si>
    <t>‐</t>
  </si>
  <si>
    <t>△</t>
  </si>
  <si>
    <t>本事業を実施することで、歯科医師等が不足している地域において医療の提供が可能となることから、負担関係は妥当である。</t>
    <rPh sb="0" eb="1">
      <t>ホン</t>
    </rPh>
    <rPh sb="1" eb="3">
      <t>ジギョウ</t>
    </rPh>
    <rPh sb="4" eb="6">
      <t>ジッシ</t>
    </rPh>
    <rPh sb="12" eb="14">
      <t>シカ</t>
    </rPh>
    <rPh sb="14" eb="16">
      <t>イシ</t>
    </rPh>
    <rPh sb="16" eb="17">
      <t>トウ</t>
    </rPh>
    <rPh sb="18" eb="20">
      <t>フソク</t>
    </rPh>
    <rPh sb="24" eb="26">
      <t>チイキ</t>
    </rPh>
    <rPh sb="30" eb="32">
      <t>イリョウ</t>
    </rPh>
    <rPh sb="33" eb="35">
      <t>テイキョウ</t>
    </rPh>
    <rPh sb="36" eb="38">
      <t>カノウ</t>
    </rPh>
    <rPh sb="46" eb="48">
      <t>フタン</t>
    </rPh>
    <rPh sb="48" eb="50">
      <t>カンケイ</t>
    </rPh>
    <rPh sb="51" eb="53">
      <t>ダトウ</t>
    </rPh>
    <phoneticPr fontId="5"/>
  </si>
  <si>
    <t>事業実施に係る謝金、委員等旅費を妥当な水準で計上している。</t>
    <rPh sb="0" eb="2">
      <t>ジギョウ</t>
    </rPh>
    <rPh sb="2" eb="4">
      <t>ジッシ</t>
    </rPh>
    <rPh sb="5" eb="6">
      <t>カカ</t>
    </rPh>
    <rPh sb="7" eb="9">
      <t>シャキン</t>
    </rPh>
    <rPh sb="10" eb="12">
      <t>イイン</t>
    </rPh>
    <rPh sb="12" eb="13">
      <t>トウ</t>
    </rPh>
    <rPh sb="13" eb="15">
      <t>リョヒ</t>
    </rPh>
    <rPh sb="16" eb="18">
      <t>ダトウ</t>
    </rPh>
    <rPh sb="19" eb="21">
      <t>スイジュン</t>
    </rPh>
    <rPh sb="22" eb="24">
      <t>ケイジョウ</t>
    </rPh>
    <phoneticPr fontId="5"/>
  </si>
  <si>
    <t>執行状況等について適切に把握・確認を行っており、合理的なものと確認している。</t>
    <rPh sb="0" eb="2">
      <t>シッコウ</t>
    </rPh>
    <rPh sb="2" eb="4">
      <t>ジョウキョウ</t>
    </rPh>
    <rPh sb="4" eb="5">
      <t>トウ</t>
    </rPh>
    <rPh sb="9" eb="11">
      <t>テキセツ</t>
    </rPh>
    <rPh sb="12" eb="14">
      <t>ハアク</t>
    </rPh>
    <rPh sb="15" eb="17">
      <t>カクニン</t>
    </rPh>
    <rPh sb="18" eb="19">
      <t>オコナ</t>
    </rPh>
    <rPh sb="24" eb="27">
      <t>ゴウリテキ</t>
    </rPh>
    <rPh sb="31" eb="33">
      <t>カクニン</t>
    </rPh>
    <phoneticPr fontId="5"/>
  </si>
  <si>
    <t>事業実績報告書等において費目・使途を十分に把握できており、事業目的に真に必要なものに限定されている。</t>
    <rPh sb="0" eb="2">
      <t>ジギョウ</t>
    </rPh>
    <rPh sb="2" eb="4">
      <t>ジッセキ</t>
    </rPh>
    <rPh sb="4" eb="6">
      <t>ホウコク</t>
    </rPh>
    <rPh sb="6" eb="7">
      <t>ショ</t>
    </rPh>
    <rPh sb="7" eb="8">
      <t>トウ</t>
    </rPh>
    <rPh sb="12" eb="14">
      <t>ヒモク</t>
    </rPh>
    <rPh sb="15" eb="17">
      <t>シト</t>
    </rPh>
    <rPh sb="18" eb="20">
      <t>ジュウブン</t>
    </rPh>
    <rPh sb="21" eb="23">
      <t>ハアク</t>
    </rPh>
    <rPh sb="29" eb="31">
      <t>ジギョウ</t>
    </rPh>
    <rPh sb="31" eb="33">
      <t>モクテキ</t>
    </rPh>
    <rPh sb="34" eb="35">
      <t>シン</t>
    </rPh>
    <rPh sb="36" eb="38">
      <t>ヒツヨウ</t>
    </rPh>
    <rPh sb="42" eb="44">
      <t>ゲンテイ</t>
    </rPh>
    <phoneticPr fontId="5"/>
  </si>
  <si>
    <t>新型コロナウイルスの影響(緊急事態宣言や感染状況等)による派遣回数減により不用が生じたが、可能な限りで医療施設等からの派遣要請に適切に対応しており、やむを得ないものと認識している。</t>
    <rPh sb="0" eb="2">
      <t>シンガタ</t>
    </rPh>
    <rPh sb="10" eb="12">
      <t>エイキョウ</t>
    </rPh>
    <rPh sb="13" eb="15">
      <t>キンキュウ</t>
    </rPh>
    <rPh sb="15" eb="17">
      <t>ジタイ</t>
    </rPh>
    <rPh sb="17" eb="19">
      <t>センゲン</t>
    </rPh>
    <rPh sb="20" eb="22">
      <t>カンセン</t>
    </rPh>
    <rPh sb="22" eb="24">
      <t>ジョウキョウ</t>
    </rPh>
    <rPh sb="24" eb="25">
      <t>トウ</t>
    </rPh>
    <rPh sb="29" eb="31">
      <t>ハケン</t>
    </rPh>
    <rPh sb="31" eb="33">
      <t>カイスウ</t>
    </rPh>
    <rPh sb="33" eb="34">
      <t>ゲン</t>
    </rPh>
    <rPh sb="40" eb="41">
      <t>ショウ</t>
    </rPh>
    <rPh sb="45" eb="47">
      <t>カノウ</t>
    </rPh>
    <rPh sb="48" eb="49">
      <t>カギ</t>
    </rPh>
    <rPh sb="77" eb="78">
      <t>エ</t>
    </rPh>
    <rPh sb="83" eb="85">
      <t>ニンシキ</t>
    </rPh>
    <phoneticPr fontId="5"/>
  </si>
  <si>
    <t>成果目標に向けて計画的に事業を進めている。</t>
  </si>
  <si>
    <t>見込値を下回る活動実績となったが、新型コロナウイルスの影響(緊急事態宣言や感染状況等)による歯科医師派遣減によるものであり、やむを得ないものと認識している。</t>
    <rPh sb="0" eb="2">
      <t>ミコ</t>
    </rPh>
    <rPh sb="2" eb="3">
      <t>チ</t>
    </rPh>
    <rPh sb="4" eb="6">
      <t>シタマワ</t>
    </rPh>
    <rPh sb="7" eb="9">
      <t>カツドウ</t>
    </rPh>
    <rPh sb="9" eb="11">
      <t>ジッセキ</t>
    </rPh>
    <rPh sb="46" eb="48">
      <t>シカ</t>
    </rPh>
    <rPh sb="48" eb="50">
      <t>イシ</t>
    </rPh>
    <rPh sb="50" eb="52">
      <t>ハケン</t>
    </rPh>
    <rPh sb="52" eb="53">
      <t>ゲン</t>
    </rPh>
    <phoneticPr fontId="5"/>
  </si>
  <si>
    <t>類似の事業を厚生労働省で計上しているが、事業を実施する対象となる地域が異なっているなど、適切な役割分担を行っている。（沖縄県において実施する事業について、内閣府で計上している。）</t>
    <phoneticPr fontId="5"/>
  </si>
  <si>
    <t>本事業の障害児（者）への全身麻酔下歯科治療は一般の歯科診療所で治療が困難なため、今後も実施することが必要である。</t>
    <rPh sb="0" eb="1">
      <t>ホン</t>
    </rPh>
    <rPh sb="1" eb="3">
      <t>ジギョウ</t>
    </rPh>
    <rPh sb="4" eb="6">
      <t>ショウガイ</t>
    </rPh>
    <rPh sb="6" eb="7">
      <t>ジ</t>
    </rPh>
    <rPh sb="8" eb="9">
      <t>シャ</t>
    </rPh>
    <rPh sb="12" eb="14">
      <t>ゼンシン</t>
    </rPh>
    <rPh sb="14" eb="16">
      <t>マスイ</t>
    </rPh>
    <rPh sb="16" eb="17">
      <t>シタ</t>
    </rPh>
    <rPh sb="17" eb="19">
      <t>シカ</t>
    </rPh>
    <rPh sb="19" eb="21">
      <t>チリョウ</t>
    </rPh>
    <rPh sb="22" eb="24">
      <t>イッパン</t>
    </rPh>
    <rPh sb="25" eb="27">
      <t>シカ</t>
    </rPh>
    <rPh sb="27" eb="29">
      <t>シンリョウ</t>
    </rPh>
    <rPh sb="29" eb="30">
      <t>ジョ</t>
    </rPh>
    <rPh sb="31" eb="33">
      <t>チリョウ</t>
    </rPh>
    <rPh sb="34" eb="36">
      <t>コンナン</t>
    </rPh>
    <rPh sb="40" eb="42">
      <t>コンゴ</t>
    </rPh>
    <rPh sb="43" eb="45">
      <t>ジッシ</t>
    </rPh>
    <rPh sb="50" eb="52">
      <t>ヒツヨウ</t>
    </rPh>
    <phoneticPr fontId="3"/>
  </si>
  <si>
    <t>沖縄県では、地域医療の安定的な確保が課題となっている。令和２年度においては、新型コロナウイルスの影響により歯科医師の派遣回数が当初計画より減少したが、令和３年度についても引き続き医療施設等からの派遣要請に対応し、適切な予算の執行に努めたい。（平成26年度予算からは全身麻酔下歯科治療のみを計上）</t>
    <rPh sb="27" eb="29">
      <t>レイワ</t>
    </rPh>
    <rPh sb="38" eb="40">
      <t>シンガタ</t>
    </rPh>
    <rPh sb="48" eb="50">
      <t>エイキョウ</t>
    </rPh>
    <rPh sb="53" eb="55">
      <t>シカ</t>
    </rPh>
    <rPh sb="55" eb="57">
      <t>イシ</t>
    </rPh>
    <rPh sb="58" eb="60">
      <t>ハケン</t>
    </rPh>
    <rPh sb="60" eb="62">
      <t>カイスウ</t>
    </rPh>
    <rPh sb="63" eb="65">
      <t>トウショ</t>
    </rPh>
    <rPh sb="65" eb="67">
      <t>ケイカク</t>
    </rPh>
    <rPh sb="69" eb="71">
      <t>ゲンショウ</t>
    </rPh>
    <rPh sb="75" eb="77">
      <t>レイワ</t>
    </rPh>
    <rPh sb="78" eb="80">
      <t>ネンド</t>
    </rPh>
    <rPh sb="85" eb="86">
      <t>ヒ</t>
    </rPh>
    <rPh sb="87" eb="88">
      <t>ツヅ</t>
    </rPh>
    <rPh sb="89" eb="91">
      <t>イリョウ</t>
    </rPh>
    <rPh sb="91" eb="93">
      <t>シセツ</t>
    </rPh>
    <rPh sb="93" eb="94">
      <t>トウ</t>
    </rPh>
    <rPh sb="97" eb="99">
      <t>ハケン</t>
    </rPh>
    <rPh sb="99" eb="101">
      <t>ヨウセイ</t>
    </rPh>
    <rPh sb="102" eb="104">
      <t>タイオウ</t>
    </rPh>
    <rPh sb="106" eb="108">
      <t>テキセツ</t>
    </rPh>
    <rPh sb="109" eb="111">
      <t>ヨサン</t>
    </rPh>
    <rPh sb="112" eb="114">
      <t>シッコウ</t>
    </rPh>
    <rPh sb="115" eb="116">
      <t>ツト</t>
    </rPh>
    <phoneticPr fontId="3"/>
  </si>
  <si>
    <t>-</t>
    <phoneticPr fontId="5"/>
  </si>
  <si>
    <t>-</t>
    <phoneticPr fontId="5"/>
  </si>
  <si>
    <t>９．沖縄政策</t>
    <phoneticPr fontId="5"/>
  </si>
  <si>
    <t>９．沖縄振興に関する施策の推進</t>
    <phoneticPr fontId="5"/>
  </si>
  <si>
    <t>・事業実施の意義等については問題ないものと思われる。
・執行率が低いようであるが、予算要求は適正な水準であるといえるか。補足の説明が必要ではないだろうか。
・派遣医師は２名しかおられないようであるが、図では沖縄県経由と厚生労働省経由の２系統が示されているが、それぞれ１名ずつということか。一元管理は難しいのだろうか。</t>
    <phoneticPr fontId="5"/>
  </si>
  <si>
    <t>外部有識者の所見を踏まえ、事業実施省庁と権限を明確化したうえで、実施省庁と連携して、事業の進捗を的確に把握し、より一層事業の有効性・効率性・成果について適切かつ的確に検証するべき。</t>
    <phoneticPr fontId="5"/>
  </si>
  <si>
    <t>-</t>
    <phoneticPr fontId="5"/>
  </si>
  <si>
    <t>・執行率について、特に令和２年度は、新型コロナウイルスの影響（緊急事態宣言や感染状況）による派遣見送りを行ったため、その派遣日数減により執行率が低い結果となったが、概算要求においては、最大限の治療機会を想定して月2日程度（年間合計24日）で計画している。また、委員等旅費の内容を見直し、例年より減額での要求としている。
・資金の流れについては、諸謝金は勤務する場所の特殊性及び条件等を考慮に入れて、国の委託を受けて沖縄県知事が支払うものとされているため２系統の図となっているが、医師の派遣手続については沖縄県にて一元的に行っている。
・行政事業レビュー推進チームの所見を踏まえ、事業実施省庁と連携を密にし、事業の進捗状況の的確な把握を行うとともに、事業の有効性・効率性・成果について適切かつ的確な検証に努める。</t>
    <rPh sb="1" eb="3">
      <t>シッコウ</t>
    </rPh>
    <rPh sb="3" eb="4">
      <t>リツ</t>
    </rPh>
    <rPh sb="9" eb="10">
      <t>トク</t>
    </rPh>
    <rPh sb="68" eb="70">
      <t>シッコウ</t>
    </rPh>
    <rPh sb="70" eb="71">
      <t>リツ</t>
    </rPh>
    <rPh sb="72" eb="73">
      <t>ヒク</t>
    </rPh>
    <rPh sb="74" eb="76">
      <t>ケッカ</t>
    </rPh>
    <rPh sb="82" eb="84">
      <t>ガイサン</t>
    </rPh>
    <rPh sb="84" eb="86">
      <t>ヨウキュウ</t>
    </rPh>
    <rPh sb="120" eb="122">
      <t>ケイカク</t>
    </rPh>
    <rPh sb="130" eb="132">
      <t>イイン</t>
    </rPh>
    <rPh sb="132" eb="133">
      <t>トウ</t>
    </rPh>
    <rPh sb="133" eb="135">
      <t>リョヒ</t>
    </rPh>
    <rPh sb="136" eb="138">
      <t>ナイヨウ</t>
    </rPh>
    <rPh sb="139" eb="141">
      <t>ミナオ</t>
    </rPh>
    <rPh sb="143" eb="145">
      <t>レイネン</t>
    </rPh>
    <rPh sb="147" eb="149">
      <t>ゲンガク</t>
    </rPh>
    <rPh sb="151" eb="153">
      <t>ヨウキュウ</t>
    </rPh>
    <rPh sb="161" eb="163">
      <t>シキン</t>
    </rPh>
    <rPh sb="164" eb="165">
      <t>ナガ</t>
    </rPh>
    <rPh sb="172" eb="175">
      <t>ショシャキン</t>
    </rPh>
    <rPh sb="213" eb="215">
      <t>シハラ</t>
    </rPh>
    <rPh sb="227" eb="229">
      <t>ケイトウ</t>
    </rPh>
    <rPh sb="230" eb="231">
      <t>ズ</t>
    </rPh>
    <rPh sb="239" eb="241">
      <t>イシ</t>
    </rPh>
    <rPh sb="242" eb="244">
      <t>ハケン</t>
    </rPh>
    <rPh sb="244" eb="246">
      <t>テツヅ</t>
    </rPh>
    <rPh sb="251" eb="254">
      <t>オキナワケン</t>
    </rPh>
    <rPh sb="256" eb="258">
      <t>イチゲン</t>
    </rPh>
    <rPh sb="258" eb="259">
      <t>テキ</t>
    </rPh>
    <rPh sb="260" eb="261">
      <t>オコナ</t>
    </rPh>
    <rPh sb="331" eb="334">
      <t>コウリツセイ</t>
    </rPh>
    <rPh sb="335" eb="337">
      <t>セイカ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</si>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</sst>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12247</xdr:colOff>
      <xdr:row>749</xdr:row>
      <xdr:rowOff>104775</xdr:rowOff>
    </xdr:from>
    <xdr:to>
      <xdr:col>37</xdr:col>
      <xdr:colOff>127249</xdr:colOff>
      <xdr:row>765</xdr:row>
      <xdr:rowOff>625929</xdr:rowOff>
    </xdr:to>
    <xdr:grpSp>
      <xdr:nvGrpSpPr>
        <xdr:cNvPr id="32" name="グループ化 31"/>
        <xdr:cNvGrpSpPr/>
      </xdr:nvGrpSpPr>
      <xdr:grpSpPr>
        <a:xfrm>
          <a:off x="2880953" y="34412704"/>
          <a:ext cx="3880178" cy="5783437"/>
          <a:chOff x="3451943" y="31299631"/>
          <a:chExt cx="3377573" cy="5614946"/>
        </a:xfrm>
      </xdr:grpSpPr>
      <xdr:sp macro="" textlink="">
        <xdr:nvSpPr>
          <xdr:cNvPr id="33" name="Rectangle 32"/>
          <xdr:cNvSpPr>
            <a:spLocks noChangeArrowheads="1"/>
          </xdr:cNvSpPr>
        </xdr:nvSpPr>
        <xdr:spPr bwMode="auto">
          <a:xfrm>
            <a:off x="3862959" y="31299631"/>
            <a:ext cx="2417968" cy="6797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内閣府</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２．２百万円</a:t>
            </a:r>
          </a:p>
        </xdr:txBody>
      </xdr:sp>
      <xdr:sp macro="" textlink="">
        <xdr:nvSpPr>
          <xdr:cNvPr id="34" name="Text Box 33"/>
          <xdr:cNvSpPr txBox="1">
            <a:spLocks noChangeArrowheads="1"/>
          </xdr:cNvSpPr>
        </xdr:nvSpPr>
        <xdr:spPr bwMode="auto">
          <a:xfrm>
            <a:off x="3705182" y="32106996"/>
            <a:ext cx="2767706" cy="329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予算の移替</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5" name="Line 34"/>
          <xdr:cNvSpPr>
            <a:spLocks noChangeShapeType="1"/>
          </xdr:cNvSpPr>
        </xdr:nvSpPr>
        <xdr:spPr bwMode="auto">
          <a:xfrm>
            <a:off x="5086863" y="32352155"/>
            <a:ext cx="0" cy="3426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Rectangle 35"/>
          <xdr:cNvSpPr>
            <a:spLocks noChangeArrowheads="1"/>
          </xdr:cNvSpPr>
        </xdr:nvSpPr>
        <xdr:spPr bwMode="auto">
          <a:xfrm>
            <a:off x="3863295" y="32782786"/>
            <a:ext cx="2411993" cy="542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厚生労働省</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7" name="Rectangle 37"/>
          <xdr:cNvSpPr>
            <a:spLocks noChangeArrowheads="1"/>
          </xdr:cNvSpPr>
        </xdr:nvSpPr>
        <xdr:spPr bwMode="auto">
          <a:xfrm>
            <a:off x="3977113" y="35966070"/>
            <a:ext cx="2406708" cy="6784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歯科医師２名</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8" name="Text Box 49"/>
          <xdr:cNvSpPr txBox="1">
            <a:spLocks noChangeArrowheads="1"/>
          </xdr:cNvSpPr>
        </xdr:nvSpPr>
        <xdr:spPr bwMode="auto">
          <a:xfrm>
            <a:off x="3774998" y="35645656"/>
            <a:ext cx="1243580" cy="2384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委員等旅費</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9" name="Line 61"/>
          <xdr:cNvSpPr>
            <a:spLocks noChangeShapeType="1"/>
          </xdr:cNvSpPr>
        </xdr:nvSpPr>
        <xdr:spPr bwMode="auto">
          <a:xfrm flipH="1">
            <a:off x="4369675" y="33731093"/>
            <a:ext cx="1905" cy="17900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Text Box 67"/>
          <xdr:cNvSpPr txBox="1">
            <a:spLocks noChangeArrowheads="1"/>
          </xdr:cNvSpPr>
        </xdr:nvSpPr>
        <xdr:spPr bwMode="auto">
          <a:xfrm>
            <a:off x="3451943" y="36762519"/>
            <a:ext cx="3377573" cy="152058"/>
          </a:xfrm>
          <a:prstGeom prst="rect">
            <a:avLst/>
          </a:prstGeom>
          <a:noFill/>
          <a:ln>
            <a:noFill/>
          </a:ln>
          <a:extLst/>
        </xdr:spPr>
        <xdr:txBody>
          <a:bodyPr vertOverflow="clip" wrap="square" lIns="27432" tIns="18288" rIns="27432" bIns="0"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歯科医師による全身麻酔下歯科治療の実施</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41" name="Line 61"/>
          <xdr:cNvSpPr>
            <a:spLocks noChangeShapeType="1"/>
          </xdr:cNvSpPr>
        </xdr:nvSpPr>
        <xdr:spPr bwMode="auto">
          <a:xfrm flipH="1">
            <a:off x="5781616" y="33727321"/>
            <a:ext cx="542" cy="34188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2" name="Rectangle 37"/>
          <xdr:cNvSpPr>
            <a:spLocks noChangeArrowheads="1"/>
          </xdr:cNvSpPr>
        </xdr:nvSpPr>
        <xdr:spPr bwMode="auto">
          <a:xfrm>
            <a:off x="5001184" y="34178904"/>
            <a:ext cx="1644968" cy="6968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沖縄県</a:t>
            </a:r>
          </a:p>
        </xdr:txBody>
      </xdr:sp>
      <xdr:sp macro="" textlink="">
        <xdr:nvSpPr>
          <xdr:cNvPr id="43" name="Line 61"/>
          <xdr:cNvSpPr>
            <a:spLocks noChangeShapeType="1"/>
          </xdr:cNvSpPr>
        </xdr:nvSpPr>
        <xdr:spPr bwMode="auto">
          <a:xfrm>
            <a:off x="5791684" y="34952636"/>
            <a:ext cx="0" cy="62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Text Box 49"/>
          <xdr:cNvSpPr txBox="1">
            <a:spLocks noChangeArrowheads="1"/>
          </xdr:cNvSpPr>
        </xdr:nvSpPr>
        <xdr:spPr bwMode="auto">
          <a:xfrm>
            <a:off x="5198907" y="35658952"/>
            <a:ext cx="1250711" cy="2334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諸謝金</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45" name="Text Box 33"/>
          <xdr:cNvSpPr txBox="1">
            <a:spLocks noChangeArrowheads="1"/>
          </xdr:cNvSpPr>
        </xdr:nvSpPr>
        <xdr:spPr bwMode="auto">
          <a:xfrm>
            <a:off x="3672961" y="33458186"/>
            <a:ext cx="2792519" cy="278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医師・歯科医師等派遣事業の実施</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325</v>
      </c>
      <c r="AJ2" s="924" t="s">
        <v>672</v>
      </c>
      <c r="AK2" s="924"/>
      <c r="AL2" s="924"/>
      <c r="AM2" s="924"/>
      <c r="AN2" s="83" t="s">
        <v>325</v>
      </c>
      <c r="AO2" s="924">
        <v>20</v>
      </c>
      <c r="AP2" s="924"/>
      <c r="AQ2" s="924"/>
      <c r="AR2" s="84" t="s">
        <v>628</v>
      </c>
      <c r="AS2" s="930">
        <v>77</v>
      </c>
      <c r="AT2" s="930"/>
      <c r="AU2" s="930"/>
      <c r="AV2" s="83" t="str">
        <f>IF(AW2="","","-")</f>
        <v/>
      </c>
      <c r="AW2" s="890"/>
      <c r="AX2" s="890"/>
    </row>
    <row r="3" spans="1:50" ht="21" customHeight="1" thickBot="1" x14ac:dyDescent="0.25">
      <c r="A3" s="846" t="s">
        <v>621</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629</v>
      </c>
      <c r="AK3" s="848"/>
      <c r="AL3" s="848"/>
      <c r="AM3" s="848"/>
      <c r="AN3" s="848"/>
      <c r="AO3" s="848"/>
      <c r="AP3" s="848"/>
      <c r="AQ3" s="848"/>
      <c r="AR3" s="848"/>
      <c r="AS3" s="848"/>
      <c r="AT3" s="848"/>
      <c r="AU3" s="848"/>
      <c r="AV3" s="848"/>
      <c r="AW3" s="848"/>
      <c r="AX3" s="24" t="s">
        <v>64</v>
      </c>
    </row>
    <row r="4" spans="1:50" ht="24.75" customHeight="1" x14ac:dyDescent="0.2">
      <c r="A4" s="686" t="s">
        <v>25</v>
      </c>
      <c r="B4" s="687"/>
      <c r="C4" s="687"/>
      <c r="D4" s="687"/>
      <c r="E4" s="687"/>
      <c r="F4" s="687"/>
      <c r="G4" s="664" t="s">
        <v>630</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631</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2">
      <c r="A5" s="674" t="s">
        <v>66</v>
      </c>
      <c r="B5" s="675"/>
      <c r="C5" s="675"/>
      <c r="D5" s="675"/>
      <c r="E5" s="675"/>
      <c r="F5" s="676"/>
      <c r="G5" s="818" t="s">
        <v>632</v>
      </c>
      <c r="H5" s="819"/>
      <c r="I5" s="819"/>
      <c r="J5" s="819"/>
      <c r="K5" s="819"/>
      <c r="L5" s="819"/>
      <c r="M5" s="820" t="s">
        <v>65</v>
      </c>
      <c r="N5" s="821"/>
      <c r="O5" s="821"/>
      <c r="P5" s="821"/>
      <c r="Q5" s="821"/>
      <c r="R5" s="822"/>
      <c r="S5" s="823" t="s">
        <v>633</v>
      </c>
      <c r="T5" s="819"/>
      <c r="U5" s="819"/>
      <c r="V5" s="819"/>
      <c r="W5" s="819"/>
      <c r="X5" s="824"/>
      <c r="Y5" s="680" t="s">
        <v>3</v>
      </c>
      <c r="Z5" s="526"/>
      <c r="AA5" s="526"/>
      <c r="AB5" s="526"/>
      <c r="AC5" s="526"/>
      <c r="AD5" s="527"/>
      <c r="AE5" s="681" t="s">
        <v>634</v>
      </c>
      <c r="AF5" s="681"/>
      <c r="AG5" s="681"/>
      <c r="AH5" s="681"/>
      <c r="AI5" s="681"/>
      <c r="AJ5" s="681"/>
      <c r="AK5" s="681"/>
      <c r="AL5" s="681"/>
      <c r="AM5" s="681"/>
      <c r="AN5" s="681"/>
      <c r="AO5" s="681"/>
      <c r="AP5" s="682"/>
      <c r="AQ5" s="683" t="s">
        <v>661</v>
      </c>
      <c r="AR5" s="684"/>
      <c r="AS5" s="684"/>
      <c r="AT5" s="684"/>
      <c r="AU5" s="684"/>
      <c r="AV5" s="684"/>
      <c r="AW5" s="684"/>
      <c r="AX5" s="685"/>
    </row>
    <row r="6" spans="1:50" ht="39" customHeight="1" x14ac:dyDescent="0.2">
      <c r="A6" s="688" t="s">
        <v>4</v>
      </c>
      <c r="B6" s="689"/>
      <c r="C6" s="689"/>
      <c r="D6" s="689"/>
      <c r="E6" s="689"/>
      <c r="F6" s="689"/>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2">
      <c r="A7" s="478" t="s">
        <v>22</v>
      </c>
      <c r="B7" s="479"/>
      <c r="C7" s="479"/>
      <c r="D7" s="479"/>
      <c r="E7" s="479"/>
      <c r="F7" s="480"/>
      <c r="G7" s="481" t="s">
        <v>635</v>
      </c>
      <c r="H7" s="482"/>
      <c r="I7" s="482"/>
      <c r="J7" s="482"/>
      <c r="K7" s="482"/>
      <c r="L7" s="482"/>
      <c r="M7" s="482"/>
      <c r="N7" s="482"/>
      <c r="O7" s="482"/>
      <c r="P7" s="482"/>
      <c r="Q7" s="482"/>
      <c r="R7" s="482"/>
      <c r="S7" s="482"/>
      <c r="T7" s="482"/>
      <c r="U7" s="482"/>
      <c r="V7" s="482"/>
      <c r="W7" s="482"/>
      <c r="X7" s="483"/>
      <c r="Y7" s="902" t="s">
        <v>308</v>
      </c>
      <c r="Z7" s="423"/>
      <c r="AA7" s="423"/>
      <c r="AB7" s="423"/>
      <c r="AC7" s="423"/>
      <c r="AD7" s="903"/>
      <c r="AE7" s="891" t="s">
        <v>636</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2">
      <c r="A8" s="478" t="s">
        <v>208</v>
      </c>
      <c r="B8" s="479"/>
      <c r="C8" s="479"/>
      <c r="D8" s="479"/>
      <c r="E8" s="479"/>
      <c r="F8" s="480"/>
      <c r="G8" s="925" t="str">
        <f>入力規則等!A27</f>
        <v>沖縄振興、地方創生</v>
      </c>
      <c r="H8" s="702"/>
      <c r="I8" s="702"/>
      <c r="J8" s="702"/>
      <c r="K8" s="702"/>
      <c r="L8" s="702"/>
      <c r="M8" s="702"/>
      <c r="N8" s="702"/>
      <c r="O8" s="702"/>
      <c r="P8" s="702"/>
      <c r="Q8" s="702"/>
      <c r="R8" s="702"/>
      <c r="S8" s="702"/>
      <c r="T8" s="702"/>
      <c r="U8" s="702"/>
      <c r="V8" s="702"/>
      <c r="W8" s="702"/>
      <c r="X8" s="926"/>
      <c r="Y8" s="825" t="s">
        <v>209</v>
      </c>
      <c r="Z8" s="826"/>
      <c r="AA8" s="826"/>
      <c r="AB8" s="826"/>
      <c r="AC8" s="826"/>
      <c r="AD8" s="827"/>
      <c r="AE8" s="701" t="str">
        <f>入力規則等!K13</f>
        <v>その他の事項経費</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2">
      <c r="A9" s="828" t="s">
        <v>23</v>
      </c>
      <c r="B9" s="829"/>
      <c r="C9" s="829"/>
      <c r="D9" s="829"/>
      <c r="E9" s="829"/>
      <c r="F9" s="829"/>
      <c r="G9" s="830" t="s">
        <v>637</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2">
      <c r="A10" s="642" t="s">
        <v>29</v>
      </c>
      <c r="B10" s="643"/>
      <c r="C10" s="643"/>
      <c r="D10" s="643"/>
      <c r="E10" s="643"/>
      <c r="F10" s="643"/>
      <c r="G10" s="736" t="s">
        <v>638</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2">
      <c r="A11" s="642" t="s">
        <v>5</v>
      </c>
      <c r="B11" s="643"/>
      <c r="C11" s="643"/>
      <c r="D11" s="643"/>
      <c r="E11" s="643"/>
      <c r="F11" s="644"/>
      <c r="G11" s="677" t="str">
        <f>入力規則等!P10</f>
        <v>直接実施</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2">
      <c r="A12" s="943" t="s">
        <v>24</v>
      </c>
      <c r="B12" s="944"/>
      <c r="C12" s="944"/>
      <c r="D12" s="944"/>
      <c r="E12" s="944"/>
      <c r="F12" s="945"/>
      <c r="G12" s="742"/>
      <c r="H12" s="743"/>
      <c r="I12" s="743"/>
      <c r="J12" s="743"/>
      <c r="K12" s="743"/>
      <c r="L12" s="743"/>
      <c r="M12" s="743"/>
      <c r="N12" s="743"/>
      <c r="O12" s="743"/>
      <c r="P12" s="430" t="s">
        <v>309</v>
      </c>
      <c r="Q12" s="425"/>
      <c r="R12" s="425"/>
      <c r="S12" s="425"/>
      <c r="T12" s="425"/>
      <c r="U12" s="425"/>
      <c r="V12" s="426"/>
      <c r="W12" s="430" t="s">
        <v>331</v>
      </c>
      <c r="X12" s="425"/>
      <c r="Y12" s="425"/>
      <c r="Z12" s="425"/>
      <c r="AA12" s="425"/>
      <c r="AB12" s="425"/>
      <c r="AC12" s="426"/>
      <c r="AD12" s="430" t="s">
        <v>618</v>
      </c>
      <c r="AE12" s="425"/>
      <c r="AF12" s="425"/>
      <c r="AG12" s="425"/>
      <c r="AH12" s="425"/>
      <c r="AI12" s="425"/>
      <c r="AJ12" s="426"/>
      <c r="AK12" s="430" t="s">
        <v>622</v>
      </c>
      <c r="AL12" s="425"/>
      <c r="AM12" s="425"/>
      <c r="AN12" s="425"/>
      <c r="AO12" s="425"/>
      <c r="AP12" s="425"/>
      <c r="AQ12" s="426"/>
      <c r="AR12" s="430" t="s">
        <v>623</v>
      </c>
      <c r="AS12" s="425"/>
      <c r="AT12" s="425"/>
      <c r="AU12" s="425"/>
      <c r="AV12" s="425"/>
      <c r="AW12" s="425"/>
      <c r="AX12" s="704"/>
    </row>
    <row r="13" spans="1:50" ht="21" customHeight="1" x14ac:dyDescent="0.2">
      <c r="A13" s="596"/>
      <c r="B13" s="597"/>
      <c r="C13" s="597"/>
      <c r="D13" s="597"/>
      <c r="E13" s="597"/>
      <c r="F13" s="598"/>
      <c r="G13" s="705" t="s">
        <v>6</v>
      </c>
      <c r="H13" s="706"/>
      <c r="I13" s="746" t="s">
        <v>7</v>
      </c>
      <c r="J13" s="747"/>
      <c r="K13" s="747"/>
      <c r="L13" s="747"/>
      <c r="M13" s="747"/>
      <c r="N13" s="747"/>
      <c r="O13" s="748"/>
      <c r="P13" s="639">
        <v>2.2000000000000002</v>
      </c>
      <c r="Q13" s="640"/>
      <c r="R13" s="640"/>
      <c r="S13" s="640"/>
      <c r="T13" s="640"/>
      <c r="U13" s="640"/>
      <c r="V13" s="641"/>
      <c r="W13" s="639">
        <v>2.2000000000000002</v>
      </c>
      <c r="X13" s="640"/>
      <c r="Y13" s="640"/>
      <c r="Z13" s="640"/>
      <c r="AA13" s="640"/>
      <c r="AB13" s="640"/>
      <c r="AC13" s="641"/>
      <c r="AD13" s="639">
        <v>2.2000000000000002</v>
      </c>
      <c r="AE13" s="640"/>
      <c r="AF13" s="640"/>
      <c r="AG13" s="640"/>
      <c r="AH13" s="640"/>
      <c r="AI13" s="640"/>
      <c r="AJ13" s="641"/>
      <c r="AK13" s="639">
        <v>2.2000000000000002</v>
      </c>
      <c r="AL13" s="640"/>
      <c r="AM13" s="640"/>
      <c r="AN13" s="640"/>
      <c r="AO13" s="640"/>
      <c r="AP13" s="640"/>
      <c r="AQ13" s="641"/>
      <c r="AR13" s="899">
        <v>2</v>
      </c>
      <c r="AS13" s="900"/>
      <c r="AT13" s="900"/>
      <c r="AU13" s="900"/>
      <c r="AV13" s="900"/>
      <c r="AW13" s="900"/>
      <c r="AX13" s="901"/>
    </row>
    <row r="14" spans="1:50" ht="21" customHeight="1" x14ac:dyDescent="0.2">
      <c r="A14" s="596"/>
      <c r="B14" s="597"/>
      <c r="C14" s="597"/>
      <c r="D14" s="597"/>
      <c r="E14" s="597"/>
      <c r="F14" s="598"/>
      <c r="G14" s="707"/>
      <c r="H14" s="708"/>
      <c r="I14" s="693" t="s">
        <v>8</v>
      </c>
      <c r="J14" s="744"/>
      <c r="K14" s="744"/>
      <c r="L14" s="744"/>
      <c r="M14" s="744"/>
      <c r="N14" s="744"/>
      <c r="O14" s="745"/>
      <c r="P14" s="639" t="s">
        <v>695</v>
      </c>
      <c r="Q14" s="640"/>
      <c r="R14" s="640"/>
      <c r="S14" s="640"/>
      <c r="T14" s="640"/>
      <c r="U14" s="640"/>
      <c r="V14" s="641"/>
      <c r="W14" s="639" t="s">
        <v>695</v>
      </c>
      <c r="X14" s="640"/>
      <c r="Y14" s="640"/>
      <c r="Z14" s="640"/>
      <c r="AA14" s="640"/>
      <c r="AB14" s="640"/>
      <c r="AC14" s="641"/>
      <c r="AD14" s="639" t="s">
        <v>695</v>
      </c>
      <c r="AE14" s="640"/>
      <c r="AF14" s="640"/>
      <c r="AG14" s="640"/>
      <c r="AH14" s="640"/>
      <c r="AI14" s="640"/>
      <c r="AJ14" s="641"/>
      <c r="AK14" s="639" t="s">
        <v>695</v>
      </c>
      <c r="AL14" s="640"/>
      <c r="AM14" s="640"/>
      <c r="AN14" s="640"/>
      <c r="AO14" s="640"/>
      <c r="AP14" s="640"/>
      <c r="AQ14" s="641"/>
      <c r="AR14" s="770"/>
      <c r="AS14" s="770"/>
      <c r="AT14" s="770"/>
      <c r="AU14" s="770"/>
      <c r="AV14" s="770"/>
      <c r="AW14" s="770"/>
      <c r="AX14" s="771"/>
    </row>
    <row r="15" spans="1:50" ht="21" customHeight="1" x14ac:dyDescent="0.2">
      <c r="A15" s="596"/>
      <c r="B15" s="597"/>
      <c r="C15" s="597"/>
      <c r="D15" s="597"/>
      <c r="E15" s="597"/>
      <c r="F15" s="598"/>
      <c r="G15" s="707"/>
      <c r="H15" s="708"/>
      <c r="I15" s="693" t="s">
        <v>50</v>
      </c>
      <c r="J15" s="694"/>
      <c r="K15" s="694"/>
      <c r="L15" s="694"/>
      <c r="M15" s="694"/>
      <c r="N15" s="694"/>
      <c r="O15" s="695"/>
      <c r="P15" s="639" t="s">
        <v>639</v>
      </c>
      <c r="Q15" s="640"/>
      <c r="R15" s="640"/>
      <c r="S15" s="640"/>
      <c r="T15" s="640"/>
      <c r="U15" s="640"/>
      <c r="V15" s="641"/>
      <c r="W15" s="639" t="s">
        <v>639</v>
      </c>
      <c r="X15" s="640"/>
      <c r="Y15" s="640"/>
      <c r="Z15" s="640"/>
      <c r="AA15" s="640"/>
      <c r="AB15" s="640"/>
      <c r="AC15" s="641"/>
      <c r="AD15" s="639" t="s">
        <v>639</v>
      </c>
      <c r="AE15" s="640"/>
      <c r="AF15" s="640"/>
      <c r="AG15" s="640"/>
      <c r="AH15" s="640"/>
      <c r="AI15" s="640"/>
      <c r="AJ15" s="641"/>
      <c r="AK15" s="639" t="s">
        <v>639</v>
      </c>
      <c r="AL15" s="640"/>
      <c r="AM15" s="640"/>
      <c r="AN15" s="640"/>
      <c r="AO15" s="640"/>
      <c r="AP15" s="640"/>
      <c r="AQ15" s="641"/>
      <c r="AR15" s="639" t="s">
        <v>703</v>
      </c>
      <c r="AS15" s="640"/>
      <c r="AT15" s="640"/>
      <c r="AU15" s="640"/>
      <c r="AV15" s="640"/>
      <c r="AW15" s="640"/>
      <c r="AX15" s="785"/>
    </row>
    <row r="16" spans="1:50" ht="21" customHeight="1" x14ac:dyDescent="0.2">
      <c r="A16" s="596"/>
      <c r="B16" s="597"/>
      <c r="C16" s="597"/>
      <c r="D16" s="597"/>
      <c r="E16" s="597"/>
      <c r="F16" s="598"/>
      <c r="G16" s="707"/>
      <c r="H16" s="708"/>
      <c r="I16" s="693" t="s">
        <v>51</v>
      </c>
      <c r="J16" s="694"/>
      <c r="K16" s="694"/>
      <c r="L16" s="694"/>
      <c r="M16" s="694"/>
      <c r="N16" s="694"/>
      <c r="O16" s="695"/>
      <c r="P16" s="639" t="s">
        <v>639</v>
      </c>
      <c r="Q16" s="640"/>
      <c r="R16" s="640"/>
      <c r="S16" s="640"/>
      <c r="T16" s="640"/>
      <c r="U16" s="640"/>
      <c r="V16" s="641"/>
      <c r="W16" s="639" t="s">
        <v>639</v>
      </c>
      <c r="X16" s="640"/>
      <c r="Y16" s="640"/>
      <c r="Z16" s="640"/>
      <c r="AA16" s="640"/>
      <c r="AB16" s="640"/>
      <c r="AC16" s="641"/>
      <c r="AD16" s="639" t="s">
        <v>639</v>
      </c>
      <c r="AE16" s="640"/>
      <c r="AF16" s="640"/>
      <c r="AG16" s="640"/>
      <c r="AH16" s="640"/>
      <c r="AI16" s="640"/>
      <c r="AJ16" s="641"/>
      <c r="AK16" s="639" t="s">
        <v>639</v>
      </c>
      <c r="AL16" s="640"/>
      <c r="AM16" s="640"/>
      <c r="AN16" s="640"/>
      <c r="AO16" s="640"/>
      <c r="AP16" s="640"/>
      <c r="AQ16" s="641"/>
      <c r="AR16" s="739"/>
      <c r="AS16" s="740"/>
      <c r="AT16" s="740"/>
      <c r="AU16" s="740"/>
      <c r="AV16" s="740"/>
      <c r="AW16" s="740"/>
      <c r="AX16" s="741"/>
    </row>
    <row r="17" spans="1:50" ht="24.75" customHeight="1" x14ac:dyDescent="0.2">
      <c r="A17" s="596"/>
      <c r="B17" s="597"/>
      <c r="C17" s="597"/>
      <c r="D17" s="597"/>
      <c r="E17" s="597"/>
      <c r="F17" s="598"/>
      <c r="G17" s="707"/>
      <c r="H17" s="708"/>
      <c r="I17" s="693" t="s">
        <v>49</v>
      </c>
      <c r="J17" s="744"/>
      <c r="K17" s="744"/>
      <c r="L17" s="744"/>
      <c r="M17" s="744"/>
      <c r="N17" s="744"/>
      <c r="O17" s="745"/>
      <c r="P17" s="639" t="s">
        <v>639</v>
      </c>
      <c r="Q17" s="640"/>
      <c r="R17" s="640"/>
      <c r="S17" s="640"/>
      <c r="T17" s="640"/>
      <c r="U17" s="640"/>
      <c r="V17" s="641"/>
      <c r="W17" s="639" t="s">
        <v>639</v>
      </c>
      <c r="X17" s="640"/>
      <c r="Y17" s="640"/>
      <c r="Z17" s="640"/>
      <c r="AA17" s="640"/>
      <c r="AB17" s="640"/>
      <c r="AC17" s="641"/>
      <c r="AD17" s="639" t="s">
        <v>639</v>
      </c>
      <c r="AE17" s="640"/>
      <c r="AF17" s="640"/>
      <c r="AG17" s="640"/>
      <c r="AH17" s="640"/>
      <c r="AI17" s="640"/>
      <c r="AJ17" s="641"/>
      <c r="AK17" s="639" t="s">
        <v>639</v>
      </c>
      <c r="AL17" s="640"/>
      <c r="AM17" s="640"/>
      <c r="AN17" s="640"/>
      <c r="AO17" s="640"/>
      <c r="AP17" s="640"/>
      <c r="AQ17" s="641"/>
      <c r="AR17" s="897"/>
      <c r="AS17" s="897"/>
      <c r="AT17" s="897"/>
      <c r="AU17" s="897"/>
      <c r="AV17" s="897"/>
      <c r="AW17" s="897"/>
      <c r="AX17" s="898"/>
    </row>
    <row r="18" spans="1:50" ht="24.75" customHeight="1" x14ac:dyDescent="0.2">
      <c r="A18" s="596"/>
      <c r="B18" s="597"/>
      <c r="C18" s="597"/>
      <c r="D18" s="597"/>
      <c r="E18" s="597"/>
      <c r="F18" s="598"/>
      <c r="G18" s="709"/>
      <c r="H18" s="710"/>
      <c r="I18" s="698" t="s">
        <v>20</v>
      </c>
      <c r="J18" s="699"/>
      <c r="K18" s="699"/>
      <c r="L18" s="699"/>
      <c r="M18" s="699"/>
      <c r="N18" s="699"/>
      <c r="O18" s="700"/>
      <c r="P18" s="857">
        <f>SUM(P13:V17)</f>
        <v>2.2000000000000002</v>
      </c>
      <c r="Q18" s="858"/>
      <c r="R18" s="858"/>
      <c r="S18" s="858"/>
      <c r="T18" s="858"/>
      <c r="U18" s="858"/>
      <c r="V18" s="859"/>
      <c r="W18" s="857">
        <f>SUM(W13:AC17)</f>
        <v>2.2000000000000002</v>
      </c>
      <c r="X18" s="858"/>
      <c r="Y18" s="858"/>
      <c r="Z18" s="858"/>
      <c r="AA18" s="858"/>
      <c r="AB18" s="858"/>
      <c r="AC18" s="859"/>
      <c r="AD18" s="857">
        <f>SUM(AD13:AJ17)</f>
        <v>2.2000000000000002</v>
      </c>
      <c r="AE18" s="858"/>
      <c r="AF18" s="858"/>
      <c r="AG18" s="858"/>
      <c r="AH18" s="858"/>
      <c r="AI18" s="858"/>
      <c r="AJ18" s="859"/>
      <c r="AK18" s="857">
        <f>SUM(AK13:AQ17)</f>
        <v>2.2000000000000002</v>
      </c>
      <c r="AL18" s="858"/>
      <c r="AM18" s="858"/>
      <c r="AN18" s="858"/>
      <c r="AO18" s="858"/>
      <c r="AP18" s="858"/>
      <c r="AQ18" s="859"/>
      <c r="AR18" s="857">
        <f>SUM(AR13:AX17)</f>
        <v>2</v>
      </c>
      <c r="AS18" s="858"/>
      <c r="AT18" s="858"/>
      <c r="AU18" s="858"/>
      <c r="AV18" s="858"/>
      <c r="AW18" s="858"/>
      <c r="AX18" s="860"/>
    </row>
    <row r="19" spans="1:50" ht="24.75" customHeight="1" x14ac:dyDescent="0.2">
      <c r="A19" s="596"/>
      <c r="B19" s="597"/>
      <c r="C19" s="597"/>
      <c r="D19" s="597"/>
      <c r="E19" s="597"/>
      <c r="F19" s="598"/>
      <c r="G19" s="855" t="s">
        <v>9</v>
      </c>
      <c r="H19" s="856"/>
      <c r="I19" s="856"/>
      <c r="J19" s="856"/>
      <c r="K19" s="856"/>
      <c r="L19" s="856"/>
      <c r="M19" s="856"/>
      <c r="N19" s="856"/>
      <c r="O19" s="856"/>
      <c r="P19" s="639">
        <v>1.1000000000000001</v>
      </c>
      <c r="Q19" s="640"/>
      <c r="R19" s="640"/>
      <c r="S19" s="640"/>
      <c r="T19" s="640"/>
      <c r="U19" s="640"/>
      <c r="V19" s="641"/>
      <c r="W19" s="639">
        <v>1.1000000000000001</v>
      </c>
      <c r="X19" s="640"/>
      <c r="Y19" s="640"/>
      <c r="Z19" s="640"/>
      <c r="AA19" s="640"/>
      <c r="AB19" s="640"/>
      <c r="AC19" s="641"/>
      <c r="AD19" s="639">
        <v>0.4</v>
      </c>
      <c r="AE19" s="640"/>
      <c r="AF19" s="640"/>
      <c r="AG19" s="640"/>
      <c r="AH19" s="640"/>
      <c r="AI19" s="640"/>
      <c r="AJ19" s="641"/>
      <c r="AK19" s="308"/>
      <c r="AL19" s="308"/>
      <c r="AM19" s="308"/>
      <c r="AN19" s="308"/>
      <c r="AO19" s="308"/>
      <c r="AP19" s="308"/>
      <c r="AQ19" s="308"/>
      <c r="AR19" s="308"/>
      <c r="AS19" s="308"/>
      <c r="AT19" s="308"/>
      <c r="AU19" s="308"/>
      <c r="AV19" s="308"/>
      <c r="AW19" s="308"/>
      <c r="AX19" s="310"/>
    </row>
    <row r="20" spans="1:50" ht="24.75" customHeight="1" x14ac:dyDescent="0.2">
      <c r="A20" s="596"/>
      <c r="B20" s="597"/>
      <c r="C20" s="597"/>
      <c r="D20" s="597"/>
      <c r="E20" s="597"/>
      <c r="F20" s="598"/>
      <c r="G20" s="855" t="s">
        <v>10</v>
      </c>
      <c r="H20" s="856"/>
      <c r="I20" s="856"/>
      <c r="J20" s="856"/>
      <c r="K20" s="856"/>
      <c r="L20" s="856"/>
      <c r="M20" s="856"/>
      <c r="N20" s="856"/>
      <c r="O20" s="856"/>
      <c r="P20" s="301">
        <f>IF(P18=0, "-", SUM(P19)/P18)</f>
        <v>0.5</v>
      </c>
      <c r="Q20" s="301"/>
      <c r="R20" s="301"/>
      <c r="S20" s="301"/>
      <c r="T20" s="301"/>
      <c r="U20" s="301"/>
      <c r="V20" s="301"/>
      <c r="W20" s="301">
        <f t="shared" ref="W20" si="0">IF(W18=0, "-", SUM(W19)/W18)</f>
        <v>0.5</v>
      </c>
      <c r="X20" s="301"/>
      <c r="Y20" s="301"/>
      <c r="Z20" s="301"/>
      <c r="AA20" s="301"/>
      <c r="AB20" s="301"/>
      <c r="AC20" s="301"/>
      <c r="AD20" s="301">
        <f t="shared" ref="AD20" si="1">IF(AD18=0, "-", SUM(AD19)/AD18)</f>
        <v>0.18181818181818182</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2">
      <c r="A21" s="828"/>
      <c r="B21" s="829"/>
      <c r="C21" s="829"/>
      <c r="D21" s="829"/>
      <c r="E21" s="829"/>
      <c r="F21" s="946"/>
      <c r="G21" s="299" t="s">
        <v>274</v>
      </c>
      <c r="H21" s="300"/>
      <c r="I21" s="300"/>
      <c r="J21" s="300"/>
      <c r="K21" s="300"/>
      <c r="L21" s="300"/>
      <c r="M21" s="300"/>
      <c r="N21" s="300"/>
      <c r="O21" s="300"/>
      <c r="P21" s="301">
        <f>IF(P19=0, "-", SUM(P19)/SUM(P13,P14))</f>
        <v>0.5</v>
      </c>
      <c r="Q21" s="301"/>
      <c r="R21" s="301"/>
      <c r="S21" s="301"/>
      <c r="T21" s="301"/>
      <c r="U21" s="301"/>
      <c r="V21" s="301"/>
      <c r="W21" s="301">
        <f t="shared" ref="W21" si="2">IF(W19=0, "-", SUM(W19)/SUM(W13,W14))</f>
        <v>0.5</v>
      </c>
      <c r="X21" s="301"/>
      <c r="Y21" s="301"/>
      <c r="Z21" s="301"/>
      <c r="AA21" s="301"/>
      <c r="AB21" s="301"/>
      <c r="AC21" s="301"/>
      <c r="AD21" s="301">
        <f t="shared" ref="AD21" si="3">IF(AD19=0, "-", SUM(AD19)/SUM(AD13,AD14))</f>
        <v>0.18181818181818182</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2">
      <c r="A22" s="952" t="s">
        <v>626</v>
      </c>
      <c r="B22" s="953"/>
      <c r="C22" s="953"/>
      <c r="D22" s="953"/>
      <c r="E22" s="953"/>
      <c r="F22" s="954"/>
      <c r="G22" s="948" t="s">
        <v>254</v>
      </c>
      <c r="H22" s="207"/>
      <c r="I22" s="207"/>
      <c r="J22" s="207"/>
      <c r="K22" s="207"/>
      <c r="L22" s="207"/>
      <c r="M22" s="207"/>
      <c r="N22" s="207"/>
      <c r="O22" s="208"/>
      <c r="P22" s="913" t="s">
        <v>624</v>
      </c>
      <c r="Q22" s="207"/>
      <c r="R22" s="207"/>
      <c r="S22" s="207"/>
      <c r="T22" s="207"/>
      <c r="U22" s="207"/>
      <c r="V22" s="208"/>
      <c r="W22" s="913" t="s">
        <v>625</v>
      </c>
      <c r="X22" s="207"/>
      <c r="Y22" s="207"/>
      <c r="Z22" s="207"/>
      <c r="AA22" s="207"/>
      <c r="AB22" s="207"/>
      <c r="AC22" s="208"/>
      <c r="AD22" s="913" t="s">
        <v>253</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x14ac:dyDescent="0.2">
      <c r="A23" s="955"/>
      <c r="B23" s="956"/>
      <c r="C23" s="956"/>
      <c r="D23" s="956"/>
      <c r="E23" s="956"/>
      <c r="F23" s="957"/>
      <c r="G23" s="949" t="s">
        <v>640</v>
      </c>
      <c r="H23" s="950"/>
      <c r="I23" s="950"/>
      <c r="J23" s="950"/>
      <c r="K23" s="950"/>
      <c r="L23" s="950"/>
      <c r="M23" s="950"/>
      <c r="N23" s="950"/>
      <c r="O23" s="951"/>
      <c r="P23" s="899">
        <v>1.5</v>
      </c>
      <c r="Q23" s="900"/>
      <c r="R23" s="900"/>
      <c r="S23" s="900"/>
      <c r="T23" s="900"/>
      <c r="U23" s="900"/>
      <c r="V23" s="914"/>
      <c r="W23" s="899">
        <v>1.3</v>
      </c>
      <c r="X23" s="900"/>
      <c r="Y23" s="900"/>
      <c r="Z23" s="900"/>
      <c r="AA23" s="900"/>
      <c r="AB23" s="900"/>
      <c r="AC23" s="914"/>
      <c r="AD23" s="962" t="s">
        <v>700</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2">
      <c r="A24" s="955"/>
      <c r="B24" s="956"/>
      <c r="C24" s="956"/>
      <c r="D24" s="956"/>
      <c r="E24" s="956"/>
      <c r="F24" s="957"/>
      <c r="G24" s="915" t="s">
        <v>641</v>
      </c>
      <c r="H24" s="916"/>
      <c r="I24" s="916"/>
      <c r="J24" s="916"/>
      <c r="K24" s="916"/>
      <c r="L24" s="916"/>
      <c r="M24" s="916"/>
      <c r="N24" s="916"/>
      <c r="O24" s="917"/>
      <c r="P24" s="639">
        <v>0.7</v>
      </c>
      <c r="Q24" s="640"/>
      <c r="R24" s="640"/>
      <c r="S24" s="640"/>
      <c r="T24" s="640"/>
      <c r="U24" s="640"/>
      <c r="V24" s="641"/>
      <c r="W24" s="639">
        <v>0.7</v>
      </c>
      <c r="X24" s="640"/>
      <c r="Y24" s="640"/>
      <c r="Z24" s="640"/>
      <c r="AA24" s="640"/>
      <c r="AB24" s="640"/>
      <c r="AC24" s="641"/>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2">
      <c r="A25" s="955"/>
      <c r="B25" s="956"/>
      <c r="C25" s="956"/>
      <c r="D25" s="956"/>
      <c r="E25" s="956"/>
      <c r="F25" s="957"/>
      <c r="G25" s="915"/>
      <c r="H25" s="916"/>
      <c r="I25" s="916"/>
      <c r="J25" s="916"/>
      <c r="K25" s="916"/>
      <c r="L25" s="916"/>
      <c r="M25" s="916"/>
      <c r="N25" s="916"/>
      <c r="O25" s="917"/>
      <c r="P25" s="639"/>
      <c r="Q25" s="640"/>
      <c r="R25" s="640"/>
      <c r="S25" s="640"/>
      <c r="T25" s="640"/>
      <c r="U25" s="640"/>
      <c r="V25" s="641"/>
      <c r="W25" s="639"/>
      <c r="X25" s="640"/>
      <c r="Y25" s="640"/>
      <c r="Z25" s="640"/>
      <c r="AA25" s="640"/>
      <c r="AB25" s="640"/>
      <c r="AC25" s="641"/>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2">
      <c r="A26" s="955"/>
      <c r="B26" s="956"/>
      <c r="C26" s="956"/>
      <c r="D26" s="956"/>
      <c r="E26" s="956"/>
      <c r="F26" s="957"/>
      <c r="G26" s="915"/>
      <c r="H26" s="916"/>
      <c r="I26" s="916"/>
      <c r="J26" s="916"/>
      <c r="K26" s="916"/>
      <c r="L26" s="916"/>
      <c r="M26" s="916"/>
      <c r="N26" s="916"/>
      <c r="O26" s="917"/>
      <c r="P26" s="639"/>
      <c r="Q26" s="640"/>
      <c r="R26" s="640"/>
      <c r="S26" s="640"/>
      <c r="T26" s="640"/>
      <c r="U26" s="640"/>
      <c r="V26" s="641"/>
      <c r="W26" s="639"/>
      <c r="X26" s="640"/>
      <c r="Y26" s="640"/>
      <c r="Z26" s="640"/>
      <c r="AA26" s="640"/>
      <c r="AB26" s="640"/>
      <c r="AC26" s="641"/>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2">
      <c r="A27" s="955"/>
      <c r="B27" s="956"/>
      <c r="C27" s="956"/>
      <c r="D27" s="956"/>
      <c r="E27" s="956"/>
      <c r="F27" s="957"/>
      <c r="G27" s="915"/>
      <c r="H27" s="916"/>
      <c r="I27" s="916"/>
      <c r="J27" s="916"/>
      <c r="K27" s="916"/>
      <c r="L27" s="916"/>
      <c r="M27" s="916"/>
      <c r="N27" s="916"/>
      <c r="O27" s="917"/>
      <c r="P27" s="639"/>
      <c r="Q27" s="640"/>
      <c r="R27" s="640"/>
      <c r="S27" s="640"/>
      <c r="T27" s="640"/>
      <c r="U27" s="640"/>
      <c r="V27" s="641"/>
      <c r="W27" s="639"/>
      <c r="X27" s="640"/>
      <c r="Y27" s="640"/>
      <c r="Z27" s="640"/>
      <c r="AA27" s="640"/>
      <c r="AB27" s="640"/>
      <c r="AC27" s="641"/>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2">
      <c r="A28" s="955"/>
      <c r="B28" s="956"/>
      <c r="C28" s="956"/>
      <c r="D28" s="956"/>
      <c r="E28" s="956"/>
      <c r="F28" s="957"/>
      <c r="G28" s="918" t="s">
        <v>258</v>
      </c>
      <c r="H28" s="919"/>
      <c r="I28" s="919"/>
      <c r="J28" s="919"/>
      <c r="K28" s="919"/>
      <c r="L28" s="919"/>
      <c r="M28" s="919"/>
      <c r="N28" s="919"/>
      <c r="O28" s="920"/>
      <c r="P28" s="857">
        <f>P29-SUM(P23:P27)</f>
        <v>0</v>
      </c>
      <c r="Q28" s="858"/>
      <c r="R28" s="858"/>
      <c r="S28" s="858"/>
      <c r="T28" s="858"/>
      <c r="U28" s="858"/>
      <c r="V28" s="859"/>
      <c r="W28" s="857">
        <f>W29-SUM(W23:W27)</f>
        <v>0</v>
      </c>
      <c r="X28" s="858"/>
      <c r="Y28" s="858"/>
      <c r="Z28" s="858"/>
      <c r="AA28" s="858"/>
      <c r="AB28" s="858"/>
      <c r="AC28" s="85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5">
      <c r="A29" s="958"/>
      <c r="B29" s="959"/>
      <c r="C29" s="959"/>
      <c r="D29" s="959"/>
      <c r="E29" s="959"/>
      <c r="F29" s="960"/>
      <c r="G29" s="921" t="s">
        <v>255</v>
      </c>
      <c r="H29" s="922"/>
      <c r="I29" s="922"/>
      <c r="J29" s="922"/>
      <c r="K29" s="922"/>
      <c r="L29" s="922"/>
      <c r="M29" s="922"/>
      <c r="N29" s="922"/>
      <c r="O29" s="923"/>
      <c r="P29" s="931">
        <f>AK13</f>
        <v>2.2000000000000002</v>
      </c>
      <c r="Q29" s="932"/>
      <c r="R29" s="932"/>
      <c r="S29" s="932"/>
      <c r="T29" s="932"/>
      <c r="U29" s="932"/>
      <c r="V29" s="933"/>
      <c r="W29" s="931">
        <f>AR13</f>
        <v>2</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2">
      <c r="A30" s="840" t="s">
        <v>270</v>
      </c>
      <c r="B30" s="841"/>
      <c r="C30" s="841"/>
      <c r="D30" s="841"/>
      <c r="E30" s="841"/>
      <c r="F30" s="842"/>
      <c r="G30" s="755" t="s">
        <v>145</v>
      </c>
      <c r="H30" s="756"/>
      <c r="I30" s="756"/>
      <c r="J30" s="756"/>
      <c r="K30" s="756"/>
      <c r="L30" s="756"/>
      <c r="M30" s="756"/>
      <c r="N30" s="756"/>
      <c r="O30" s="757"/>
      <c r="P30" s="836" t="s">
        <v>58</v>
      </c>
      <c r="Q30" s="756"/>
      <c r="R30" s="756"/>
      <c r="S30" s="756"/>
      <c r="T30" s="756"/>
      <c r="U30" s="756"/>
      <c r="V30" s="756"/>
      <c r="W30" s="756"/>
      <c r="X30" s="757"/>
      <c r="Y30" s="833"/>
      <c r="Z30" s="834"/>
      <c r="AA30" s="835"/>
      <c r="AB30" s="837" t="s">
        <v>11</v>
      </c>
      <c r="AC30" s="838"/>
      <c r="AD30" s="839"/>
      <c r="AE30" s="837" t="s">
        <v>309</v>
      </c>
      <c r="AF30" s="838"/>
      <c r="AG30" s="838"/>
      <c r="AH30" s="839"/>
      <c r="AI30" s="894" t="s">
        <v>331</v>
      </c>
      <c r="AJ30" s="894"/>
      <c r="AK30" s="894"/>
      <c r="AL30" s="837"/>
      <c r="AM30" s="894" t="s">
        <v>428</v>
      </c>
      <c r="AN30" s="894"/>
      <c r="AO30" s="894"/>
      <c r="AP30" s="837"/>
      <c r="AQ30" s="749" t="s">
        <v>184</v>
      </c>
      <c r="AR30" s="750"/>
      <c r="AS30" s="750"/>
      <c r="AT30" s="751"/>
      <c r="AU30" s="756" t="s">
        <v>133</v>
      </c>
      <c r="AV30" s="756"/>
      <c r="AW30" s="756"/>
      <c r="AX30" s="896"/>
    </row>
    <row r="31" spans="1:50" ht="18.75" customHeight="1" x14ac:dyDescent="0.2">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5"/>
      <c r="AJ31" s="895"/>
      <c r="AK31" s="895"/>
      <c r="AL31" s="391"/>
      <c r="AM31" s="895"/>
      <c r="AN31" s="895"/>
      <c r="AO31" s="895"/>
      <c r="AP31" s="391"/>
      <c r="AQ31" s="235" t="s">
        <v>694</v>
      </c>
      <c r="AR31" s="186"/>
      <c r="AS31" s="121" t="s">
        <v>185</v>
      </c>
      <c r="AT31" s="122"/>
      <c r="AU31" s="185">
        <v>3</v>
      </c>
      <c r="AV31" s="185"/>
      <c r="AW31" s="376" t="s">
        <v>175</v>
      </c>
      <c r="AX31" s="377"/>
    </row>
    <row r="32" spans="1:50" ht="23.25" customHeight="1" x14ac:dyDescent="0.2">
      <c r="A32" s="381"/>
      <c r="B32" s="379"/>
      <c r="C32" s="379"/>
      <c r="D32" s="379"/>
      <c r="E32" s="379"/>
      <c r="F32" s="380"/>
      <c r="G32" s="547" t="s">
        <v>673</v>
      </c>
      <c r="H32" s="548"/>
      <c r="I32" s="548"/>
      <c r="J32" s="548"/>
      <c r="K32" s="548"/>
      <c r="L32" s="548"/>
      <c r="M32" s="548"/>
      <c r="N32" s="548"/>
      <c r="O32" s="549"/>
      <c r="P32" s="93" t="s">
        <v>642</v>
      </c>
      <c r="Q32" s="93"/>
      <c r="R32" s="93"/>
      <c r="S32" s="93"/>
      <c r="T32" s="93"/>
      <c r="U32" s="93"/>
      <c r="V32" s="93"/>
      <c r="W32" s="93"/>
      <c r="X32" s="94"/>
      <c r="Y32" s="454" t="s">
        <v>12</v>
      </c>
      <c r="Z32" s="514"/>
      <c r="AA32" s="515"/>
      <c r="AB32" s="444" t="s">
        <v>643</v>
      </c>
      <c r="AC32" s="444"/>
      <c r="AD32" s="444"/>
      <c r="AE32" s="203">
        <v>21</v>
      </c>
      <c r="AF32" s="204"/>
      <c r="AG32" s="204"/>
      <c r="AH32" s="204"/>
      <c r="AI32" s="203">
        <v>24</v>
      </c>
      <c r="AJ32" s="204"/>
      <c r="AK32" s="204"/>
      <c r="AL32" s="204"/>
      <c r="AM32" s="203">
        <v>8</v>
      </c>
      <c r="AN32" s="204"/>
      <c r="AO32" s="204"/>
      <c r="AP32" s="204"/>
      <c r="AQ32" s="320" t="s">
        <v>639</v>
      </c>
      <c r="AR32" s="193"/>
      <c r="AS32" s="193"/>
      <c r="AT32" s="321"/>
      <c r="AU32" s="204" t="s">
        <v>694</v>
      </c>
      <c r="AV32" s="204"/>
      <c r="AW32" s="204"/>
      <c r="AX32" s="206"/>
    </row>
    <row r="33" spans="1:51" ht="23.25" customHeight="1" x14ac:dyDescent="0.2">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643</v>
      </c>
      <c r="AC33" s="506"/>
      <c r="AD33" s="506"/>
      <c r="AE33" s="203">
        <v>22</v>
      </c>
      <c r="AF33" s="204"/>
      <c r="AG33" s="204"/>
      <c r="AH33" s="204"/>
      <c r="AI33" s="203">
        <v>24</v>
      </c>
      <c r="AJ33" s="204"/>
      <c r="AK33" s="204"/>
      <c r="AL33" s="204"/>
      <c r="AM33" s="203">
        <v>24</v>
      </c>
      <c r="AN33" s="204"/>
      <c r="AO33" s="204"/>
      <c r="AP33" s="204"/>
      <c r="AQ33" s="320" t="s">
        <v>694</v>
      </c>
      <c r="AR33" s="193"/>
      <c r="AS33" s="193"/>
      <c r="AT33" s="321"/>
      <c r="AU33" s="204">
        <v>24</v>
      </c>
      <c r="AV33" s="204"/>
      <c r="AW33" s="204"/>
      <c r="AX33" s="206"/>
    </row>
    <row r="34" spans="1:51" ht="23.25" customHeight="1" x14ac:dyDescent="0.2">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v>95.5</v>
      </c>
      <c r="AF34" s="204"/>
      <c r="AG34" s="204"/>
      <c r="AH34" s="204"/>
      <c r="AI34" s="203">
        <v>100</v>
      </c>
      <c r="AJ34" s="204"/>
      <c r="AK34" s="204"/>
      <c r="AL34" s="204"/>
      <c r="AM34" s="203">
        <v>33.299999999999997</v>
      </c>
      <c r="AN34" s="204"/>
      <c r="AO34" s="204"/>
      <c r="AP34" s="204"/>
      <c r="AQ34" s="320" t="s">
        <v>639</v>
      </c>
      <c r="AR34" s="193"/>
      <c r="AS34" s="193"/>
      <c r="AT34" s="321"/>
      <c r="AU34" s="204" t="s">
        <v>694</v>
      </c>
      <c r="AV34" s="204"/>
      <c r="AW34" s="204"/>
      <c r="AX34" s="206"/>
    </row>
    <row r="35" spans="1:51" ht="23.25" customHeight="1" x14ac:dyDescent="0.2">
      <c r="A35" s="213" t="s">
        <v>299</v>
      </c>
      <c r="B35" s="214"/>
      <c r="C35" s="214"/>
      <c r="D35" s="214"/>
      <c r="E35" s="214"/>
      <c r="F35" s="215"/>
      <c r="G35" s="219" t="s">
        <v>674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2" t="s">
        <v>270</v>
      </c>
      <c r="B37" s="753"/>
      <c r="C37" s="753"/>
      <c r="D37" s="753"/>
      <c r="E37" s="753"/>
      <c r="F37" s="754"/>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309</v>
      </c>
      <c r="AF37" s="232"/>
      <c r="AG37" s="232"/>
      <c r="AH37" s="232"/>
      <c r="AI37" s="232" t="s">
        <v>331</v>
      </c>
      <c r="AJ37" s="232"/>
      <c r="AK37" s="232"/>
      <c r="AL37" s="232"/>
      <c r="AM37" s="232" t="s">
        <v>428</v>
      </c>
      <c r="AN37" s="232"/>
      <c r="AO37" s="232"/>
      <c r="AP37" s="232"/>
      <c r="AQ37" s="139" t="s">
        <v>184</v>
      </c>
      <c r="AR37" s="140"/>
      <c r="AS37" s="140"/>
      <c r="AT37" s="141"/>
      <c r="AU37" s="395" t="s">
        <v>133</v>
      </c>
      <c r="AV37" s="395"/>
      <c r="AW37" s="395"/>
      <c r="AX37" s="889"/>
      <c r="AY37">
        <f>COUNTA($G$39)</f>
        <v>0</v>
      </c>
    </row>
    <row r="38" spans="1:51" ht="18.75" hidden="1" customHeight="1" x14ac:dyDescent="0.2">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2">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2">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2">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2" t="s">
        <v>270</v>
      </c>
      <c r="B44" s="753"/>
      <c r="C44" s="753"/>
      <c r="D44" s="753"/>
      <c r="E44" s="753"/>
      <c r="F44" s="754"/>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309</v>
      </c>
      <c r="AF44" s="232"/>
      <c r="AG44" s="232"/>
      <c r="AH44" s="232"/>
      <c r="AI44" s="232" t="s">
        <v>331</v>
      </c>
      <c r="AJ44" s="232"/>
      <c r="AK44" s="232"/>
      <c r="AL44" s="232"/>
      <c r="AM44" s="232" t="s">
        <v>428</v>
      </c>
      <c r="AN44" s="232"/>
      <c r="AO44" s="232"/>
      <c r="AP44" s="232"/>
      <c r="AQ44" s="139" t="s">
        <v>184</v>
      </c>
      <c r="AR44" s="140"/>
      <c r="AS44" s="140"/>
      <c r="AT44" s="141"/>
      <c r="AU44" s="395" t="s">
        <v>133</v>
      </c>
      <c r="AV44" s="395"/>
      <c r="AW44" s="395"/>
      <c r="AX44" s="889"/>
      <c r="AY44">
        <f>COUNTA($G$46)</f>
        <v>0</v>
      </c>
    </row>
    <row r="45" spans="1:51" ht="18.75" hidden="1" customHeight="1" x14ac:dyDescent="0.2">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2">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2">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2">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309</v>
      </c>
      <c r="AF51" s="232"/>
      <c r="AG51" s="232"/>
      <c r="AH51" s="232"/>
      <c r="AI51" s="232" t="s">
        <v>331</v>
      </c>
      <c r="AJ51" s="232"/>
      <c r="AK51" s="232"/>
      <c r="AL51" s="232"/>
      <c r="AM51" s="232" t="s">
        <v>428</v>
      </c>
      <c r="AN51" s="232"/>
      <c r="AO51" s="232"/>
      <c r="AP51" s="232"/>
      <c r="AQ51" s="139" t="s">
        <v>184</v>
      </c>
      <c r="AR51" s="140"/>
      <c r="AS51" s="140"/>
      <c r="AT51" s="141"/>
      <c r="AU51" s="904" t="s">
        <v>133</v>
      </c>
      <c r="AV51" s="904"/>
      <c r="AW51" s="904"/>
      <c r="AX51" s="905"/>
      <c r="AY51">
        <f>COUNTA($G$53)</f>
        <v>0</v>
      </c>
    </row>
    <row r="52" spans="1:51" ht="18.75" hidden="1" customHeight="1" x14ac:dyDescent="0.2">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2">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2">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2">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309</v>
      </c>
      <c r="AF58" s="232"/>
      <c r="AG58" s="232"/>
      <c r="AH58" s="232"/>
      <c r="AI58" s="232" t="s">
        <v>331</v>
      </c>
      <c r="AJ58" s="232"/>
      <c r="AK58" s="232"/>
      <c r="AL58" s="232"/>
      <c r="AM58" s="232" t="s">
        <v>428</v>
      </c>
      <c r="AN58" s="232"/>
      <c r="AO58" s="232"/>
      <c r="AP58" s="232"/>
      <c r="AQ58" s="139" t="s">
        <v>184</v>
      </c>
      <c r="AR58" s="140"/>
      <c r="AS58" s="140"/>
      <c r="AT58" s="141"/>
      <c r="AU58" s="904" t="s">
        <v>133</v>
      </c>
      <c r="AV58" s="904"/>
      <c r="AW58" s="904"/>
      <c r="AX58" s="905"/>
      <c r="AY58">
        <f>COUNTA($G$60)</f>
        <v>0</v>
      </c>
    </row>
    <row r="59" spans="1:51" ht="18.75" hidden="1" customHeight="1" x14ac:dyDescent="0.2">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2">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2">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2">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2"/>
      <c r="B75" s="493"/>
      <c r="C75" s="493"/>
      <c r="D75" s="493"/>
      <c r="E75" s="493"/>
      <c r="F75" s="494"/>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2">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2">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9"/>
      <c r="AF77" s="870"/>
      <c r="AG77" s="870"/>
      <c r="AH77" s="870"/>
      <c r="AI77" s="869"/>
      <c r="AJ77" s="870"/>
      <c r="AK77" s="870"/>
      <c r="AL77" s="870"/>
      <c r="AM77" s="869"/>
      <c r="AN77" s="870"/>
      <c r="AO77" s="870"/>
      <c r="AP77" s="870"/>
      <c r="AQ77" s="320"/>
      <c r="AR77" s="193"/>
      <c r="AS77" s="193"/>
      <c r="AT77" s="321"/>
      <c r="AU77" s="204"/>
      <c r="AV77" s="204"/>
      <c r="AW77" s="204"/>
      <c r="AX77" s="206"/>
      <c r="AY77">
        <f t="shared" si="9"/>
        <v>0</v>
      </c>
    </row>
    <row r="78" spans="1:51" ht="69.75" hidden="1" customHeight="1" x14ac:dyDescent="0.2">
      <c r="A78" s="313" t="s">
        <v>302</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47"/>
      <c r="AY79">
        <f>COUNTIF($AR$79,"☑")</f>
        <v>0</v>
      </c>
    </row>
    <row r="80" spans="1:51" ht="18.75" hidden="1" customHeight="1" x14ac:dyDescent="0.2">
      <c r="A80" s="843"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619</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2">
      <c r="A81" s="844"/>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844"/>
      <c r="B82" s="510"/>
      <c r="C82" s="408"/>
      <c r="D82" s="408"/>
      <c r="E82" s="408"/>
      <c r="F82" s="409"/>
      <c r="G82" s="658"/>
      <c r="H82" s="658"/>
      <c r="I82" s="658"/>
      <c r="J82" s="658"/>
      <c r="K82" s="658"/>
      <c r="L82" s="658"/>
      <c r="M82" s="658"/>
      <c r="N82" s="658"/>
      <c r="O82" s="658"/>
      <c r="P82" s="658"/>
      <c r="Q82" s="658"/>
      <c r="R82" s="658"/>
      <c r="S82" s="658"/>
      <c r="T82" s="658"/>
      <c r="U82" s="658"/>
      <c r="V82" s="658"/>
      <c r="W82" s="658"/>
      <c r="X82" s="658"/>
      <c r="Y82" s="658"/>
      <c r="Z82" s="658"/>
      <c r="AA82" s="659"/>
      <c r="AB82" s="863"/>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4"/>
      <c r="AY82">
        <f t="shared" ref="AY82:AY89" si="10">$AY$80</f>
        <v>0</v>
      </c>
    </row>
    <row r="83" spans="1:60" ht="22.5" hidden="1" customHeight="1" x14ac:dyDescent="0.2">
      <c r="A83" s="844"/>
      <c r="B83" s="510"/>
      <c r="C83" s="408"/>
      <c r="D83" s="408"/>
      <c r="E83" s="408"/>
      <c r="F83" s="409"/>
      <c r="G83" s="660"/>
      <c r="H83" s="660"/>
      <c r="I83" s="660"/>
      <c r="J83" s="660"/>
      <c r="K83" s="660"/>
      <c r="L83" s="660"/>
      <c r="M83" s="660"/>
      <c r="N83" s="660"/>
      <c r="O83" s="660"/>
      <c r="P83" s="660"/>
      <c r="Q83" s="660"/>
      <c r="R83" s="660"/>
      <c r="S83" s="660"/>
      <c r="T83" s="660"/>
      <c r="U83" s="660"/>
      <c r="V83" s="660"/>
      <c r="W83" s="660"/>
      <c r="X83" s="660"/>
      <c r="Y83" s="660"/>
      <c r="Z83" s="660"/>
      <c r="AA83" s="661"/>
      <c r="AB83" s="865"/>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6"/>
      <c r="AY83">
        <f t="shared" si="10"/>
        <v>0</v>
      </c>
    </row>
    <row r="84" spans="1:60" ht="19.5" hidden="1" customHeight="1" x14ac:dyDescent="0.2">
      <c r="A84" s="844"/>
      <c r="B84" s="511"/>
      <c r="C84" s="512"/>
      <c r="D84" s="512"/>
      <c r="E84" s="512"/>
      <c r="F84" s="513"/>
      <c r="G84" s="662"/>
      <c r="H84" s="662"/>
      <c r="I84" s="662"/>
      <c r="J84" s="662"/>
      <c r="K84" s="662"/>
      <c r="L84" s="662"/>
      <c r="M84" s="662"/>
      <c r="N84" s="662"/>
      <c r="O84" s="662"/>
      <c r="P84" s="662"/>
      <c r="Q84" s="662"/>
      <c r="R84" s="662"/>
      <c r="S84" s="662"/>
      <c r="T84" s="662"/>
      <c r="U84" s="662"/>
      <c r="V84" s="662"/>
      <c r="W84" s="662"/>
      <c r="X84" s="662"/>
      <c r="Y84" s="662"/>
      <c r="Z84" s="662"/>
      <c r="AA84" s="663"/>
      <c r="AB84" s="867"/>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68"/>
      <c r="AY84">
        <f t="shared" si="10"/>
        <v>0</v>
      </c>
    </row>
    <row r="85" spans="1:60" ht="18.75" hidden="1" customHeight="1" x14ac:dyDescent="0.2">
      <c r="A85" s="844"/>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309</v>
      </c>
      <c r="AF85" s="232"/>
      <c r="AG85" s="232"/>
      <c r="AH85" s="232"/>
      <c r="AI85" s="232" t="s">
        <v>331</v>
      </c>
      <c r="AJ85" s="232"/>
      <c r="AK85" s="232"/>
      <c r="AL85" s="232"/>
      <c r="AM85" s="232" t="s">
        <v>428</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2">
      <c r="A86" s="844"/>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2">
      <c r="A87" s="844"/>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2">
      <c r="A88" s="844"/>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2">
      <c r="A89" s="844"/>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2">
      <c r="A90" s="844"/>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309</v>
      </c>
      <c r="AF90" s="232"/>
      <c r="AG90" s="232"/>
      <c r="AH90" s="232"/>
      <c r="AI90" s="232" t="s">
        <v>331</v>
      </c>
      <c r="AJ90" s="232"/>
      <c r="AK90" s="232"/>
      <c r="AL90" s="232"/>
      <c r="AM90" s="232" t="s">
        <v>428</v>
      </c>
      <c r="AN90" s="232"/>
      <c r="AO90" s="232"/>
      <c r="AP90" s="232"/>
      <c r="AQ90" s="143" t="s">
        <v>184</v>
      </c>
      <c r="AR90" s="118"/>
      <c r="AS90" s="118"/>
      <c r="AT90" s="119"/>
      <c r="AU90" s="516" t="s">
        <v>133</v>
      </c>
      <c r="AV90" s="516"/>
      <c r="AW90" s="516"/>
      <c r="AX90" s="517"/>
      <c r="AY90">
        <f>COUNTA($G$92)</f>
        <v>0</v>
      </c>
    </row>
    <row r="91" spans="1:60" ht="18.75" hidden="1" customHeight="1" x14ac:dyDescent="0.2">
      <c r="A91" s="844"/>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2">
      <c r="A92" s="844"/>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4"/>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2">
      <c r="A94" s="844"/>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2">
      <c r="A95" s="844"/>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309</v>
      </c>
      <c r="AF95" s="232"/>
      <c r="AG95" s="232"/>
      <c r="AH95" s="232"/>
      <c r="AI95" s="232" t="s">
        <v>331</v>
      </c>
      <c r="AJ95" s="232"/>
      <c r="AK95" s="232"/>
      <c r="AL95" s="232"/>
      <c r="AM95" s="232" t="s">
        <v>428</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2">
      <c r="A96" s="844"/>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2">
      <c r="A97" s="844"/>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2">
      <c r="A98" s="844"/>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5">
      <c r="A99" s="845"/>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4" t="s">
        <v>13</v>
      </c>
      <c r="Z99" s="875"/>
      <c r="AA99" s="876"/>
      <c r="AB99" s="871" t="s">
        <v>14</v>
      </c>
      <c r="AC99" s="872"/>
      <c r="AD99" s="873"/>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2">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3"/>
      <c r="Z100" s="834"/>
      <c r="AA100" s="835"/>
      <c r="AB100" s="464" t="s">
        <v>11</v>
      </c>
      <c r="AC100" s="464"/>
      <c r="AD100" s="464"/>
      <c r="AE100" s="522" t="s">
        <v>309</v>
      </c>
      <c r="AF100" s="523"/>
      <c r="AG100" s="523"/>
      <c r="AH100" s="524"/>
      <c r="AI100" s="522" t="s">
        <v>331</v>
      </c>
      <c r="AJ100" s="523"/>
      <c r="AK100" s="523"/>
      <c r="AL100" s="524"/>
      <c r="AM100" s="522" t="s">
        <v>428</v>
      </c>
      <c r="AN100" s="523"/>
      <c r="AO100" s="523"/>
      <c r="AP100" s="524"/>
      <c r="AQ100" s="302" t="s">
        <v>336</v>
      </c>
      <c r="AR100" s="303"/>
      <c r="AS100" s="303"/>
      <c r="AT100" s="304"/>
      <c r="AU100" s="302" t="s">
        <v>460</v>
      </c>
      <c r="AV100" s="303"/>
      <c r="AW100" s="303"/>
      <c r="AX100" s="305"/>
    </row>
    <row r="101" spans="1:60" ht="23.25" customHeight="1" x14ac:dyDescent="0.2">
      <c r="A101" s="402"/>
      <c r="B101" s="403"/>
      <c r="C101" s="403"/>
      <c r="D101" s="403"/>
      <c r="E101" s="403"/>
      <c r="F101" s="404"/>
      <c r="G101" s="93" t="s">
        <v>644</v>
      </c>
      <c r="H101" s="93"/>
      <c r="I101" s="93"/>
      <c r="J101" s="93"/>
      <c r="K101" s="93"/>
      <c r="L101" s="93"/>
      <c r="M101" s="93"/>
      <c r="N101" s="93"/>
      <c r="O101" s="93"/>
      <c r="P101" s="93"/>
      <c r="Q101" s="93"/>
      <c r="R101" s="93"/>
      <c r="S101" s="93"/>
      <c r="T101" s="93"/>
      <c r="U101" s="93"/>
      <c r="V101" s="93"/>
      <c r="W101" s="93"/>
      <c r="X101" s="94"/>
      <c r="Y101" s="525" t="s">
        <v>54</v>
      </c>
      <c r="Z101" s="526"/>
      <c r="AA101" s="527"/>
      <c r="AB101" s="444" t="s">
        <v>643</v>
      </c>
      <c r="AC101" s="444"/>
      <c r="AD101" s="444"/>
      <c r="AE101" s="267">
        <v>3</v>
      </c>
      <c r="AF101" s="267"/>
      <c r="AG101" s="267"/>
      <c r="AH101" s="267"/>
      <c r="AI101" s="267">
        <v>3</v>
      </c>
      <c r="AJ101" s="267"/>
      <c r="AK101" s="267"/>
      <c r="AL101" s="267"/>
      <c r="AM101" s="267">
        <v>2</v>
      </c>
      <c r="AN101" s="267"/>
      <c r="AO101" s="267"/>
      <c r="AP101" s="267"/>
      <c r="AQ101" s="267" t="s">
        <v>675</v>
      </c>
      <c r="AR101" s="267"/>
      <c r="AS101" s="267"/>
      <c r="AT101" s="267"/>
      <c r="AU101" s="267" t="s">
        <v>325</v>
      </c>
      <c r="AV101" s="267"/>
      <c r="AW101" s="267"/>
      <c r="AX101" s="267"/>
    </row>
    <row r="102" spans="1:60" ht="23.25" customHeight="1" x14ac:dyDescent="0.2">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643</v>
      </c>
      <c r="AC102" s="444"/>
      <c r="AD102" s="444"/>
      <c r="AE102" s="267">
        <v>4</v>
      </c>
      <c r="AF102" s="267"/>
      <c r="AG102" s="267"/>
      <c r="AH102" s="267"/>
      <c r="AI102" s="267">
        <v>3</v>
      </c>
      <c r="AJ102" s="267"/>
      <c r="AK102" s="267"/>
      <c r="AL102" s="267"/>
      <c r="AM102" s="267">
        <v>3</v>
      </c>
      <c r="AN102" s="267"/>
      <c r="AO102" s="267"/>
      <c r="AP102" s="267"/>
      <c r="AQ102" s="267">
        <v>4</v>
      </c>
      <c r="AR102" s="267"/>
      <c r="AS102" s="267"/>
      <c r="AT102" s="267"/>
      <c r="AU102" s="267">
        <v>4</v>
      </c>
      <c r="AV102" s="267"/>
      <c r="AW102" s="267"/>
      <c r="AX102" s="267"/>
    </row>
    <row r="103" spans="1:60" ht="31.5" hidden="1" customHeight="1" x14ac:dyDescent="0.2">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2">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2">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309</v>
      </c>
      <c r="AF115" s="232"/>
      <c r="AG115" s="232"/>
      <c r="AH115" s="232"/>
      <c r="AI115" s="232" t="s">
        <v>331</v>
      </c>
      <c r="AJ115" s="232"/>
      <c r="AK115" s="232"/>
      <c r="AL115" s="232"/>
      <c r="AM115" s="232" t="s">
        <v>428</v>
      </c>
      <c r="AN115" s="232"/>
      <c r="AO115" s="232"/>
      <c r="AP115" s="232"/>
      <c r="AQ115" s="573" t="s">
        <v>461</v>
      </c>
      <c r="AR115" s="574"/>
      <c r="AS115" s="574"/>
      <c r="AT115" s="574"/>
      <c r="AU115" s="574"/>
      <c r="AV115" s="574"/>
      <c r="AW115" s="574"/>
      <c r="AX115" s="575"/>
    </row>
    <row r="116" spans="1:51" ht="23.25" customHeight="1" x14ac:dyDescent="0.2">
      <c r="A116" s="419"/>
      <c r="B116" s="420"/>
      <c r="C116" s="420"/>
      <c r="D116" s="420"/>
      <c r="E116" s="420"/>
      <c r="F116" s="421"/>
      <c r="G116" s="371" t="s">
        <v>645</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646</v>
      </c>
      <c r="AC116" s="446"/>
      <c r="AD116" s="447"/>
      <c r="AE116" s="267">
        <v>0.4</v>
      </c>
      <c r="AF116" s="267"/>
      <c r="AG116" s="267"/>
      <c r="AH116" s="267"/>
      <c r="AI116" s="267">
        <v>0.4</v>
      </c>
      <c r="AJ116" s="267"/>
      <c r="AK116" s="267"/>
      <c r="AL116" s="267"/>
      <c r="AM116" s="267">
        <v>0.2</v>
      </c>
      <c r="AN116" s="267"/>
      <c r="AO116" s="267"/>
      <c r="AP116" s="267"/>
      <c r="AQ116" s="203">
        <v>0.6</v>
      </c>
      <c r="AR116" s="204"/>
      <c r="AS116" s="204"/>
      <c r="AT116" s="204"/>
      <c r="AU116" s="204"/>
      <c r="AV116" s="204"/>
      <c r="AW116" s="204"/>
      <c r="AX116" s="206"/>
    </row>
    <row r="117" spans="1:51" ht="46.5" customHeight="1" thickBot="1" x14ac:dyDescent="0.2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647</v>
      </c>
      <c r="AC117" s="456"/>
      <c r="AD117" s="457"/>
      <c r="AE117" s="534" t="s">
        <v>648</v>
      </c>
      <c r="AF117" s="534"/>
      <c r="AG117" s="534"/>
      <c r="AH117" s="534"/>
      <c r="AI117" s="534" t="s">
        <v>648</v>
      </c>
      <c r="AJ117" s="534"/>
      <c r="AK117" s="534"/>
      <c r="AL117" s="534"/>
      <c r="AM117" s="534" t="s">
        <v>676</v>
      </c>
      <c r="AN117" s="534"/>
      <c r="AO117" s="534"/>
      <c r="AP117" s="534"/>
      <c r="AQ117" s="534" t="s">
        <v>677</v>
      </c>
      <c r="AR117" s="534"/>
      <c r="AS117" s="534"/>
      <c r="AT117" s="534"/>
      <c r="AU117" s="534"/>
      <c r="AV117" s="534"/>
      <c r="AW117" s="534"/>
      <c r="AX117" s="535"/>
    </row>
    <row r="118" spans="1:51" ht="23.25" hidden="1" customHeight="1" x14ac:dyDescent="0.2">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309</v>
      </c>
      <c r="AF118" s="232"/>
      <c r="AG118" s="232"/>
      <c r="AH118" s="232"/>
      <c r="AI118" s="232" t="s">
        <v>331</v>
      </c>
      <c r="AJ118" s="232"/>
      <c r="AK118" s="232"/>
      <c r="AL118" s="232"/>
      <c r="AM118" s="232" t="s">
        <v>428</v>
      </c>
      <c r="AN118" s="232"/>
      <c r="AO118" s="232"/>
      <c r="AP118" s="232"/>
      <c r="AQ118" s="573" t="s">
        <v>461</v>
      </c>
      <c r="AR118" s="574"/>
      <c r="AS118" s="574"/>
      <c r="AT118" s="574"/>
      <c r="AU118" s="574"/>
      <c r="AV118" s="574"/>
      <c r="AW118" s="574"/>
      <c r="AX118" s="575"/>
      <c r="AY118" s="77">
        <f>IF(SUBSTITUTE(SUBSTITUTE($G$119,"／",""),"　","")="",0,1)</f>
        <v>0</v>
      </c>
    </row>
    <row r="119" spans="1:51" ht="23.25" hidden="1" customHeight="1" x14ac:dyDescent="0.2">
      <c r="A119" s="419"/>
      <c r="B119" s="420"/>
      <c r="C119" s="420"/>
      <c r="D119" s="420"/>
      <c r="E119" s="420"/>
      <c r="F119" s="421"/>
      <c r="G119" s="371" t="s">
        <v>279</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278</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2">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309</v>
      </c>
      <c r="AF121" s="232"/>
      <c r="AG121" s="232"/>
      <c r="AH121" s="232"/>
      <c r="AI121" s="232" t="s">
        <v>331</v>
      </c>
      <c r="AJ121" s="232"/>
      <c r="AK121" s="232"/>
      <c r="AL121" s="232"/>
      <c r="AM121" s="232" t="s">
        <v>428</v>
      </c>
      <c r="AN121" s="232"/>
      <c r="AO121" s="232"/>
      <c r="AP121" s="232"/>
      <c r="AQ121" s="573" t="s">
        <v>461</v>
      </c>
      <c r="AR121" s="574"/>
      <c r="AS121" s="574"/>
      <c r="AT121" s="574"/>
      <c r="AU121" s="574"/>
      <c r="AV121" s="574"/>
      <c r="AW121" s="574"/>
      <c r="AX121" s="575"/>
      <c r="AY121" s="77">
        <f>IF(SUBSTITUTE(SUBSTITUTE($G$122,"／",""),"　","")="",0,1)</f>
        <v>0</v>
      </c>
    </row>
    <row r="122" spans="1:51" ht="23.25" hidden="1" customHeight="1" x14ac:dyDescent="0.2">
      <c r="A122" s="419"/>
      <c r="B122" s="420"/>
      <c r="C122" s="420"/>
      <c r="D122" s="420"/>
      <c r="E122" s="420"/>
      <c r="F122" s="421"/>
      <c r="G122" s="371" t="s">
        <v>280</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278</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2">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309</v>
      </c>
      <c r="AF124" s="232"/>
      <c r="AG124" s="232"/>
      <c r="AH124" s="232"/>
      <c r="AI124" s="232" t="s">
        <v>331</v>
      </c>
      <c r="AJ124" s="232"/>
      <c r="AK124" s="232"/>
      <c r="AL124" s="232"/>
      <c r="AM124" s="232" t="s">
        <v>428</v>
      </c>
      <c r="AN124" s="232"/>
      <c r="AO124" s="232"/>
      <c r="AP124" s="232"/>
      <c r="AQ124" s="573" t="s">
        <v>461</v>
      </c>
      <c r="AR124" s="574"/>
      <c r="AS124" s="574"/>
      <c r="AT124" s="574"/>
      <c r="AU124" s="574"/>
      <c r="AV124" s="574"/>
      <c r="AW124" s="574"/>
      <c r="AX124" s="575"/>
      <c r="AY124" s="77">
        <f>IF(SUBSTITUTE(SUBSTITUTE($G$125,"／",""),"　","")="",0,1)</f>
        <v>0</v>
      </c>
    </row>
    <row r="125" spans="1:51" ht="23.25" hidden="1" customHeight="1" x14ac:dyDescent="0.2">
      <c r="A125" s="419"/>
      <c r="B125" s="420"/>
      <c r="C125" s="420"/>
      <c r="D125" s="420"/>
      <c r="E125" s="420"/>
      <c r="F125" s="421"/>
      <c r="G125" s="371" t="s">
        <v>280</v>
      </c>
      <c r="H125" s="371"/>
      <c r="I125" s="371"/>
      <c r="J125" s="371"/>
      <c r="K125" s="371"/>
      <c r="L125" s="371"/>
      <c r="M125" s="371"/>
      <c r="N125" s="371"/>
      <c r="O125" s="371"/>
      <c r="P125" s="371"/>
      <c r="Q125" s="371"/>
      <c r="R125" s="371"/>
      <c r="S125" s="371"/>
      <c r="T125" s="371"/>
      <c r="U125" s="371"/>
      <c r="V125" s="371"/>
      <c r="W125" s="371"/>
      <c r="X125" s="909"/>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0"/>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2">
      <c r="A127" s="613"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6"/>
      <c r="Z127" s="907"/>
      <c r="AA127" s="908"/>
      <c r="AB127" s="391" t="s">
        <v>11</v>
      </c>
      <c r="AC127" s="392"/>
      <c r="AD127" s="393"/>
      <c r="AE127" s="232" t="s">
        <v>309</v>
      </c>
      <c r="AF127" s="232"/>
      <c r="AG127" s="232"/>
      <c r="AH127" s="232"/>
      <c r="AI127" s="232" t="s">
        <v>331</v>
      </c>
      <c r="AJ127" s="232"/>
      <c r="AK127" s="232"/>
      <c r="AL127" s="232"/>
      <c r="AM127" s="232" t="s">
        <v>428</v>
      </c>
      <c r="AN127" s="232"/>
      <c r="AO127" s="232"/>
      <c r="AP127" s="232"/>
      <c r="AQ127" s="573" t="s">
        <v>461</v>
      </c>
      <c r="AR127" s="574"/>
      <c r="AS127" s="574"/>
      <c r="AT127" s="574"/>
      <c r="AU127" s="574"/>
      <c r="AV127" s="574"/>
      <c r="AW127" s="574"/>
      <c r="AX127" s="575"/>
      <c r="AY127" s="77">
        <f>IF(SUBSTITUTE(SUBSTITUTE($G$128,"／",""),"　","")="",0,1)</f>
        <v>0</v>
      </c>
    </row>
    <row r="128" spans="1:51" ht="23.25" hidden="1" customHeight="1" x14ac:dyDescent="0.2">
      <c r="A128" s="419"/>
      <c r="B128" s="420"/>
      <c r="C128" s="420"/>
      <c r="D128" s="420"/>
      <c r="E128" s="420"/>
      <c r="F128" s="421"/>
      <c r="G128" s="371" t="s">
        <v>280</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2">
      <c r="A130" s="174" t="s">
        <v>324</v>
      </c>
      <c r="B130" s="171"/>
      <c r="C130" s="170" t="s">
        <v>188</v>
      </c>
      <c r="D130" s="171"/>
      <c r="E130" s="155" t="s">
        <v>217</v>
      </c>
      <c r="F130" s="156"/>
      <c r="G130" s="157" t="s">
        <v>696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thickBot="1" x14ac:dyDescent="0.25">
      <c r="A131" s="175"/>
      <c r="B131" s="172"/>
      <c r="C131" s="166"/>
      <c r="D131" s="172"/>
      <c r="E131" s="160" t="s">
        <v>216</v>
      </c>
      <c r="F131" s="161"/>
      <c r="G131" s="98" t="s">
        <v>697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hidden="1"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hidden="1" customHeight="1" x14ac:dyDescent="0.2">
      <c r="A134" s="175"/>
      <c r="B134" s="172"/>
      <c r="C134" s="166"/>
      <c r="D134" s="172"/>
      <c r="E134" s="166"/>
      <c r="F134" s="167"/>
      <c r="G134" s="92" t="s">
        <v>675</v>
      </c>
      <c r="H134" s="93"/>
      <c r="I134" s="93"/>
      <c r="J134" s="93"/>
      <c r="K134" s="93"/>
      <c r="L134" s="93"/>
      <c r="M134" s="93"/>
      <c r="N134" s="93"/>
      <c r="O134" s="93"/>
      <c r="P134" s="93"/>
      <c r="Q134" s="93"/>
      <c r="R134" s="93"/>
      <c r="S134" s="93"/>
      <c r="T134" s="93"/>
      <c r="U134" s="93"/>
      <c r="V134" s="93"/>
      <c r="W134" s="93"/>
      <c r="X134" s="94"/>
      <c r="Y134" s="187" t="s">
        <v>199</v>
      </c>
      <c r="Z134" s="188"/>
      <c r="AA134" s="189"/>
      <c r="AB134" s="190" t="s">
        <v>675</v>
      </c>
      <c r="AC134" s="191"/>
      <c r="AD134" s="191"/>
      <c r="AE134" s="192" t="s">
        <v>675</v>
      </c>
      <c r="AF134" s="193"/>
      <c r="AG134" s="193"/>
      <c r="AH134" s="193"/>
      <c r="AI134" s="192" t="s">
        <v>675</v>
      </c>
      <c r="AJ134" s="193"/>
      <c r="AK134" s="193"/>
      <c r="AL134" s="193"/>
      <c r="AM134" s="192" t="s">
        <v>675</v>
      </c>
      <c r="AN134" s="193"/>
      <c r="AO134" s="193"/>
      <c r="AP134" s="193"/>
      <c r="AQ134" s="192" t="s">
        <v>675</v>
      </c>
      <c r="AR134" s="193"/>
      <c r="AS134" s="193"/>
      <c r="AT134" s="193"/>
      <c r="AU134" s="192" t="s">
        <v>675</v>
      </c>
      <c r="AV134" s="193"/>
      <c r="AW134" s="193"/>
      <c r="AX134" s="194"/>
      <c r="AY134">
        <f t="shared" ref="AY134:AY135" si="13">$AY$132</f>
        <v>1</v>
      </c>
    </row>
    <row r="135" spans="1:51" ht="39.75" hidden="1"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675</v>
      </c>
      <c r="AC135" s="199"/>
      <c r="AD135" s="199"/>
      <c r="AE135" s="192" t="s">
        <v>675</v>
      </c>
      <c r="AF135" s="193"/>
      <c r="AG135" s="193"/>
      <c r="AH135" s="193"/>
      <c r="AI135" s="192" t="s">
        <v>675</v>
      </c>
      <c r="AJ135" s="193"/>
      <c r="AK135" s="193"/>
      <c r="AL135" s="193"/>
      <c r="AM135" s="192" t="s">
        <v>675</v>
      </c>
      <c r="AN135" s="193"/>
      <c r="AO135" s="193"/>
      <c r="AP135" s="193"/>
      <c r="AQ135" s="192" t="s">
        <v>675</v>
      </c>
      <c r="AR135" s="193"/>
      <c r="AS135" s="193"/>
      <c r="AT135" s="193"/>
      <c r="AU135" s="192" t="s">
        <v>675</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2">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590</v>
      </c>
      <c r="D430" s="911"/>
      <c r="E430" s="160" t="s">
        <v>318</v>
      </c>
      <c r="F430" s="877"/>
      <c r="G430" s="878" t="s">
        <v>204</v>
      </c>
      <c r="H430" s="111"/>
      <c r="I430" s="111"/>
      <c r="J430" s="879"/>
      <c r="K430" s="880"/>
      <c r="L430" s="880"/>
      <c r="M430" s="880"/>
      <c r="N430" s="880"/>
      <c r="O430" s="880"/>
      <c r="P430" s="880"/>
      <c r="Q430" s="880"/>
      <c r="R430" s="880"/>
      <c r="S430" s="880"/>
      <c r="T430" s="881"/>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2"/>
      <c r="AY430" s="78" t="str">
        <f>IF(SUBSTITUTE($J$430,"-","")="","0","1")</f>
        <v>0</v>
      </c>
    </row>
    <row r="431" spans="1:51" ht="18.75" hidden="1" customHeight="1" x14ac:dyDescent="0.2">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462</v>
      </c>
      <c r="AJ431" s="318"/>
      <c r="AK431" s="318"/>
      <c r="AL431" s="143"/>
      <c r="AM431" s="318" t="s">
        <v>463</v>
      </c>
      <c r="AN431" s="318"/>
      <c r="AO431" s="318"/>
      <c r="AP431" s="143"/>
      <c r="AQ431" s="143" t="s">
        <v>184</v>
      </c>
      <c r="AR431" s="118"/>
      <c r="AS431" s="118"/>
      <c r="AT431" s="119"/>
      <c r="AU431" s="124" t="s">
        <v>133</v>
      </c>
      <c r="AV431" s="124"/>
      <c r="AW431" s="124"/>
      <c r="AX431" s="125"/>
      <c r="AY431">
        <f>COUNTA($G$433)</f>
        <v>0</v>
      </c>
    </row>
    <row r="432" spans="1:51" ht="18.75" hidden="1" customHeight="1" x14ac:dyDescent="0.2">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0</v>
      </c>
    </row>
    <row r="433" spans="1:51" ht="23.25" hidden="1" customHeight="1" x14ac:dyDescent="0.2">
      <c r="A433" s="175"/>
      <c r="B433" s="172"/>
      <c r="C433" s="166"/>
      <c r="D433" s="172"/>
      <c r="E433" s="322"/>
      <c r="F433" s="323"/>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0"/>
      <c r="AF433" s="193"/>
      <c r="AG433" s="193"/>
      <c r="AH433" s="193"/>
      <c r="AI433" s="320"/>
      <c r="AJ433" s="193"/>
      <c r="AK433" s="193"/>
      <c r="AL433" s="193"/>
      <c r="AM433" s="320"/>
      <c r="AN433" s="193"/>
      <c r="AO433" s="193"/>
      <c r="AP433" s="321"/>
      <c r="AQ433" s="320"/>
      <c r="AR433" s="193"/>
      <c r="AS433" s="193"/>
      <c r="AT433" s="321"/>
      <c r="AU433" s="193"/>
      <c r="AV433" s="193"/>
      <c r="AW433" s="193"/>
      <c r="AX433" s="194"/>
      <c r="AY433">
        <f t="shared" ref="AY433:AY435" si="63">$AY$431</f>
        <v>0</v>
      </c>
    </row>
    <row r="434" spans="1:51" ht="23.25" hidden="1" customHeight="1" x14ac:dyDescent="0.2">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0"/>
      <c r="AF434" s="193"/>
      <c r="AG434" s="193"/>
      <c r="AH434" s="321"/>
      <c r="AI434" s="320"/>
      <c r="AJ434" s="193"/>
      <c r="AK434" s="193"/>
      <c r="AL434" s="193"/>
      <c r="AM434" s="320"/>
      <c r="AN434" s="193"/>
      <c r="AO434" s="193"/>
      <c r="AP434" s="321"/>
      <c r="AQ434" s="320"/>
      <c r="AR434" s="193"/>
      <c r="AS434" s="193"/>
      <c r="AT434" s="321"/>
      <c r="AU434" s="193"/>
      <c r="AV434" s="193"/>
      <c r="AW434" s="193"/>
      <c r="AX434" s="194"/>
      <c r="AY434">
        <f t="shared" si="63"/>
        <v>0</v>
      </c>
    </row>
    <row r="435" spans="1:51" ht="23.25" hidden="1" customHeight="1" x14ac:dyDescent="0.2">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c r="AF435" s="193"/>
      <c r="AG435" s="193"/>
      <c r="AH435" s="321"/>
      <c r="AI435" s="320"/>
      <c r="AJ435" s="193"/>
      <c r="AK435" s="193"/>
      <c r="AL435" s="193"/>
      <c r="AM435" s="320"/>
      <c r="AN435" s="193"/>
      <c r="AO435" s="193"/>
      <c r="AP435" s="321"/>
      <c r="AQ435" s="320"/>
      <c r="AR435" s="193"/>
      <c r="AS435" s="193"/>
      <c r="AT435" s="321"/>
      <c r="AU435" s="193"/>
      <c r="AV435" s="193"/>
      <c r="AW435" s="193"/>
      <c r="AX435" s="194"/>
      <c r="AY435">
        <f t="shared" si="63"/>
        <v>0</v>
      </c>
    </row>
    <row r="436" spans="1:51" ht="18.75" hidden="1" customHeight="1" x14ac:dyDescent="0.2">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462</v>
      </c>
      <c r="AJ436" s="318"/>
      <c r="AK436" s="318"/>
      <c r="AL436" s="143"/>
      <c r="AM436" s="318" t="s">
        <v>463</v>
      </c>
      <c r="AN436" s="318"/>
      <c r="AO436" s="318"/>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2">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2">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2">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462</v>
      </c>
      <c r="AJ441" s="318"/>
      <c r="AK441" s="318"/>
      <c r="AL441" s="143"/>
      <c r="AM441" s="318" t="s">
        <v>463</v>
      </c>
      <c r="AN441" s="318"/>
      <c r="AO441" s="318"/>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2">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2">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2">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462</v>
      </c>
      <c r="AJ446" s="318"/>
      <c r="AK446" s="318"/>
      <c r="AL446" s="143"/>
      <c r="AM446" s="318" t="s">
        <v>463</v>
      </c>
      <c r="AN446" s="318"/>
      <c r="AO446" s="318"/>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2">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2">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2">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462</v>
      </c>
      <c r="AJ451" s="318"/>
      <c r="AK451" s="318"/>
      <c r="AL451" s="143"/>
      <c r="AM451" s="318" t="s">
        <v>463</v>
      </c>
      <c r="AN451" s="318"/>
      <c r="AO451" s="318"/>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2">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2">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2">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462</v>
      </c>
      <c r="AJ456" s="318"/>
      <c r="AK456" s="318"/>
      <c r="AL456" s="143"/>
      <c r="AM456" s="318" t="s">
        <v>463</v>
      </c>
      <c r="AN456" s="318"/>
      <c r="AO456" s="318"/>
      <c r="AP456" s="143"/>
      <c r="AQ456" s="143" t="s">
        <v>184</v>
      </c>
      <c r="AR456" s="118"/>
      <c r="AS456" s="118"/>
      <c r="AT456" s="119"/>
      <c r="AU456" s="124" t="s">
        <v>133</v>
      </c>
      <c r="AV456" s="124"/>
      <c r="AW456" s="124"/>
      <c r="AX456" s="125"/>
      <c r="AY456">
        <f>COUNTA($G$458)</f>
        <v>0</v>
      </c>
    </row>
    <row r="457" spans="1:51" ht="18.75" hidden="1" customHeight="1" x14ac:dyDescent="0.2">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2">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2">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2">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2">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462</v>
      </c>
      <c r="AJ461" s="318"/>
      <c r="AK461" s="318"/>
      <c r="AL461" s="143"/>
      <c r="AM461" s="318" t="s">
        <v>463</v>
      </c>
      <c r="AN461" s="318"/>
      <c r="AO461" s="318"/>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2">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2">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2">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462</v>
      </c>
      <c r="AJ466" s="318"/>
      <c r="AK466" s="318"/>
      <c r="AL466" s="143"/>
      <c r="AM466" s="318" t="s">
        <v>463</v>
      </c>
      <c r="AN466" s="318"/>
      <c r="AO466" s="318"/>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2">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2">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2">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462</v>
      </c>
      <c r="AJ471" s="318"/>
      <c r="AK471" s="318"/>
      <c r="AL471" s="143"/>
      <c r="AM471" s="318" t="s">
        <v>463</v>
      </c>
      <c r="AN471" s="318"/>
      <c r="AO471" s="318"/>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2">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2">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2">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462</v>
      </c>
      <c r="AJ476" s="318"/>
      <c r="AK476" s="318"/>
      <c r="AL476" s="143"/>
      <c r="AM476" s="318" t="s">
        <v>463</v>
      </c>
      <c r="AN476" s="318"/>
      <c r="AO476" s="318"/>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2">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2">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78" t="s">
        <v>204</v>
      </c>
      <c r="H484" s="111"/>
      <c r="I484" s="111"/>
      <c r="J484" s="879"/>
      <c r="K484" s="880"/>
      <c r="L484" s="880"/>
      <c r="M484" s="880"/>
      <c r="N484" s="880"/>
      <c r="O484" s="880"/>
      <c r="P484" s="880"/>
      <c r="Q484" s="880"/>
      <c r="R484" s="880"/>
      <c r="S484" s="880"/>
      <c r="T484" s="881"/>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2"/>
      <c r="AY484" s="78" t="str">
        <f>IF(SUBSTITUTE($J$484,"-","")="","0","1")</f>
        <v>0</v>
      </c>
    </row>
    <row r="485" spans="1:51" ht="18.75" hidden="1" customHeight="1" x14ac:dyDescent="0.2">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462</v>
      </c>
      <c r="AJ485" s="318"/>
      <c r="AK485" s="318"/>
      <c r="AL485" s="143"/>
      <c r="AM485" s="318" t="s">
        <v>463</v>
      </c>
      <c r="AN485" s="318"/>
      <c r="AO485" s="318"/>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2">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2">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2">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462</v>
      </c>
      <c r="AJ490" s="318"/>
      <c r="AK490" s="318"/>
      <c r="AL490" s="143"/>
      <c r="AM490" s="318" t="s">
        <v>463</v>
      </c>
      <c r="AN490" s="318"/>
      <c r="AO490" s="318"/>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2">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2">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2">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462</v>
      </c>
      <c r="AJ495" s="318"/>
      <c r="AK495" s="318"/>
      <c r="AL495" s="143"/>
      <c r="AM495" s="318" t="s">
        <v>463</v>
      </c>
      <c r="AN495" s="318"/>
      <c r="AO495" s="318"/>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2">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2">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2">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462</v>
      </c>
      <c r="AJ500" s="318"/>
      <c r="AK500" s="318"/>
      <c r="AL500" s="143"/>
      <c r="AM500" s="318" t="s">
        <v>463</v>
      </c>
      <c r="AN500" s="318"/>
      <c r="AO500" s="318"/>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2">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2">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2">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462</v>
      </c>
      <c r="AJ505" s="318"/>
      <c r="AK505" s="318"/>
      <c r="AL505" s="143"/>
      <c r="AM505" s="318" t="s">
        <v>463</v>
      </c>
      <c r="AN505" s="318"/>
      <c r="AO505" s="318"/>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2">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2">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2">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462</v>
      </c>
      <c r="AJ510" s="318"/>
      <c r="AK510" s="318"/>
      <c r="AL510" s="143"/>
      <c r="AM510" s="318" t="s">
        <v>463</v>
      </c>
      <c r="AN510" s="318"/>
      <c r="AO510" s="318"/>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2">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2">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2">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462</v>
      </c>
      <c r="AJ515" s="318"/>
      <c r="AK515" s="318"/>
      <c r="AL515" s="143"/>
      <c r="AM515" s="318" t="s">
        <v>463</v>
      </c>
      <c r="AN515" s="318"/>
      <c r="AO515" s="318"/>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2">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2">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2">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462</v>
      </c>
      <c r="AJ520" s="318"/>
      <c r="AK520" s="318"/>
      <c r="AL520" s="143"/>
      <c r="AM520" s="318" t="s">
        <v>463</v>
      </c>
      <c r="AN520" s="318"/>
      <c r="AO520" s="318"/>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2">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2">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2">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462</v>
      </c>
      <c r="AJ525" s="318"/>
      <c r="AK525" s="318"/>
      <c r="AL525" s="143"/>
      <c r="AM525" s="318" t="s">
        <v>463</v>
      </c>
      <c r="AN525" s="318"/>
      <c r="AO525" s="318"/>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2">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2">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2">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462</v>
      </c>
      <c r="AJ530" s="318"/>
      <c r="AK530" s="318"/>
      <c r="AL530" s="143"/>
      <c r="AM530" s="318" t="s">
        <v>463</v>
      </c>
      <c r="AN530" s="318"/>
      <c r="AO530" s="318"/>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2">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2">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78" t="s">
        <v>204</v>
      </c>
      <c r="H538" s="111"/>
      <c r="I538" s="111"/>
      <c r="J538" s="879"/>
      <c r="K538" s="880"/>
      <c r="L538" s="880"/>
      <c r="M538" s="880"/>
      <c r="N538" s="880"/>
      <c r="O538" s="880"/>
      <c r="P538" s="880"/>
      <c r="Q538" s="880"/>
      <c r="R538" s="880"/>
      <c r="S538" s="880"/>
      <c r="T538" s="88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2"/>
      <c r="AY538" s="78" t="str">
        <f>IF(SUBSTITUTE($J$538,"-","")="","0","1")</f>
        <v>0</v>
      </c>
    </row>
    <row r="539" spans="1:51" ht="18.75" hidden="1" customHeight="1" x14ac:dyDescent="0.2">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462</v>
      </c>
      <c r="AJ539" s="318"/>
      <c r="AK539" s="318"/>
      <c r="AL539" s="143"/>
      <c r="AM539" s="318" t="s">
        <v>463</v>
      </c>
      <c r="AN539" s="318"/>
      <c r="AO539" s="318"/>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2">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2">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2">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462</v>
      </c>
      <c r="AJ544" s="318"/>
      <c r="AK544" s="318"/>
      <c r="AL544" s="143"/>
      <c r="AM544" s="318" t="s">
        <v>463</v>
      </c>
      <c r="AN544" s="318"/>
      <c r="AO544" s="318"/>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2">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2">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2">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462</v>
      </c>
      <c r="AJ549" s="318"/>
      <c r="AK549" s="318"/>
      <c r="AL549" s="143"/>
      <c r="AM549" s="318" t="s">
        <v>463</v>
      </c>
      <c r="AN549" s="318"/>
      <c r="AO549" s="318"/>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2">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2">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2">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462</v>
      </c>
      <c r="AJ554" s="318"/>
      <c r="AK554" s="318"/>
      <c r="AL554" s="143"/>
      <c r="AM554" s="318" t="s">
        <v>463</v>
      </c>
      <c r="AN554" s="318"/>
      <c r="AO554" s="318"/>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2">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2">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2">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462</v>
      </c>
      <c r="AJ559" s="318"/>
      <c r="AK559" s="318"/>
      <c r="AL559" s="143"/>
      <c r="AM559" s="318" t="s">
        <v>463</v>
      </c>
      <c r="AN559" s="318"/>
      <c r="AO559" s="318"/>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2">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2">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2">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462</v>
      </c>
      <c r="AJ564" s="318"/>
      <c r="AK564" s="318"/>
      <c r="AL564" s="143"/>
      <c r="AM564" s="318" t="s">
        <v>463</v>
      </c>
      <c r="AN564" s="318"/>
      <c r="AO564" s="318"/>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2">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2">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2">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462</v>
      </c>
      <c r="AJ569" s="318"/>
      <c r="AK569" s="318"/>
      <c r="AL569" s="143"/>
      <c r="AM569" s="318" t="s">
        <v>463</v>
      </c>
      <c r="AN569" s="318"/>
      <c r="AO569" s="318"/>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2">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2">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2">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462</v>
      </c>
      <c r="AJ574" s="318"/>
      <c r="AK574" s="318"/>
      <c r="AL574" s="143"/>
      <c r="AM574" s="318" t="s">
        <v>463</v>
      </c>
      <c r="AN574" s="318"/>
      <c r="AO574" s="318"/>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2">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2">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2">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462</v>
      </c>
      <c r="AJ579" s="318"/>
      <c r="AK579" s="318"/>
      <c r="AL579" s="143"/>
      <c r="AM579" s="318" t="s">
        <v>463</v>
      </c>
      <c r="AN579" s="318"/>
      <c r="AO579" s="318"/>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2">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2">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2">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462</v>
      </c>
      <c r="AJ584" s="318"/>
      <c r="AK584" s="318"/>
      <c r="AL584" s="143"/>
      <c r="AM584" s="318" t="s">
        <v>463</v>
      </c>
      <c r="AN584" s="318"/>
      <c r="AO584" s="318"/>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2">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2">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78" t="s">
        <v>204</v>
      </c>
      <c r="H592" s="111"/>
      <c r="I592" s="111"/>
      <c r="J592" s="879"/>
      <c r="K592" s="880"/>
      <c r="L592" s="880"/>
      <c r="M592" s="880"/>
      <c r="N592" s="880"/>
      <c r="O592" s="880"/>
      <c r="P592" s="880"/>
      <c r="Q592" s="880"/>
      <c r="R592" s="880"/>
      <c r="S592" s="880"/>
      <c r="T592" s="881"/>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2"/>
      <c r="AY592" s="78" t="str">
        <f>IF(SUBSTITUTE($J$592,"-","")="","0","1")</f>
        <v>0</v>
      </c>
    </row>
    <row r="593" spans="1:51" ht="18.75" hidden="1" customHeight="1" x14ac:dyDescent="0.2">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462</v>
      </c>
      <c r="AJ593" s="318"/>
      <c r="AK593" s="318"/>
      <c r="AL593" s="143"/>
      <c r="AM593" s="318" t="s">
        <v>463</v>
      </c>
      <c r="AN593" s="318"/>
      <c r="AO593" s="318"/>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2">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2">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2">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462</v>
      </c>
      <c r="AJ598" s="318"/>
      <c r="AK598" s="318"/>
      <c r="AL598" s="143"/>
      <c r="AM598" s="318" t="s">
        <v>463</v>
      </c>
      <c r="AN598" s="318"/>
      <c r="AO598" s="318"/>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2">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2">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2">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462</v>
      </c>
      <c r="AJ603" s="318"/>
      <c r="AK603" s="318"/>
      <c r="AL603" s="143"/>
      <c r="AM603" s="318" t="s">
        <v>463</v>
      </c>
      <c r="AN603" s="318"/>
      <c r="AO603" s="318"/>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2">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2">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2">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462</v>
      </c>
      <c r="AJ608" s="318"/>
      <c r="AK608" s="318"/>
      <c r="AL608" s="143"/>
      <c r="AM608" s="318" t="s">
        <v>463</v>
      </c>
      <c r="AN608" s="318"/>
      <c r="AO608" s="318"/>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2">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2">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2">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462</v>
      </c>
      <c r="AJ613" s="318"/>
      <c r="AK613" s="318"/>
      <c r="AL613" s="143"/>
      <c r="AM613" s="318" t="s">
        <v>463</v>
      </c>
      <c r="AN613" s="318"/>
      <c r="AO613" s="318"/>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2">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2">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2">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462</v>
      </c>
      <c r="AJ618" s="318"/>
      <c r="AK618" s="318"/>
      <c r="AL618" s="143"/>
      <c r="AM618" s="318" t="s">
        <v>463</v>
      </c>
      <c r="AN618" s="318"/>
      <c r="AO618" s="318"/>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2">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2">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2">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462</v>
      </c>
      <c r="AJ623" s="318"/>
      <c r="AK623" s="318"/>
      <c r="AL623" s="143"/>
      <c r="AM623" s="318" t="s">
        <v>463</v>
      </c>
      <c r="AN623" s="318"/>
      <c r="AO623" s="318"/>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2">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2">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2">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462</v>
      </c>
      <c r="AJ628" s="318"/>
      <c r="AK628" s="318"/>
      <c r="AL628" s="143"/>
      <c r="AM628" s="318" t="s">
        <v>463</v>
      </c>
      <c r="AN628" s="318"/>
      <c r="AO628" s="318"/>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2">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2">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2">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462</v>
      </c>
      <c r="AJ633" s="318"/>
      <c r="AK633" s="318"/>
      <c r="AL633" s="143"/>
      <c r="AM633" s="318" t="s">
        <v>463</v>
      </c>
      <c r="AN633" s="318"/>
      <c r="AO633" s="318"/>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2">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2">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2">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462</v>
      </c>
      <c r="AJ638" s="318"/>
      <c r="AK638" s="318"/>
      <c r="AL638" s="143"/>
      <c r="AM638" s="318" t="s">
        <v>463</v>
      </c>
      <c r="AN638" s="318"/>
      <c r="AO638" s="318"/>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2">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2">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78" t="s">
        <v>204</v>
      </c>
      <c r="H646" s="111"/>
      <c r="I646" s="111"/>
      <c r="J646" s="879"/>
      <c r="K646" s="880"/>
      <c r="L646" s="880"/>
      <c r="M646" s="880"/>
      <c r="N646" s="880"/>
      <c r="O646" s="880"/>
      <c r="P646" s="880"/>
      <c r="Q646" s="880"/>
      <c r="R646" s="880"/>
      <c r="S646" s="880"/>
      <c r="T646" s="881"/>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2"/>
      <c r="AY646" s="78" t="str">
        <f>IF(SUBSTITUTE($J$646,"-","")="","0","1")</f>
        <v>0</v>
      </c>
    </row>
    <row r="647" spans="1:51" ht="18.75" hidden="1" customHeight="1" x14ac:dyDescent="0.2">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462</v>
      </c>
      <c r="AJ647" s="318"/>
      <c r="AK647" s="318"/>
      <c r="AL647" s="143"/>
      <c r="AM647" s="318" t="s">
        <v>463</v>
      </c>
      <c r="AN647" s="318"/>
      <c r="AO647" s="318"/>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2">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2">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2">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462</v>
      </c>
      <c r="AJ652" s="318"/>
      <c r="AK652" s="318"/>
      <c r="AL652" s="143"/>
      <c r="AM652" s="318" t="s">
        <v>463</v>
      </c>
      <c r="AN652" s="318"/>
      <c r="AO652" s="318"/>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2">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2">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2">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462</v>
      </c>
      <c r="AJ657" s="318"/>
      <c r="AK657" s="318"/>
      <c r="AL657" s="143"/>
      <c r="AM657" s="318" t="s">
        <v>463</v>
      </c>
      <c r="AN657" s="318"/>
      <c r="AO657" s="318"/>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2">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2">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2">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462</v>
      </c>
      <c r="AJ662" s="318"/>
      <c r="AK662" s="318"/>
      <c r="AL662" s="143"/>
      <c r="AM662" s="318" t="s">
        <v>463</v>
      </c>
      <c r="AN662" s="318"/>
      <c r="AO662" s="318"/>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2">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2">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2">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462</v>
      </c>
      <c r="AJ667" s="318"/>
      <c r="AK667" s="318"/>
      <c r="AL667" s="143"/>
      <c r="AM667" s="318" t="s">
        <v>463</v>
      </c>
      <c r="AN667" s="318"/>
      <c r="AO667" s="318"/>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2">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2">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2">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462</v>
      </c>
      <c r="AJ672" s="318"/>
      <c r="AK672" s="318"/>
      <c r="AL672" s="143"/>
      <c r="AM672" s="318" t="s">
        <v>463</v>
      </c>
      <c r="AN672" s="318"/>
      <c r="AO672" s="318"/>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2">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2">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2">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462</v>
      </c>
      <c r="AJ677" s="318"/>
      <c r="AK677" s="318"/>
      <c r="AL677" s="143"/>
      <c r="AM677" s="318" t="s">
        <v>463</v>
      </c>
      <c r="AN677" s="318"/>
      <c r="AO677" s="318"/>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2">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2">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2">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462</v>
      </c>
      <c r="AJ682" s="318"/>
      <c r="AK682" s="318"/>
      <c r="AL682" s="143"/>
      <c r="AM682" s="318" t="s">
        <v>463</v>
      </c>
      <c r="AN682" s="318"/>
      <c r="AO682" s="318"/>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2">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2">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2">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462</v>
      </c>
      <c r="AJ687" s="318"/>
      <c r="AK687" s="318"/>
      <c r="AL687" s="143"/>
      <c r="AM687" s="318" t="s">
        <v>463</v>
      </c>
      <c r="AN687" s="318"/>
      <c r="AO687" s="318"/>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2">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2">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2">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462</v>
      </c>
      <c r="AJ692" s="318"/>
      <c r="AK692" s="318"/>
      <c r="AL692" s="143"/>
      <c r="AM692" s="318" t="s">
        <v>463</v>
      </c>
      <c r="AN692" s="318"/>
      <c r="AO692" s="318"/>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2">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2">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2">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3" t="s">
        <v>30</v>
      </c>
      <c r="AH701" s="360"/>
      <c r="AI701" s="360"/>
      <c r="AJ701" s="360"/>
      <c r="AK701" s="360"/>
      <c r="AL701" s="360"/>
      <c r="AM701" s="360"/>
      <c r="AN701" s="360"/>
      <c r="AO701" s="360"/>
      <c r="AP701" s="360"/>
      <c r="AQ701" s="360"/>
      <c r="AR701" s="360"/>
      <c r="AS701" s="360"/>
      <c r="AT701" s="360"/>
      <c r="AU701" s="360"/>
      <c r="AV701" s="360"/>
      <c r="AW701" s="360"/>
      <c r="AX701" s="804"/>
    </row>
    <row r="702" spans="1:51" ht="27" customHeight="1" x14ac:dyDescent="0.2">
      <c r="A702" s="849" t="s">
        <v>139</v>
      </c>
      <c r="B702" s="850"/>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25" t="s">
        <v>660</v>
      </c>
      <c r="AE702" s="326"/>
      <c r="AF702" s="326"/>
      <c r="AG702" s="363" t="s">
        <v>678</v>
      </c>
      <c r="AH702" s="364"/>
      <c r="AI702" s="364"/>
      <c r="AJ702" s="364"/>
      <c r="AK702" s="364"/>
      <c r="AL702" s="364"/>
      <c r="AM702" s="364"/>
      <c r="AN702" s="364"/>
      <c r="AO702" s="364"/>
      <c r="AP702" s="364"/>
      <c r="AQ702" s="364"/>
      <c r="AR702" s="364"/>
      <c r="AS702" s="364"/>
      <c r="AT702" s="364"/>
      <c r="AU702" s="364"/>
      <c r="AV702" s="364"/>
      <c r="AW702" s="364"/>
      <c r="AX702" s="365"/>
    </row>
    <row r="703" spans="1:51" ht="27" customHeight="1" x14ac:dyDescent="0.2">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0"/>
      <c r="AD703" s="306" t="s">
        <v>660</v>
      </c>
      <c r="AE703" s="307"/>
      <c r="AF703" s="307"/>
      <c r="AG703" s="89" t="s">
        <v>679</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2">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4" t="s">
        <v>660</v>
      </c>
      <c r="AE704" s="765"/>
      <c r="AF704" s="765"/>
      <c r="AG704" s="153" t="s">
        <v>680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2" t="s">
        <v>38</v>
      </c>
      <c r="B705" s="623"/>
      <c r="C705" s="800" t="s">
        <v>40</v>
      </c>
      <c r="D705" s="801"/>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2"/>
      <c r="AD705" s="696" t="s">
        <v>682</v>
      </c>
      <c r="AE705" s="697"/>
      <c r="AF705" s="697"/>
      <c r="AG705" s="113" t="s">
        <v>675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4"/>
      <c r="B706" s="625"/>
      <c r="C706" s="776"/>
      <c r="D706" s="777"/>
      <c r="E706" s="712" t="s">
        <v>300</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6" t="s">
        <v>681</v>
      </c>
      <c r="AE706" s="307"/>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4"/>
      <c r="B707" s="625"/>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4" t="s">
        <v>681</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40.5" customHeight="1" x14ac:dyDescent="0.2">
      <c r="A708" s="624"/>
      <c r="B708" s="626"/>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660</v>
      </c>
      <c r="AE708" s="587"/>
      <c r="AF708" s="587"/>
      <c r="AG708" s="724" t="s">
        <v>684</v>
      </c>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2">
      <c r="A709" s="624"/>
      <c r="B709" s="626"/>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660</v>
      </c>
      <c r="AE709" s="307"/>
      <c r="AF709" s="307"/>
      <c r="AG709" s="89" t="s">
        <v>685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4"/>
      <c r="B710" s="626"/>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660</v>
      </c>
      <c r="AE710" s="307"/>
      <c r="AF710" s="307"/>
      <c r="AG710" s="89" t="s">
        <v>686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4"/>
      <c r="B711" s="626"/>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660</v>
      </c>
      <c r="AE711" s="307"/>
      <c r="AF711" s="307"/>
      <c r="AG711" s="89" t="s">
        <v>687</v>
      </c>
      <c r="AH711" s="90"/>
      <c r="AI711" s="90"/>
      <c r="AJ711" s="90"/>
      <c r="AK711" s="90"/>
      <c r="AL711" s="90"/>
      <c r="AM711" s="90"/>
      <c r="AN711" s="90"/>
      <c r="AO711" s="90"/>
      <c r="AP711" s="90"/>
      <c r="AQ711" s="90"/>
      <c r="AR711" s="90"/>
      <c r="AS711" s="90"/>
      <c r="AT711" s="90"/>
      <c r="AU711" s="90"/>
      <c r="AV711" s="90"/>
      <c r="AW711" s="90"/>
      <c r="AX711" s="91"/>
    </row>
    <row r="712" spans="1:50" ht="62.25" customHeight="1" x14ac:dyDescent="0.2">
      <c r="A712" s="624"/>
      <c r="B712" s="626"/>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764" t="s">
        <v>660</v>
      </c>
      <c r="AE712" s="765"/>
      <c r="AF712" s="765"/>
      <c r="AG712" s="789" t="s">
        <v>688</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2">
      <c r="A713" s="624"/>
      <c r="B713" s="626"/>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6" t="s">
        <v>682</v>
      </c>
      <c r="AE713" s="307"/>
      <c r="AF713" s="645"/>
      <c r="AG713" s="89" t="s">
        <v>702</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6" t="s">
        <v>682</v>
      </c>
      <c r="AE714" s="787"/>
      <c r="AF714" s="788"/>
      <c r="AG714" s="718" t="s">
        <v>702</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2">
      <c r="A715" s="622"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660</v>
      </c>
      <c r="AE715" s="587"/>
      <c r="AF715" s="638"/>
      <c r="AG715" s="724" t="s">
        <v>689</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2">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682</v>
      </c>
      <c r="AE716" s="609"/>
      <c r="AF716" s="609"/>
      <c r="AG716" s="89" t="s">
        <v>675</v>
      </c>
      <c r="AH716" s="90"/>
      <c r="AI716" s="90"/>
      <c r="AJ716" s="90"/>
      <c r="AK716" s="90"/>
      <c r="AL716" s="90"/>
      <c r="AM716" s="90"/>
      <c r="AN716" s="90"/>
      <c r="AO716" s="90"/>
      <c r="AP716" s="90"/>
      <c r="AQ716" s="90"/>
      <c r="AR716" s="90"/>
      <c r="AS716" s="90"/>
      <c r="AT716" s="90"/>
      <c r="AU716" s="90"/>
      <c r="AV716" s="90"/>
      <c r="AW716" s="90"/>
      <c r="AX716" s="91"/>
    </row>
    <row r="717" spans="1:50" ht="60.75" customHeight="1" x14ac:dyDescent="0.2">
      <c r="A717" s="624"/>
      <c r="B717" s="626"/>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683</v>
      </c>
      <c r="AE717" s="307"/>
      <c r="AF717" s="307"/>
      <c r="AG717" s="89" t="s">
        <v>690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7"/>
      <c r="B718" s="628"/>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682</v>
      </c>
      <c r="AE718" s="307"/>
      <c r="AF718" s="307"/>
      <c r="AG718" s="115" t="s">
        <v>675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8" t="s">
        <v>57</v>
      </c>
      <c r="B719" s="759"/>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660</v>
      </c>
      <c r="AE719" s="587"/>
      <c r="AF719" s="587"/>
      <c r="AG719" s="113" t="s">
        <v>691</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0"/>
      <c r="B721" s="761"/>
      <c r="C721" s="278" t="s">
        <v>649</v>
      </c>
      <c r="D721" s="279"/>
      <c r="E721" s="279"/>
      <c r="F721" s="280"/>
      <c r="G721" s="269"/>
      <c r="H721" s="270"/>
      <c r="I721" s="63" t="str">
        <f>IF(OR(G721="　", G721=""), "", "-")</f>
        <v/>
      </c>
      <c r="J721" s="273"/>
      <c r="K721" s="273"/>
      <c r="L721" s="63" t="str">
        <f>IF(M721="","","-")</f>
        <v/>
      </c>
      <c r="M721" s="64"/>
      <c r="N721" s="286" t="s">
        <v>650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2">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2" t="s">
        <v>47</v>
      </c>
      <c r="B726" s="781"/>
      <c r="C726" s="794" t="s">
        <v>52</v>
      </c>
      <c r="D726" s="816"/>
      <c r="E726" s="816"/>
      <c r="F726" s="817"/>
      <c r="G726" s="560" t="s">
        <v>693</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5">
      <c r="A727" s="782"/>
      <c r="B727" s="783"/>
      <c r="C727" s="730" t="s">
        <v>56</v>
      </c>
      <c r="D727" s="731"/>
      <c r="E727" s="731"/>
      <c r="F727" s="732"/>
      <c r="G727" s="558" t="s">
        <v>692</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2">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5">
      <c r="A729" s="616" t="s">
        <v>698</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2">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5">
      <c r="A731" s="655" t="s">
        <v>137</v>
      </c>
      <c r="B731" s="656"/>
      <c r="C731" s="656"/>
      <c r="D731" s="656"/>
      <c r="E731" s="657"/>
      <c r="F731" s="711" t="s">
        <v>699</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2">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110.25" customHeight="1" thickBot="1" x14ac:dyDescent="0.25">
      <c r="A733" s="655" t="s">
        <v>137</v>
      </c>
      <c r="B733" s="656"/>
      <c r="C733" s="656"/>
      <c r="D733" s="656"/>
      <c r="E733" s="657"/>
      <c r="F733" s="619" t="s">
        <v>701</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2">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38.25" customHeight="1" thickBot="1" x14ac:dyDescent="0.25">
      <c r="A735" s="772" t="s">
        <v>325</v>
      </c>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2">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2">
      <c r="A737" s="970" t="s">
        <v>591</v>
      </c>
      <c r="B737" s="196"/>
      <c r="C737" s="196"/>
      <c r="D737" s="197"/>
      <c r="E737" s="934" t="s">
        <v>651</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2">
      <c r="A738" s="345" t="s">
        <v>316</v>
      </c>
      <c r="B738" s="345"/>
      <c r="C738" s="345"/>
      <c r="D738" s="345"/>
      <c r="E738" s="934" t="s">
        <v>652</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2">
      <c r="A739" s="345" t="s">
        <v>315</v>
      </c>
      <c r="B739" s="345"/>
      <c r="C739" s="345"/>
      <c r="D739" s="345"/>
      <c r="E739" s="934" t="s">
        <v>653</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2">
      <c r="A740" s="345" t="s">
        <v>314</v>
      </c>
      <c r="B740" s="345"/>
      <c r="C740" s="345"/>
      <c r="D740" s="345"/>
      <c r="E740" s="934" t="s">
        <v>654</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2">
      <c r="A741" s="345" t="s">
        <v>313</v>
      </c>
      <c r="B741" s="345"/>
      <c r="C741" s="345"/>
      <c r="D741" s="345"/>
      <c r="E741" s="934" t="s">
        <v>655</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2">
      <c r="A742" s="345" t="s">
        <v>312</v>
      </c>
      <c r="B742" s="345"/>
      <c r="C742" s="345"/>
      <c r="D742" s="345"/>
      <c r="E742" s="934" t="s">
        <v>656</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2">
      <c r="A743" s="345" t="s">
        <v>311</v>
      </c>
      <c r="B743" s="345"/>
      <c r="C743" s="345"/>
      <c r="D743" s="345"/>
      <c r="E743" s="934" t="s">
        <v>657</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2">
      <c r="A744" s="345" t="s">
        <v>310</v>
      </c>
      <c r="B744" s="345"/>
      <c r="C744" s="345"/>
      <c r="D744" s="345"/>
      <c r="E744" s="934" t="s">
        <v>658</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2">
      <c r="A745" s="345" t="s">
        <v>309</v>
      </c>
      <c r="B745" s="345"/>
      <c r="C745" s="345"/>
      <c r="D745" s="345"/>
      <c r="E745" s="971" t="s">
        <v>659</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2">
      <c r="A746" s="345" t="s">
        <v>464</v>
      </c>
      <c r="B746" s="345"/>
      <c r="C746" s="345"/>
      <c r="D746" s="345"/>
      <c r="E746" s="940" t="s">
        <v>629</v>
      </c>
      <c r="F746" s="938"/>
      <c r="G746" s="938"/>
      <c r="H746" s="85" t="str">
        <f>IF(E746="","","-")</f>
        <v>-</v>
      </c>
      <c r="I746" s="938"/>
      <c r="J746" s="938"/>
      <c r="K746" s="85" t="str">
        <f>IF(I746="","","-")</f>
        <v/>
      </c>
      <c r="L746" s="939">
        <v>67</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2">
      <c r="A747" s="345" t="s">
        <v>428</v>
      </c>
      <c r="B747" s="345"/>
      <c r="C747" s="345"/>
      <c r="D747" s="345"/>
      <c r="E747" s="940" t="s">
        <v>629</v>
      </c>
      <c r="F747" s="938"/>
      <c r="G747" s="938"/>
      <c r="H747" s="85" t="str">
        <f>IF(E747="","","-")</f>
        <v>-</v>
      </c>
      <c r="I747" s="938"/>
      <c r="J747" s="938"/>
      <c r="K747" s="85" t="str">
        <f>IF(I747="","","-")</f>
        <v/>
      </c>
      <c r="L747" s="939">
        <v>66</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2">
      <c r="A748" s="596" t="s">
        <v>303</v>
      </c>
      <c r="B748" s="597"/>
      <c r="C748" s="597"/>
      <c r="D748" s="597"/>
      <c r="E748" s="597"/>
      <c r="F748" s="598"/>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2">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9" customHeight="1" x14ac:dyDescent="0.2">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40.5" customHeight="1" x14ac:dyDescent="0.2">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40.5" hidden="1" customHeight="1" x14ac:dyDescent="0.2">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thickBot="1" x14ac:dyDescent="0.2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0" t="s">
        <v>305</v>
      </c>
      <c r="B787" s="611"/>
      <c r="C787" s="611"/>
      <c r="D787" s="611"/>
      <c r="E787" s="611"/>
      <c r="F787" s="612"/>
      <c r="G787" s="577" t="s">
        <v>664</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282</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customHeight="1" x14ac:dyDescent="0.2">
      <c r="A788" s="613"/>
      <c r="B788" s="614"/>
      <c r="C788" s="614"/>
      <c r="D788" s="614"/>
      <c r="E788" s="614"/>
      <c r="F788" s="615"/>
      <c r="G788" s="794" t="s">
        <v>17</v>
      </c>
      <c r="H788" s="650"/>
      <c r="I788" s="650"/>
      <c r="J788" s="650"/>
      <c r="K788" s="650"/>
      <c r="L788" s="649" t="s">
        <v>18</v>
      </c>
      <c r="M788" s="650"/>
      <c r="N788" s="650"/>
      <c r="O788" s="650"/>
      <c r="P788" s="650"/>
      <c r="Q788" s="650"/>
      <c r="R788" s="650"/>
      <c r="S788" s="650"/>
      <c r="T788" s="650"/>
      <c r="U788" s="650"/>
      <c r="V788" s="650"/>
      <c r="W788" s="650"/>
      <c r="X788" s="651"/>
      <c r="Y788" s="635" t="s">
        <v>19</v>
      </c>
      <c r="Z788" s="636"/>
      <c r="AA788" s="636"/>
      <c r="AB788" s="780"/>
      <c r="AC788" s="794" t="s">
        <v>17</v>
      </c>
      <c r="AD788" s="650"/>
      <c r="AE788" s="650"/>
      <c r="AF788" s="650"/>
      <c r="AG788" s="650"/>
      <c r="AH788" s="649" t="s">
        <v>18</v>
      </c>
      <c r="AI788" s="650"/>
      <c r="AJ788" s="650"/>
      <c r="AK788" s="650"/>
      <c r="AL788" s="650"/>
      <c r="AM788" s="650"/>
      <c r="AN788" s="650"/>
      <c r="AO788" s="650"/>
      <c r="AP788" s="650"/>
      <c r="AQ788" s="650"/>
      <c r="AR788" s="650"/>
      <c r="AS788" s="650"/>
      <c r="AT788" s="651"/>
      <c r="AU788" s="635" t="s">
        <v>19</v>
      </c>
      <c r="AV788" s="636"/>
      <c r="AW788" s="636"/>
      <c r="AX788" s="637"/>
    </row>
    <row r="789" spans="1:51" ht="24.75" customHeight="1" x14ac:dyDescent="0.2">
      <c r="A789" s="613"/>
      <c r="B789" s="614"/>
      <c r="C789" s="614"/>
      <c r="D789" s="614"/>
      <c r="E789" s="614"/>
      <c r="F789" s="615"/>
      <c r="G789" s="652" t="s">
        <v>662</v>
      </c>
      <c r="H789" s="653"/>
      <c r="I789" s="653"/>
      <c r="J789" s="653"/>
      <c r="K789" s="654"/>
      <c r="L789" s="646" t="s">
        <v>665</v>
      </c>
      <c r="M789" s="647"/>
      <c r="N789" s="647"/>
      <c r="O789" s="647"/>
      <c r="P789" s="647"/>
      <c r="Q789" s="647"/>
      <c r="R789" s="647"/>
      <c r="S789" s="647"/>
      <c r="T789" s="647"/>
      <c r="U789" s="647"/>
      <c r="V789" s="647"/>
      <c r="W789" s="647"/>
      <c r="X789" s="648"/>
      <c r="Y789" s="366">
        <v>0.1</v>
      </c>
      <c r="Z789" s="367"/>
      <c r="AA789" s="367"/>
      <c r="AB789" s="784"/>
      <c r="AC789" s="652" t="s">
        <v>702</v>
      </c>
      <c r="AD789" s="653"/>
      <c r="AE789" s="653"/>
      <c r="AF789" s="653"/>
      <c r="AG789" s="654"/>
      <c r="AH789" s="646" t="s">
        <v>702</v>
      </c>
      <c r="AI789" s="647"/>
      <c r="AJ789" s="647"/>
      <c r="AK789" s="647"/>
      <c r="AL789" s="647"/>
      <c r="AM789" s="647"/>
      <c r="AN789" s="647"/>
      <c r="AO789" s="647"/>
      <c r="AP789" s="647"/>
      <c r="AQ789" s="647"/>
      <c r="AR789" s="647"/>
      <c r="AS789" s="647"/>
      <c r="AT789" s="648"/>
      <c r="AU789" s="366" t="s">
        <v>702</v>
      </c>
      <c r="AV789" s="367"/>
      <c r="AW789" s="367"/>
      <c r="AX789" s="368"/>
    </row>
    <row r="790" spans="1:51" ht="24.75" customHeight="1" x14ac:dyDescent="0.2">
      <c r="A790" s="613"/>
      <c r="B790" s="614"/>
      <c r="C790" s="614"/>
      <c r="D790" s="614"/>
      <c r="E790" s="614"/>
      <c r="F790" s="615"/>
      <c r="G790" s="588" t="s">
        <v>663</v>
      </c>
      <c r="H790" s="589"/>
      <c r="I790" s="589"/>
      <c r="J790" s="589"/>
      <c r="K790" s="590"/>
      <c r="L790" s="580" t="s">
        <v>666</v>
      </c>
      <c r="M790" s="581"/>
      <c r="N790" s="581"/>
      <c r="O790" s="581"/>
      <c r="P790" s="581"/>
      <c r="Q790" s="581"/>
      <c r="R790" s="581"/>
      <c r="S790" s="581"/>
      <c r="T790" s="581"/>
      <c r="U790" s="581"/>
      <c r="V790" s="581"/>
      <c r="W790" s="581"/>
      <c r="X790" s="582"/>
      <c r="Y790" s="583">
        <v>0.1</v>
      </c>
      <c r="Z790" s="584"/>
      <c r="AA790" s="584"/>
      <c r="AB790" s="594"/>
      <c r="AC790" s="588" t="s">
        <v>702</v>
      </c>
      <c r="AD790" s="589"/>
      <c r="AE790" s="589"/>
      <c r="AF790" s="589"/>
      <c r="AG790" s="590"/>
      <c r="AH790" s="580" t="s">
        <v>702</v>
      </c>
      <c r="AI790" s="581"/>
      <c r="AJ790" s="581"/>
      <c r="AK790" s="581"/>
      <c r="AL790" s="581"/>
      <c r="AM790" s="581"/>
      <c r="AN790" s="581"/>
      <c r="AO790" s="581"/>
      <c r="AP790" s="581"/>
      <c r="AQ790" s="581"/>
      <c r="AR790" s="581"/>
      <c r="AS790" s="581"/>
      <c r="AT790" s="582"/>
      <c r="AU790" s="583" t="s">
        <v>702</v>
      </c>
      <c r="AV790" s="584"/>
      <c r="AW790" s="584"/>
      <c r="AX790" s="585"/>
    </row>
    <row r="791" spans="1:51" ht="24.75" hidden="1" customHeight="1" x14ac:dyDescent="0.2">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2">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2">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2">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2">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2">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t="s">
        <v>702</v>
      </c>
      <c r="AV796" s="584"/>
      <c r="AW796" s="584"/>
      <c r="AX796" s="585"/>
    </row>
    <row r="797" spans="1:51" ht="24.75" hidden="1" customHeight="1" x14ac:dyDescent="0.2">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2">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2">
      <c r="A799" s="613"/>
      <c r="B799" s="614"/>
      <c r="C799" s="614"/>
      <c r="D799" s="614"/>
      <c r="E799" s="614"/>
      <c r="F799" s="615"/>
      <c r="G799" s="805" t="s">
        <v>20</v>
      </c>
      <c r="H799" s="806"/>
      <c r="I799" s="806"/>
      <c r="J799" s="806"/>
      <c r="K799" s="806"/>
      <c r="L799" s="807"/>
      <c r="M799" s="808"/>
      <c r="N799" s="808"/>
      <c r="O799" s="808"/>
      <c r="P799" s="808"/>
      <c r="Q799" s="808"/>
      <c r="R799" s="808"/>
      <c r="S799" s="808"/>
      <c r="T799" s="808"/>
      <c r="U799" s="808"/>
      <c r="V799" s="808"/>
      <c r="W799" s="808"/>
      <c r="X799" s="809"/>
      <c r="Y799" s="810">
        <f>SUM(Y789:AB798)</f>
        <v>0.2</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2">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2">
      <c r="A801" s="613"/>
      <c r="B801" s="614"/>
      <c r="C801" s="614"/>
      <c r="D801" s="614"/>
      <c r="E801" s="614"/>
      <c r="F801" s="615"/>
      <c r="G801" s="794" t="s">
        <v>17</v>
      </c>
      <c r="H801" s="650"/>
      <c r="I801" s="650"/>
      <c r="J801" s="650"/>
      <c r="K801" s="650"/>
      <c r="L801" s="649" t="s">
        <v>18</v>
      </c>
      <c r="M801" s="650"/>
      <c r="N801" s="650"/>
      <c r="O801" s="650"/>
      <c r="P801" s="650"/>
      <c r="Q801" s="650"/>
      <c r="R801" s="650"/>
      <c r="S801" s="650"/>
      <c r="T801" s="650"/>
      <c r="U801" s="650"/>
      <c r="V801" s="650"/>
      <c r="W801" s="650"/>
      <c r="X801" s="651"/>
      <c r="Y801" s="635" t="s">
        <v>19</v>
      </c>
      <c r="Z801" s="636"/>
      <c r="AA801" s="636"/>
      <c r="AB801" s="780"/>
      <c r="AC801" s="794" t="s">
        <v>17</v>
      </c>
      <c r="AD801" s="650"/>
      <c r="AE801" s="650"/>
      <c r="AF801" s="650"/>
      <c r="AG801" s="650"/>
      <c r="AH801" s="649" t="s">
        <v>18</v>
      </c>
      <c r="AI801" s="650"/>
      <c r="AJ801" s="650"/>
      <c r="AK801" s="650"/>
      <c r="AL801" s="650"/>
      <c r="AM801" s="650"/>
      <c r="AN801" s="650"/>
      <c r="AO801" s="650"/>
      <c r="AP801" s="650"/>
      <c r="AQ801" s="650"/>
      <c r="AR801" s="650"/>
      <c r="AS801" s="650"/>
      <c r="AT801" s="651"/>
      <c r="AU801" s="635" t="s">
        <v>19</v>
      </c>
      <c r="AV801" s="636"/>
      <c r="AW801" s="636"/>
      <c r="AX801" s="637"/>
      <c r="AY801">
        <f>$AY$800</f>
        <v>0</v>
      </c>
    </row>
    <row r="802" spans="1:51" ht="24.75" hidden="1" customHeight="1" x14ac:dyDescent="0.2">
      <c r="A802" s="613"/>
      <c r="B802" s="614"/>
      <c r="C802" s="614"/>
      <c r="D802" s="614"/>
      <c r="E802" s="614"/>
      <c r="F802" s="615"/>
      <c r="G802" s="652"/>
      <c r="H802" s="653"/>
      <c r="I802" s="653"/>
      <c r="J802" s="653"/>
      <c r="K802" s="654"/>
      <c r="L802" s="646"/>
      <c r="M802" s="647"/>
      <c r="N802" s="647"/>
      <c r="O802" s="647"/>
      <c r="P802" s="647"/>
      <c r="Q802" s="647"/>
      <c r="R802" s="647"/>
      <c r="S802" s="647"/>
      <c r="T802" s="647"/>
      <c r="U802" s="647"/>
      <c r="V802" s="647"/>
      <c r="W802" s="647"/>
      <c r="X802" s="648"/>
      <c r="Y802" s="366"/>
      <c r="Z802" s="367"/>
      <c r="AA802" s="367"/>
      <c r="AB802" s="784"/>
      <c r="AC802" s="652"/>
      <c r="AD802" s="653"/>
      <c r="AE802" s="653"/>
      <c r="AF802" s="653"/>
      <c r="AG802" s="654"/>
      <c r="AH802" s="646"/>
      <c r="AI802" s="647"/>
      <c r="AJ802" s="647"/>
      <c r="AK802" s="647"/>
      <c r="AL802" s="647"/>
      <c r="AM802" s="647"/>
      <c r="AN802" s="647"/>
      <c r="AO802" s="647"/>
      <c r="AP802" s="647"/>
      <c r="AQ802" s="647"/>
      <c r="AR802" s="647"/>
      <c r="AS802" s="647"/>
      <c r="AT802" s="648"/>
      <c r="AU802" s="366"/>
      <c r="AV802" s="367"/>
      <c r="AW802" s="367"/>
      <c r="AX802" s="368"/>
      <c r="AY802">
        <f t="shared" ref="AY802:AY812" si="115">$AY$800</f>
        <v>0</v>
      </c>
    </row>
    <row r="803" spans="1:51" ht="24.75" hidden="1" customHeight="1" x14ac:dyDescent="0.2">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2">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2">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2">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2">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2">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2">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2">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2">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5">
      <c r="A812" s="613"/>
      <c r="B812" s="614"/>
      <c r="C812" s="614"/>
      <c r="D812" s="614"/>
      <c r="E812" s="614"/>
      <c r="F812" s="615"/>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2">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2">
      <c r="A814" s="613"/>
      <c r="B814" s="614"/>
      <c r="C814" s="614"/>
      <c r="D814" s="614"/>
      <c r="E814" s="614"/>
      <c r="F814" s="615"/>
      <c r="G814" s="794" t="s">
        <v>17</v>
      </c>
      <c r="H814" s="650"/>
      <c r="I814" s="650"/>
      <c r="J814" s="650"/>
      <c r="K814" s="650"/>
      <c r="L814" s="649" t="s">
        <v>18</v>
      </c>
      <c r="M814" s="650"/>
      <c r="N814" s="650"/>
      <c r="O814" s="650"/>
      <c r="P814" s="650"/>
      <c r="Q814" s="650"/>
      <c r="R814" s="650"/>
      <c r="S814" s="650"/>
      <c r="T814" s="650"/>
      <c r="U814" s="650"/>
      <c r="V814" s="650"/>
      <c r="W814" s="650"/>
      <c r="X814" s="651"/>
      <c r="Y814" s="635" t="s">
        <v>19</v>
      </c>
      <c r="Z814" s="636"/>
      <c r="AA814" s="636"/>
      <c r="AB814" s="780"/>
      <c r="AC814" s="794" t="s">
        <v>17</v>
      </c>
      <c r="AD814" s="650"/>
      <c r="AE814" s="650"/>
      <c r="AF814" s="650"/>
      <c r="AG814" s="650"/>
      <c r="AH814" s="649" t="s">
        <v>18</v>
      </c>
      <c r="AI814" s="650"/>
      <c r="AJ814" s="650"/>
      <c r="AK814" s="650"/>
      <c r="AL814" s="650"/>
      <c r="AM814" s="650"/>
      <c r="AN814" s="650"/>
      <c r="AO814" s="650"/>
      <c r="AP814" s="650"/>
      <c r="AQ814" s="650"/>
      <c r="AR814" s="650"/>
      <c r="AS814" s="650"/>
      <c r="AT814" s="651"/>
      <c r="AU814" s="635" t="s">
        <v>19</v>
      </c>
      <c r="AV814" s="636"/>
      <c r="AW814" s="636"/>
      <c r="AX814" s="637"/>
      <c r="AY814">
        <f>$AY$813</f>
        <v>0</v>
      </c>
    </row>
    <row r="815" spans="1:51" ht="24.75" hidden="1" customHeight="1" x14ac:dyDescent="0.2">
      <c r="A815" s="613"/>
      <c r="B815" s="614"/>
      <c r="C815" s="614"/>
      <c r="D815" s="614"/>
      <c r="E815" s="614"/>
      <c r="F815" s="615"/>
      <c r="G815" s="652"/>
      <c r="H815" s="653"/>
      <c r="I815" s="653"/>
      <c r="J815" s="653"/>
      <c r="K815" s="654"/>
      <c r="L815" s="646"/>
      <c r="M815" s="647"/>
      <c r="N815" s="647"/>
      <c r="O815" s="647"/>
      <c r="P815" s="647"/>
      <c r="Q815" s="647"/>
      <c r="R815" s="647"/>
      <c r="S815" s="647"/>
      <c r="T815" s="647"/>
      <c r="U815" s="647"/>
      <c r="V815" s="647"/>
      <c r="W815" s="647"/>
      <c r="X815" s="648"/>
      <c r="Y815" s="366"/>
      <c r="Z815" s="367"/>
      <c r="AA815" s="367"/>
      <c r="AB815" s="784"/>
      <c r="AC815" s="652"/>
      <c r="AD815" s="653"/>
      <c r="AE815" s="653"/>
      <c r="AF815" s="653"/>
      <c r="AG815" s="654"/>
      <c r="AH815" s="646"/>
      <c r="AI815" s="647"/>
      <c r="AJ815" s="647"/>
      <c r="AK815" s="647"/>
      <c r="AL815" s="647"/>
      <c r="AM815" s="647"/>
      <c r="AN815" s="647"/>
      <c r="AO815" s="647"/>
      <c r="AP815" s="647"/>
      <c r="AQ815" s="647"/>
      <c r="AR815" s="647"/>
      <c r="AS815" s="647"/>
      <c r="AT815" s="648"/>
      <c r="AU815" s="366"/>
      <c r="AV815" s="367"/>
      <c r="AW815" s="367"/>
      <c r="AX815" s="368"/>
      <c r="AY815">
        <f t="shared" ref="AY815:AY825" si="116">$AY$813</f>
        <v>0</v>
      </c>
    </row>
    <row r="816" spans="1:51" ht="24.75" hidden="1" customHeight="1" x14ac:dyDescent="0.2">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2">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2">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2">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2">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2">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2">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2">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2">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5">
      <c r="A825" s="613"/>
      <c r="B825" s="614"/>
      <c r="C825" s="614"/>
      <c r="D825" s="614"/>
      <c r="E825" s="614"/>
      <c r="F825" s="615"/>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2">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2">
      <c r="A827" s="613"/>
      <c r="B827" s="614"/>
      <c r="C827" s="614"/>
      <c r="D827" s="614"/>
      <c r="E827" s="614"/>
      <c r="F827" s="615"/>
      <c r="G827" s="794" t="s">
        <v>17</v>
      </c>
      <c r="H827" s="650"/>
      <c r="I827" s="650"/>
      <c r="J827" s="650"/>
      <c r="K827" s="650"/>
      <c r="L827" s="649" t="s">
        <v>18</v>
      </c>
      <c r="M827" s="650"/>
      <c r="N827" s="650"/>
      <c r="O827" s="650"/>
      <c r="P827" s="650"/>
      <c r="Q827" s="650"/>
      <c r="R827" s="650"/>
      <c r="S827" s="650"/>
      <c r="T827" s="650"/>
      <c r="U827" s="650"/>
      <c r="V827" s="650"/>
      <c r="W827" s="650"/>
      <c r="X827" s="651"/>
      <c r="Y827" s="635" t="s">
        <v>19</v>
      </c>
      <c r="Z827" s="636"/>
      <c r="AA827" s="636"/>
      <c r="AB827" s="780"/>
      <c r="AC827" s="794" t="s">
        <v>17</v>
      </c>
      <c r="AD827" s="650"/>
      <c r="AE827" s="650"/>
      <c r="AF827" s="650"/>
      <c r="AG827" s="650"/>
      <c r="AH827" s="649" t="s">
        <v>18</v>
      </c>
      <c r="AI827" s="650"/>
      <c r="AJ827" s="650"/>
      <c r="AK827" s="650"/>
      <c r="AL827" s="650"/>
      <c r="AM827" s="650"/>
      <c r="AN827" s="650"/>
      <c r="AO827" s="650"/>
      <c r="AP827" s="650"/>
      <c r="AQ827" s="650"/>
      <c r="AR827" s="650"/>
      <c r="AS827" s="650"/>
      <c r="AT827" s="651"/>
      <c r="AU827" s="635" t="s">
        <v>19</v>
      </c>
      <c r="AV827" s="636"/>
      <c r="AW827" s="636"/>
      <c r="AX827" s="637"/>
      <c r="AY827">
        <f>$AY$826</f>
        <v>0</v>
      </c>
    </row>
    <row r="828" spans="1:51" s="16" customFormat="1" ht="24.75" hidden="1" customHeight="1" x14ac:dyDescent="0.2">
      <c r="A828" s="613"/>
      <c r="B828" s="614"/>
      <c r="C828" s="614"/>
      <c r="D828" s="614"/>
      <c r="E828" s="614"/>
      <c r="F828" s="615"/>
      <c r="G828" s="652"/>
      <c r="H828" s="653"/>
      <c r="I828" s="653"/>
      <c r="J828" s="653"/>
      <c r="K828" s="654"/>
      <c r="L828" s="646"/>
      <c r="M828" s="647"/>
      <c r="N828" s="647"/>
      <c r="O828" s="647"/>
      <c r="P828" s="647"/>
      <c r="Q828" s="647"/>
      <c r="R828" s="647"/>
      <c r="S828" s="647"/>
      <c r="T828" s="647"/>
      <c r="U828" s="647"/>
      <c r="V828" s="647"/>
      <c r="W828" s="647"/>
      <c r="X828" s="648"/>
      <c r="Y828" s="366"/>
      <c r="Z828" s="367"/>
      <c r="AA828" s="367"/>
      <c r="AB828" s="784"/>
      <c r="AC828" s="652"/>
      <c r="AD828" s="653"/>
      <c r="AE828" s="653"/>
      <c r="AF828" s="653"/>
      <c r="AG828" s="654"/>
      <c r="AH828" s="646"/>
      <c r="AI828" s="647"/>
      <c r="AJ828" s="647"/>
      <c r="AK828" s="647"/>
      <c r="AL828" s="647"/>
      <c r="AM828" s="647"/>
      <c r="AN828" s="647"/>
      <c r="AO828" s="647"/>
      <c r="AP828" s="647"/>
      <c r="AQ828" s="647"/>
      <c r="AR828" s="647"/>
      <c r="AS828" s="647"/>
      <c r="AT828" s="648"/>
      <c r="AU828" s="366"/>
      <c r="AV828" s="367"/>
      <c r="AW828" s="367"/>
      <c r="AX828" s="368"/>
      <c r="AY828">
        <f t="shared" ref="AY828:AY838" si="117">$AY$826</f>
        <v>0</v>
      </c>
    </row>
    <row r="829" spans="1:51" ht="24.75" hidden="1" customHeight="1" x14ac:dyDescent="0.2">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2">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2">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2">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2">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2">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2">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2">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2">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2">
      <c r="A838" s="613"/>
      <c r="B838" s="614"/>
      <c r="C838" s="614"/>
      <c r="D838" s="614"/>
      <c r="E838" s="614"/>
      <c r="F838" s="615"/>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customHeight="1" thickBot="1" x14ac:dyDescent="0.25">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287</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2">
      <c r="A845" s="354">
        <v>1</v>
      </c>
      <c r="B845" s="354">
        <v>1</v>
      </c>
      <c r="C845" s="342" t="s">
        <v>667</v>
      </c>
      <c r="D845" s="327"/>
      <c r="E845" s="327"/>
      <c r="F845" s="327"/>
      <c r="G845" s="327"/>
      <c r="H845" s="327"/>
      <c r="I845" s="327"/>
      <c r="J845" s="328" t="s">
        <v>668</v>
      </c>
      <c r="K845" s="329"/>
      <c r="L845" s="329"/>
      <c r="M845" s="329"/>
      <c r="N845" s="329"/>
      <c r="O845" s="329"/>
      <c r="P845" s="343" t="s">
        <v>671</v>
      </c>
      <c r="Q845" s="330"/>
      <c r="R845" s="330"/>
      <c r="S845" s="330"/>
      <c r="T845" s="330"/>
      <c r="U845" s="330"/>
      <c r="V845" s="330"/>
      <c r="W845" s="330"/>
      <c r="X845" s="330"/>
      <c r="Y845" s="331">
        <v>0.2</v>
      </c>
      <c r="Z845" s="332"/>
      <c r="AA845" s="332"/>
      <c r="AB845" s="333"/>
      <c r="AC845" s="334" t="s">
        <v>79</v>
      </c>
      <c r="AD845" s="335"/>
      <c r="AE845" s="335"/>
      <c r="AF845" s="335"/>
      <c r="AG845" s="335"/>
      <c r="AH845" s="350" t="s">
        <v>668</v>
      </c>
      <c r="AI845" s="351"/>
      <c r="AJ845" s="351"/>
      <c r="AK845" s="351"/>
      <c r="AL845" s="338" t="s">
        <v>668</v>
      </c>
      <c r="AM845" s="339"/>
      <c r="AN845" s="339"/>
      <c r="AO845" s="340"/>
      <c r="AP845" s="341" t="s">
        <v>325</v>
      </c>
      <c r="AQ845" s="341"/>
      <c r="AR845" s="341"/>
      <c r="AS845" s="341"/>
      <c r="AT845" s="341"/>
      <c r="AU845" s="341"/>
      <c r="AV845" s="341"/>
      <c r="AW845" s="341"/>
      <c r="AX845" s="341"/>
    </row>
    <row r="846" spans="1:51" ht="30" customHeight="1" x14ac:dyDescent="0.2">
      <c r="A846" s="354">
        <v>2</v>
      </c>
      <c r="B846" s="354">
        <v>1</v>
      </c>
      <c r="C846" s="342" t="s">
        <v>669</v>
      </c>
      <c r="D846" s="327"/>
      <c r="E846" s="327"/>
      <c r="F846" s="327"/>
      <c r="G846" s="327"/>
      <c r="H846" s="327"/>
      <c r="I846" s="327"/>
      <c r="J846" s="328" t="s">
        <v>670</v>
      </c>
      <c r="K846" s="329"/>
      <c r="L846" s="329"/>
      <c r="M846" s="329"/>
      <c r="N846" s="329"/>
      <c r="O846" s="329"/>
      <c r="P846" s="343" t="s">
        <v>671</v>
      </c>
      <c r="Q846" s="330"/>
      <c r="R846" s="330"/>
      <c r="S846" s="330"/>
      <c r="T846" s="330"/>
      <c r="U846" s="330"/>
      <c r="V846" s="330"/>
      <c r="W846" s="330"/>
      <c r="X846" s="330"/>
      <c r="Y846" s="331">
        <v>0.2</v>
      </c>
      <c r="Z846" s="332"/>
      <c r="AA846" s="332"/>
      <c r="AB846" s="333"/>
      <c r="AC846" s="334" t="s">
        <v>79</v>
      </c>
      <c r="AD846" s="335"/>
      <c r="AE846" s="335"/>
      <c r="AF846" s="335"/>
      <c r="AG846" s="335"/>
      <c r="AH846" s="350" t="s">
        <v>668</v>
      </c>
      <c r="AI846" s="351"/>
      <c r="AJ846" s="351"/>
      <c r="AK846" s="351"/>
      <c r="AL846" s="338" t="s">
        <v>668</v>
      </c>
      <c r="AM846" s="339"/>
      <c r="AN846" s="339"/>
      <c r="AO846" s="340"/>
      <c r="AP846" s="341" t="s">
        <v>325</v>
      </c>
      <c r="AQ846" s="341"/>
      <c r="AR846" s="341"/>
      <c r="AS846" s="341"/>
      <c r="AT846" s="341"/>
      <c r="AU846" s="341"/>
      <c r="AV846" s="341"/>
      <c r="AW846" s="341"/>
      <c r="AX846" s="341"/>
      <c r="AY846">
        <f>COUNTA($C$846)</f>
        <v>1</v>
      </c>
    </row>
    <row r="847" spans="1:51" ht="30" hidden="1" customHeight="1" x14ac:dyDescent="0.2">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2">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2">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2">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2">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2">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2">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2">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2">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2">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2">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2">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2">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2">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2">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2">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2">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2">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2">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2">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2">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2">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2">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2">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2">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2">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2">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2">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287</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2">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2">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2">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2">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2">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2">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2">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2">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2">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2">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2">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2">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2">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2">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2">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2">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2">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2">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2">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2">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2">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2">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2">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2">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2">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2">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2">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2">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2">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2">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287</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2">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2">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2">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2">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2">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2">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2">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2">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2">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2">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2">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2">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2">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2">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2">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2">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2">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2">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2">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2">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2">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2">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2">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2">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2">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2">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2">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2">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2">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2">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287</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2">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2">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2">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2">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2">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2">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2">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2">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2">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2">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2">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2">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2">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2">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2">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2">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2">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2">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2">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2">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2">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2">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2">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2">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2">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2">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2">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2">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2">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2">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287</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2">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2">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2">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2">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2">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2">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2">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2">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2">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2">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2">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2">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2">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2">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2">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2">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2">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2">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2">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2">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2">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2">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2">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2">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2">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2">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2">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2">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2">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2">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287</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2">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2">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2">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2">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2">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2">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2">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2">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2">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2">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2">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2">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2">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2">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2">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2">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2">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2">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2">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2">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2">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2">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2">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2">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2">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2">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2">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2">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2">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2">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287</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2">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2">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2">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2">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2">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2">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2">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2">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2">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2">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2">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2">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2">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2">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2">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2">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2">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2">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2">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2">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2">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2">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2">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2">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2">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2">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2">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2">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2">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2">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287</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2">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2">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2">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2">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2">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2">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2">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2">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2">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2">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2">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2">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2">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2">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2">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2">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2">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2">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2">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2">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2">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2">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2">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2">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2">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2">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2">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2">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2">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2">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2">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hidden="1" customHeight="1" x14ac:dyDescent="0.2">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2">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2">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2">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2">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2">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2">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2">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2">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2">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2">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2">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2">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2">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2">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2">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2">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2">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2">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2">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2">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2">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2">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2">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2">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2">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2">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2">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2">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2">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90">
    <cfRule type="expression" dxfId="2089" priority="13877">
      <formula>IF(RIGHT(TEXT(Y790,"0.#"),1)=".",FALSE,TRUE)</formula>
    </cfRule>
    <cfRule type="expression" dxfId="2088" priority="13878">
      <formula>IF(RIGHT(TEXT(Y790,"0.#"),1)=".",TRUE,FALSE)</formula>
    </cfRule>
  </conditionalFormatting>
  <conditionalFormatting sqref="Y799">
    <cfRule type="expression" dxfId="2087" priority="13873">
      <formula>IF(RIGHT(TEXT(Y799,"0.#"),1)=".",FALSE,TRUE)</formula>
    </cfRule>
    <cfRule type="expression" dxfId="2086" priority="13874">
      <formula>IF(RIGHT(TEXT(Y799,"0.#"),1)=".",TRUE,FALSE)</formula>
    </cfRule>
  </conditionalFormatting>
  <conditionalFormatting sqref="Y830:Y837 Y828 Y817:Y824 Y815 Y804:Y811 Y802">
    <cfRule type="expression" dxfId="2085" priority="13655">
      <formula>IF(RIGHT(TEXT(Y802,"0.#"),1)=".",FALSE,TRUE)</formula>
    </cfRule>
    <cfRule type="expression" dxfId="2084" priority="13656">
      <formula>IF(RIGHT(TEXT(Y802,"0.#"),1)=".",TRUE,FALSE)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91:Y798 Y789">
    <cfRule type="expression" dxfId="2077" priority="13679">
      <formula>IF(RIGHT(TEXT(Y789,"0.#"),1)=".",FALSE,TRUE)</formula>
    </cfRule>
    <cfRule type="expression" dxfId="2076" priority="13680">
      <formula>IF(RIGHT(TEXT(Y789,"0.#"),1)=".",TRUE,FALSE)</formula>
    </cfRule>
  </conditionalFormatting>
  <conditionalFormatting sqref="AU790">
    <cfRule type="expression" dxfId="2075" priority="13677">
      <formula>IF(RIGHT(TEXT(AU790,"0.#"),1)=".",FALSE,TRUE)</formula>
    </cfRule>
    <cfRule type="expression" dxfId="2074" priority="13678">
      <formula>IF(RIGHT(TEXT(AU790,"0.#"),1)=".",TRUE,FALSE)</formula>
    </cfRule>
  </conditionalFormatting>
  <conditionalFormatting sqref="AU799">
    <cfRule type="expression" dxfId="2073" priority="13675">
      <formula>IF(RIGHT(TEXT(AU799,"0.#"),1)=".",FALSE,TRUE)</formula>
    </cfRule>
    <cfRule type="expression" dxfId="2072" priority="13676">
      <formula>IF(RIGHT(TEXT(AU799,"0.#"),1)=".",TRUE,FALSE)</formula>
    </cfRule>
  </conditionalFormatting>
  <conditionalFormatting sqref="AU791:AU798 AU789">
    <cfRule type="expression" dxfId="2071" priority="13673">
      <formula>IF(RIGHT(TEXT(AU789,"0.#"),1)=".",FALSE,TRUE)</formula>
    </cfRule>
    <cfRule type="expression" dxfId="2070" priority="13674">
      <formula>IF(RIGHT(TEXT(AU789,"0.#"),1)=".",TRUE,FALSE)</formula>
    </cfRule>
  </conditionalFormatting>
  <conditionalFormatting sqref="Y829 Y816 Y803">
    <cfRule type="expression" dxfId="2069" priority="13659">
      <formula>IF(RIGHT(TEXT(Y803,"0.#"),1)=".",FALSE,TRUE)</formula>
    </cfRule>
    <cfRule type="expression" dxfId="2068" priority="13660">
      <formula>IF(RIGHT(TEXT(Y803,"0.#"),1)=".",TRUE,FALSE)</formula>
    </cfRule>
  </conditionalFormatting>
  <conditionalFormatting sqref="Y838 Y825 Y812">
    <cfRule type="expression" dxfId="2067" priority="13657">
      <formula>IF(RIGHT(TEXT(Y812,"0.#"),1)=".",FALSE,TRUE)</formula>
    </cfRule>
    <cfRule type="expression" dxfId="2066" priority="13658">
      <formula>IF(RIGHT(TEXT(Y812,"0.#"),1)=".",TRUE,FALSE)</formula>
    </cfRule>
  </conditionalFormatting>
  <conditionalFormatting sqref="AU829 AU816 AU803">
    <cfRule type="expression" dxfId="2065" priority="13653">
      <formula>IF(RIGHT(TEXT(AU803,"0.#"),1)=".",FALSE,TRUE)</formula>
    </cfRule>
    <cfRule type="expression" dxfId="2064" priority="13654">
      <formula>IF(RIGHT(TEXT(AU803,"0.#"),1)=".",TRUE,FALSE)</formula>
    </cfRule>
  </conditionalFormatting>
  <conditionalFormatting sqref="AU838 AU825 AU812">
    <cfRule type="expression" dxfId="2063" priority="13651">
      <formula>IF(RIGHT(TEXT(AU812,"0.#"),1)=".",FALSE,TRUE)</formula>
    </cfRule>
    <cfRule type="expression" dxfId="2062" priority="13652">
      <formula>IF(RIGHT(TEXT(AU812,"0.#"),1)=".",TRUE,FALSE)</formula>
    </cfRule>
  </conditionalFormatting>
  <conditionalFormatting sqref="AU830:AU837 AU828 AU817:AU824 AU815 AU804:AU811 AU802">
    <cfRule type="expression" dxfId="2061" priority="13649">
      <formula>IF(RIGHT(TEXT(AU802,"0.#"),1)=".",FALSE,TRUE)</formula>
    </cfRule>
    <cfRule type="expression" dxfId="2060" priority="13650">
      <formula>IF(RIGHT(TEXT(AU802,"0.#"),1)=".",TRUE,FALSE)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M33">
    <cfRule type="expression" dxfId="2039" priority="13451">
      <formula>IF(RIGHT(TEXT(AM33,"0.#"),1)=".",FALSE,TRUE)</formula>
    </cfRule>
    <cfRule type="expression" dxfId="2038" priority="13452">
      <formula>IF(RIGHT(TEXT(AM33,"0.#"),1)=".",TRUE,FALSE)</formula>
    </cfRule>
  </conditionalFormatting>
  <conditionalFormatting sqref="AQ32:AQ34">
    <cfRule type="expression" dxfId="2037" priority="13443">
      <formula>IF(RIGHT(TEXT(AQ32,"0.#"),1)=".",FALSE,TRUE)</formula>
    </cfRule>
    <cfRule type="expression" dxfId="2036" priority="13444">
      <formula>IF(RIGHT(TEXT(AQ32,"0.#"),1)=".",TRUE,FALSE)</formula>
    </cfRule>
  </conditionalFormatting>
  <conditionalFormatting sqref="AU32:AU34">
    <cfRule type="expression" dxfId="2035" priority="13441">
      <formula>IF(RIGHT(TEXT(AU32,"0.#"),1)=".",FALSE,TRUE)</formula>
    </cfRule>
    <cfRule type="expression" dxfId="2034" priority="13442">
      <formula>IF(RIGHT(TEXT(AU32,"0.#"),1)=".",TRUE,FALSE)</formula>
    </cfRule>
  </conditionalFormatting>
  <conditionalFormatting sqref="AE53">
    <cfRule type="expression" dxfId="2033" priority="13375">
      <formula>IF(RIGHT(TEXT(AE53,"0.#"),1)=".",FALSE,TRUE)</formula>
    </cfRule>
    <cfRule type="expression" dxfId="2032" priority="13376">
      <formula>IF(RIGHT(TEXT(AE53,"0.#"),1)=".",TRUE,FALSE)</formula>
    </cfRule>
  </conditionalFormatting>
  <conditionalFormatting sqref="AE54">
    <cfRule type="expression" dxfId="2031" priority="13373">
      <formula>IF(RIGHT(TEXT(AE54,"0.#"),1)=".",FALSE,TRUE)</formula>
    </cfRule>
    <cfRule type="expression" dxfId="2030" priority="13374">
      <formula>IF(RIGHT(TEXT(AE54,"0.#"),1)=".",TRUE,FALSE)</formula>
    </cfRule>
  </conditionalFormatting>
  <conditionalFormatting sqref="AI54">
    <cfRule type="expression" dxfId="2029" priority="13367">
      <formula>IF(RIGHT(TEXT(AI54,"0.#"),1)=".",FALSE,TRUE)</formula>
    </cfRule>
    <cfRule type="expression" dxfId="2028" priority="13368">
      <formula>IF(RIGHT(TEXT(AI54,"0.#"),1)=".",TRUE,FALSE)</formula>
    </cfRule>
  </conditionalFormatting>
  <conditionalFormatting sqref="AI53">
    <cfRule type="expression" dxfId="2027" priority="13365">
      <formula>IF(RIGHT(TEXT(AI53,"0.#"),1)=".",FALSE,TRUE)</formula>
    </cfRule>
    <cfRule type="expression" dxfId="2026" priority="13366">
      <formula>IF(RIGHT(TEXT(AI53,"0.#"),1)=".",TRUE,FALSE)</formula>
    </cfRule>
  </conditionalFormatting>
  <conditionalFormatting sqref="AM53">
    <cfRule type="expression" dxfId="2025" priority="13363">
      <formula>IF(RIGHT(TEXT(AM53,"0.#"),1)=".",FALSE,TRUE)</formula>
    </cfRule>
    <cfRule type="expression" dxfId="2024" priority="13364">
      <formula>IF(RIGHT(TEXT(AM53,"0.#"),1)=".",TRUE,FALSE)</formula>
    </cfRule>
  </conditionalFormatting>
  <conditionalFormatting sqref="AM54">
    <cfRule type="expression" dxfId="2023" priority="13361">
      <formula>IF(RIGHT(TEXT(AM54,"0.#"),1)=".",FALSE,TRUE)</formula>
    </cfRule>
    <cfRule type="expression" dxfId="2022" priority="13362">
      <formula>IF(RIGHT(TEXT(AM54,"0.#"),1)=".",TRUE,FALSE)</formula>
    </cfRule>
  </conditionalFormatting>
  <conditionalFormatting sqref="AM55">
    <cfRule type="expression" dxfId="2021" priority="13359">
      <formula>IF(RIGHT(TEXT(AM55,"0.#"),1)=".",FALSE,TRUE)</formula>
    </cfRule>
    <cfRule type="expression" dxfId="2020" priority="13360">
      <formula>IF(RIGHT(TEXT(AM55,"0.#"),1)=".",TRUE,FALSE)</formula>
    </cfRule>
  </conditionalFormatting>
  <conditionalFormatting sqref="AE60">
    <cfRule type="expression" dxfId="2019" priority="13345">
      <formula>IF(RIGHT(TEXT(AE60,"0.#"),1)=".",FALSE,TRUE)</formula>
    </cfRule>
    <cfRule type="expression" dxfId="2018" priority="13346">
      <formula>IF(RIGHT(TEXT(AE60,"0.#"),1)=".",TRUE,FALSE)</formula>
    </cfRule>
  </conditionalFormatting>
  <conditionalFormatting sqref="AE61">
    <cfRule type="expression" dxfId="2017" priority="13343">
      <formula>IF(RIGHT(TEXT(AE61,"0.#"),1)=".",FALSE,TRUE)</formula>
    </cfRule>
    <cfRule type="expression" dxfId="2016" priority="13344">
      <formula>IF(RIGHT(TEXT(AE61,"0.#"),1)=".",TRUE,FALSE)</formula>
    </cfRule>
  </conditionalFormatting>
  <conditionalFormatting sqref="AE62">
    <cfRule type="expression" dxfId="2015" priority="13341">
      <formula>IF(RIGHT(TEXT(AE62,"0.#"),1)=".",FALSE,TRUE)</formula>
    </cfRule>
    <cfRule type="expression" dxfId="2014" priority="13342">
      <formula>IF(RIGHT(TEXT(AE62,"0.#"),1)=".",TRUE,FALSE)</formula>
    </cfRule>
  </conditionalFormatting>
  <conditionalFormatting sqref="AI62">
    <cfRule type="expression" dxfId="2013" priority="13339">
      <formula>IF(RIGHT(TEXT(AI62,"0.#"),1)=".",FALSE,TRUE)</formula>
    </cfRule>
    <cfRule type="expression" dxfId="2012" priority="13340">
      <formula>IF(RIGHT(TEXT(AI62,"0.#"),1)=".",TRUE,FALSE)</formula>
    </cfRule>
  </conditionalFormatting>
  <conditionalFormatting sqref="AI61">
    <cfRule type="expression" dxfId="2011" priority="13337">
      <formula>IF(RIGHT(TEXT(AI61,"0.#"),1)=".",FALSE,TRUE)</formula>
    </cfRule>
    <cfRule type="expression" dxfId="2010" priority="13338">
      <formula>IF(RIGHT(TEXT(AI61,"0.#"),1)=".",TRUE,FALSE)</formula>
    </cfRule>
  </conditionalFormatting>
  <conditionalFormatting sqref="AI60">
    <cfRule type="expression" dxfId="2009" priority="13335">
      <formula>IF(RIGHT(TEXT(AI60,"0.#"),1)=".",FALSE,TRUE)</formula>
    </cfRule>
    <cfRule type="expression" dxfId="2008" priority="13336">
      <formula>IF(RIGHT(TEXT(AI60,"0.#"),1)=".",TRUE,FALSE)</formula>
    </cfRule>
  </conditionalFormatting>
  <conditionalFormatting sqref="AM60">
    <cfRule type="expression" dxfId="2007" priority="13333">
      <formula>IF(RIGHT(TEXT(AM60,"0.#"),1)=".",FALSE,TRUE)</formula>
    </cfRule>
    <cfRule type="expression" dxfId="2006" priority="13334">
      <formula>IF(RIGHT(TEXT(AM60,"0.#"),1)=".",TRUE,FALSE)</formula>
    </cfRule>
  </conditionalFormatting>
  <conditionalFormatting sqref="AM61">
    <cfRule type="expression" dxfId="2005" priority="13331">
      <formula>IF(RIGHT(TEXT(AM61,"0.#"),1)=".",FALSE,TRUE)</formula>
    </cfRule>
    <cfRule type="expression" dxfId="2004" priority="13332">
      <formula>IF(RIGHT(TEXT(AM61,"0.#"),1)=".",TRUE,FALSE)</formula>
    </cfRule>
  </conditionalFormatting>
  <conditionalFormatting sqref="AM62">
    <cfRule type="expression" dxfId="2003" priority="13329">
      <formula>IF(RIGHT(TEXT(AM62,"0.#"),1)=".",FALSE,TRUE)</formula>
    </cfRule>
    <cfRule type="expression" dxfId="2002" priority="13330">
      <formula>IF(RIGHT(TEXT(AM62,"0.#"),1)=".",TRUE,FALSE)</formula>
    </cfRule>
  </conditionalFormatting>
  <conditionalFormatting sqref="AE87">
    <cfRule type="expression" dxfId="2001" priority="13315">
      <formula>IF(RIGHT(TEXT(AE87,"0.#"),1)=".",FALSE,TRUE)</formula>
    </cfRule>
    <cfRule type="expression" dxfId="2000" priority="13316">
      <formula>IF(RIGHT(TEXT(AE87,"0.#"),1)=".",TRUE,FALSE)</formula>
    </cfRule>
  </conditionalFormatting>
  <conditionalFormatting sqref="AE88">
    <cfRule type="expression" dxfId="1999" priority="13313">
      <formula>IF(RIGHT(TEXT(AE88,"0.#"),1)=".",FALSE,TRUE)</formula>
    </cfRule>
    <cfRule type="expression" dxfId="1998" priority="13314">
      <formula>IF(RIGHT(TEXT(AE88,"0.#"),1)=".",TRUE,FALSE)</formula>
    </cfRule>
  </conditionalFormatting>
  <conditionalFormatting sqref="AE89">
    <cfRule type="expression" dxfId="1997" priority="13311">
      <formula>IF(RIGHT(TEXT(AE89,"0.#"),1)=".",FALSE,TRUE)</formula>
    </cfRule>
    <cfRule type="expression" dxfId="1996" priority="13312">
      <formula>IF(RIGHT(TEXT(AE89,"0.#"),1)=".",TRUE,FALSE)</formula>
    </cfRule>
  </conditionalFormatting>
  <conditionalFormatting sqref="AI89">
    <cfRule type="expression" dxfId="1995" priority="13309">
      <formula>IF(RIGHT(TEXT(AI89,"0.#"),1)=".",FALSE,TRUE)</formula>
    </cfRule>
    <cfRule type="expression" dxfId="1994" priority="13310">
      <formula>IF(RIGHT(TEXT(AI89,"0.#"),1)=".",TRUE,FALSE)</formula>
    </cfRule>
  </conditionalFormatting>
  <conditionalFormatting sqref="AI88">
    <cfRule type="expression" dxfId="1993" priority="13307">
      <formula>IF(RIGHT(TEXT(AI88,"0.#"),1)=".",FALSE,TRUE)</formula>
    </cfRule>
    <cfRule type="expression" dxfId="1992" priority="13308">
      <formula>IF(RIGHT(TEXT(AI88,"0.#"),1)=".",TRUE,FALSE)</formula>
    </cfRule>
  </conditionalFormatting>
  <conditionalFormatting sqref="AI87">
    <cfRule type="expression" dxfId="1991" priority="13305">
      <formula>IF(RIGHT(TEXT(AI87,"0.#"),1)=".",FALSE,TRUE)</formula>
    </cfRule>
    <cfRule type="expression" dxfId="1990" priority="13306">
      <formula>IF(RIGHT(TEXT(AI87,"0.#"),1)=".",TRUE,FALSE)</formula>
    </cfRule>
  </conditionalFormatting>
  <conditionalFormatting sqref="AM88">
    <cfRule type="expression" dxfId="1989" priority="13301">
      <formula>IF(RIGHT(TEXT(AM88,"0.#"),1)=".",FALSE,TRUE)</formula>
    </cfRule>
    <cfRule type="expression" dxfId="1988" priority="13302">
      <formula>IF(RIGHT(TEXT(AM88,"0.#"),1)=".",TRUE,FALSE)</formula>
    </cfRule>
  </conditionalFormatting>
  <conditionalFormatting sqref="AM89">
    <cfRule type="expression" dxfId="1987" priority="13299">
      <formula>IF(RIGHT(TEXT(AM89,"0.#"),1)=".",FALSE,TRUE)</formula>
    </cfRule>
    <cfRule type="expression" dxfId="1986" priority="13300">
      <formula>IF(RIGHT(TEXT(AM89,"0.#"),1)=".",TRUE,FALSE)</formula>
    </cfRule>
  </conditionalFormatting>
  <conditionalFormatting sqref="AE92">
    <cfRule type="expression" dxfId="1985" priority="13285">
      <formula>IF(RIGHT(TEXT(AE92,"0.#"),1)=".",FALSE,TRUE)</formula>
    </cfRule>
    <cfRule type="expression" dxfId="1984" priority="13286">
      <formula>IF(RIGHT(TEXT(AE92,"0.#"),1)=".",TRUE,FALSE)</formula>
    </cfRule>
  </conditionalFormatting>
  <conditionalFormatting sqref="AE93">
    <cfRule type="expression" dxfId="1983" priority="13283">
      <formula>IF(RIGHT(TEXT(AE93,"0.#"),1)=".",FALSE,TRUE)</formula>
    </cfRule>
    <cfRule type="expression" dxfId="1982" priority="13284">
      <formula>IF(RIGHT(TEXT(AE93,"0.#"),1)=".",TRUE,FALSE)</formula>
    </cfRule>
  </conditionalFormatting>
  <conditionalFormatting sqref="AE94">
    <cfRule type="expression" dxfId="1981" priority="13281">
      <formula>IF(RIGHT(TEXT(AE94,"0.#"),1)=".",FALSE,TRUE)</formula>
    </cfRule>
    <cfRule type="expression" dxfId="1980" priority="13282">
      <formula>IF(RIGHT(TEXT(AE94,"0.#"),1)=".",TRUE,FALSE)</formula>
    </cfRule>
  </conditionalFormatting>
  <conditionalFormatting sqref="AI94">
    <cfRule type="expression" dxfId="1979" priority="13279">
      <formula>IF(RIGHT(TEXT(AI94,"0.#"),1)=".",FALSE,TRUE)</formula>
    </cfRule>
    <cfRule type="expression" dxfId="1978" priority="13280">
      <formula>IF(RIGHT(TEXT(AI94,"0.#"),1)=".",TRUE,FALSE)</formula>
    </cfRule>
  </conditionalFormatting>
  <conditionalFormatting sqref="AI93">
    <cfRule type="expression" dxfId="1977" priority="13277">
      <formula>IF(RIGHT(TEXT(AI93,"0.#"),1)=".",FALSE,TRUE)</formula>
    </cfRule>
    <cfRule type="expression" dxfId="1976" priority="13278">
      <formula>IF(RIGHT(TEXT(AI93,"0.#"),1)=".",TRUE,FALSE)</formula>
    </cfRule>
  </conditionalFormatting>
  <conditionalFormatting sqref="AI92">
    <cfRule type="expression" dxfId="1975" priority="13275">
      <formula>IF(RIGHT(TEXT(AI92,"0.#"),1)=".",FALSE,TRUE)</formula>
    </cfRule>
    <cfRule type="expression" dxfId="1974" priority="13276">
      <formula>IF(RIGHT(TEXT(AI92,"0.#"),1)=".",TRUE,FALSE)</formula>
    </cfRule>
  </conditionalFormatting>
  <conditionalFormatting sqref="AM92">
    <cfRule type="expression" dxfId="1973" priority="13273">
      <formula>IF(RIGHT(TEXT(AM92,"0.#"),1)=".",FALSE,TRUE)</formula>
    </cfRule>
    <cfRule type="expression" dxfId="1972" priority="13274">
      <formula>IF(RIGHT(TEXT(AM92,"0.#"),1)=".",TRUE,FALSE)</formula>
    </cfRule>
  </conditionalFormatting>
  <conditionalFormatting sqref="AM93">
    <cfRule type="expression" dxfId="1971" priority="13271">
      <formula>IF(RIGHT(TEXT(AM93,"0.#"),1)=".",FALSE,TRUE)</formula>
    </cfRule>
    <cfRule type="expression" dxfId="1970" priority="13272">
      <formula>IF(RIGHT(TEXT(AM93,"0.#"),1)=".",TRUE,FALSE)</formula>
    </cfRule>
  </conditionalFormatting>
  <conditionalFormatting sqref="AM94">
    <cfRule type="expression" dxfId="1969" priority="13269">
      <formula>IF(RIGHT(TEXT(AM94,"0.#"),1)=".",FALSE,TRUE)</formula>
    </cfRule>
    <cfRule type="expression" dxfId="1968" priority="13270">
      <formula>IF(RIGHT(TEXT(AM94,"0.#"),1)=".",TRUE,FALSE)</formula>
    </cfRule>
  </conditionalFormatting>
  <conditionalFormatting sqref="AE97">
    <cfRule type="expression" dxfId="1967" priority="13255">
      <formula>IF(RIGHT(TEXT(AE97,"0.#"),1)=".",FALSE,TRUE)</formula>
    </cfRule>
    <cfRule type="expression" dxfId="1966" priority="13256">
      <formula>IF(RIGHT(TEXT(AE97,"0.#"),1)=".",TRUE,FALSE)</formula>
    </cfRule>
  </conditionalFormatting>
  <conditionalFormatting sqref="AE98">
    <cfRule type="expression" dxfId="1965" priority="13253">
      <formula>IF(RIGHT(TEXT(AE98,"0.#"),1)=".",FALSE,TRUE)</formula>
    </cfRule>
    <cfRule type="expression" dxfId="1964" priority="13254">
      <formula>IF(RIGHT(TEXT(AE98,"0.#"),1)=".",TRUE,FALSE)</formula>
    </cfRule>
  </conditionalFormatting>
  <conditionalFormatting sqref="AE99">
    <cfRule type="expression" dxfId="1963" priority="13251">
      <formula>IF(RIGHT(TEXT(AE99,"0.#"),1)=".",FALSE,TRUE)</formula>
    </cfRule>
    <cfRule type="expression" dxfId="1962" priority="13252">
      <formula>IF(RIGHT(TEXT(AE99,"0.#"),1)=".",TRUE,FALSE)</formula>
    </cfRule>
  </conditionalFormatting>
  <conditionalFormatting sqref="AI99">
    <cfRule type="expression" dxfId="1961" priority="13249">
      <formula>IF(RIGHT(TEXT(AI99,"0.#"),1)=".",FALSE,TRUE)</formula>
    </cfRule>
    <cfRule type="expression" dxfId="1960" priority="13250">
      <formula>IF(RIGHT(TEXT(AI99,"0.#"),1)=".",TRUE,FALSE)</formula>
    </cfRule>
  </conditionalFormatting>
  <conditionalFormatting sqref="AI98">
    <cfRule type="expression" dxfId="1959" priority="13247">
      <formula>IF(RIGHT(TEXT(AI98,"0.#"),1)=".",FALSE,TRUE)</formula>
    </cfRule>
    <cfRule type="expression" dxfId="1958" priority="13248">
      <formula>IF(RIGHT(TEXT(AI98,"0.#"),1)=".",TRUE,FALSE)</formula>
    </cfRule>
  </conditionalFormatting>
  <conditionalFormatting sqref="AI97">
    <cfRule type="expression" dxfId="1957" priority="13245">
      <formula>IF(RIGHT(TEXT(AI97,"0.#"),1)=".",FALSE,TRUE)</formula>
    </cfRule>
    <cfRule type="expression" dxfId="1956" priority="13246">
      <formula>IF(RIGHT(TEXT(AI97,"0.#"),1)=".",TRUE,FALSE)</formula>
    </cfRule>
  </conditionalFormatting>
  <conditionalFormatting sqref="AM97">
    <cfRule type="expression" dxfId="1955" priority="13243">
      <formula>IF(RIGHT(TEXT(AM97,"0.#"),1)=".",FALSE,TRUE)</formula>
    </cfRule>
    <cfRule type="expression" dxfId="1954" priority="13244">
      <formula>IF(RIGHT(TEXT(AM97,"0.#"),1)=".",TRUE,FALSE)</formula>
    </cfRule>
  </conditionalFormatting>
  <conditionalFormatting sqref="AM98">
    <cfRule type="expression" dxfId="1953" priority="13241">
      <formula>IF(RIGHT(TEXT(AM98,"0.#"),1)=".",FALSE,TRUE)</formula>
    </cfRule>
    <cfRule type="expression" dxfId="1952" priority="13242">
      <formula>IF(RIGHT(TEXT(AM98,"0.#"),1)=".",TRUE,FALSE)</formula>
    </cfRule>
  </conditionalFormatting>
  <conditionalFormatting sqref="AM99">
    <cfRule type="expression" dxfId="1951" priority="13239">
      <formula>IF(RIGHT(TEXT(AM99,"0.#"),1)=".",FALSE,TRUE)</formula>
    </cfRule>
    <cfRule type="expression" dxfId="1950" priority="13240">
      <formula>IF(RIGHT(TEXT(AM99,"0.#"),1)=".",TRUE,FALSE)</formula>
    </cfRule>
  </conditionalFormatting>
  <conditionalFormatting sqref="AI101">
    <cfRule type="expression" dxfId="1949" priority="13225">
      <formula>IF(RIGHT(TEXT(AI101,"0.#"),1)=".",FALSE,TRUE)</formula>
    </cfRule>
    <cfRule type="expression" dxfId="1948" priority="13226">
      <formula>IF(RIGHT(TEXT(AI101,"0.#"),1)=".",TRUE,FALSE)</formula>
    </cfRule>
  </conditionalFormatting>
  <conditionalFormatting sqref="AM101">
    <cfRule type="expression" dxfId="1947" priority="13223">
      <formula>IF(RIGHT(TEXT(AM101,"0.#"),1)=".",FALSE,TRUE)</formula>
    </cfRule>
    <cfRule type="expression" dxfId="1946" priority="13224">
      <formula>IF(RIGHT(TEXT(AM101,"0.#"),1)=".",TRUE,FALSE)</formula>
    </cfRule>
  </conditionalFormatting>
  <conditionalFormatting sqref="AE102">
    <cfRule type="expression" dxfId="1945" priority="13221">
      <formula>IF(RIGHT(TEXT(AE102,"0.#"),1)=".",FALSE,TRUE)</formula>
    </cfRule>
    <cfRule type="expression" dxfId="1944" priority="13222">
      <formula>IF(RIGHT(TEXT(AE102,"0.#"),1)=".",TRUE,FALSE)</formula>
    </cfRule>
  </conditionalFormatting>
  <conditionalFormatting sqref="AI102">
    <cfRule type="expression" dxfId="1943" priority="13219">
      <formula>IF(RIGHT(TEXT(AI102,"0.#"),1)=".",FALSE,TRUE)</formula>
    </cfRule>
    <cfRule type="expression" dxfId="1942" priority="13220">
      <formula>IF(RIGHT(TEXT(AI102,"0.#"),1)=".",TRUE,FALSE)</formula>
    </cfRule>
  </conditionalFormatting>
  <conditionalFormatting sqref="AM102">
    <cfRule type="expression" dxfId="1941" priority="13217">
      <formula>IF(RIGHT(TEXT(AM102,"0.#"),1)=".",FALSE,TRUE)</formula>
    </cfRule>
    <cfRule type="expression" dxfId="1940" priority="13218">
      <formula>IF(RIGHT(TEXT(AM102,"0.#"),1)=".",TRUE,FALSE)</formula>
    </cfRule>
  </conditionalFormatting>
  <conditionalFormatting sqref="AQ102">
    <cfRule type="expression" dxfId="1939" priority="13215">
      <formula>IF(RIGHT(TEXT(AQ102,"0.#"),1)=".",FALSE,TRUE)</formula>
    </cfRule>
    <cfRule type="expression" dxfId="1938" priority="13216">
      <formula>IF(RIGHT(TEXT(AQ102,"0.#"),1)=".",TRUE,FALSE)</formula>
    </cfRule>
  </conditionalFormatting>
  <conditionalFormatting sqref="AE104">
    <cfRule type="expression" dxfId="1937" priority="13213">
      <formula>IF(RIGHT(TEXT(AE104,"0.#"),1)=".",FALSE,TRUE)</formula>
    </cfRule>
    <cfRule type="expression" dxfId="1936" priority="13214">
      <formula>IF(RIGHT(TEXT(AE104,"0.#"),1)=".",TRUE,FALSE)</formula>
    </cfRule>
  </conditionalFormatting>
  <conditionalFormatting sqref="AI104">
    <cfRule type="expression" dxfId="1935" priority="13211">
      <formula>IF(RIGHT(TEXT(AI104,"0.#"),1)=".",FALSE,TRUE)</formula>
    </cfRule>
    <cfRule type="expression" dxfId="1934" priority="13212">
      <formula>IF(RIGHT(TEXT(AI104,"0.#"),1)=".",TRUE,FALSE)</formula>
    </cfRule>
  </conditionalFormatting>
  <conditionalFormatting sqref="AM104">
    <cfRule type="expression" dxfId="1933" priority="13209">
      <formula>IF(RIGHT(TEXT(AM104,"0.#"),1)=".",FALSE,TRUE)</formula>
    </cfRule>
    <cfRule type="expression" dxfId="1932" priority="13210">
      <formula>IF(RIGHT(TEXT(AM104,"0.#"),1)=".",TRUE,FALSE)</formula>
    </cfRule>
  </conditionalFormatting>
  <conditionalFormatting sqref="AE105">
    <cfRule type="expression" dxfId="1931" priority="13207">
      <formula>IF(RIGHT(TEXT(AE105,"0.#"),1)=".",FALSE,TRUE)</formula>
    </cfRule>
    <cfRule type="expression" dxfId="1930" priority="13208">
      <formula>IF(RIGHT(TEXT(AE105,"0.#"),1)=".",TRUE,FALSE)</formula>
    </cfRule>
  </conditionalFormatting>
  <conditionalFormatting sqref="AI105">
    <cfRule type="expression" dxfId="1929" priority="13205">
      <formula>IF(RIGHT(TEXT(AI105,"0.#"),1)=".",FALSE,TRUE)</formula>
    </cfRule>
    <cfRule type="expression" dxfId="1928" priority="13206">
      <formula>IF(RIGHT(TEXT(AI105,"0.#"),1)=".",TRUE,FALSE)</formula>
    </cfRule>
  </conditionalFormatting>
  <conditionalFormatting sqref="AM105">
    <cfRule type="expression" dxfId="1927" priority="13203">
      <formula>IF(RIGHT(TEXT(AM105,"0.#"),1)=".",FALSE,TRUE)</formula>
    </cfRule>
    <cfRule type="expression" dxfId="1926" priority="13204">
      <formula>IF(RIGHT(TEXT(AM105,"0.#"),1)=".",TRUE,FALSE)</formula>
    </cfRule>
  </conditionalFormatting>
  <conditionalFormatting sqref="AE107">
    <cfRule type="expression" dxfId="1925" priority="13199">
      <formula>IF(RIGHT(TEXT(AE107,"0.#"),1)=".",FALSE,TRUE)</formula>
    </cfRule>
    <cfRule type="expression" dxfId="1924" priority="13200">
      <formula>IF(RIGHT(TEXT(AE107,"0.#"),1)=".",TRUE,FALSE)</formula>
    </cfRule>
  </conditionalFormatting>
  <conditionalFormatting sqref="AI107">
    <cfRule type="expression" dxfId="1923" priority="13197">
      <formula>IF(RIGHT(TEXT(AI107,"0.#"),1)=".",FALSE,TRUE)</formula>
    </cfRule>
    <cfRule type="expression" dxfId="1922" priority="13198">
      <formula>IF(RIGHT(TEXT(AI107,"0.#"),1)=".",TRUE,FALSE)</formula>
    </cfRule>
  </conditionalFormatting>
  <conditionalFormatting sqref="AM107">
    <cfRule type="expression" dxfId="1921" priority="13195">
      <formula>IF(RIGHT(TEXT(AM107,"0.#"),1)=".",FALSE,TRUE)</formula>
    </cfRule>
    <cfRule type="expression" dxfId="1920" priority="13196">
      <formula>IF(RIGHT(TEXT(AM107,"0.#"),1)=".",TRUE,FALSE)</formula>
    </cfRule>
  </conditionalFormatting>
  <conditionalFormatting sqref="AE108">
    <cfRule type="expression" dxfId="1919" priority="13193">
      <formula>IF(RIGHT(TEXT(AE108,"0.#"),1)=".",FALSE,TRUE)</formula>
    </cfRule>
    <cfRule type="expression" dxfId="1918" priority="13194">
      <formula>IF(RIGHT(TEXT(AE108,"0.#"),1)=".",TRUE,FALSE)</formula>
    </cfRule>
  </conditionalFormatting>
  <conditionalFormatting sqref="AI108">
    <cfRule type="expression" dxfId="1917" priority="13191">
      <formula>IF(RIGHT(TEXT(AI108,"0.#"),1)=".",FALSE,TRUE)</formula>
    </cfRule>
    <cfRule type="expression" dxfId="1916" priority="13192">
      <formula>IF(RIGHT(TEXT(AI108,"0.#"),1)=".",TRUE,FALSE)</formula>
    </cfRule>
  </conditionalFormatting>
  <conditionalFormatting sqref="AM108">
    <cfRule type="expression" dxfId="1915" priority="13189">
      <formula>IF(RIGHT(TEXT(AM108,"0.#"),1)=".",FALSE,TRUE)</formula>
    </cfRule>
    <cfRule type="expression" dxfId="1914" priority="13190">
      <formula>IF(RIGHT(TEXT(AM108,"0.#"),1)=".",TRUE,FALSE)</formula>
    </cfRule>
  </conditionalFormatting>
  <conditionalFormatting sqref="AE110">
    <cfRule type="expression" dxfId="1913" priority="13185">
      <formula>IF(RIGHT(TEXT(AE110,"0.#"),1)=".",FALSE,TRUE)</formula>
    </cfRule>
    <cfRule type="expression" dxfId="1912" priority="13186">
      <formula>IF(RIGHT(TEXT(AE110,"0.#"),1)=".",TRUE,FALSE)</formula>
    </cfRule>
  </conditionalFormatting>
  <conditionalFormatting sqref="AI110">
    <cfRule type="expression" dxfId="1911" priority="13183">
      <formula>IF(RIGHT(TEXT(AI110,"0.#"),1)=".",FALSE,TRUE)</formula>
    </cfRule>
    <cfRule type="expression" dxfId="1910" priority="13184">
      <formula>IF(RIGHT(TEXT(AI110,"0.#"),1)=".",TRUE,FALSE)</formula>
    </cfRule>
  </conditionalFormatting>
  <conditionalFormatting sqref="AM110">
    <cfRule type="expression" dxfId="1909" priority="13181">
      <formula>IF(RIGHT(TEXT(AM110,"0.#"),1)=".",FALSE,TRUE)</formula>
    </cfRule>
    <cfRule type="expression" dxfId="1908" priority="13182">
      <formula>IF(RIGHT(TEXT(AM110,"0.#"),1)=".",TRUE,FALSE)</formula>
    </cfRule>
  </conditionalFormatting>
  <conditionalFormatting sqref="AE111">
    <cfRule type="expression" dxfId="1907" priority="13179">
      <formula>IF(RIGHT(TEXT(AE111,"0.#"),1)=".",FALSE,TRUE)</formula>
    </cfRule>
    <cfRule type="expression" dxfId="1906" priority="13180">
      <formula>IF(RIGHT(TEXT(AE111,"0.#"),1)=".",TRUE,FALSE)</formula>
    </cfRule>
  </conditionalFormatting>
  <conditionalFormatting sqref="AI111">
    <cfRule type="expression" dxfId="1905" priority="13177">
      <formula>IF(RIGHT(TEXT(AI111,"0.#"),1)=".",FALSE,TRUE)</formula>
    </cfRule>
    <cfRule type="expression" dxfId="1904" priority="13178">
      <formula>IF(RIGHT(TEXT(AI111,"0.#"),1)=".",TRUE,FALSE)</formula>
    </cfRule>
  </conditionalFormatting>
  <conditionalFormatting sqref="AM111">
    <cfRule type="expression" dxfId="1903" priority="13175">
      <formula>IF(RIGHT(TEXT(AM111,"0.#"),1)=".",FALSE,TRUE)</formula>
    </cfRule>
    <cfRule type="expression" dxfId="1902" priority="13176">
      <formula>IF(RIGHT(TEXT(AM111,"0.#"),1)=".",TRUE,FALSE)</formula>
    </cfRule>
  </conditionalFormatting>
  <conditionalFormatting sqref="AE113">
    <cfRule type="expression" dxfId="1901" priority="13171">
      <formula>IF(RIGHT(TEXT(AE113,"0.#"),1)=".",FALSE,TRUE)</formula>
    </cfRule>
    <cfRule type="expression" dxfId="1900" priority="13172">
      <formula>IF(RIGHT(TEXT(AE113,"0.#"),1)=".",TRUE,FALSE)</formula>
    </cfRule>
  </conditionalFormatting>
  <conditionalFormatting sqref="AI113">
    <cfRule type="expression" dxfId="1899" priority="13169">
      <formula>IF(RIGHT(TEXT(AI113,"0.#"),1)=".",FALSE,TRUE)</formula>
    </cfRule>
    <cfRule type="expression" dxfId="1898" priority="13170">
      <formula>IF(RIGHT(TEXT(AI113,"0.#"),1)=".",TRUE,FALSE)</formula>
    </cfRule>
  </conditionalFormatting>
  <conditionalFormatting sqref="AM113">
    <cfRule type="expression" dxfId="1897" priority="13167">
      <formula>IF(RIGHT(TEXT(AM113,"0.#"),1)=".",FALSE,TRUE)</formula>
    </cfRule>
    <cfRule type="expression" dxfId="1896" priority="13168">
      <formula>IF(RIGHT(TEXT(AM113,"0.#"),1)=".",TRUE,FALSE)</formula>
    </cfRule>
  </conditionalFormatting>
  <conditionalFormatting sqref="AE114">
    <cfRule type="expression" dxfId="1895" priority="13165">
      <formula>IF(RIGHT(TEXT(AE114,"0.#"),1)=".",FALSE,TRUE)</formula>
    </cfRule>
    <cfRule type="expression" dxfId="1894" priority="13166">
      <formula>IF(RIGHT(TEXT(AE114,"0.#"),1)=".",TRUE,FALSE)</formula>
    </cfRule>
  </conditionalFormatting>
  <conditionalFormatting sqref="AI114">
    <cfRule type="expression" dxfId="1893" priority="13163">
      <formula>IF(RIGHT(TEXT(AI114,"0.#"),1)=".",FALSE,TRUE)</formula>
    </cfRule>
    <cfRule type="expression" dxfId="1892" priority="13164">
      <formula>IF(RIGHT(TEXT(AI114,"0.#"),1)=".",TRUE,FALSE)</formula>
    </cfRule>
  </conditionalFormatting>
  <conditionalFormatting sqref="AM114">
    <cfRule type="expression" dxfId="1891" priority="13161">
      <formula>IF(RIGHT(TEXT(AM114,"0.#"),1)=".",FALSE,TRUE)</formula>
    </cfRule>
    <cfRule type="expression" dxfId="1890" priority="13162">
      <formula>IF(RIGHT(TEXT(AM114,"0.#"),1)=".",TRUE,FALSE)</formula>
    </cfRule>
  </conditionalFormatting>
  <conditionalFormatting sqref="AE116 AQ116">
    <cfRule type="expression" dxfId="1889" priority="13157">
      <formula>IF(RIGHT(TEXT(AE116,"0.#"),1)=".",FALSE,TRUE)</formula>
    </cfRule>
    <cfRule type="expression" dxfId="1888" priority="13158">
      <formula>IF(RIGHT(TEXT(AE116,"0.#"),1)=".",TRUE,FALSE)</formula>
    </cfRule>
  </conditionalFormatting>
  <conditionalFormatting sqref="AI116">
    <cfRule type="expression" dxfId="1887" priority="13155">
      <formula>IF(RIGHT(TEXT(AI116,"0.#"),1)=".",FALSE,TRUE)</formula>
    </cfRule>
    <cfRule type="expression" dxfId="1886" priority="13156">
      <formula>IF(RIGHT(TEXT(AI116,"0.#"),1)=".",TRUE,FALSE)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47:AO874">
    <cfRule type="expression" dxfId="1795" priority="6627">
      <formula>IF(AND(AL847&gt;=0, RIGHT(TEXT(AL847,"0.#"),1)&lt;&gt;"."),TRUE,FALSE)</formula>
    </cfRule>
    <cfRule type="expression" dxfId="1794" priority="6628">
      <formula>IF(AND(AL847&gt;=0, RIGHT(TEXT(AL847,"0.#"),1)="."),TRUE,FALSE)</formula>
    </cfRule>
    <cfRule type="expression" dxfId="1793" priority="6629">
      <formula>IF(AND(AL847&lt;0, RIGHT(TEXT(AL847,"0.#"),1)&lt;&gt;"."),TRUE,FALSE)</formula>
    </cfRule>
    <cfRule type="expression" dxfId="1792" priority="6630">
      <formula>IF(AND(AL847&lt;0, RIGHT(TEXT(AL847,"0.#"),1)="."),TRUE,FALSE)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47:Y874">
    <cfRule type="expression" dxfId="1721" priority="2955">
      <formula>IF(RIGHT(TEXT(Y847,"0.#"),1)=".",FALSE,TRUE)</formula>
    </cfRule>
    <cfRule type="expression" dxfId="1720" priority="2956">
      <formula>IF(RIGHT(TEXT(Y847,"0.#"),1)=".",TRUE,FALSE)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10:AO1139">
    <cfRule type="expression" dxfId="1691" priority="2861">
      <formula>IF(AND(AL1110&gt;=0, RIGHT(TEXT(AL1110,"0.#"),1)&lt;&gt;"."),TRUE,FALSE)</formula>
    </cfRule>
    <cfRule type="expression" dxfId="1690" priority="2862">
      <formula>IF(AND(AL1110&gt;=0, RIGHT(TEXT(AL1110,"0.#"),1)="."),TRUE,FALSE)</formula>
    </cfRule>
    <cfRule type="expression" dxfId="1689" priority="2863">
      <formula>IF(AND(AL1110&lt;0, RIGHT(TEXT(AL1110,"0.#"),1)&lt;&gt;"."),TRUE,FALSE)</formula>
    </cfRule>
    <cfRule type="expression" dxfId="1688" priority="2864">
      <formula>IF(AND(AL1110&lt;0, RIGHT(TEXT(AL1110,"0.#"),1)="."),TRUE,FALSE)</formula>
    </cfRule>
  </conditionalFormatting>
  <conditionalFormatting sqref="Y1110:Y1139">
    <cfRule type="expression" dxfId="1687" priority="2859">
      <formula>IF(RIGHT(TEXT(Y1110,"0.#"),1)=".",FALSE,TRUE)</formula>
    </cfRule>
    <cfRule type="expression" dxfId="1686" priority="2860">
      <formula>IF(RIGHT(TEXT(Y1110,"0.#"),1)=".",TRUE,FALSE)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45:AO846">
    <cfRule type="expression" dxfId="1677" priority="2813">
      <formula>IF(AND(AL845&gt;=0, RIGHT(TEXT(AL845,"0.#"),1)&lt;&gt;"."),TRUE,FALSE)</formula>
    </cfRule>
    <cfRule type="expression" dxfId="1676" priority="2814">
      <formula>IF(AND(AL845&gt;=0, RIGHT(TEXT(AL845,"0.#"),1)="."),TRUE,FALSE)</formula>
    </cfRule>
    <cfRule type="expression" dxfId="1675" priority="2815">
      <formula>IF(AND(AL845&lt;0, RIGHT(TEXT(AL845,"0.#"),1)&lt;&gt;"."),TRUE,FALSE)</formula>
    </cfRule>
    <cfRule type="expression" dxfId="1674" priority="2816">
      <formula>IF(AND(AL845&lt;0, RIGHT(TEXT(AL845,"0.#"),1)="."),TRUE,FALSE)</formula>
    </cfRule>
  </conditionalFormatting>
  <conditionalFormatting sqref="Y845:Y846">
    <cfRule type="expression" dxfId="1673" priority="2811">
      <formula>IF(RIGHT(TEXT(Y845,"0.#"),1)=".",FALSE,TRUE)</formula>
    </cfRule>
    <cfRule type="expression" dxfId="1672" priority="2812">
      <formula>IF(RIGHT(TEXT(Y845,"0.#"),1)=".",TRUE,FALSE)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80:Y907">
    <cfRule type="expression" dxfId="1355" priority="2071">
      <formula>IF(RIGHT(TEXT(Y880,"0.#"),1)=".",FALSE,TRUE)</formula>
    </cfRule>
    <cfRule type="expression" dxfId="1354" priority="2072">
      <formula>IF(RIGHT(TEXT(Y880,"0.#"),1)=".",TRUE,FALSE)</formula>
    </cfRule>
  </conditionalFormatting>
  <conditionalFormatting sqref="Y878:Y879">
    <cfRule type="expression" dxfId="1353" priority="2065">
      <formula>IF(RIGHT(TEXT(Y878,"0.#"),1)=".",FALSE,TRUE)</formula>
    </cfRule>
    <cfRule type="expression" dxfId="1352" priority="2066">
      <formula>IF(RIGHT(TEXT(Y878,"0.#"),1)=".",TRUE,FALSE)</formula>
    </cfRule>
  </conditionalFormatting>
  <conditionalFormatting sqref="Y913:Y940">
    <cfRule type="expression" dxfId="1351" priority="2059">
      <formula>IF(RIGHT(TEXT(Y913,"0.#"),1)=".",FALSE,TRUE)</formula>
    </cfRule>
    <cfRule type="expression" dxfId="1350" priority="2060">
      <formula>IF(RIGHT(TEXT(Y913,"0.#"),1)=".",TRUE,FALSE)</formula>
    </cfRule>
  </conditionalFormatting>
  <conditionalFormatting sqref="Y911:Y912">
    <cfRule type="expression" dxfId="1349" priority="2053">
      <formula>IF(RIGHT(TEXT(Y911,"0.#"),1)=".",FALSE,TRUE)</formula>
    </cfRule>
    <cfRule type="expression" dxfId="1348" priority="2054">
      <formula>IF(RIGHT(TEXT(Y911,"0.#"),1)=".",TRUE,FALSE)</formula>
    </cfRule>
  </conditionalFormatting>
  <conditionalFormatting sqref="Y946:Y973">
    <cfRule type="expression" dxfId="1347" priority="2047">
      <formula>IF(RIGHT(TEXT(Y946,"0.#"),1)=".",FALSE,TRUE)</formula>
    </cfRule>
    <cfRule type="expression" dxfId="1346" priority="2048">
      <formula>IF(RIGHT(TEXT(Y946,"0.#"),1)=".",TRUE,FALSE)</formula>
    </cfRule>
  </conditionalFormatting>
  <conditionalFormatting sqref="Y944:Y945">
    <cfRule type="expression" dxfId="1345" priority="2041">
      <formula>IF(RIGHT(TEXT(Y944,"0.#"),1)=".",FALSE,TRUE)</formula>
    </cfRule>
    <cfRule type="expression" dxfId="1344" priority="2042">
      <formula>IF(RIGHT(TEXT(Y944,"0.#"),1)=".",TRUE,FALSE)</formula>
    </cfRule>
  </conditionalFormatting>
  <conditionalFormatting sqref="Y979:Y1006">
    <cfRule type="expression" dxfId="1343" priority="2035">
      <formula>IF(RIGHT(TEXT(Y979,"0.#"),1)=".",FALSE,TRUE)</formula>
    </cfRule>
    <cfRule type="expression" dxfId="1342" priority="2036">
      <formula>IF(RIGHT(TEXT(Y979,"0.#"),1)=".",TRUE,FALSE)</formula>
    </cfRule>
  </conditionalFormatting>
  <conditionalFormatting sqref="Y977:Y978">
    <cfRule type="expression" dxfId="1341" priority="2029">
      <formula>IF(RIGHT(TEXT(Y977,"0.#"),1)=".",FALSE,TRUE)</formula>
    </cfRule>
    <cfRule type="expression" dxfId="1340" priority="2030">
      <formula>IF(RIGHT(TEXT(Y977,"0.#"),1)=".",TRUE,FALSE)</formula>
    </cfRule>
  </conditionalFormatting>
  <conditionalFormatting sqref="Y1012:Y1039">
    <cfRule type="expression" dxfId="1339" priority="2023">
      <formula>IF(RIGHT(TEXT(Y1012,"0.#"),1)=".",FALSE,TRUE)</formula>
    </cfRule>
    <cfRule type="expression" dxfId="1338" priority="2024">
      <formula>IF(RIGHT(TEXT(Y1012,"0.#"),1)=".",TRUE,FALSE)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80:AO907">
    <cfRule type="expression" dxfId="1257" priority="2073">
      <formula>IF(AND(AL880&gt;=0, RIGHT(TEXT(AL880,"0.#"),1)&lt;&gt;"."),TRUE,FALSE)</formula>
    </cfRule>
    <cfRule type="expression" dxfId="1256" priority="2074">
      <formula>IF(AND(AL880&gt;=0, RIGHT(TEXT(AL880,"0.#"),1)="."),TRUE,FALSE)</formula>
    </cfRule>
    <cfRule type="expression" dxfId="1255" priority="2075">
      <formula>IF(AND(AL880&lt;0, RIGHT(TEXT(AL880,"0.#"),1)&lt;&gt;"."),TRUE,FALSE)</formula>
    </cfRule>
    <cfRule type="expression" dxfId="1254" priority="2076">
      <formula>IF(AND(AL880&lt;0, RIGHT(TEXT(AL880,"0.#"),1)="."),TRUE,FALSE)</formula>
    </cfRule>
  </conditionalFormatting>
  <conditionalFormatting sqref="AL878:AO879">
    <cfRule type="expression" dxfId="1253" priority="2067">
      <formula>IF(AND(AL878&gt;=0, RIGHT(TEXT(AL878,"0.#"),1)&lt;&gt;"."),TRUE,FALSE)</formula>
    </cfRule>
    <cfRule type="expression" dxfId="1252" priority="2068">
      <formula>IF(AND(AL878&gt;=0, RIGHT(TEXT(AL878,"0.#"),1)="."),TRUE,FALSE)</formula>
    </cfRule>
    <cfRule type="expression" dxfId="1251" priority="2069">
      <formula>IF(AND(AL878&lt;0, RIGHT(TEXT(AL878,"0.#"),1)&lt;&gt;"."),TRUE,FALSE)</formula>
    </cfRule>
    <cfRule type="expression" dxfId="1250" priority="2070">
      <formula>IF(AND(AL878&lt;0, RIGHT(TEXT(AL878,"0.#"),1)="."),TRUE,FALSE)</formula>
    </cfRule>
  </conditionalFormatting>
  <conditionalFormatting sqref="AL913:AO940">
    <cfRule type="expression" dxfId="1249" priority="2061">
      <formula>IF(AND(AL913&gt;=0, RIGHT(TEXT(AL913,"0.#"),1)&lt;&gt;"."),TRUE,FALSE)</formula>
    </cfRule>
    <cfRule type="expression" dxfId="1248" priority="2062">
      <formula>IF(AND(AL913&gt;=0, RIGHT(TEXT(AL913,"0.#"),1)="."),TRUE,FALSE)</formula>
    </cfRule>
    <cfRule type="expression" dxfId="1247" priority="2063">
      <formula>IF(AND(AL913&lt;0, RIGHT(TEXT(AL913,"0.#"),1)&lt;&gt;"."),TRUE,FALSE)</formula>
    </cfRule>
    <cfRule type="expression" dxfId="1246" priority="2064">
      <formula>IF(AND(AL913&lt;0, RIGHT(TEXT(AL913,"0.#"),1)="."),TRUE,FALSE)</formula>
    </cfRule>
  </conditionalFormatting>
  <conditionalFormatting sqref="AL911:AO912">
    <cfRule type="expression" dxfId="1245" priority="2055">
      <formula>IF(AND(AL911&gt;=0, RIGHT(TEXT(AL911,"0.#"),1)&lt;&gt;"."),TRUE,FALSE)</formula>
    </cfRule>
    <cfRule type="expression" dxfId="1244" priority="2056">
      <formula>IF(AND(AL911&gt;=0, RIGHT(TEXT(AL911,"0.#"),1)="."),TRUE,FALSE)</formula>
    </cfRule>
    <cfRule type="expression" dxfId="1243" priority="2057">
      <formula>IF(AND(AL911&lt;0, RIGHT(TEXT(AL911,"0.#"),1)&lt;&gt;"."),TRUE,FALSE)</formula>
    </cfRule>
    <cfRule type="expression" dxfId="1242" priority="2058">
      <formula>IF(AND(AL911&lt;0, RIGHT(TEXT(AL911,"0.#"),1)="."),TRUE,FALSE)</formula>
    </cfRule>
  </conditionalFormatting>
  <conditionalFormatting sqref="AL946:AO973">
    <cfRule type="expression" dxfId="1241" priority="2049">
      <formula>IF(AND(AL946&gt;=0, RIGHT(TEXT(AL946,"0.#"),1)&lt;&gt;"."),TRUE,FALSE)</formula>
    </cfRule>
    <cfRule type="expression" dxfId="1240" priority="2050">
      <formula>IF(AND(AL946&gt;=0, RIGHT(TEXT(AL946,"0.#"),1)="."),TRUE,FALSE)</formula>
    </cfRule>
    <cfRule type="expression" dxfId="1239" priority="2051">
      <formula>IF(AND(AL946&lt;0, RIGHT(TEXT(AL946,"0.#"),1)&lt;&gt;"."),TRUE,FALSE)</formula>
    </cfRule>
    <cfRule type="expression" dxfId="1238" priority="2052">
      <formula>IF(AND(AL946&lt;0, RIGHT(TEXT(AL946,"0.#"),1)="."),TRUE,FALSE)</formula>
    </cfRule>
  </conditionalFormatting>
  <conditionalFormatting sqref="AL944:AO945">
    <cfRule type="expression" dxfId="1237" priority="2043">
      <formula>IF(AND(AL944&gt;=0, RIGHT(TEXT(AL944,"0.#"),1)&lt;&gt;"."),TRUE,FALSE)</formula>
    </cfRule>
    <cfRule type="expression" dxfId="1236" priority="2044">
      <formula>IF(AND(AL944&gt;=0, RIGHT(TEXT(AL944,"0.#"),1)="."),TRUE,FALSE)</formula>
    </cfRule>
    <cfRule type="expression" dxfId="1235" priority="2045">
      <formula>IF(AND(AL944&lt;0, RIGHT(TEXT(AL944,"0.#"),1)&lt;&gt;"."),TRUE,FALSE)</formula>
    </cfRule>
    <cfRule type="expression" dxfId="1234" priority="2046">
      <formula>IF(AND(AL944&lt;0, RIGHT(TEXT(AL944,"0.#"),1)="."),TRUE,FALSE)</formula>
    </cfRule>
  </conditionalFormatting>
  <conditionalFormatting sqref="AL979:AO1006">
    <cfRule type="expression" dxfId="1233" priority="2037">
      <formula>IF(AND(AL979&gt;=0, RIGHT(TEXT(AL979,"0.#"),1)&lt;&gt;"."),TRUE,FALSE)</formula>
    </cfRule>
    <cfRule type="expression" dxfId="1232" priority="2038">
      <formula>IF(AND(AL979&gt;=0, RIGHT(TEXT(AL979,"0.#"),1)="."),TRUE,FALSE)</formula>
    </cfRule>
    <cfRule type="expression" dxfId="1231" priority="2039">
      <formula>IF(AND(AL979&lt;0, RIGHT(TEXT(AL979,"0.#"),1)&lt;&gt;"."),TRUE,FALSE)</formula>
    </cfRule>
    <cfRule type="expression" dxfId="1230" priority="2040">
      <formula>IF(AND(AL979&lt;0, RIGHT(TEXT(AL979,"0.#"),1)="."),TRUE,FALSE)</formula>
    </cfRule>
  </conditionalFormatting>
  <conditionalFormatting sqref="AL977:AO978">
    <cfRule type="expression" dxfId="1229" priority="2031">
      <formula>IF(AND(AL977&gt;=0, RIGHT(TEXT(AL977,"0.#"),1)&lt;&gt;"."),TRUE,FALSE)</formula>
    </cfRule>
    <cfRule type="expression" dxfId="1228" priority="2032">
      <formula>IF(AND(AL977&gt;=0, RIGHT(TEXT(AL977,"0.#"),1)="."),TRUE,FALSE)</formula>
    </cfRule>
    <cfRule type="expression" dxfId="1227" priority="2033">
      <formula>IF(AND(AL977&lt;0, RIGHT(TEXT(AL977,"0.#"),1)&lt;&gt;"."),TRUE,FALSE)</formula>
    </cfRule>
    <cfRule type="expression" dxfId="1226" priority="2034">
      <formula>IF(AND(AL977&lt;0, RIGHT(TEXT(AL977,"0.#"),1)="."),TRUE,FALSE)</formula>
    </cfRule>
  </conditionalFormatting>
  <conditionalFormatting sqref="AL1012:AO1039">
    <cfRule type="expression" dxfId="1225" priority="2025">
      <formula>IF(AND(AL1012&gt;=0, RIGHT(TEXT(AL1012,"0.#"),1)&lt;&gt;"."),TRUE,FALSE)</formula>
    </cfRule>
    <cfRule type="expression" dxfId="1224" priority="2026">
      <formula>IF(AND(AL1012&gt;=0, RIGHT(TEXT(AL1012,"0.#"),1)="."),TRUE,FALSE)</formula>
    </cfRule>
    <cfRule type="expression" dxfId="1223" priority="2027">
      <formula>IF(AND(AL1012&lt;0, RIGHT(TEXT(AL1012,"0.#"),1)&lt;&gt;"."),TRUE,FALSE)</formula>
    </cfRule>
    <cfRule type="expression" dxfId="1222" priority="2028">
      <formula>IF(AND(AL1012&lt;0, RIGHT(TEXT(AL1012,"0.#"),1)="."),TRUE,FALSE)</formula>
    </cfRule>
  </conditionalFormatting>
  <conditionalFormatting sqref="AL1010:AO1011">
    <cfRule type="expression" dxfId="1221" priority="2019">
      <formula>IF(AND(AL1010&gt;=0, RIGHT(TEXT(AL1010,"0.#"),1)&lt;&gt;"."),TRUE,FALSE)</formula>
    </cfRule>
    <cfRule type="expression" dxfId="1220" priority="2020">
      <formula>IF(AND(AL1010&gt;=0, RIGHT(TEXT(AL1010,"0.#"),1)="."),TRUE,FALSE)</formula>
    </cfRule>
    <cfRule type="expression" dxfId="1219" priority="2021">
      <formula>IF(AND(AL1010&lt;0, RIGHT(TEXT(AL1010,"0.#"),1)&lt;&gt;"."),TRUE,FALSE)</formula>
    </cfRule>
    <cfRule type="expression" dxfId="1218" priority="2022">
      <formula>IF(AND(AL1010&lt;0, RIGHT(TEXT(AL1010,"0.#"),1)="."),TRUE,FALSE)</formula>
    </cfRule>
  </conditionalFormatting>
  <conditionalFormatting sqref="Y1010:Y1011">
    <cfRule type="expression" dxfId="1217" priority="2017">
      <formula>IF(RIGHT(TEXT(Y1010,"0.#"),1)=".",FALSE,TRUE)</formula>
    </cfRule>
    <cfRule type="expression" dxfId="1216" priority="2018">
      <formula>IF(RIGHT(TEXT(Y1010,"0.#"),1)=".",TRUE,FALSE)</formula>
    </cfRule>
  </conditionalFormatting>
  <conditionalFormatting sqref="AL1045:AO1072">
    <cfRule type="expression" dxfId="1215" priority="2013">
      <formula>IF(AND(AL1045&gt;=0, RIGHT(TEXT(AL1045,"0.#"),1)&lt;&gt;"."),TRUE,FALSE)</formula>
    </cfRule>
    <cfRule type="expression" dxfId="1214" priority="2014">
      <formula>IF(AND(AL1045&gt;=0, RIGHT(TEXT(AL1045,"0.#"),1)="."),TRUE,FALSE)</formula>
    </cfRule>
    <cfRule type="expression" dxfId="1213" priority="2015">
      <formula>IF(AND(AL1045&lt;0, RIGHT(TEXT(AL1045,"0.#"),1)&lt;&gt;"."),TRUE,FALSE)</formula>
    </cfRule>
    <cfRule type="expression" dxfId="1212" priority="2016">
      <formula>IF(AND(AL1045&lt;0, RIGHT(TEXT(AL1045,"0.#"),1)="."),TRUE,FALSE)</formula>
    </cfRule>
  </conditionalFormatting>
  <conditionalFormatting sqref="Y1045:Y1072">
    <cfRule type="expression" dxfId="1211" priority="2011">
      <formula>IF(RIGHT(TEXT(Y1045,"0.#"),1)=".",FALSE,TRUE)</formula>
    </cfRule>
    <cfRule type="expression" dxfId="1210" priority="2012">
      <formula>IF(RIGHT(TEXT(Y1045,"0.#"),1)=".",TRUE,FALSE)</formula>
    </cfRule>
  </conditionalFormatting>
  <conditionalFormatting sqref="AL1043:AO1044">
    <cfRule type="expression" dxfId="1209" priority="2007">
      <formula>IF(AND(AL1043&gt;=0, RIGHT(TEXT(AL1043,"0.#"),1)&lt;&gt;"."),TRUE,FALSE)</formula>
    </cfRule>
    <cfRule type="expression" dxfId="1208" priority="2008">
      <formula>IF(AND(AL1043&gt;=0, RIGHT(TEXT(AL1043,"0.#"),1)="."),TRUE,FALSE)</formula>
    </cfRule>
    <cfRule type="expression" dxfId="1207" priority="2009">
      <formula>IF(AND(AL1043&lt;0, RIGHT(TEXT(AL1043,"0.#"),1)&lt;&gt;"."),TRUE,FALSE)</formula>
    </cfRule>
    <cfRule type="expression" dxfId="1206" priority="2010">
      <formula>IF(AND(AL1043&lt;0, RIGHT(TEXT(AL1043,"0.#"),1)="."),TRUE,FALSE)</formula>
    </cfRule>
  </conditionalFormatting>
  <conditionalFormatting sqref="Y1043:Y1044">
    <cfRule type="expression" dxfId="1205" priority="2005">
      <formula>IF(RIGHT(TEXT(Y1043,"0.#"),1)=".",FALSE,TRUE)</formula>
    </cfRule>
    <cfRule type="expression" dxfId="1204" priority="2006">
      <formula>IF(RIGHT(TEXT(Y1043,"0.#"),1)=".",TRUE,FALSE)</formula>
    </cfRule>
  </conditionalFormatting>
  <conditionalFormatting sqref="AL1078:AO1105">
    <cfRule type="expression" dxfId="1203" priority="2001">
      <formula>IF(AND(AL1078&gt;=0, RIGHT(TEXT(AL1078,"0.#"),1)&lt;&gt;"."),TRUE,FALSE)</formula>
    </cfRule>
    <cfRule type="expression" dxfId="1202" priority="2002">
      <formula>IF(AND(AL1078&gt;=0, RIGHT(TEXT(AL1078,"0.#"),1)="."),TRUE,FALSE)</formula>
    </cfRule>
    <cfRule type="expression" dxfId="1201" priority="2003">
      <formula>IF(AND(AL1078&lt;0, RIGHT(TEXT(AL1078,"0.#"),1)&lt;&gt;"."),TRUE,FALSE)</formula>
    </cfRule>
    <cfRule type="expression" dxfId="1200" priority="2004">
      <formula>IF(AND(AL1078&lt;0, RIGHT(TEXT(AL1078,"0.#"),1)="."),TRUE,FALSE)</formula>
    </cfRule>
  </conditionalFormatting>
  <conditionalFormatting sqref="Y1078:Y1105">
    <cfRule type="expression" dxfId="1199" priority="1999">
      <formula>IF(RIGHT(TEXT(Y1078,"0.#"),1)=".",FALSE,TRUE)</formula>
    </cfRule>
    <cfRule type="expression" dxfId="1198" priority="2000">
      <formula>IF(RIGHT(TEXT(Y1078,"0.#"),1)=".",TRUE,FALSE)</formula>
    </cfRule>
  </conditionalFormatting>
  <conditionalFormatting sqref="AL1076:AO1077">
    <cfRule type="expression" dxfId="1197" priority="1995">
      <formula>IF(AND(AL1076&gt;=0, RIGHT(TEXT(AL1076,"0.#"),1)&lt;&gt;"."),TRUE,FALSE)</formula>
    </cfRule>
    <cfRule type="expression" dxfId="1196" priority="1996">
      <formula>IF(AND(AL1076&gt;=0, RIGHT(TEXT(AL1076,"0.#"),1)="."),TRUE,FALSE)</formula>
    </cfRule>
    <cfRule type="expression" dxfId="1195" priority="1997">
      <formula>IF(AND(AL1076&lt;0, RIGHT(TEXT(AL1076,"0.#"),1)&lt;&gt;"."),TRUE,FALSE)</formula>
    </cfRule>
    <cfRule type="expression" dxfId="1194" priority="1998">
      <formula>IF(AND(AL1076&lt;0, RIGHT(TEXT(AL1076,"0.#"),1)="."),TRUE,FALSE)</formula>
    </cfRule>
  </conditionalFormatting>
  <conditionalFormatting sqref="Y1076:Y1077">
    <cfRule type="expression" dxfId="1193" priority="1993">
      <formula>IF(RIGHT(TEXT(Y1076,"0.#"),1)=".",FALSE,TRUE)</formula>
    </cfRule>
    <cfRule type="expression" dxfId="1192" priority="1994">
      <formula>IF(RIGHT(TEXT(Y1076,"0.#"),1)=".",TRUE,FALSE)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31" max="49" man="1"/>
    <brk id="73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t="s">
        <v>660</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t="s">
        <v>660</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沖縄振興</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沖縄振興</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沖縄振興</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沖縄振興</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沖縄振興</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t="s">
        <v>660</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沖縄振興、地方創生</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沖縄振興、地方創生</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2021-09-10T07:27:44Z</dcterms:created>
  <dcterms:modified xsi:type="dcterms:W3CDTF">2021-09-10T07:27:59Z</dcterms:modified>
</cp:coreProperties>
</file>