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_FilterDatabase" localSheetId="0" hidden="1">行政事業レビューシート!$BF$1:$BF$223</definedName>
    <definedName name="_xlnm.Print_Area" localSheetId="0">行政事業レビューシート!$A$1:$AX$223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73" i="3" l="1"/>
  <c r="AD19" i="3" l="1"/>
  <c r="W19" i="3" l="1"/>
  <c r="L139" i="3" l="1"/>
  <c r="I139" i="3"/>
  <c r="L138" i="3"/>
  <c r="I138" i="3"/>
  <c r="L137" i="3"/>
  <c r="I137" i="3"/>
  <c r="L136" i="3"/>
  <c r="I136" i="3"/>
  <c r="L135" i="3"/>
  <c r="I135" i="3"/>
  <c r="AY220" i="3" l="1"/>
  <c r="AY223" i="3" s="1"/>
  <c r="AY216" i="3"/>
  <c r="AY217" i="3" s="1"/>
  <c r="AY212" i="3"/>
  <c r="AY213" i="3" s="1"/>
  <c r="AY193" i="3"/>
  <c r="AY202" i="3" s="1"/>
  <c r="AY111" i="3"/>
  <c r="AY113" i="3" s="1"/>
  <c r="AY106" i="3"/>
  <c r="AY107" i="3" s="1"/>
  <c r="AY101" i="3"/>
  <c r="AY104" i="3" s="1"/>
  <c r="AY100" i="3"/>
  <c r="AY97" i="3"/>
  <c r="AY98" i="3" s="1"/>
  <c r="AY93" i="3"/>
  <c r="AY94" i="3" s="1"/>
  <c r="AY89" i="3"/>
  <c r="AY92" i="3" s="1"/>
  <c r="AY85" i="3"/>
  <c r="AY86" i="3" s="1"/>
  <c r="AY81" i="3"/>
  <c r="AY84" i="3" s="1"/>
  <c r="AY77" i="3"/>
  <c r="AY80" i="3" s="1"/>
  <c r="AY75" i="3"/>
  <c r="AY76" i="3" s="1"/>
  <c r="AY69" i="3"/>
  <c r="AY71" i="3" s="1"/>
  <c r="AY66" i="3"/>
  <c r="AY68" i="3" s="1"/>
  <c r="AY63" i="3"/>
  <c r="AY64" i="3" s="1"/>
  <c r="AY53" i="3"/>
  <c r="AY58" i="3" s="1"/>
  <c r="AY46" i="3"/>
  <c r="AY52" i="3" s="1"/>
  <c r="AY39" i="3"/>
  <c r="AY40" i="3" s="1"/>
  <c r="AY32" i="3"/>
  <c r="AY34" i="3" s="1"/>
  <c r="AY45" i="3" l="1"/>
  <c r="AY79" i="3"/>
  <c r="AY103" i="3"/>
  <c r="AY57" i="3"/>
  <c r="AY59" i="3"/>
  <c r="AY105" i="3"/>
  <c r="AY215" i="3"/>
  <c r="AY102" i="3"/>
  <c r="AY214" i="3"/>
  <c r="AY218" i="3"/>
  <c r="AY78" i="3"/>
  <c r="AY222" i="3"/>
  <c r="AY47" i="3"/>
  <c r="AY112" i="3"/>
  <c r="AY37" i="3"/>
  <c r="AY49" i="3"/>
  <c r="AY48" i="3"/>
  <c r="AY38" i="3"/>
  <c r="AY50" i="3"/>
  <c r="AY51" i="3"/>
  <c r="AY109" i="3"/>
  <c r="AY44" i="3"/>
  <c r="AY110" i="3"/>
  <c r="AY70" i="3"/>
  <c r="AY88" i="3"/>
  <c r="AY33" i="3"/>
  <c r="AY54" i="3"/>
  <c r="AY65" i="3"/>
  <c r="AY82" i="3"/>
  <c r="AY96" i="3"/>
  <c r="AY195" i="3"/>
  <c r="AY35" i="3"/>
  <c r="AY42" i="3"/>
  <c r="AY55" i="3"/>
  <c r="AY83" i="3"/>
  <c r="AY90" i="3"/>
  <c r="AY198" i="3"/>
  <c r="AY36" i="3"/>
  <c r="AY43" i="3"/>
  <c r="AY56" i="3"/>
  <c r="AY67" i="3"/>
  <c r="AY91" i="3"/>
  <c r="AY108" i="3"/>
  <c r="AY199" i="3"/>
  <c r="AY201" i="3"/>
  <c r="AY87" i="3"/>
  <c r="AY99" i="3"/>
  <c r="AY95" i="3"/>
  <c r="AY200" i="3"/>
  <c r="AY194" i="3"/>
  <c r="AY196" i="3"/>
  <c r="AY204" i="3"/>
  <c r="AY197" i="3"/>
  <c r="AY203" i="3"/>
  <c r="AY205" i="3"/>
  <c r="AY41" i="3"/>
  <c r="AY219" i="3"/>
  <c r="AY221" i="3"/>
  <c r="AW161" i="3"/>
  <c r="AT161" i="3"/>
  <c r="AQ161" i="3"/>
  <c r="AL161" i="3"/>
  <c r="AI161" i="3"/>
  <c r="AF161" i="3"/>
  <c r="Z161" i="3"/>
  <c r="W161" i="3"/>
  <c r="T161" i="3"/>
  <c r="N161" i="3"/>
  <c r="K161" i="3"/>
  <c r="H161" i="3"/>
  <c r="AW160" i="3"/>
  <c r="AT160" i="3"/>
  <c r="AQ160" i="3"/>
  <c r="AL160" i="3"/>
  <c r="AI160" i="3"/>
  <c r="AF160" i="3"/>
  <c r="Z160" i="3"/>
  <c r="W160" i="3"/>
  <c r="T160" i="3"/>
  <c r="N160" i="3"/>
  <c r="K160" i="3"/>
  <c r="H160" i="3"/>
  <c r="AV2" i="3" l="1"/>
  <c r="C12" i="4" l="1"/>
  <c r="P24" i="3" l="1"/>
  <c r="W24" i="3" l="1"/>
  <c r="C23" i="4" l="1"/>
  <c r="C24" i="4"/>
  <c r="W21" i="3" l="1"/>
  <c r="AD21" i="3"/>
  <c r="P21" i="3"/>
  <c r="P18" i="3" l="1"/>
  <c r="P20" i="3" s="1"/>
  <c r="W18" i="3"/>
  <c r="W20" i="3" s="1"/>
  <c r="Y205" i="3"/>
  <c r="AU205" i="3"/>
  <c r="AU192" i="3"/>
  <c r="Y1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<sst xmlns="http://schemas.openxmlformats.org/spreadsheetml/2006/main" count="1125" uniqueCount="679">
  <si>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</si>
  <si>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</si>
  <si>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</si>
  <si>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</si>
  <si>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</si>
  <si>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</si>
  <si>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</si>
  <si>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</si>
  <si>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</si>
  <si>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</si>
  <si>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</si>
  <si>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</si>
  <si>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</si>
  <si>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</si>
  <si>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</si>
  <si>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</si>
  <si>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</si>
  <si>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</si>
  <si>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</si>
  <si>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</si>
  <si>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</si>
  <si>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</si>
  <si>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</si>
  <si>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</si>
  <si>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</si>
  <si>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</si>
  <si>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</si>
  <si>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</si>
  <si>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</si>
  <si>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</si>
  <si>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</si>
  <si>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</si>
  <si>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</si>
  <si>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</si>
  <si>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</si>
  <si>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</si>
  <si>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</si>
  <si>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</si>
  <si>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</si>
  <si>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</si>
  <si>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</si>
  <si>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</si>
  <si>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</si>
  <si>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</si>
  <si>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</si>
  <si>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</si>
  <si>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</si>
  <si>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</si>
  <si>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</si>
  <si>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</si>
  <si>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</si>
  <si>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</si>
  <si>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</si>
  <si>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</si>
  <si>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</si>
  <si>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</si>
  <si>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</si>
  <si>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</si>
  <si>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</si>
  <si>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</si>
  <si>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</si>
  <si>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</si>
  <si>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</si>
  <si>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</si>
  <si>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</si>
  <si>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</si>
  <si>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</si>
  <si>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</si>
  <si>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</si>
  <si>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</si>
  <si>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</si>
  <si>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</si>
  <si>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</si>
  <si>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</si>
  <si>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</si>
  <si>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</si>
  <si>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</si>
  <si>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</si>
  <si>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</si>
  <si>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</si>
  <si>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</si>
  <si>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</si>
  <si>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</si>
  <si>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</si>
  <si>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</si>
  <si>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</si>
  <si>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</si>
  <si>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</si>
  <si>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</si>
  <si>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</si>
  <si>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</si>
  <si>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</si>
  <si>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</si>
  <si>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</si>
  <si>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</si>
  <si>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</si>
  <si>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</si>
  <si>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</si>
  <si>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</si>
  <si>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</si>
  <si>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</si>
  <si>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</si>
  <si>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</si>
  <si>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</si>
  <si>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</si>
  <si>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</si>
  <si>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</si>
  <si>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</si>
  <si>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</si>
  <si>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</si>
  <si>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</si>
  <si>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</si>
  <si>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</si>
  <si>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</si>
  <si>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</si>
  <si>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</si>
  <si>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</si>
  <si>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</si>
  <si>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</si>
  <si>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</si>
  <si>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</si>
  <si>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</si>
  <si>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</si>
  <si>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</si>
  <si>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</si>
  <si>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</si>
  <si>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</si>
  <si>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</si>
  <si>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</si>
  <si>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</si>
  <si>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</si>
  <si>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</si>
  <si>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</si>
  <si>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</si>
  <si>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</si>
  <si>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</si>
  <si>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</si>
  <si>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</si>
  <si>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</si>
  <si>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</si>
  <si>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</si>
  <si>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</si>
  <si>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</si>
  <si>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</si>
  <si>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</si>
  <si>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</si>
  <si>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</si>
  <si>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</si>
  <si>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</si>
  <si>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</si>
  <si>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</si>
  <si>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</si>
  <si>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</si>
  <si>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</si>
  <si>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</si>
  <si>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</si>
  <si>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</si>
  <si>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</si>
  <si>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</si>
  <si>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</si>
  <si>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</si>
  <si>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</si>
  <si>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</si>
  <si>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</si>
  <si>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</si>
  <si>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</si>
  <si>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</si>
  <si>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</si>
  <si>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</si>
  <si>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</si>
  <si>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</si>
  <si>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</si>
  <si>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</si>
  <si>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</si>
  <si>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</si>
  <si>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</si>
  <si>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</si>
  <si>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</si>
  <si>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</si>
  <si>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</si>
  <si>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</si>
  <si>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</si>
  <si>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</si>
  <si>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</si>
  <si>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</si>
  <si>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</si>
  <si>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</si>
  <si>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</si>
  <si>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</si>
  <si>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</si>
  <si>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</si>
  <si>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</si>
  <si>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</si>
  <si>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</si>
  <si>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</si>
  <si>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</si>
  <si>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</si>
  <si>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</si>
  <si>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</si>
  <si>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</si>
  <si>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</si>
  <si>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</si>
  <si>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</si>
  <si>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</si>
  <si>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</si>
  <si>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</si>
  <si>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</si>
  <si>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</si>
  <si>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</si>
  <si>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</si>
  <si>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</si>
  <si>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</si>
  <si>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</si>
  <si>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</si>
  <si>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</si>
  <si>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</si>
  <si>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</si>
  <si>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</si>
  <si>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</si>
  <si>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</si>
  <si>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</si>
  <si>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</si>
  <si>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</si>
  <si>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</si>
  <si>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</si>
  <si>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</si>
  <si>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</si>
  <si>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</si>
  <si>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</si>
  <si>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</si>
  <si>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</si>
  <si>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</si>
  <si>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</si>
  <si>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</si>
  <si>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</si>
  <si>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</si>
  <si>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</si>
  <si>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</si>
  <si>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</si>
  <si>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</si>
  <si>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</si>
  <si>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</si>
  <si>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</si>
  <si>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</si>
  <si>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</si>
  <si>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</si>
  <si>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</si>
  <si>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</si>
  <si>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</si>
  <si>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</si>
  <si>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</si>
  <si>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</si>
  <si>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</si>
  <si>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</si>
  <si>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</si>
  <si>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</si>
  <si>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</si>
  <si>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</si>
  <si>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</si>
  <si>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</si>
  <si>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</si>
  <si>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</si>
  <si>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</si>
  <si>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</si>
  <si>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</si>
  <si>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</si>
  <si>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</si>
  <si>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</si>
  <si>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</si>
  <si>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</si>
  <si>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</si>
  <si>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</si>
  <si>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</si>
  <si>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</si>
  <si>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</si>
  <si>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</si>
  <si>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</si>
  <si>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</si>
  <si>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</si>
  <si>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</si>
  <si>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</si>
  <si>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</si>
  <si>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</si>
  <si>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</si>
  <si>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</si>
  <si>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</si>
  <si>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</si>
  <si>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</si>
  <si>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</si>
  <si>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</si>
  <si>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</si>
  <si>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</si>
  <si>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</si>
  <si>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</si>
  <si>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</si>
  <si>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</si>
  <si>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</si>
  <si>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</si>
  <si>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</si>
  <si>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</si>
  <si>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</si>
  <si>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</si>
  <si>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</si>
  <si>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</si>
  <si>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</si>
  <si>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</si>
  <si>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</si>
  <si>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</si>
  <si>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</si>
  <si>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</si>
  <si>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</si>
  <si>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</si>
  <si>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</si>
  <si>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</si>
  <si>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</si>
  <si>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</si>
  <si>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</si>
  <si>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</si>
  <si>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</si>
  <si>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</si>
  <si>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</si>
  <si>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</si>
  <si>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</si>
  <si>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</si>
  <si>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</si>
  <si>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</si>
  <si>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</si>
  <si>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</si>
  <si>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</si>
  <si>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</si>
  <si>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</si>
  <si>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</si>
  <si>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</si>
  <si>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</si>
  <si>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</si>
  <si>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</si>
  <si>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</si>
  <si>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</si>
  <si>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</si>
  <si>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</si>
  <si>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</si>
  <si>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</si>
  <si>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</si>
  <si>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</si>
  <si>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</si>
  <si>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</si>
  <si>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</si>
  <si>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</si>
  <si>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</si>
  <si>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</si>
  <si>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</si>
  <si>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</si>
  <si>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</si>
  <si>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</si>
  <si>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</si>
  <si>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</si>
  <si>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</si>
  <si>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</si>
  <si>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</si>
  <si>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</si>
  <si>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</si>
  <si>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</si>
  <si>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</si>
  <si>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</si>
  <si>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</si>
  <si>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</si>
  <si>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</si>
  <si>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</si>
  <si>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</si>
  <si>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</si>
  <si>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</si>
  <si>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</si>
  <si>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</si>
  <si>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</si>
  <si>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</si>
  <si>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</si>
  <si>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</si>
  <si>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</si>
  <si>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</si>
  <si>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</si>
  <si>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</si>
  <si>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</si>
  <si>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</si>
  <si>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</si>
  <si>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</si>
  <si>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</si>
  <si>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</si>
  <si>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</si>
  <si>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</si>
  <si>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</si>
  <si>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</si>
  <si>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</si>
  <si>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</si>
  <si>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</si>
  <si>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</si>
  <si>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</si>
  <si>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</si>
  <si>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</si>
  <si>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</si>
  <si>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</si>
  <si>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</si>
  <si>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</si>
  <si>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</si>
  <si>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</si>
  <si>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</si>
  <si>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</si>
  <si>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</si>
  <si>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</si>
  <si>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</si>
  <si>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</si>
  <si>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</si>
  <si>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</si>
  <si>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</si>
  <si>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</si>
  <si>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</si>
  <si>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</si>
  <si>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</si>
  <si>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</si>
  <si>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</si>
  <si>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</si>
  <si>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</si>
  <si>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</si>
  <si>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</si>
  <si>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</si>
  <si>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</si>
  <si>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</si>
  <si>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</si>
  <si>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</si>
  <si>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</si>
  <si>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</si>
  <si>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</si>
  <si>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</si>
  <si>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</si>
  <si>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</si>
  <si>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</si>
  <si>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</si>
  <si>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</si>
  <si>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</si>
  <si>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</si>
  <si>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</si>
  <si>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</si>
  <si>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</si>
  <si>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</si>
  <si>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</si>
  <si>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</si>
  <si>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</si>
  <si>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</si>
  <si>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</si>
  <si>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</si>
  <si>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</si>
  <si>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</si>
  <si>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</si>
  <si>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</si>
  <si>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</si>
  <si>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</si>
  <si>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</si>
  <si>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</si>
  <si>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</si>
  <si>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</si>
  <si>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</si>
  <si>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</si>
  <si>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</si>
  <si>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</si>
  <si>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</si>
  <si>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</si>
  <si>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</si>
  <si>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</si>
  <si>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</si>
  <si>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</si>
  <si>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</si>
  <si>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</si>
  <si>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</si>
  <si>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</si>
  <si>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</si>
  <si>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</si>
  <si>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</si>
  <si>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</si>
  <si>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</si>
  <si>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</si>
  <si>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</si>
  <si>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</si>
  <si>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</si>
  <si>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</si>
  <si>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</si>
  <si>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</si>
  <si>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</si>
  <si>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</si>
  <si>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</si>
  <si>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</si>
  <si>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</si>
  <si>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</si>
  <si>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</si>
  <si>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</si>
  <si>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</si>
  <si>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</si>
  <si>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</si>
  <si>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</si>
  <si>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</si>
  <si>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</si>
  <si>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</si>
  <si>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</si>
  <si>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</si>
  <si>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</si>
  <si>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</si>
  <si>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</si>
  <si>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</si>
  <si>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</si>
  <si>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</si>
  <si>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</si>
  <si>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</si>
  <si>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</si>
  <si>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</si>
  <si>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</si>
  <si>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</si>
  <si>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</si>
  <si>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</si>
  <si>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</si>
  <si>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</si>
  <si>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</si>
  <si>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</si>
  <si>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</si>
  <si>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</si>
  <si>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</si>
  <si>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</si>
  <si>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</si>
  <si>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</si>
  <si>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</si>
  <si>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</si>
  <si>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</si>
  <si>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</si>
  <si>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</si>
  <si>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</si>
  <si>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</si>
  <si>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</si>
  <si>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</si>
  <si>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</si>
  <si>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</si>
  <si>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</si>
  <si>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</si>
  <si>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</si>
  <si>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</si>
  <si>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</si>
  <si>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</si>
  <si>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</si>
  <si>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</si>
  <si>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</si>
  <si>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</si>
  <si>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</si>
  <si>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</si>
  <si>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</si>
  <si>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</si>
  <si>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</si>
  <si>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</si>
  <si>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</si>
  <si>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</si>
  <si>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</si>
  <si>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</si>
  <si>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</si>
  <si>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</si>
  <si>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</si>
  <si>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</si>
  <si>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</si>
  <si>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</si>
  <si>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</si>
  <si>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</si>
  <si>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</si>
  <si>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</si>
  <si>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</si>
  <si>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</si>
  <si>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</si>
  <si>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</si>
  <si>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</si>
  <si>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</si>
  <si>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</si>
  <si>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</si>
  <si>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社会全体としての事業継続体制の構築推進経費</t>
    <phoneticPr fontId="5"/>
  </si>
  <si>
    <t>政策統括官（防災担当）</t>
    <phoneticPr fontId="5"/>
  </si>
  <si>
    <t>平成26年度</t>
    <phoneticPr fontId="5"/>
  </si>
  <si>
    <t>○</t>
  </si>
  <si>
    <t>首都直下地震対策特別措置法第５条第１項</t>
    <phoneticPr fontId="5"/>
  </si>
  <si>
    <t>防災基本計画、首都直下地震緊急対策推進基本計画、政府業務継続計画（首都直下地震対策）、各府省等・地方公共団体の業務継続計画、民間企業における事業継続計画　等</t>
    <phoneticPr fontId="5"/>
  </si>
  <si>
    <t>本事業は、首都直下地震をはじめとする大規模災害の発生に備え、大規模災害時における国民経済及び国民生活への影響を最小化するため、官民が連携した社会全体としての事業継続体制の構築に取り組む。</t>
    <phoneticPr fontId="5"/>
  </si>
  <si>
    <t>○中央省庁における業務継続体制を確保するため、各府省等の業務継続計画に係る有識者による評価等を行う。
○地方公共団体の業務継続体制の確保に係る取組を推進するため、地方公共団体における取組方策の調査、分析、課題及び対応策の検討を行う。
○民間企業・団体の事業継続の取組を促進するため、民間企業・団体の事業継続体制に関する実態調査、ＢＣＭ（事業継続マネジメント）の目的を共有化する評価指標の開発・検討、並びに事業継続に関する企業間等での連携訓練及び協定促進の検討を行う。
○民間企業等の災害リスクマネジメント力向上の促進に資する調査・検討を行う。</t>
    <phoneticPr fontId="5"/>
  </si>
  <si>
    <t>災害関係調査費</t>
    <rPh sb="0" eb="2">
      <t>サイガイ</t>
    </rPh>
    <rPh sb="2" eb="4">
      <t>カンケイ</t>
    </rPh>
    <rPh sb="4" eb="7">
      <t>チョウサヒ</t>
    </rPh>
    <phoneticPr fontId="5"/>
  </si>
  <si>
    <t>大企業のＢＣＰの策定割合
（実績は隔年調査）</t>
    <rPh sb="14" eb="16">
      <t>ジッセキ</t>
    </rPh>
    <rPh sb="17" eb="19">
      <t>カクネン</t>
    </rPh>
    <rPh sb="19" eb="21">
      <t>チョウサ</t>
    </rPh>
    <phoneticPr fontId="5"/>
  </si>
  <si>
    <t>-</t>
  </si>
  <si>
    <t>令和元年度企業の事業継続及び防災の取組に関する実態調査</t>
    <phoneticPr fontId="5"/>
  </si>
  <si>
    <t>中堅企業のＢＣＰの策定割合
（実績は隔年調査）</t>
  </si>
  <si>
    <t>-</t>
    <phoneticPr fontId="5"/>
  </si>
  <si>
    <t>内閣府が策定した省庁業務継続計画の評価手法等に基づく21府省等の業務継続計画の評価結果のフィードバック実施率100％</t>
    <rPh sb="0" eb="2">
      <t>ナイカク</t>
    </rPh>
    <rPh sb="2" eb="3">
      <t>フ</t>
    </rPh>
    <rPh sb="51" eb="53">
      <t>ジッシ</t>
    </rPh>
    <rPh sb="53" eb="54">
      <t>リツ</t>
    </rPh>
    <phoneticPr fontId="5"/>
  </si>
  <si>
    <t>21府省等の業務継続計画の評価結果のフィードバック状況</t>
  </si>
  <si>
    <t>府省</t>
    <rPh sb="0" eb="2">
      <t>フショウ</t>
    </rPh>
    <phoneticPr fontId="5"/>
  </si>
  <si>
    <t>首都直下地震緊急対策区域の全ての地方公共団体におけるＢＣＰ策定率100％</t>
  </si>
  <si>
    <t>地方公共団体のＢＣＰの策定割合</t>
  </si>
  <si>
    <t>南海トラフ地震防災対策推進地域の全ての地方公共団体におけるＢＣＰ策定率100％</t>
  </si>
  <si>
    <t>民間企業評価指標等の検討</t>
    <phoneticPr fontId="5"/>
  </si>
  <si>
    <t>回</t>
    <rPh sb="0" eb="1">
      <t>カイ</t>
    </rPh>
    <phoneticPr fontId="5"/>
  </si>
  <si>
    <t>-</t>
    <phoneticPr fontId="5"/>
  </si>
  <si>
    <t>府省</t>
    <phoneticPr fontId="5"/>
  </si>
  <si>
    <t>地方公共団体を対象としたBCP策定研修会等の実施</t>
  </si>
  <si>
    <t>民間企業等の災害リスクマネジメント力向上の促進に資する指標等に関する調査等の実施</t>
    <rPh sb="27" eb="29">
      <t>シヒョウ</t>
    </rPh>
    <rPh sb="29" eb="30">
      <t>トウ</t>
    </rPh>
    <rPh sb="31" eb="32">
      <t>カン</t>
    </rPh>
    <rPh sb="34" eb="36">
      <t>チョウサ</t>
    </rPh>
    <rPh sb="36" eb="37">
      <t>トウ</t>
    </rPh>
    <rPh sb="38" eb="40">
      <t>ジッシ</t>
    </rPh>
    <phoneticPr fontId="5"/>
  </si>
  <si>
    <t>契約(予算)額／契約件数　　　　　　　　　　　　　　</t>
    <rPh sb="0" eb="2">
      <t>ケイヤク</t>
    </rPh>
    <rPh sb="3" eb="5">
      <t>ヨサン</t>
    </rPh>
    <rPh sb="6" eb="7">
      <t>ガク</t>
    </rPh>
    <rPh sb="8" eb="10">
      <t>ケイヤク</t>
    </rPh>
    <rPh sb="10" eb="12">
      <t>ケンスウ</t>
    </rPh>
    <phoneticPr fontId="3"/>
  </si>
  <si>
    <t>百万円</t>
    <rPh sb="0" eb="1">
      <t>ヒャク</t>
    </rPh>
    <rPh sb="1" eb="2">
      <t>マン</t>
    </rPh>
    <rPh sb="2" eb="3">
      <t>エン</t>
    </rPh>
    <phoneticPr fontId="5"/>
  </si>
  <si>
    <t>41/4</t>
    <phoneticPr fontId="5"/>
  </si>
  <si>
    <t>33/4</t>
    <phoneticPr fontId="5"/>
  </si>
  <si>
    <t>政策９：防災行政の推進</t>
    <phoneticPr fontId="5"/>
  </si>
  <si>
    <t>施策⑤：防災行政の総合的推進</t>
    <phoneticPr fontId="5"/>
  </si>
  <si>
    <t>各府省庁の業務継続計画の見直し及び評価の状況</t>
    <phoneticPr fontId="5"/>
  </si>
  <si>
    <t>企業における事業継続の取組に関する実態調査（大企業：ＢＣＰ策定済率）</t>
    <phoneticPr fontId="5"/>
  </si>
  <si>
    <t>企業における事業継続の取組に関する実態調査（中堅企業：ＢＣＰ策定済率）</t>
    <phoneticPr fontId="5"/>
  </si>
  <si>
    <t>地方公共団体における業務継続計画の策定率
（首都直下地震緊急対策区域内）</t>
    <phoneticPr fontId="5"/>
  </si>
  <si>
    <t>地方公共団体における業務継続計画の策定率
（南海トラフ地震防災対策推進地域内）</t>
    <phoneticPr fontId="5"/>
  </si>
  <si>
    <t>％</t>
    <phoneticPr fontId="5"/>
  </si>
  <si>
    <t>-</t>
    <phoneticPr fontId="5"/>
  </si>
  <si>
    <t>本事業により、首都直下地震をはじめとする大規模災害発生時における行政機関・企業の業務継続体制が強化され、防災行政の総合的推進がなされた。</t>
    <phoneticPr fontId="5"/>
  </si>
  <si>
    <t>有</t>
  </si>
  <si>
    <t>‐</t>
  </si>
  <si>
    <t>首都直下地震をはじめとする大規模災害が発生しても、業務を円滑に継続するための対応方針等を定め、行政中枢機能等の維持を図ることは広く国民のニーズがある。</t>
    <phoneticPr fontId="5"/>
  </si>
  <si>
    <t>政府、地方公共団体及び民間企業等を含む社会全体としての事業継続体制の構築を図ることが極めて重要であるため、国において最優先で実施すべき事業である。</t>
    <rPh sb="0" eb="2">
      <t>セイフ</t>
    </rPh>
    <rPh sb="3" eb="5">
      <t>チホウ</t>
    </rPh>
    <rPh sb="5" eb="7">
      <t>コウキョウ</t>
    </rPh>
    <rPh sb="7" eb="9">
      <t>ダンタイ</t>
    </rPh>
    <rPh sb="9" eb="10">
      <t>オヨ</t>
    </rPh>
    <phoneticPr fontId="5"/>
  </si>
  <si>
    <t>首都直下地震をはじめとする大規模災害が発生しても、業務を円滑に継続するための対応方針等を定め、行政中枢機能等の維持を図ることは、防災行政の推進の達成のために必要であり優先度が高い。</t>
    <rPh sb="64" eb="66">
      <t>ボウサイ</t>
    </rPh>
    <rPh sb="66" eb="68">
      <t>ギョウセイ</t>
    </rPh>
    <rPh sb="69" eb="71">
      <t>スイシン</t>
    </rPh>
    <rPh sb="72" eb="74">
      <t>タッセイ</t>
    </rPh>
    <rPh sb="78" eb="80">
      <t>ヒツヨウ</t>
    </rPh>
    <phoneticPr fontId="5"/>
  </si>
  <si>
    <t>過去の調査業務実績を参考にして作成した予定価格以内での落札となっており、コスト水準は妥当である。</t>
    <phoneticPr fontId="5"/>
  </si>
  <si>
    <t>各種検討業務に必要な民間企業への請負経費（雑役務費）に限定されている。</t>
    <phoneticPr fontId="5"/>
  </si>
  <si>
    <t>事業内容を継続的に見直すこと等により、真に必要な費用のみを計上し、コスト削減や効率化を図っている。</t>
    <phoneticPr fontId="5"/>
  </si>
  <si>
    <t>見込みどおり十分な活動がなされている。</t>
    <rPh sb="0" eb="2">
      <t>ミコ</t>
    </rPh>
    <rPh sb="6" eb="8">
      <t>ジュウブン</t>
    </rPh>
    <rPh sb="9" eb="11">
      <t>カツドウ</t>
    </rPh>
    <phoneticPr fontId="5"/>
  </si>
  <si>
    <t>・成果目標で設定している地方公共団体のＢＣＰの策定率を調査等により把握し、向上させる必要があるため、引き続き、調査等により策定率の把握に努めるとともに、地方公共団体を対象としたＢＣＰ策定研修会の実施等に取り組む。
・成果目標で設定している大企業・中堅企業のＢＣＰの策定率を調査等により把握し、向上させる必要があるため、引き続き、調査等により策定率の把握に努めるとともに、実態調査を通じた普及・啓発等に取り組む。
・また、予算執行については、引き続き競争性を確保した契約を行い、効率的な予算執行に取り組む。</t>
    <rPh sb="27" eb="29">
      <t>チョウサ</t>
    </rPh>
    <rPh sb="29" eb="30">
      <t>トウ</t>
    </rPh>
    <rPh sb="50" eb="51">
      <t>ヒ</t>
    </rPh>
    <rPh sb="52" eb="53">
      <t>ツヅ</t>
    </rPh>
    <rPh sb="99" eb="100">
      <t>トウ</t>
    </rPh>
    <rPh sb="101" eb="102">
      <t>ト</t>
    </rPh>
    <rPh sb="103" eb="104">
      <t>ク</t>
    </rPh>
    <phoneticPr fontId="5"/>
  </si>
  <si>
    <t>0069、新24-0018</t>
    <phoneticPr fontId="5"/>
  </si>
  <si>
    <t>新26-0002</t>
    <phoneticPr fontId="5"/>
  </si>
  <si>
    <t>新26-0007</t>
    <phoneticPr fontId="5"/>
  </si>
  <si>
    <t>0053</t>
    <phoneticPr fontId="5"/>
  </si>
  <si>
    <t>0047</t>
    <phoneticPr fontId="5"/>
  </si>
  <si>
    <t>0048</t>
    <phoneticPr fontId="5"/>
  </si>
  <si>
    <t>内閣府</t>
  </si>
  <si>
    <t>内閣府</t>
    <rPh sb="0" eb="2">
      <t>ナイカク</t>
    </rPh>
    <rPh sb="2" eb="3">
      <t>フ</t>
    </rPh>
    <phoneticPr fontId="5"/>
  </si>
  <si>
    <t>請負【一般競争入札
（最低価格）】</t>
    <rPh sb="0" eb="2">
      <t>ウケオイ</t>
    </rPh>
    <rPh sb="3" eb="5">
      <t>イッパン</t>
    </rPh>
    <rPh sb="5" eb="7">
      <t>キョウソウ</t>
    </rPh>
    <rPh sb="7" eb="9">
      <t>ニュウサツ</t>
    </rPh>
    <rPh sb="11" eb="13">
      <t>サイテイ</t>
    </rPh>
    <rPh sb="13" eb="15">
      <t>カカク</t>
    </rPh>
    <phoneticPr fontId="5"/>
  </si>
  <si>
    <t>請負【一般競争入札
（総合評価）】</t>
    <rPh sb="0" eb="2">
      <t>ウケオイ</t>
    </rPh>
    <rPh sb="3" eb="5">
      <t>イッパン</t>
    </rPh>
    <rPh sb="5" eb="7">
      <t>キョウソウ</t>
    </rPh>
    <rPh sb="7" eb="9">
      <t>ニュウサツ</t>
    </rPh>
    <rPh sb="11" eb="15">
      <t>ソウゴウヒョウカ</t>
    </rPh>
    <phoneticPr fontId="5"/>
  </si>
  <si>
    <t xml:space="preserve">  </t>
    <phoneticPr fontId="5"/>
  </si>
  <si>
    <t>雑役務費</t>
  </si>
  <si>
    <t>企業の事業継続計画の策定促進に関する調査・支援業務</t>
    <rPh sb="0" eb="2">
      <t>キギョウ</t>
    </rPh>
    <rPh sb="3" eb="5">
      <t>ジギョウ</t>
    </rPh>
    <rPh sb="5" eb="7">
      <t>ケイゾク</t>
    </rPh>
    <rPh sb="7" eb="9">
      <t>ケイカク</t>
    </rPh>
    <rPh sb="10" eb="12">
      <t>サクテイ</t>
    </rPh>
    <rPh sb="12" eb="14">
      <t>ソクシン</t>
    </rPh>
    <rPh sb="15" eb="16">
      <t>カン</t>
    </rPh>
    <rPh sb="18" eb="20">
      <t>チョウサ</t>
    </rPh>
    <rPh sb="21" eb="23">
      <t>シエン</t>
    </rPh>
    <rPh sb="23" eb="25">
      <t>ギョウム</t>
    </rPh>
    <phoneticPr fontId="5"/>
  </si>
  <si>
    <t>雑役務費</t>
    <rPh sb="0" eb="1">
      <t>ザツ</t>
    </rPh>
    <rPh sb="1" eb="4">
      <t>エキムヒ</t>
    </rPh>
    <phoneticPr fontId="5"/>
  </si>
  <si>
    <t>災害リスクマネジメント促進に係わる調査・検討業務等</t>
    <rPh sb="0" eb="2">
      <t>サイガイ</t>
    </rPh>
    <rPh sb="11" eb="13">
      <t>ソクシン</t>
    </rPh>
    <rPh sb="14" eb="15">
      <t>カカ</t>
    </rPh>
    <rPh sb="17" eb="19">
      <t>チョウサ</t>
    </rPh>
    <rPh sb="20" eb="22">
      <t>ケントウ</t>
    </rPh>
    <rPh sb="22" eb="24">
      <t>ギョウム</t>
    </rPh>
    <rPh sb="24" eb="25">
      <t>ナド</t>
    </rPh>
    <phoneticPr fontId="5"/>
  </si>
  <si>
    <t>省庁業務継続計画の評価に係る調査・検討業務等</t>
    <phoneticPr fontId="5"/>
  </si>
  <si>
    <t>災害リスクマネジメント促進に係る調査・検討業務等</t>
    <phoneticPr fontId="5"/>
  </si>
  <si>
    <t>参事官（事業継続担当）
参事官（防災計画担当）</t>
    <phoneticPr fontId="5"/>
  </si>
  <si>
    <t>山田　剛士
小玉　典彦</t>
    <phoneticPr fontId="5"/>
  </si>
  <si>
    <t>大企業ほぼすべてがＢＣＰを策定する。(7年度)</t>
    <phoneticPr fontId="5"/>
  </si>
  <si>
    <t>中堅企業50％がＢＣＰを策定する。(7年度)</t>
    <rPh sb="12" eb="14">
      <t>サクテイ</t>
    </rPh>
    <phoneticPr fontId="5"/>
  </si>
  <si>
    <t>-</t>
    <phoneticPr fontId="5"/>
  </si>
  <si>
    <t>Ａ．有限責任監査法人　トーマツ
１６．５百万円</t>
    <phoneticPr fontId="5"/>
  </si>
  <si>
    <t>B．応用アール・エム・エス（株）
５．５百万円</t>
    <rPh sb="2" eb="4">
      <t>オウヨウ</t>
    </rPh>
    <rPh sb="13" eb="16">
      <t>カブ</t>
    </rPh>
    <phoneticPr fontId="5"/>
  </si>
  <si>
    <t>B.応用アール・エム・エス（株）</t>
    <phoneticPr fontId="5"/>
  </si>
  <si>
    <t>A.有限責任監査法人　トーマツ</t>
    <phoneticPr fontId="5"/>
  </si>
  <si>
    <t>企業防災力向上のためのBCP策定・運用に関する調査・検討業務</t>
    <phoneticPr fontId="5"/>
  </si>
  <si>
    <t>有限責任監査法人　トーマツ</t>
    <phoneticPr fontId="5"/>
  </si>
  <si>
    <t>応用アール・エム・エス（株）</t>
    <phoneticPr fontId="5"/>
  </si>
  <si>
    <t>-</t>
    <phoneticPr fontId="5"/>
  </si>
  <si>
    <t>30年度：省庁業務継続計画の評価事務について（内閣府　H30.8.20）
元年度：省庁業務継続計画の評価事務について（内閣府　R1.7.29）
２年度：省庁業務継続計画の評価事務について（内閣府　R2.9.23）
根拠：首都直下地震緊急対策推進基本計画、政府業務継続計画</t>
    <phoneticPr fontId="5"/>
  </si>
  <si>
    <t>30年度：地方公共団体における業務継続計画策定状況の調査結果（総務省消防庁　H30.12.26）
元年度：地方公共団体における業務継続計画策定状況の調査結果（総務省消防庁　R1.12.26）
２年度：地方公共団体における業務継続計画策定状況の調査結果（総務省消防庁　R3.2.25）
目標最終年度：首都直下地震緊急対策推進基本計画</t>
    <phoneticPr fontId="5"/>
  </si>
  <si>
    <t>30年度：地方公共団体における業務継続計画策定状況の調査結果（総務省消防庁　H30.12.26）
元年度：地方公共団体における業務継続計画策定状況の調査結果（総務省消防庁　R1.12.26）
２年度：地方公共団体における業務継続計画策定状況の調査結果（総務省消防庁　R3.2.25）
目標最終年度：南海トラフ地震防災対策推進基本計画</t>
    <phoneticPr fontId="5"/>
  </si>
  <si>
    <t>中央省庁（うち指定行政機関）を対象とした省庁業務継続計画の評価の実施</t>
    <phoneticPr fontId="5"/>
  </si>
  <si>
    <t>地方公共団体においてはＢＣＰ策定率が着実に向上しており、また、民間企業のＢＣＰ策定率向上という長期的目標達成に向け、事業を推進しているところである。
中央省庁の業務継続体制については、内閣府が策定した評価手法等に基づき、有識者等による省庁業務継続計画の評価を実施しているところであり、評価結果を踏まえ、引続き省庁業務継続計画の評価を実施していく。</t>
    <phoneticPr fontId="5"/>
  </si>
  <si>
    <t>既に策定されている地方公共団体、民間企業のＢＣＰは、大規模災害時に国民経済及び国民生活への影響を最小化するため活用されるものである。また、中央省庁の業務継続の実効性については、有識者等による評価を踏まえ向上しており、大規模災害時にその効果が発揮されている。</t>
    <phoneticPr fontId="5"/>
  </si>
  <si>
    <t>・各府省等の業務継続計画について、有識者による評価等を踏まえ、継続的な見直しや検証等が行われており、引き続き事業を推進する必要がある。
・首都直下地震緊急対策区域内及び南海トラフ地震防災対策推進地域内の市町村におけるＢＣＰ策定率については継続的な向上が見られることから、引き続き策定率向上に向け研修会を行うなど適切に事業を推進する必要がある。
・民間企業等のＢＣＰについては、今後とも最新の調査データに基づき現状を把握しつつ、策定率向上に向け、適切に事業を推進するものとする。
・また、予算執行は一般競争入札を行い競争性を確保して適正に行っている。</t>
    <phoneticPr fontId="5"/>
  </si>
  <si>
    <t>C．三菱ＵＦＪリサーチ＆コンサルティング㈱
１５百万円</t>
    <rPh sb="2" eb="4">
      <t>ミツビシ</t>
    </rPh>
    <rPh sb="24" eb="27">
      <t>ヒャクマンエン</t>
    </rPh>
    <phoneticPr fontId="5"/>
  </si>
  <si>
    <t>D．ヒラオカ石油（株）
０．２百万円</t>
    <rPh sb="6" eb="8">
      <t>セキユ</t>
    </rPh>
    <phoneticPr fontId="5"/>
  </si>
  <si>
    <t>C.三菱ＵＦＪリサーチ＆コンサルティング（株）</t>
    <phoneticPr fontId="5"/>
  </si>
  <si>
    <t>D.ヒラオカ石油（株）</t>
    <phoneticPr fontId="5"/>
  </si>
  <si>
    <t>中央省庁の非常用発電設備の燃料補給に関する調査業務</t>
    <phoneticPr fontId="5"/>
  </si>
  <si>
    <t>三菱ＵＦＪリサーチ＆コンサルティング㈱</t>
  </si>
  <si>
    <t>省庁業務継続計画の評価に係る調査・検討業務等</t>
  </si>
  <si>
    <t>ヒラオカ石油（株）</t>
    <phoneticPr fontId="5"/>
  </si>
  <si>
    <t>33/4</t>
    <phoneticPr fontId="5"/>
  </si>
  <si>
    <t>-</t>
    <phoneticPr fontId="5"/>
  </si>
  <si>
    <t>内閣府
３７．２百万円</t>
    <rPh sb="0" eb="3">
      <t>ナイカクフ</t>
    </rPh>
    <rPh sb="9" eb="10">
      <t>ヒャク</t>
    </rPh>
    <rPh sb="10" eb="12">
      <t>マンエン</t>
    </rPh>
    <phoneticPr fontId="5"/>
  </si>
  <si>
    <t>23/4</t>
    <phoneticPr fontId="5"/>
  </si>
  <si>
    <t>無</t>
  </si>
  <si>
    <t>契約業者の選定は、少額であったことから随意契約としたが、契約前に相見積もりを行っている。</t>
    <phoneticPr fontId="5"/>
  </si>
  <si>
    <t>過去の有識者の所見も踏まえ、今後の展望について検討するとともに、引き続き、効果的・効率的な事業の実施に努める。</t>
    <rPh sb="0" eb="2">
      <t>カコ</t>
    </rPh>
    <phoneticPr fontId="5"/>
  </si>
  <si>
    <t>新たな成長推進枠：10</t>
    <phoneticPr fontId="5"/>
  </si>
  <si>
    <t>有識者の所見も踏まえ、今後の展望について検討するとともに、引き続き、効果的・効率的な事業の実施に努める。</t>
    <rPh sb="0" eb="3">
      <t>ユウシキシャ</t>
    </rPh>
    <rPh sb="4" eb="6">
      <t>ショケン</t>
    </rPh>
    <rPh sb="7" eb="8">
      <t>フ</t>
    </rPh>
    <rPh sb="11" eb="13">
      <t>コンゴ</t>
    </rPh>
    <rPh sb="14" eb="16">
      <t>テンボウ</t>
    </rPh>
    <rPh sb="20" eb="22">
      <t>ケントウ</t>
    </rPh>
    <rPh sb="29" eb="30">
      <t>ヒ</t>
    </rPh>
    <rPh sb="31" eb="32">
      <t>ツヅ</t>
    </rPh>
    <rPh sb="34" eb="37">
      <t>コウカテキ</t>
    </rPh>
    <rPh sb="38" eb="41">
      <t>コウリツテキ</t>
    </rPh>
    <rPh sb="42" eb="44">
      <t>ジギョウ</t>
    </rPh>
    <rPh sb="45" eb="47">
      <t>ジッシ</t>
    </rPh>
    <rPh sb="48" eb="4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</si>
</sst>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41" xfId="0" applyFont="1" applyFill="1" applyBorder="1">
      <alignment vertical="center"/>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0"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40" xfId="1" applyFont="1" applyFill="1" applyBorder="1" applyAlignment="1" applyProtection="1">
      <alignment vertical="top"/>
      <protection locked="0"/>
    </xf>
    <xf numFmtId="0" fontId="11" fillId="0" borderId="63" xfId="1" applyFont="1" applyFill="1" applyBorder="1" applyAlignment="1" applyProtection="1">
      <alignment vertical="top"/>
      <protection locked="0"/>
    </xf>
    <xf numFmtId="0" fontId="11" fillId="0" borderId="0"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top" wrapText="1"/>
      <protection locked="0"/>
    </xf>
    <xf numFmtId="0" fontId="11" fillId="0" borderId="0" xfId="1" applyFont="1" applyFill="1"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41" xfId="0" applyFont="1" applyFill="1" applyBorder="1" applyAlignment="1">
      <alignment horizontal="center" vertical="center" textRotation="255" wrapText="1"/>
    </xf>
    <xf numFmtId="0" fontId="15" fillId="3" borderId="14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35" xfId="0" applyFont="1" applyFill="1" applyBorder="1" applyAlignment="1">
      <alignment horizontal="center" vertical="center" textRotation="255"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3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38" xfId="0" applyFont="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41"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45" xfId="0" applyFont="1" applyFill="1" applyBorder="1" applyAlignment="1">
      <alignment horizontal="center" vertical="center"/>
    </xf>
    <xf numFmtId="0" fontId="0" fillId="6" borderId="143"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1"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6" xfId="0" applyFont="1" applyFill="1" applyBorder="1" applyAlignment="1">
      <alignment vertical="center" wrapText="1"/>
    </xf>
    <xf numFmtId="0" fontId="0" fillId="5" borderId="130"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38"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6" borderId="14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0" xfId="0" applyFont="1" applyFill="1" applyBorder="1" applyAlignment="1">
      <alignment horizontal="center" vertical="center"/>
    </xf>
    <xf numFmtId="0" fontId="13" fillId="2" borderId="132" xfId="0" applyFont="1" applyFill="1" applyBorder="1" applyAlignment="1">
      <alignment horizontal="center" vertical="center" wrapText="1"/>
    </xf>
    <xf numFmtId="0" fontId="13" fillId="2" borderId="133" xfId="0" applyFont="1" applyFill="1" applyBorder="1" applyAlignment="1">
      <alignment horizontal="center" vertical="center"/>
    </xf>
    <xf numFmtId="0" fontId="13" fillId="2" borderId="146" xfId="0" applyFont="1" applyFill="1" applyBorder="1" applyAlignment="1">
      <alignment horizontal="center" vertical="center"/>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2" borderId="11" xfId="0" applyFont="1" applyFill="1" applyBorder="1" applyAlignment="1">
      <alignment vertical="center" wrapText="1"/>
    </xf>
    <xf numFmtId="0" fontId="13" fillId="3" borderId="24" xfId="0" applyFont="1" applyFill="1" applyBorder="1" applyAlignment="1">
      <alignment horizontal="center" vertical="center" wrapText="1"/>
    </xf>
    <xf numFmtId="0" fontId="29"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3" borderId="24" xfId="0" applyFont="1" applyFill="1" applyBorder="1" applyAlignment="1">
      <alignment horizontal="center" vertical="center" wrapText="1"/>
    </xf>
    <xf numFmtId="0" fontId="0" fillId="3" borderId="34"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0" fontId="0" fillId="6" borderId="31"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7"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44"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3" fillId="3" borderId="86" xfId="0" applyFont="1" applyFill="1" applyBorder="1" applyAlignment="1">
      <alignment horizontal="center" vertical="center" wrapText="1"/>
    </xf>
    <xf numFmtId="0" fontId="13" fillId="3"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39" xfId="0" applyFont="1" applyFill="1" applyBorder="1" applyAlignment="1">
      <alignment horizontal="center" vertical="center" textRotation="255" wrapText="1"/>
    </xf>
    <xf numFmtId="0" fontId="0" fillId="5" borderId="13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11" fillId="0" borderId="63"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center" vertical="top" wrapText="1"/>
      <protection locked="0"/>
    </xf>
    <xf numFmtId="0" fontId="11" fillId="0" borderId="89" xfId="1" applyFont="1" applyFill="1" applyBorder="1" applyAlignment="1" applyProtection="1">
      <alignment horizontal="center" vertical="top" wrapText="1"/>
      <protection locked="0"/>
    </xf>
    <xf numFmtId="0" fontId="11" fillId="0" borderId="0" xfId="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14082</xdr:colOff>
      <xdr:row>171</xdr:row>
      <xdr:rowOff>340179</xdr:rowOff>
    </xdr:from>
    <xdr:to>
      <xdr:col>49</xdr:col>
      <xdr:colOff>223631</xdr:colOff>
      <xdr:row>174</xdr:row>
      <xdr:rowOff>1</xdr:rowOff>
    </xdr:to>
    <xdr:sp macro="" textlink="">
      <xdr:nvSpPr>
        <xdr:cNvPr id="2" name="大かっこ 1"/>
        <xdr:cNvSpPr/>
      </xdr:nvSpPr>
      <xdr:spPr>
        <a:xfrm>
          <a:off x="7014957" y="64586304"/>
          <a:ext cx="3009899" cy="7170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lnSpc>
              <a:spcPts val="1300"/>
            </a:lnSpc>
          </a:pPr>
          <a:r>
            <a:rPr lang="ja-JP" altLang="en-US" sz="1100" b="0" i="0" u="none" strike="noStrike" baseline="0" smtClean="0">
              <a:solidFill>
                <a:schemeClr val="tx1"/>
              </a:solidFill>
              <a:latin typeface="+mn-lt"/>
              <a:ea typeface="+mn-ea"/>
              <a:cs typeface="+mn-cs"/>
            </a:rPr>
            <a:t>省庁業務継続計画の評価に係る調査・検討業務等</a:t>
          </a:r>
          <a:endParaRPr lang="ja-JP" altLang="ja-JP">
            <a:effectLst/>
          </a:endParaRPr>
        </a:p>
      </xdr:txBody>
    </xdr:sp>
    <xdr:clientData/>
  </xdr:twoCellAnchor>
  <xdr:twoCellAnchor>
    <xdr:from>
      <xdr:col>12</xdr:col>
      <xdr:colOff>0</xdr:colOff>
      <xdr:row>173</xdr:row>
      <xdr:rowOff>0</xdr:rowOff>
    </xdr:from>
    <xdr:to>
      <xdr:col>18</xdr:col>
      <xdr:colOff>190500</xdr:colOff>
      <xdr:row>173</xdr:row>
      <xdr:rowOff>9525</xdr:rowOff>
    </xdr:to>
    <xdr:cxnSp macro="">
      <xdr:nvCxnSpPr>
        <xdr:cNvPr id="4" name="直線矢印コネクタ 3"/>
        <xdr:cNvCxnSpPr/>
      </xdr:nvCxnSpPr>
      <xdr:spPr>
        <a:xfrm flipV="1">
          <a:off x="2400300" y="64950975"/>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170</xdr:row>
      <xdr:rowOff>0</xdr:rowOff>
    </xdr:from>
    <xdr:to>
      <xdr:col>18</xdr:col>
      <xdr:colOff>190500</xdr:colOff>
      <xdr:row>170</xdr:row>
      <xdr:rowOff>9525</xdr:rowOff>
    </xdr:to>
    <xdr:cxnSp macro="">
      <xdr:nvCxnSpPr>
        <xdr:cNvPr id="5" name="直線矢印コネクタ 4"/>
        <xdr:cNvCxnSpPr/>
      </xdr:nvCxnSpPr>
      <xdr:spPr>
        <a:xfrm flipV="1">
          <a:off x="2400300" y="63893700"/>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167</xdr:row>
      <xdr:rowOff>0</xdr:rowOff>
    </xdr:from>
    <xdr:to>
      <xdr:col>18</xdr:col>
      <xdr:colOff>190500</xdr:colOff>
      <xdr:row>167</xdr:row>
      <xdr:rowOff>9525</xdr:rowOff>
    </xdr:to>
    <xdr:cxnSp macro="">
      <xdr:nvCxnSpPr>
        <xdr:cNvPr id="6" name="直線矢印コネクタ 5"/>
        <xdr:cNvCxnSpPr/>
      </xdr:nvCxnSpPr>
      <xdr:spPr>
        <a:xfrm flipV="1">
          <a:off x="2400300" y="62836425"/>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8283</xdr:colOff>
      <xdr:row>166</xdr:row>
      <xdr:rowOff>8282</xdr:rowOff>
    </xdr:from>
    <xdr:to>
      <xdr:col>49</xdr:col>
      <xdr:colOff>230000</xdr:colOff>
      <xdr:row>168</xdr:row>
      <xdr:rowOff>8282</xdr:rowOff>
    </xdr:to>
    <xdr:sp macro="" textlink="">
      <xdr:nvSpPr>
        <xdr:cNvPr id="7" name="大かっこ 6"/>
        <xdr:cNvSpPr/>
      </xdr:nvSpPr>
      <xdr:spPr>
        <a:xfrm>
          <a:off x="7009158" y="62492282"/>
          <a:ext cx="3022067" cy="7048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企業の事業継続計画の策定促進に関する調査・支援業務</a:t>
          </a:r>
          <a:endParaRPr lang="ja-JP" altLang="ja-JP">
            <a:effectLst/>
          </a:endParaRPr>
        </a:p>
      </xdr:txBody>
    </xdr:sp>
    <xdr:clientData/>
  </xdr:twoCellAnchor>
  <xdr:twoCellAnchor>
    <xdr:from>
      <xdr:col>35</xdr:col>
      <xdr:colOff>1</xdr:colOff>
      <xdr:row>169</xdr:row>
      <xdr:rowOff>21535</xdr:rowOff>
    </xdr:from>
    <xdr:to>
      <xdr:col>49</xdr:col>
      <xdr:colOff>220475</xdr:colOff>
      <xdr:row>171</xdr:row>
      <xdr:rowOff>18222</xdr:rowOff>
    </xdr:to>
    <xdr:sp macro="" textlink="">
      <xdr:nvSpPr>
        <xdr:cNvPr id="8" name="大かっこ 7"/>
        <xdr:cNvSpPr/>
      </xdr:nvSpPr>
      <xdr:spPr>
        <a:xfrm>
          <a:off x="7000876" y="63562810"/>
          <a:ext cx="3020824" cy="7015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smtClean="0">
              <a:solidFill>
                <a:schemeClr val="tx1"/>
              </a:solidFill>
              <a:latin typeface="+mn-lt"/>
              <a:ea typeface="+mn-ea"/>
              <a:cs typeface="+mn-cs"/>
            </a:rPr>
            <a:t>災害リスクマネジメント促進に係る調査・検討業務等</a:t>
          </a:r>
          <a:endParaRPr lang="ja-JP" altLang="ja-JP">
            <a:effectLst/>
          </a:endParaRPr>
        </a:p>
      </xdr:txBody>
    </xdr:sp>
    <xdr:clientData/>
  </xdr:twoCellAnchor>
  <xdr:twoCellAnchor>
    <xdr:from>
      <xdr:col>12</xdr:col>
      <xdr:colOff>0</xdr:colOff>
      <xdr:row>173</xdr:row>
      <xdr:rowOff>0</xdr:rowOff>
    </xdr:from>
    <xdr:to>
      <xdr:col>18</xdr:col>
      <xdr:colOff>190500</xdr:colOff>
      <xdr:row>173</xdr:row>
      <xdr:rowOff>9525</xdr:rowOff>
    </xdr:to>
    <xdr:cxnSp macro="">
      <xdr:nvCxnSpPr>
        <xdr:cNvPr id="10" name="直線矢印コネクタ 9"/>
        <xdr:cNvCxnSpPr/>
      </xdr:nvCxnSpPr>
      <xdr:spPr>
        <a:xfrm flipV="1">
          <a:off x="2400300" y="64950975"/>
          <a:ext cx="1390650" cy="9525"/>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175</xdr:row>
      <xdr:rowOff>350520</xdr:rowOff>
    </xdr:from>
    <xdr:to>
      <xdr:col>18</xdr:col>
      <xdr:colOff>173355</xdr:colOff>
      <xdr:row>176</xdr:row>
      <xdr:rowOff>1905</xdr:rowOff>
    </xdr:to>
    <xdr:cxnSp macro="">
      <xdr:nvCxnSpPr>
        <xdr:cNvPr id="9" name="直線矢印コネクタ 8"/>
        <xdr:cNvCxnSpPr/>
      </xdr:nvCxnSpPr>
      <xdr:spPr>
        <a:xfrm flipV="1">
          <a:off x="2400300" y="65663445"/>
          <a:ext cx="1373505" cy="381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175</xdr:row>
      <xdr:rowOff>340995</xdr:rowOff>
    </xdr:from>
    <xdr:to>
      <xdr:col>19</xdr:col>
      <xdr:colOff>0</xdr:colOff>
      <xdr:row>176</xdr:row>
      <xdr:rowOff>0</xdr:rowOff>
    </xdr:to>
    <xdr:cxnSp macro="">
      <xdr:nvCxnSpPr>
        <xdr:cNvPr id="11" name="直線矢印コネクタ 10"/>
        <xdr:cNvCxnSpPr/>
      </xdr:nvCxnSpPr>
      <xdr:spPr>
        <a:xfrm flipV="1">
          <a:off x="2409825" y="65653920"/>
          <a:ext cx="1390650" cy="11430"/>
        </a:xfrm>
        <a:prstGeom prst="straightConnector1">
          <a:avLst/>
        </a:prstGeom>
        <a:ln>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13607</xdr:colOff>
      <xdr:row>175</xdr:row>
      <xdr:rowOff>13608</xdr:rowOff>
    </xdr:from>
    <xdr:to>
      <xdr:col>49</xdr:col>
      <xdr:colOff>228956</xdr:colOff>
      <xdr:row>177</xdr:row>
      <xdr:rowOff>17307</xdr:rowOff>
    </xdr:to>
    <xdr:sp macro="" textlink="">
      <xdr:nvSpPr>
        <xdr:cNvPr id="12" name="大かっこ 11"/>
        <xdr:cNvSpPr/>
      </xdr:nvSpPr>
      <xdr:spPr>
        <a:xfrm>
          <a:off x="7157357" y="68716072"/>
          <a:ext cx="3072849" cy="7112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中央省庁の</a:t>
          </a:r>
          <a:r>
            <a:rPr lang="ja-JP" altLang="ja-JP" sz="1100">
              <a:solidFill>
                <a:schemeClr val="tx1"/>
              </a:solidFill>
              <a:effectLst/>
              <a:latin typeface="+mn-lt"/>
              <a:ea typeface="+mn-ea"/>
              <a:cs typeface="+mn-cs"/>
            </a:rPr>
            <a:t>非常用発電設備の燃料補給に関する調査</a:t>
          </a:r>
          <a:r>
            <a:rPr kumimoji="1" lang="ja-JP" altLang="ja-JP" sz="1100">
              <a:solidFill>
                <a:schemeClr val="tx1"/>
              </a:solidFill>
              <a:effectLst/>
              <a:latin typeface="+mn-lt"/>
              <a:ea typeface="+mn-ea"/>
              <a:cs typeface="+mn-cs"/>
            </a:rPr>
            <a:t>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2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71" t="s">
        <v>0</v>
      </c>
      <c r="Y2" s="61"/>
      <c r="Z2" s="42"/>
      <c r="AA2" s="42"/>
      <c r="AB2" s="42"/>
      <c r="AC2" s="42"/>
      <c r="AD2" s="734">
        <v>2021</v>
      </c>
      <c r="AE2" s="734"/>
      <c r="AF2" s="734"/>
      <c r="AG2" s="734"/>
      <c r="AH2" s="734"/>
      <c r="AI2" s="73" t="s">
        <v>272</v>
      </c>
      <c r="AJ2" s="734" t="s">
        <v>574</v>
      </c>
      <c r="AK2" s="734"/>
      <c r="AL2" s="734"/>
      <c r="AM2" s="734"/>
      <c r="AN2" s="73" t="s">
        <v>272</v>
      </c>
      <c r="AO2" s="734">
        <v>20</v>
      </c>
      <c r="AP2" s="734"/>
      <c r="AQ2" s="734"/>
      <c r="AR2" s="74" t="s">
        <v>573</v>
      </c>
      <c r="AS2" s="735">
        <v>66</v>
      </c>
      <c r="AT2" s="735"/>
      <c r="AU2" s="735"/>
      <c r="AV2" s="73" t="str">
        <f>IF(AW2="","","-")</f>
        <v/>
      </c>
      <c r="AW2" s="698"/>
      <c r="AX2" s="698"/>
    </row>
    <row r="3" spans="1:50" ht="21" customHeight="1" thickBot="1" x14ac:dyDescent="0.2">
      <c r="A3" s="650" t="s">
        <v>566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21" t="s">
        <v>59</v>
      </c>
      <c r="AJ3" s="652" t="s">
        <v>632</v>
      </c>
      <c r="AK3" s="652"/>
      <c r="AL3" s="652"/>
      <c r="AM3" s="652"/>
      <c r="AN3" s="652"/>
      <c r="AO3" s="652"/>
      <c r="AP3" s="652"/>
      <c r="AQ3" s="652"/>
      <c r="AR3" s="652"/>
      <c r="AS3" s="652"/>
      <c r="AT3" s="652"/>
      <c r="AU3" s="652"/>
      <c r="AV3" s="652"/>
      <c r="AW3" s="652"/>
      <c r="AX3" s="22" t="s">
        <v>60</v>
      </c>
    </row>
    <row r="4" spans="1:50" ht="24.75" customHeight="1" x14ac:dyDescent="0.15">
      <c r="A4" s="462" t="s">
        <v>25</v>
      </c>
      <c r="B4" s="463"/>
      <c r="C4" s="463"/>
      <c r="D4" s="463"/>
      <c r="E4" s="463"/>
      <c r="F4" s="463"/>
      <c r="G4" s="440" t="s">
        <v>575</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576</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62</v>
      </c>
      <c r="B5" s="451"/>
      <c r="C5" s="451"/>
      <c r="D5" s="451"/>
      <c r="E5" s="451"/>
      <c r="F5" s="452"/>
      <c r="G5" s="625" t="s">
        <v>577</v>
      </c>
      <c r="H5" s="626"/>
      <c r="I5" s="626"/>
      <c r="J5" s="626"/>
      <c r="K5" s="626"/>
      <c r="L5" s="626"/>
      <c r="M5" s="627" t="s">
        <v>61</v>
      </c>
      <c r="N5" s="628"/>
      <c r="O5" s="628"/>
      <c r="P5" s="628"/>
      <c r="Q5" s="628"/>
      <c r="R5" s="629"/>
      <c r="S5" s="630" t="s">
        <v>65</v>
      </c>
      <c r="T5" s="626"/>
      <c r="U5" s="626"/>
      <c r="V5" s="626"/>
      <c r="W5" s="626"/>
      <c r="X5" s="631"/>
      <c r="Y5" s="456" t="s">
        <v>3</v>
      </c>
      <c r="Z5" s="319"/>
      <c r="AA5" s="319"/>
      <c r="AB5" s="319"/>
      <c r="AC5" s="319"/>
      <c r="AD5" s="320"/>
      <c r="AE5" s="457" t="s">
        <v>642</v>
      </c>
      <c r="AF5" s="457"/>
      <c r="AG5" s="457"/>
      <c r="AH5" s="457"/>
      <c r="AI5" s="457"/>
      <c r="AJ5" s="457"/>
      <c r="AK5" s="457"/>
      <c r="AL5" s="457"/>
      <c r="AM5" s="457"/>
      <c r="AN5" s="457"/>
      <c r="AO5" s="457"/>
      <c r="AP5" s="458"/>
      <c r="AQ5" s="459" t="s">
        <v>643</v>
      </c>
      <c r="AR5" s="460"/>
      <c r="AS5" s="460"/>
      <c r="AT5" s="460"/>
      <c r="AU5" s="460"/>
      <c r="AV5" s="460"/>
      <c r="AW5" s="460"/>
      <c r="AX5" s="461"/>
    </row>
    <row r="6" spans="1:50" ht="39" customHeight="1" x14ac:dyDescent="0.15">
      <c r="A6" s="464" t="s">
        <v>4</v>
      </c>
      <c r="B6" s="465"/>
      <c r="C6" s="465"/>
      <c r="D6" s="465"/>
      <c r="E6" s="465"/>
      <c r="F6" s="465"/>
      <c r="G6" s="220" t="str">
        <f>入力規則等!F39</f>
        <v>一般会計</v>
      </c>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2"/>
    </row>
    <row r="7" spans="1:50" ht="49.5" customHeight="1" x14ac:dyDescent="0.15">
      <c r="A7" s="298" t="s">
        <v>22</v>
      </c>
      <c r="B7" s="299"/>
      <c r="C7" s="299"/>
      <c r="D7" s="299"/>
      <c r="E7" s="299"/>
      <c r="F7" s="300"/>
      <c r="G7" s="301" t="s">
        <v>579</v>
      </c>
      <c r="H7" s="302"/>
      <c r="I7" s="302"/>
      <c r="J7" s="302"/>
      <c r="K7" s="302"/>
      <c r="L7" s="302"/>
      <c r="M7" s="302"/>
      <c r="N7" s="302"/>
      <c r="O7" s="302"/>
      <c r="P7" s="302"/>
      <c r="Q7" s="302"/>
      <c r="R7" s="302"/>
      <c r="S7" s="302"/>
      <c r="T7" s="302"/>
      <c r="U7" s="302"/>
      <c r="V7" s="302"/>
      <c r="W7" s="302"/>
      <c r="X7" s="303"/>
      <c r="Y7" s="710" t="s">
        <v>257</v>
      </c>
      <c r="Z7" s="264"/>
      <c r="AA7" s="264"/>
      <c r="AB7" s="264"/>
      <c r="AC7" s="264"/>
      <c r="AD7" s="711"/>
      <c r="AE7" s="699" t="s">
        <v>580</v>
      </c>
      <c r="AF7" s="700"/>
      <c r="AG7" s="700"/>
      <c r="AH7" s="700"/>
      <c r="AI7" s="700"/>
      <c r="AJ7" s="700"/>
      <c r="AK7" s="700"/>
      <c r="AL7" s="700"/>
      <c r="AM7" s="700"/>
      <c r="AN7" s="700"/>
      <c r="AO7" s="700"/>
      <c r="AP7" s="700"/>
      <c r="AQ7" s="700"/>
      <c r="AR7" s="700"/>
      <c r="AS7" s="700"/>
      <c r="AT7" s="700"/>
      <c r="AU7" s="700"/>
      <c r="AV7" s="700"/>
      <c r="AW7" s="700"/>
      <c r="AX7" s="701"/>
    </row>
    <row r="8" spans="1:50" ht="53.25" customHeight="1" x14ac:dyDescent="0.15">
      <c r="A8" s="298" t="s">
        <v>187</v>
      </c>
      <c r="B8" s="299"/>
      <c r="C8" s="299"/>
      <c r="D8" s="299"/>
      <c r="E8" s="299"/>
      <c r="F8" s="300"/>
      <c r="G8" s="739" t="str">
        <f>入力規則等!A27</f>
        <v>国土強靱化施策</v>
      </c>
      <c r="H8" s="478"/>
      <c r="I8" s="478"/>
      <c r="J8" s="478"/>
      <c r="K8" s="478"/>
      <c r="L8" s="478"/>
      <c r="M8" s="478"/>
      <c r="N8" s="478"/>
      <c r="O8" s="478"/>
      <c r="P8" s="478"/>
      <c r="Q8" s="478"/>
      <c r="R8" s="478"/>
      <c r="S8" s="478"/>
      <c r="T8" s="478"/>
      <c r="U8" s="478"/>
      <c r="V8" s="478"/>
      <c r="W8" s="478"/>
      <c r="X8" s="740"/>
      <c r="Y8" s="632" t="s">
        <v>188</v>
      </c>
      <c r="Z8" s="633"/>
      <c r="AA8" s="633"/>
      <c r="AB8" s="633"/>
      <c r="AC8" s="633"/>
      <c r="AD8" s="634"/>
      <c r="AE8" s="477" t="str">
        <f>入力規則等!K13</f>
        <v>その他の事項経費</v>
      </c>
      <c r="AF8" s="478"/>
      <c r="AG8" s="478"/>
      <c r="AH8" s="478"/>
      <c r="AI8" s="478"/>
      <c r="AJ8" s="478"/>
      <c r="AK8" s="478"/>
      <c r="AL8" s="478"/>
      <c r="AM8" s="478"/>
      <c r="AN8" s="478"/>
      <c r="AO8" s="478"/>
      <c r="AP8" s="478"/>
      <c r="AQ8" s="478"/>
      <c r="AR8" s="478"/>
      <c r="AS8" s="478"/>
      <c r="AT8" s="478"/>
      <c r="AU8" s="478"/>
      <c r="AV8" s="478"/>
      <c r="AW8" s="478"/>
      <c r="AX8" s="479"/>
    </row>
    <row r="9" spans="1:50" ht="58.5" customHeight="1" x14ac:dyDescent="0.15">
      <c r="A9" s="635" t="s">
        <v>23</v>
      </c>
      <c r="B9" s="636"/>
      <c r="C9" s="636"/>
      <c r="D9" s="636"/>
      <c r="E9" s="636"/>
      <c r="F9" s="636"/>
      <c r="G9" s="637" t="s">
        <v>581</v>
      </c>
      <c r="H9" s="638"/>
      <c r="I9" s="638"/>
      <c r="J9" s="638"/>
      <c r="K9" s="638"/>
      <c r="L9" s="638"/>
      <c r="M9" s="638"/>
      <c r="N9" s="638"/>
      <c r="O9" s="638"/>
      <c r="P9" s="638"/>
      <c r="Q9" s="638"/>
      <c r="R9" s="638"/>
      <c r="S9" s="638"/>
      <c r="T9" s="638"/>
      <c r="U9" s="638"/>
      <c r="V9" s="638"/>
      <c r="W9" s="638"/>
      <c r="X9" s="638"/>
      <c r="Y9" s="638"/>
      <c r="Z9" s="638"/>
      <c r="AA9" s="638"/>
      <c r="AB9" s="638"/>
      <c r="AC9" s="638"/>
      <c r="AD9" s="638"/>
      <c r="AE9" s="638"/>
      <c r="AF9" s="638"/>
      <c r="AG9" s="638"/>
      <c r="AH9" s="638"/>
      <c r="AI9" s="638"/>
      <c r="AJ9" s="638"/>
      <c r="AK9" s="638"/>
      <c r="AL9" s="638"/>
      <c r="AM9" s="638"/>
      <c r="AN9" s="638"/>
      <c r="AO9" s="638"/>
      <c r="AP9" s="638"/>
      <c r="AQ9" s="638"/>
      <c r="AR9" s="638"/>
      <c r="AS9" s="638"/>
      <c r="AT9" s="638"/>
      <c r="AU9" s="638"/>
      <c r="AV9" s="638"/>
      <c r="AW9" s="638"/>
      <c r="AX9" s="639"/>
    </row>
    <row r="10" spans="1:50" ht="80.25" customHeight="1" x14ac:dyDescent="0.15">
      <c r="A10" s="425" t="s">
        <v>28</v>
      </c>
      <c r="B10" s="426"/>
      <c r="C10" s="426"/>
      <c r="D10" s="426"/>
      <c r="E10" s="426"/>
      <c r="F10" s="426"/>
      <c r="G10" s="515" t="s">
        <v>582</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7"/>
    </row>
    <row r="11" spans="1:50" ht="42" customHeight="1" x14ac:dyDescent="0.15">
      <c r="A11" s="425" t="s">
        <v>5</v>
      </c>
      <c r="B11" s="426"/>
      <c r="C11" s="426"/>
      <c r="D11" s="426"/>
      <c r="E11" s="426"/>
      <c r="F11" s="427"/>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755" t="s">
        <v>24</v>
      </c>
      <c r="B12" s="756"/>
      <c r="C12" s="756"/>
      <c r="D12" s="756"/>
      <c r="E12" s="756"/>
      <c r="F12" s="757"/>
      <c r="G12" s="522"/>
      <c r="H12" s="523"/>
      <c r="I12" s="523"/>
      <c r="J12" s="523"/>
      <c r="K12" s="523"/>
      <c r="L12" s="523"/>
      <c r="M12" s="523"/>
      <c r="N12" s="523"/>
      <c r="O12" s="523"/>
      <c r="P12" s="271" t="s">
        <v>258</v>
      </c>
      <c r="Q12" s="266"/>
      <c r="R12" s="266"/>
      <c r="S12" s="266"/>
      <c r="T12" s="266"/>
      <c r="U12" s="266"/>
      <c r="V12" s="267"/>
      <c r="W12" s="271" t="s">
        <v>277</v>
      </c>
      <c r="X12" s="266"/>
      <c r="Y12" s="266"/>
      <c r="Z12" s="266"/>
      <c r="AA12" s="266"/>
      <c r="AB12" s="266"/>
      <c r="AC12" s="267"/>
      <c r="AD12" s="271" t="s">
        <v>564</v>
      </c>
      <c r="AE12" s="266"/>
      <c r="AF12" s="266"/>
      <c r="AG12" s="266"/>
      <c r="AH12" s="266"/>
      <c r="AI12" s="266"/>
      <c r="AJ12" s="267"/>
      <c r="AK12" s="271" t="s">
        <v>567</v>
      </c>
      <c r="AL12" s="266"/>
      <c r="AM12" s="266"/>
      <c r="AN12" s="266"/>
      <c r="AO12" s="266"/>
      <c r="AP12" s="266"/>
      <c r="AQ12" s="267"/>
      <c r="AR12" s="271" t="s">
        <v>568</v>
      </c>
      <c r="AS12" s="266"/>
      <c r="AT12" s="266"/>
      <c r="AU12" s="266"/>
      <c r="AV12" s="266"/>
      <c r="AW12" s="266"/>
      <c r="AX12" s="480"/>
    </row>
    <row r="13" spans="1:50" ht="21" customHeight="1" x14ac:dyDescent="0.15">
      <c r="A13" s="372"/>
      <c r="B13" s="373"/>
      <c r="C13" s="373"/>
      <c r="D13" s="373"/>
      <c r="E13" s="373"/>
      <c r="F13" s="374"/>
      <c r="G13" s="481" t="s">
        <v>6</v>
      </c>
      <c r="H13" s="482"/>
      <c r="I13" s="526" t="s">
        <v>7</v>
      </c>
      <c r="J13" s="527"/>
      <c r="K13" s="527"/>
      <c r="L13" s="527"/>
      <c r="M13" s="527"/>
      <c r="N13" s="527"/>
      <c r="O13" s="528"/>
      <c r="P13" s="422">
        <v>41.475000000000001</v>
      </c>
      <c r="Q13" s="423"/>
      <c r="R13" s="423"/>
      <c r="S13" s="423"/>
      <c r="T13" s="423"/>
      <c r="U13" s="423"/>
      <c r="V13" s="424"/>
      <c r="W13" s="422">
        <v>32.862000000000002</v>
      </c>
      <c r="X13" s="423"/>
      <c r="Y13" s="423"/>
      <c r="Z13" s="423"/>
      <c r="AA13" s="423"/>
      <c r="AB13" s="423"/>
      <c r="AC13" s="424"/>
      <c r="AD13" s="422">
        <v>33.179000000000002</v>
      </c>
      <c r="AE13" s="423"/>
      <c r="AF13" s="423"/>
      <c r="AG13" s="423"/>
      <c r="AH13" s="423"/>
      <c r="AI13" s="423"/>
      <c r="AJ13" s="424"/>
      <c r="AK13" s="422">
        <v>23.001999999999999</v>
      </c>
      <c r="AL13" s="423"/>
      <c r="AM13" s="423"/>
      <c r="AN13" s="423"/>
      <c r="AO13" s="423"/>
      <c r="AP13" s="423"/>
      <c r="AQ13" s="424"/>
      <c r="AR13" s="707">
        <v>41.65</v>
      </c>
      <c r="AS13" s="708"/>
      <c r="AT13" s="708"/>
      <c r="AU13" s="708"/>
      <c r="AV13" s="708"/>
      <c r="AW13" s="708"/>
      <c r="AX13" s="709"/>
    </row>
    <row r="14" spans="1:50" ht="21" customHeight="1" x14ac:dyDescent="0.15">
      <c r="A14" s="372"/>
      <c r="B14" s="373"/>
      <c r="C14" s="373"/>
      <c r="D14" s="373"/>
      <c r="E14" s="373"/>
      <c r="F14" s="374"/>
      <c r="G14" s="483"/>
      <c r="H14" s="484"/>
      <c r="I14" s="469" t="s">
        <v>8</v>
      </c>
      <c r="J14" s="524"/>
      <c r="K14" s="524"/>
      <c r="L14" s="524"/>
      <c r="M14" s="524"/>
      <c r="N14" s="524"/>
      <c r="O14" s="525"/>
      <c r="P14" s="422"/>
      <c r="Q14" s="423"/>
      <c r="R14" s="423"/>
      <c r="S14" s="423"/>
      <c r="T14" s="423"/>
      <c r="U14" s="423"/>
      <c r="V14" s="424"/>
      <c r="W14" s="422"/>
      <c r="X14" s="423"/>
      <c r="Y14" s="423"/>
      <c r="Z14" s="423"/>
      <c r="AA14" s="423"/>
      <c r="AB14" s="423"/>
      <c r="AC14" s="424"/>
      <c r="AD14" s="422">
        <v>34.734000000000002</v>
      </c>
      <c r="AE14" s="423"/>
      <c r="AF14" s="423"/>
      <c r="AG14" s="423"/>
      <c r="AH14" s="423"/>
      <c r="AI14" s="423"/>
      <c r="AJ14" s="424"/>
      <c r="AK14" s="422"/>
      <c r="AL14" s="423"/>
      <c r="AM14" s="423"/>
      <c r="AN14" s="423"/>
      <c r="AO14" s="423"/>
      <c r="AP14" s="423"/>
      <c r="AQ14" s="424"/>
      <c r="AR14" s="559"/>
      <c r="AS14" s="559"/>
      <c r="AT14" s="559"/>
      <c r="AU14" s="559"/>
      <c r="AV14" s="559"/>
      <c r="AW14" s="559"/>
      <c r="AX14" s="560"/>
    </row>
    <row r="15" spans="1:50" ht="21" customHeight="1" x14ac:dyDescent="0.15">
      <c r="A15" s="372"/>
      <c r="B15" s="373"/>
      <c r="C15" s="373"/>
      <c r="D15" s="373"/>
      <c r="E15" s="373"/>
      <c r="F15" s="374"/>
      <c r="G15" s="483"/>
      <c r="H15" s="484"/>
      <c r="I15" s="469" t="s">
        <v>49</v>
      </c>
      <c r="J15" s="470"/>
      <c r="K15" s="470"/>
      <c r="L15" s="470"/>
      <c r="M15" s="470"/>
      <c r="N15" s="470"/>
      <c r="O15" s="471"/>
      <c r="P15" s="422"/>
      <c r="Q15" s="423"/>
      <c r="R15" s="423"/>
      <c r="S15" s="423"/>
      <c r="T15" s="423"/>
      <c r="U15" s="423"/>
      <c r="V15" s="424"/>
      <c r="W15" s="422"/>
      <c r="X15" s="423"/>
      <c r="Y15" s="423"/>
      <c r="Z15" s="423"/>
      <c r="AA15" s="423"/>
      <c r="AB15" s="423"/>
      <c r="AC15" s="424"/>
      <c r="AD15" s="422"/>
      <c r="AE15" s="423"/>
      <c r="AF15" s="423"/>
      <c r="AG15" s="423"/>
      <c r="AH15" s="423"/>
      <c r="AI15" s="423"/>
      <c r="AJ15" s="424"/>
      <c r="AK15" s="422">
        <v>34.734000000000002</v>
      </c>
      <c r="AL15" s="423"/>
      <c r="AM15" s="423"/>
      <c r="AN15" s="423"/>
      <c r="AO15" s="423"/>
      <c r="AP15" s="423"/>
      <c r="AQ15" s="424"/>
      <c r="AR15" s="422"/>
      <c r="AS15" s="423"/>
      <c r="AT15" s="423"/>
      <c r="AU15" s="423"/>
      <c r="AV15" s="423"/>
      <c r="AW15" s="423"/>
      <c r="AX15" s="576"/>
    </row>
    <row r="16" spans="1:50" ht="21" customHeight="1" x14ac:dyDescent="0.15">
      <c r="A16" s="372"/>
      <c r="B16" s="373"/>
      <c r="C16" s="373"/>
      <c r="D16" s="373"/>
      <c r="E16" s="373"/>
      <c r="F16" s="374"/>
      <c r="G16" s="483"/>
      <c r="H16" s="484"/>
      <c r="I16" s="469" t="s">
        <v>50</v>
      </c>
      <c r="J16" s="470"/>
      <c r="K16" s="470"/>
      <c r="L16" s="470"/>
      <c r="M16" s="470"/>
      <c r="N16" s="470"/>
      <c r="O16" s="471"/>
      <c r="P16" s="422"/>
      <c r="Q16" s="423"/>
      <c r="R16" s="423"/>
      <c r="S16" s="423"/>
      <c r="T16" s="423"/>
      <c r="U16" s="423"/>
      <c r="V16" s="424"/>
      <c r="W16" s="422"/>
      <c r="X16" s="423"/>
      <c r="Y16" s="423"/>
      <c r="Z16" s="423"/>
      <c r="AA16" s="423"/>
      <c r="AB16" s="423"/>
      <c r="AC16" s="424"/>
      <c r="AD16" s="422">
        <v>-34.734000000000002</v>
      </c>
      <c r="AE16" s="423"/>
      <c r="AF16" s="423"/>
      <c r="AG16" s="423"/>
      <c r="AH16" s="423"/>
      <c r="AI16" s="423"/>
      <c r="AJ16" s="424"/>
      <c r="AK16" s="422"/>
      <c r="AL16" s="423"/>
      <c r="AM16" s="423"/>
      <c r="AN16" s="423"/>
      <c r="AO16" s="423"/>
      <c r="AP16" s="423"/>
      <c r="AQ16" s="424"/>
      <c r="AR16" s="518"/>
      <c r="AS16" s="519"/>
      <c r="AT16" s="519"/>
      <c r="AU16" s="519"/>
      <c r="AV16" s="519"/>
      <c r="AW16" s="519"/>
      <c r="AX16" s="520"/>
    </row>
    <row r="17" spans="1:51" ht="24.75" customHeight="1" x14ac:dyDescent="0.15">
      <c r="A17" s="372"/>
      <c r="B17" s="373"/>
      <c r="C17" s="373"/>
      <c r="D17" s="373"/>
      <c r="E17" s="373"/>
      <c r="F17" s="374"/>
      <c r="G17" s="483"/>
      <c r="H17" s="484"/>
      <c r="I17" s="469" t="s">
        <v>48</v>
      </c>
      <c r="J17" s="524"/>
      <c r="K17" s="524"/>
      <c r="L17" s="524"/>
      <c r="M17" s="524"/>
      <c r="N17" s="524"/>
      <c r="O17" s="525"/>
      <c r="P17" s="422"/>
      <c r="Q17" s="423"/>
      <c r="R17" s="423"/>
      <c r="S17" s="423"/>
      <c r="T17" s="423"/>
      <c r="U17" s="423"/>
      <c r="V17" s="424"/>
      <c r="W17" s="422"/>
      <c r="X17" s="423"/>
      <c r="Y17" s="423"/>
      <c r="Z17" s="423"/>
      <c r="AA17" s="423"/>
      <c r="AB17" s="423"/>
      <c r="AC17" s="424"/>
      <c r="AD17" s="422"/>
      <c r="AE17" s="423"/>
      <c r="AF17" s="423"/>
      <c r="AG17" s="423"/>
      <c r="AH17" s="423"/>
      <c r="AI17" s="423"/>
      <c r="AJ17" s="424"/>
      <c r="AK17" s="422"/>
      <c r="AL17" s="423"/>
      <c r="AM17" s="423"/>
      <c r="AN17" s="423"/>
      <c r="AO17" s="423"/>
      <c r="AP17" s="423"/>
      <c r="AQ17" s="424"/>
      <c r="AR17" s="705"/>
      <c r="AS17" s="705"/>
      <c r="AT17" s="705"/>
      <c r="AU17" s="705"/>
      <c r="AV17" s="705"/>
      <c r="AW17" s="705"/>
      <c r="AX17" s="706"/>
    </row>
    <row r="18" spans="1:51" ht="24.75" customHeight="1" x14ac:dyDescent="0.15">
      <c r="A18" s="372"/>
      <c r="B18" s="373"/>
      <c r="C18" s="373"/>
      <c r="D18" s="373"/>
      <c r="E18" s="373"/>
      <c r="F18" s="374"/>
      <c r="G18" s="485"/>
      <c r="H18" s="486"/>
      <c r="I18" s="474" t="s">
        <v>20</v>
      </c>
      <c r="J18" s="475"/>
      <c r="K18" s="475"/>
      <c r="L18" s="475"/>
      <c r="M18" s="475"/>
      <c r="N18" s="475"/>
      <c r="O18" s="476"/>
      <c r="P18" s="661">
        <f>SUM(P13:V17)</f>
        <v>41.475000000000001</v>
      </c>
      <c r="Q18" s="662"/>
      <c r="R18" s="662"/>
      <c r="S18" s="662"/>
      <c r="T18" s="662"/>
      <c r="U18" s="662"/>
      <c r="V18" s="663"/>
      <c r="W18" s="661">
        <f>SUM(W13:AC17)</f>
        <v>32.862000000000002</v>
      </c>
      <c r="X18" s="662"/>
      <c r="Y18" s="662"/>
      <c r="Z18" s="662"/>
      <c r="AA18" s="662"/>
      <c r="AB18" s="662"/>
      <c r="AC18" s="663"/>
      <c r="AD18" s="661">
        <f>SUM(AD13:AJ17)</f>
        <v>33.179000000000009</v>
      </c>
      <c r="AE18" s="662"/>
      <c r="AF18" s="662"/>
      <c r="AG18" s="662"/>
      <c r="AH18" s="662"/>
      <c r="AI18" s="662"/>
      <c r="AJ18" s="663"/>
      <c r="AK18" s="661">
        <f>SUM(AK13:AQ17)</f>
        <v>57.736000000000004</v>
      </c>
      <c r="AL18" s="662"/>
      <c r="AM18" s="662"/>
      <c r="AN18" s="662"/>
      <c r="AO18" s="662"/>
      <c r="AP18" s="662"/>
      <c r="AQ18" s="663"/>
      <c r="AR18" s="661">
        <f>SUM(AR13:AX17)</f>
        <v>41.65</v>
      </c>
      <c r="AS18" s="662"/>
      <c r="AT18" s="662"/>
      <c r="AU18" s="662"/>
      <c r="AV18" s="662"/>
      <c r="AW18" s="662"/>
      <c r="AX18" s="664"/>
    </row>
    <row r="19" spans="1:51" ht="24.75" customHeight="1" x14ac:dyDescent="0.15">
      <c r="A19" s="372"/>
      <c r="B19" s="373"/>
      <c r="C19" s="373"/>
      <c r="D19" s="373"/>
      <c r="E19" s="373"/>
      <c r="F19" s="374"/>
      <c r="G19" s="659" t="s">
        <v>9</v>
      </c>
      <c r="H19" s="660"/>
      <c r="I19" s="660"/>
      <c r="J19" s="660"/>
      <c r="K19" s="660"/>
      <c r="L19" s="660"/>
      <c r="M19" s="660"/>
      <c r="N19" s="660"/>
      <c r="O19" s="660"/>
      <c r="P19" s="422">
        <v>47.056507000000003</v>
      </c>
      <c r="Q19" s="423"/>
      <c r="R19" s="423"/>
      <c r="S19" s="423"/>
      <c r="T19" s="423"/>
      <c r="U19" s="423"/>
      <c r="V19" s="424"/>
      <c r="W19" s="422">
        <f>12.793+8.268+7.15+9.9</f>
        <v>38.110999999999997</v>
      </c>
      <c r="X19" s="423"/>
      <c r="Y19" s="423"/>
      <c r="Z19" s="423"/>
      <c r="AA19" s="423"/>
      <c r="AB19" s="423"/>
      <c r="AC19" s="424"/>
      <c r="AD19" s="422">
        <f>Y182+AU182+Y195+AU195</f>
        <v>37.19</v>
      </c>
      <c r="AE19" s="423"/>
      <c r="AF19" s="423"/>
      <c r="AG19" s="423"/>
      <c r="AH19" s="423"/>
      <c r="AI19" s="423"/>
      <c r="AJ19" s="424"/>
      <c r="AK19" s="149"/>
      <c r="AL19" s="149"/>
      <c r="AM19" s="149"/>
      <c r="AN19" s="149"/>
      <c r="AO19" s="149"/>
      <c r="AP19" s="149"/>
      <c r="AQ19" s="149"/>
      <c r="AR19" s="149"/>
      <c r="AS19" s="149"/>
      <c r="AT19" s="149"/>
      <c r="AU19" s="149"/>
      <c r="AV19" s="149"/>
      <c r="AW19" s="149"/>
      <c r="AX19" s="151"/>
    </row>
    <row r="20" spans="1:51" ht="24.75" customHeight="1" x14ac:dyDescent="0.15">
      <c r="A20" s="372"/>
      <c r="B20" s="373"/>
      <c r="C20" s="373"/>
      <c r="D20" s="373"/>
      <c r="E20" s="373"/>
      <c r="F20" s="374"/>
      <c r="G20" s="659" t="s">
        <v>10</v>
      </c>
      <c r="H20" s="660"/>
      <c r="I20" s="660"/>
      <c r="J20" s="660"/>
      <c r="K20" s="660"/>
      <c r="L20" s="660"/>
      <c r="M20" s="660"/>
      <c r="N20" s="660"/>
      <c r="O20" s="660"/>
      <c r="P20" s="131">
        <f>IF(P18=0, "-", SUM(P19)/P18)</f>
        <v>1.1345752139843279</v>
      </c>
      <c r="Q20" s="131"/>
      <c r="R20" s="131"/>
      <c r="S20" s="131"/>
      <c r="T20" s="131"/>
      <c r="U20" s="131"/>
      <c r="V20" s="131"/>
      <c r="W20" s="131">
        <f t="shared" ref="W20" si="0">IF(W18=0, "-", SUM(W19)/W18)</f>
        <v>1.1597285618647677</v>
      </c>
      <c r="X20" s="131"/>
      <c r="Y20" s="131"/>
      <c r="Z20" s="131"/>
      <c r="AA20" s="131"/>
      <c r="AB20" s="131"/>
      <c r="AC20" s="131"/>
      <c r="AD20" s="131">
        <f t="shared" ref="AD20" si="1">IF(AD18=0, "-", SUM(AD19)/AD18)</f>
        <v>1.1208897194008254</v>
      </c>
      <c r="AE20" s="131"/>
      <c r="AF20" s="131"/>
      <c r="AG20" s="131"/>
      <c r="AH20" s="131"/>
      <c r="AI20" s="131"/>
      <c r="AJ20" s="131"/>
      <c r="AK20" s="149"/>
      <c r="AL20" s="149"/>
      <c r="AM20" s="149"/>
      <c r="AN20" s="149"/>
      <c r="AO20" s="149"/>
      <c r="AP20" s="149"/>
      <c r="AQ20" s="150"/>
      <c r="AR20" s="150"/>
      <c r="AS20" s="150"/>
      <c r="AT20" s="150"/>
      <c r="AU20" s="149"/>
      <c r="AV20" s="149"/>
      <c r="AW20" s="149"/>
      <c r="AX20" s="151"/>
    </row>
    <row r="21" spans="1:51" ht="25.5" customHeight="1" x14ac:dyDescent="0.15">
      <c r="A21" s="635"/>
      <c r="B21" s="636"/>
      <c r="C21" s="636"/>
      <c r="D21" s="636"/>
      <c r="E21" s="636"/>
      <c r="F21" s="758"/>
      <c r="G21" s="129" t="s">
        <v>231</v>
      </c>
      <c r="H21" s="130"/>
      <c r="I21" s="130"/>
      <c r="J21" s="130"/>
      <c r="K21" s="130"/>
      <c r="L21" s="130"/>
      <c r="M21" s="130"/>
      <c r="N21" s="130"/>
      <c r="O21" s="130"/>
      <c r="P21" s="131">
        <f>IF(P19=0, "-", SUM(P19)/SUM(P13,P14))</f>
        <v>1.1345752139843279</v>
      </c>
      <c r="Q21" s="131"/>
      <c r="R21" s="131"/>
      <c r="S21" s="131"/>
      <c r="T21" s="131"/>
      <c r="U21" s="131"/>
      <c r="V21" s="131"/>
      <c r="W21" s="131">
        <f t="shared" ref="W21" si="2">IF(W19=0, "-", SUM(W19)/SUM(W13,W14))</f>
        <v>1.1597285618647677</v>
      </c>
      <c r="X21" s="131"/>
      <c r="Y21" s="131"/>
      <c r="Z21" s="131"/>
      <c r="AA21" s="131"/>
      <c r="AB21" s="131"/>
      <c r="AC21" s="131"/>
      <c r="AD21" s="131">
        <f t="shared" ref="AD21" si="3">IF(AD19=0, "-", SUM(AD19)/SUM(AD13,AD14))</f>
        <v>0.54761238643558663</v>
      </c>
      <c r="AE21" s="131"/>
      <c r="AF21" s="131"/>
      <c r="AG21" s="131"/>
      <c r="AH21" s="131"/>
      <c r="AI21" s="131"/>
      <c r="AJ21" s="131"/>
      <c r="AK21" s="149"/>
      <c r="AL21" s="149"/>
      <c r="AM21" s="149"/>
      <c r="AN21" s="149"/>
      <c r="AO21" s="149"/>
      <c r="AP21" s="149"/>
      <c r="AQ21" s="150"/>
      <c r="AR21" s="150"/>
      <c r="AS21" s="150"/>
      <c r="AT21" s="150"/>
      <c r="AU21" s="149"/>
      <c r="AV21" s="149"/>
      <c r="AW21" s="149"/>
      <c r="AX21" s="151"/>
    </row>
    <row r="22" spans="1:51" ht="18.75" customHeight="1" x14ac:dyDescent="0.15">
      <c r="A22" s="763" t="s">
        <v>571</v>
      </c>
      <c r="B22" s="764"/>
      <c r="C22" s="764"/>
      <c r="D22" s="764"/>
      <c r="E22" s="764"/>
      <c r="F22" s="765"/>
      <c r="G22" s="759" t="s">
        <v>220</v>
      </c>
      <c r="H22" s="742"/>
      <c r="I22" s="742"/>
      <c r="J22" s="742"/>
      <c r="K22" s="742"/>
      <c r="L22" s="742"/>
      <c r="M22" s="742"/>
      <c r="N22" s="742"/>
      <c r="O22" s="743"/>
      <c r="P22" s="741" t="s">
        <v>569</v>
      </c>
      <c r="Q22" s="742"/>
      <c r="R22" s="742"/>
      <c r="S22" s="742"/>
      <c r="T22" s="742"/>
      <c r="U22" s="742"/>
      <c r="V22" s="743"/>
      <c r="W22" s="741" t="s">
        <v>570</v>
      </c>
      <c r="X22" s="742"/>
      <c r="Y22" s="742"/>
      <c r="Z22" s="742"/>
      <c r="AA22" s="742"/>
      <c r="AB22" s="742"/>
      <c r="AC22" s="743"/>
      <c r="AD22" s="741" t="s">
        <v>219</v>
      </c>
      <c r="AE22" s="742"/>
      <c r="AF22" s="742"/>
      <c r="AG22" s="742"/>
      <c r="AH22" s="742"/>
      <c r="AI22" s="742"/>
      <c r="AJ22" s="742"/>
      <c r="AK22" s="742"/>
      <c r="AL22" s="742"/>
      <c r="AM22" s="742"/>
      <c r="AN22" s="742"/>
      <c r="AO22" s="742"/>
      <c r="AP22" s="742"/>
      <c r="AQ22" s="742"/>
      <c r="AR22" s="742"/>
      <c r="AS22" s="742"/>
      <c r="AT22" s="742"/>
      <c r="AU22" s="742"/>
      <c r="AV22" s="742"/>
      <c r="AW22" s="742"/>
      <c r="AX22" s="772"/>
    </row>
    <row r="23" spans="1:51" ht="25.5" customHeight="1" x14ac:dyDescent="0.15">
      <c r="A23" s="766"/>
      <c r="B23" s="767"/>
      <c r="C23" s="767"/>
      <c r="D23" s="767"/>
      <c r="E23" s="767"/>
      <c r="F23" s="768"/>
      <c r="G23" s="760" t="s">
        <v>583</v>
      </c>
      <c r="H23" s="761"/>
      <c r="I23" s="761"/>
      <c r="J23" s="761"/>
      <c r="K23" s="761"/>
      <c r="L23" s="761"/>
      <c r="M23" s="761"/>
      <c r="N23" s="761"/>
      <c r="O23" s="762"/>
      <c r="P23" s="707">
        <v>23.001999999999999</v>
      </c>
      <c r="Q23" s="708"/>
      <c r="R23" s="708"/>
      <c r="S23" s="708"/>
      <c r="T23" s="708"/>
      <c r="U23" s="708"/>
      <c r="V23" s="744"/>
      <c r="W23" s="707">
        <v>41.65</v>
      </c>
      <c r="X23" s="708"/>
      <c r="Y23" s="708"/>
      <c r="Z23" s="708"/>
      <c r="AA23" s="708"/>
      <c r="AB23" s="708"/>
      <c r="AC23" s="744"/>
      <c r="AD23" s="773" t="s">
        <v>677</v>
      </c>
      <c r="AE23" s="774"/>
      <c r="AF23" s="774"/>
      <c r="AG23" s="774"/>
      <c r="AH23" s="774"/>
      <c r="AI23" s="774"/>
      <c r="AJ23" s="774"/>
      <c r="AK23" s="774"/>
      <c r="AL23" s="774"/>
      <c r="AM23" s="774"/>
      <c r="AN23" s="774"/>
      <c r="AO23" s="774"/>
      <c r="AP23" s="774"/>
      <c r="AQ23" s="774"/>
      <c r="AR23" s="774"/>
      <c r="AS23" s="774"/>
      <c r="AT23" s="774"/>
      <c r="AU23" s="774"/>
      <c r="AV23" s="774"/>
      <c r="AW23" s="774"/>
      <c r="AX23" s="775"/>
    </row>
    <row r="24" spans="1:51" ht="25.5" customHeight="1" thickBot="1" x14ac:dyDescent="0.2">
      <c r="A24" s="769"/>
      <c r="B24" s="770"/>
      <c r="C24" s="770"/>
      <c r="D24" s="770"/>
      <c r="E24" s="770"/>
      <c r="F24" s="771"/>
      <c r="G24" s="731" t="s">
        <v>221</v>
      </c>
      <c r="H24" s="732"/>
      <c r="I24" s="732"/>
      <c r="J24" s="732"/>
      <c r="K24" s="732"/>
      <c r="L24" s="732"/>
      <c r="M24" s="732"/>
      <c r="N24" s="732"/>
      <c r="O24" s="733"/>
      <c r="P24" s="422">
        <f>AK13</f>
        <v>23.001999999999999</v>
      </c>
      <c r="Q24" s="423"/>
      <c r="R24" s="423"/>
      <c r="S24" s="423"/>
      <c r="T24" s="423"/>
      <c r="U24" s="423"/>
      <c r="V24" s="424"/>
      <c r="W24" s="736">
        <f>AR13</f>
        <v>41.65</v>
      </c>
      <c r="X24" s="737"/>
      <c r="Y24" s="737"/>
      <c r="Z24" s="737"/>
      <c r="AA24" s="737"/>
      <c r="AB24" s="737"/>
      <c r="AC24" s="738"/>
      <c r="AD24" s="776"/>
      <c r="AE24" s="776"/>
      <c r="AF24" s="776"/>
      <c r="AG24" s="776"/>
      <c r="AH24" s="776"/>
      <c r="AI24" s="776"/>
      <c r="AJ24" s="776"/>
      <c r="AK24" s="776"/>
      <c r="AL24" s="776"/>
      <c r="AM24" s="776"/>
      <c r="AN24" s="776"/>
      <c r="AO24" s="776"/>
      <c r="AP24" s="776"/>
      <c r="AQ24" s="776"/>
      <c r="AR24" s="776"/>
      <c r="AS24" s="776"/>
      <c r="AT24" s="776"/>
      <c r="AU24" s="776"/>
      <c r="AV24" s="776"/>
      <c r="AW24" s="776"/>
      <c r="AX24" s="777"/>
    </row>
    <row r="25" spans="1:51" ht="18.75" customHeight="1" x14ac:dyDescent="0.15">
      <c r="A25" s="647" t="s">
        <v>228</v>
      </c>
      <c r="B25" s="648"/>
      <c r="C25" s="648"/>
      <c r="D25" s="648"/>
      <c r="E25" s="648"/>
      <c r="F25" s="649"/>
      <c r="G25" s="535" t="s">
        <v>139</v>
      </c>
      <c r="H25" s="536"/>
      <c r="I25" s="536"/>
      <c r="J25" s="536"/>
      <c r="K25" s="536"/>
      <c r="L25" s="536"/>
      <c r="M25" s="536"/>
      <c r="N25" s="536"/>
      <c r="O25" s="537"/>
      <c r="P25" s="643" t="s">
        <v>57</v>
      </c>
      <c r="Q25" s="536"/>
      <c r="R25" s="536"/>
      <c r="S25" s="536"/>
      <c r="T25" s="536"/>
      <c r="U25" s="536"/>
      <c r="V25" s="536"/>
      <c r="W25" s="536"/>
      <c r="X25" s="537"/>
      <c r="Y25" s="640"/>
      <c r="Z25" s="641"/>
      <c r="AA25" s="642"/>
      <c r="AB25" s="644" t="s">
        <v>11</v>
      </c>
      <c r="AC25" s="645"/>
      <c r="AD25" s="646"/>
      <c r="AE25" s="644" t="s">
        <v>258</v>
      </c>
      <c r="AF25" s="645"/>
      <c r="AG25" s="645"/>
      <c r="AH25" s="646"/>
      <c r="AI25" s="702" t="s">
        <v>277</v>
      </c>
      <c r="AJ25" s="702"/>
      <c r="AK25" s="702"/>
      <c r="AL25" s="644"/>
      <c r="AM25" s="702" t="s">
        <v>374</v>
      </c>
      <c r="AN25" s="702"/>
      <c r="AO25" s="702"/>
      <c r="AP25" s="644"/>
      <c r="AQ25" s="529" t="s">
        <v>170</v>
      </c>
      <c r="AR25" s="530"/>
      <c r="AS25" s="530"/>
      <c r="AT25" s="531"/>
      <c r="AU25" s="536" t="s">
        <v>129</v>
      </c>
      <c r="AV25" s="536"/>
      <c r="AW25" s="536"/>
      <c r="AX25" s="704"/>
    </row>
    <row r="26" spans="1:51" ht="18.75" customHeight="1" x14ac:dyDescent="0.15">
      <c r="A26" s="226"/>
      <c r="B26" s="227"/>
      <c r="C26" s="227"/>
      <c r="D26" s="227"/>
      <c r="E26" s="227"/>
      <c r="F26" s="228"/>
      <c r="G26" s="245"/>
      <c r="H26" s="246"/>
      <c r="I26" s="246"/>
      <c r="J26" s="246"/>
      <c r="K26" s="246"/>
      <c r="L26" s="246"/>
      <c r="M26" s="246"/>
      <c r="N26" s="246"/>
      <c r="O26" s="247"/>
      <c r="P26" s="273"/>
      <c r="Q26" s="246"/>
      <c r="R26" s="246"/>
      <c r="S26" s="246"/>
      <c r="T26" s="246"/>
      <c r="U26" s="246"/>
      <c r="V26" s="246"/>
      <c r="W26" s="246"/>
      <c r="X26" s="247"/>
      <c r="Y26" s="277"/>
      <c r="Z26" s="278"/>
      <c r="AA26" s="279"/>
      <c r="AB26" s="239"/>
      <c r="AC26" s="240"/>
      <c r="AD26" s="241"/>
      <c r="AE26" s="239"/>
      <c r="AF26" s="240"/>
      <c r="AG26" s="240"/>
      <c r="AH26" s="241"/>
      <c r="AI26" s="703"/>
      <c r="AJ26" s="703"/>
      <c r="AK26" s="703"/>
      <c r="AL26" s="239"/>
      <c r="AM26" s="703"/>
      <c r="AN26" s="703"/>
      <c r="AO26" s="703"/>
      <c r="AP26" s="239"/>
      <c r="AQ26" s="351" t="s">
        <v>272</v>
      </c>
      <c r="AR26" s="167"/>
      <c r="AS26" s="158" t="s">
        <v>171</v>
      </c>
      <c r="AT26" s="159"/>
      <c r="AU26" s="214">
        <v>7</v>
      </c>
      <c r="AV26" s="214"/>
      <c r="AW26" s="246" t="s">
        <v>166</v>
      </c>
      <c r="AX26" s="697"/>
    </row>
    <row r="27" spans="1:51" ht="23.25" customHeight="1" x14ac:dyDescent="0.15">
      <c r="A27" s="229"/>
      <c r="B27" s="227"/>
      <c r="C27" s="227"/>
      <c r="D27" s="227"/>
      <c r="E27" s="227"/>
      <c r="F27" s="228"/>
      <c r="G27" s="330" t="s">
        <v>644</v>
      </c>
      <c r="H27" s="331"/>
      <c r="I27" s="331"/>
      <c r="J27" s="331"/>
      <c r="K27" s="331"/>
      <c r="L27" s="331"/>
      <c r="M27" s="331"/>
      <c r="N27" s="331"/>
      <c r="O27" s="332"/>
      <c r="P27" s="283" t="s">
        <v>584</v>
      </c>
      <c r="Q27" s="283"/>
      <c r="R27" s="283"/>
      <c r="S27" s="283"/>
      <c r="T27" s="283"/>
      <c r="U27" s="283"/>
      <c r="V27" s="283"/>
      <c r="W27" s="283"/>
      <c r="X27" s="284"/>
      <c r="Y27" s="293" t="s">
        <v>12</v>
      </c>
      <c r="Z27" s="313"/>
      <c r="AA27" s="314"/>
      <c r="AB27" s="310" t="s">
        <v>14</v>
      </c>
      <c r="AC27" s="310"/>
      <c r="AD27" s="310"/>
      <c r="AE27" s="138" t="s">
        <v>585</v>
      </c>
      <c r="AF27" s="139"/>
      <c r="AG27" s="139"/>
      <c r="AH27" s="139"/>
      <c r="AI27" s="138">
        <v>68.400000000000006</v>
      </c>
      <c r="AJ27" s="139"/>
      <c r="AK27" s="139"/>
      <c r="AL27" s="139"/>
      <c r="AM27" s="138" t="s">
        <v>585</v>
      </c>
      <c r="AN27" s="139"/>
      <c r="AO27" s="139"/>
      <c r="AP27" s="139"/>
      <c r="AQ27" s="138" t="s">
        <v>585</v>
      </c>
      <c r="AR27" s="139"/>
      <c r="AS27" s="139"/>
      <c r="AT27" s="139"/>
      <c r="AU27" s="139"/>
      <c r="AV27" s="139"/>
      <c r="AW27" s="139"/>
      <c r="AX27" s="140"/>
    </row>
    <row r="28" spans="1:51" ht="23.25" customHeight="1" x14ac:dyDescent="0.15">
      <c r="A28" s="230"/>
      <c r="B28" s="231"/>
      <c r="C28" s="231"/>
      <c r="D28" s="231"/>
      <c r="E28" s="231"/>
      <c r="F28" s="232"/>
      <c r="G28" s="333"/>
      <c r="H28" s="334"/>
      <c r="I28" s="334"/>
      <c r="J28" s="334"/>
      <c r="K28" s="334"/>
      <c r="L28" s="334"/>
      <c r="M28" s="334"/>
      <c r="N28" s="334"/>
      <c r="O28" s="335"/>
      <c r="P28" s="311"/>
      <c r="Q28" s="311"/>
      <c r="R28" s="311"/>
      <c r="S28" s="311"/>
      <c r="T28" s="311"/>
      <c r="U28" s="311"/>
      <c r="V28" s="311"/>
      <c r="W28" s="311"/>
      <c r="X28" s="312"/>
      <c r="Y28" s="271" t="s">
        <v>52</v>
      </c>
      <c r="Z28" s="266"/>
      <c r="AA28" s="267"/>
      <c r="AB28" s="310" t="s">
        <v>14</v>
      </c>
      <c r="AC28" s="310"/>
      <c r="AD28" s="310"/>
      <c r="AE28" s="138" t="s">
        <v>585</v>
      </c>
      <c r="AF28" s="139"/>
      <c r="AG28" s="139"/>
      <c r="AH28" s="139"/>
      <c r="AI28" s="138" t="s">
        <v>585</v>
      </c>
      <c r="AJ28" s="139"/>
      <c r="AK28" s="139"/>
      <c r="AL28" s="139"/>
      <c r="AM28" s="138" t="s">
        <v>585</v>
      </c>
      <c r="AN28" s="139"/>
      <c r="AO28" s="139"/>
      <c r="AP28" s="139"/>
      <c r="AQ28" s="138" t="s">
        <v>585</v>
      </c>
      <c r="AR28" s="139"/>
      <c r="AS28" s="139"/>
      <c r="AT28" s="139"/>
      <c r="AU28" s="139">
        <v>100</v>
      </c>
      <c r="AV28" s="139"/>
      <c r="AW28" s="139"/>
      <c r="AX28" s="140"/>
    </row>
    <row r="29" spans="1:51" ht="23.25" customHeight="1" x14ac:dyDescent="0.15">
      <c r="A29" s="229"/>
      <c r="B29" s="227"/>
      <c r="C29" s="227"/>
      <c r="D29" s="227"/>
      <c r="E29" s="227"/>
      <c r="F29" s="228"/>
      <c r="G29" s="336"/>
      <c r="H29" s="337"/>
      <c r="I29" s="337"/>
      <c r="J29" s="337"/>
      <c r="K29" s="337"/>
      <c r="L29" s="337"/>
      <c r="M29" s="337"/>
      <c r="N29" s="337"/>
      <c r="O29" s="338"/>
      <c r="P29" s="285"/>
      <c r="Q29" s="285"/>
      <c r="R29" s="285"/>
      <c r="S29" s="285"/>
      <c r="T29" s="285"/>
      <c r="U29" s="285"/>
      <c r="V29" s="285"/>
      <c r="W29" s="285"/>
      <c r="X29" s="286"/>
      <c r="Y29" s="271" t="s">
        <v>13</v>
      </c>
      <c r="Z29" s="266"/>
      <c r="AA29" s="267"/>
      <c r="AB29" s="329" t="s">
        <v>167</v>
      </c>
      <c r="AC29" s="329"/>
      <c r="AD29" s="329"/>
      <c r="AE29" s="138" t="s">
        <v>585</v>
      </c>
      <c r="AF29" s="139"/>
      <c r="AG29" s="139"/>
      <c r="AH29" s="139"/>
      <c r="AI29" s="138" t="s">
        <v>585</v>
      </c>
      <c r="AJ29" s="139"/>
      <c r="AK29" s="139"/>
      <c r="AL29" s="139"/>
      <c r="AM29" s="138" t="s">
        <v>585</v>
      </c>
      <c r="AN29" s="139"/>
      <c r="AO29" s="139"/>
      <c r="AP29" s="139"/>
      <c r="AQ29" s="138" t="s">
        <v>585</v>
      </c>
      <c r="AR29" s="139"/>
      <c r="AS29" s="139"/>
      <c r="AT29" s="139"/>
      <c r="AU29" s="139" t="s">
        <v>588</v>
      </c>
      <c r="AV29" s="139"/>
      <c r="AW29" s="139"/>
      <c r="AX29" s="140"/>
    </row>
    <row r="30" spans="1:51" ht="23.25" customHeight="1" x14ac:dyDescent="0.15">
      <c r="A30" s="96" t="s">
        <v>249</v>
      </c>
      <c r="B30" s="97"/>
      <c r="C30" s="97"/>
      <c r="D30" s="97"/>
      <c r="E30" s="97"/>
      <c r="F30" s="98"/>
      <c r="G30" s="102" t="s">
        <v>586</v>
      </c>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4"/>
    </row>
    <row r="31" spans="1:51" ht="23.25" customHeight="1" x14ac:dyDescent="0.15">
      <c r="A31" s="99"/>
      <c r="B31" s="100"/>
      <c r="C31" s="100"/>
      <c r="D31" s="100"/>
      <c r="E31" s="100"/>
      <c r="F31" s="101"/>
      <c r="G31" s="105"/>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7"/>
      <c r="AF31" s="107"/>
      <c r="AG31" s="107"/>
      <c r="AH31" s="107"/>
      <c r="AI31" s="107"/>
      <c r="AJ31" s="107"/>
      <c r="AK31" s="107"/>
      <c r="AL31" s="107"/>
      <c r="AM31" s="107"/>
      <c r="AN31" s="107"/>
      <c r="AO31" s="107"/>
      <c r="AP31" s="107"/>
      <c r="AQ31" s="106"/>
      <c r="AR31" s="106"/>
      <c r="AS31" s="106"/>
      <c r="AT31" s="106"/>
      <c r="AU31" s="106"/>
      <c r="AV31" s="106"/>
      <c r="AW31" s="106"/>
      <c r="AX31" s="108"/>
    </row>
    <row r="32" spans="1:51" ht="18.75" customHeight="1" x14ac:dyDescent="0.15">
      <c r="A32" s="532" t="s">
        <v>228</v>
      </c>
      <c r="B32" s="533"/>
      <c r="C32" s="533"/>
      <c r="D32" s="533"/>
      <c r="E32" s="533"/>
      <c r="F32" s="534"/>
      <c r="G32" s="242" t="s">
        <v>139</v>
      </c>
      <c r="H32" s="243"/>
      <c r="I32" s="243"/>
      <c r="J32" s="243"/>
      <c r="K32" s="243"/>
      <c r="L32" s="243"/>
      <c r="M32" s="243"/>
      <c r="N32" s="243"/>
      <c r="O32" s="244"/>
      <c r="P32" s="272" t="s">
        <v>57</v>
      </c>
      <c r="Q32" s="243"/>
      <c r="R32" s="243"/>
      <c r="S32" s="243"/>
      <c r="T32" s="243"/>
      <c r="U32" s="243"/>
      <c r="V32" s="243"/>
      <c r="W32" s="243"/>
      <c r="X32" s="244"/>
      <c r="Y32" s="274"/>
      <c r="Z32" s="275"/>
      <c r="AA32" s="276"/>
      <c r="AB32" s="236" t="s">
        <v>11</v>
      </c>
      <c r="AC32" s="237"/>
      <c r="AD32" s="238"/>
      <c r="AE32" s="199" t="s">
        <v>258</v>
      </c>
      <c r="AF32" s="199"/>
      <c r="AG32" s="199"/>
      <c r="AH32" s="199"/>
      <c r="AI32" s="199" t="s">
        <v>277</v>
      </c>
      <c r="AJ32" s="199"/>
      <c r="AK32" s="199"/>
      <c r="AL32" s="199"/>
      <c r="AM32" s="199" t="s">
        <v>374</v>
      </c>
      <c r="AN32" s="199"/>
      <c r="AO32" s="199"/>
      <c r="AP32" s="199"/>
      <c r="AQ32" s="344" t="s">
        <v>170</v>
      </c>
      <c r="AR32" s="345"/>
      <c r="AS32" s="345"/>
      <c r="AT32" s="346"/>
      <c r="AU32" s="243" t="s">
        <v>129</v>
      </c>
      <c r="AV32" s="243"/>
      <c r="AW32" s="243"/>
      <c r="AX32" s="696"/>
      <c r="AY32">
        <f>COUNTA($G$34)</f>
        <v>1</v>
      </c>
    </row>
    <row r="33" spans="1:51" ht="18.75" customHeight="1" x14ac:dyDescent="0.15">
      <c r="A33" s="226"/>
      <c r="B33" s="227"/>
      <c r="C33" s="227"/>
      <c r="D33" s="227"/>
      <c r="E33" s="227"/>
      <c r="F33" s="228"/>
      <c r="G33" s="245"/>
      <c r="H33" s="246"/>
      <c r="I33" s="246"/>
      <c r="J33" s="246"/>
      <c r="K33" s="246"/>
      <c r="L33" s="246"/>
      <c r="M33" s="246"/>
      <c r="N33" s="246"/>
      <c r="O33" s="247"/>
      <c r="P33" s="273"/>
      <c r="Q33" s="246"/>
      <c r="R33" s="246"/>
      <c r="S33" s="246"/>
      <c r="T33" s="246"/>
      <c r="U33" s="246"/>
      <c r="V33" s="246"/>
      <c r="W33" s="246"/>
      <c r="X33" s="247"/>
      <c r="Y33" s="277"/>
      <c r="Z33" s="278"/>
      <c r="AA33" s="279"/>
      <c r="AB33" s="239"/>
      <c r="AC33" s="240"/>
      <c r="AD33" s="241"/>
      <c r="AE33" s="199"/>
      <c r="AF33" s="199"/>
      <c r="AG33" s="199"/>
      <c r="AH33" s="199"/>
      <c r="AI33" s="199"/>
      <c r="AJ33" s="199"/>
      <c r="AK33" s="199"/>
      <c r="AL33" s="199"/>
      <c r="AM33" s="199"/>
      <c r="AN33" s="199"/>
      <c r="AO33" s="199"/>
      <c r="AP33" s="199"/>
      <c r="AQ33" s="351" t="s">
        <v>272</v>
      </c>
      <c r="AR33" s="167"/>
      <c r="AS33" s="158" t="s">
        <v>171</v>
      </c>
      <c r="AT33" s="159"/>
      <c r="AU33" s="214">
        <v>7</v>
      </c>
      <c r="AV33" s="214"/>
      <c r="AW33" s="246" t="s">
        <v>166</v>
      </c>
      <c r="AX33" s="697"/>
      <c r="AY33">
        <f>$AY$32</f>
        <v>1</v>
      </c>
    </row>
    <row r="34" spans="1:51" ht="23.25" customHeight="1" x14ac:dyDescent="0.15">
      <c r="A34" s="229"/>
      <c r="B34" s="227"/>
      <c r="C34" s="227"/>
      <c r="D34" s="227"/>
      <c r="E34" s="227"/>
      <c r="F34" s="228"/>
      <c r="G34" s="330" t="s">
        <v>645</v>
      </c>
      <c r="H34" s="331"/>
      <c r="I34" s="331"/>
      <c r="J34" s="331"/>
      <c r="K34" s="331"/>
      <c r="L34" s="331"/>
      <c r="M34" s="331"/>
      <c r="N34" s="331"/>
      <c r="O34" s="332"/>
      <c r="P34" s="283" t="s">
        <v>587</v>
      </c>
      <c r="Q34" s="283"/>
      <c r="R34" s="283"/>
      <c r="S34" s="283"/>
      <c r="T34" s="283"/>
      <c r="U34" s="283"/>
      <c r="V34" s="283"/>
      <c r="W34" s="283"/>
      <c r="X34" s="284"/>
      <c r="Y34" s="293" t="s">
        <v>12</v>
      </c>
      <c r="Z34" s="313"/>
      <c r="AA34" s="314"/>
      <c r="AB34" s="310" t="s">
        <v>14</v>
      </c>
      <c r="AC34" s="310"/>
      <c r="AD34" s="310"/>
      <c r="AE34" s="138" t="s">
        <v>585</v>
      </c>
      <c r="AF34" s="139"/>
      <c r="AG34" s="139"/>
      <c r="AH34" s="139"/>
      <c r="AI34" s="138">
        <v>34.4</v>
      </c>
      <c r="AJ34" s="139"/>
      <c r="AK34" s="139"/>
      <c r="AL34" s="139"/>
      <c r="AM34" s="138" t="s">
        <v>585</v>
      </c>
      <c r="AN34" s="139"/>
      <c r="AO34" s="139"/>
      <c r="AP34" s="139"/>
      <c r="AQ34" s="138" t="s">
        <v>585</v>
      </c>
      <c r="AR34" s="139"/>
      <c r="AS34" s="139"/>
      <c r="AT34" s="139"/>
      <c r="AU34" s="139"/>
      <c r="AV34" s="139"/>
      <c r="AW34" s="139"/>
      <c r="AX34" s="140"/>
      <c r="AY34">
        <f t="shared" ref="AY34:AY38" si="4">$AY$32</f>
        <v>1</v>
      </c>
    </row>
    <row r="35" spans="1:51" ht="23.25" customHeight="1" x14ac:dyDescent="0.15">
      <c r="A35" s="230"/>
      <c r="B35" s="231"/>
      <c r="C35" s="231"/>
      <c r="D35" s="231"/>
      <c r="E35" s="231"/>
      <c r="F35" s="232"/>
      <c r="G35" s="333"/>
      <c r="H35" s="334"/>
      <c r="I35" s="334"/>
      <c r="J35" s="334"/>
      <c r="K35" s="334"/>
      <c r="L35" s="334"/>
      <c r="M35" s="334"/>
      <c r="N35" s="334"/>
      <c r="O35" s="335"/>
      <c r="P35" s="311"/>
      <c r="Q35" s="311"/>
      <c r="R35" s="311"/>
      <c r="S35" s="311"/>
      <c r="T35" s="311"/>
      <c r="U35" s="311"/>
      <c r="V35" s="311"/>
      <c r="W35" s="311"/>
      <c r="X35" s="312"/>
      <c r="Y35" s="271" t="s">
        <v>52</v>
      </c>
      <c r="Z35" s="266"/>
      <c r="AA35" s="267"/>
      <c r="AB35" s="310" t="s">
        <v>14</v>
      </c>
      <c r="AC35" s="310"/>
      <c r="AD35" s="310"/>
      <c r="AE35" s="138" t="s">
        <v>585</v>
      </c>
      <c r="AF35" s="139"/>
      <c r="AG35" s="139"/>
      <c r="AH35" s="139"/>
      <c r="AI35" s="138" t="s">
        <v>585</v>
      </c>
      <c r="AJ35" s="139"/>
      <c r="AK35" s="139"/>
      <c r="AL35" s="139"/>
      <c r="AM35" s="138" t="s">
        <v>585</v>
      </c>
      <c r="AN35" s="139"/>
      <c r="AO35" s="139"/>
      <c r="AP35" s="139"/>
      <c r="AQ35" s="138" t="s">
        <v>585</v>
      </c>
      <c r="AR35" s="139"/>
      <c r="AS35" s="139"/>
      <c r="AT35" s="139"/>
      <c r="AU35" s="139">
        <v>50</v>
      </c>
      <c r="AV35" s="139"/>
      <c r="AW35" s="139"/>
      <c r="AX35" s="140"/>
      <c r="AY35">
        <f t="shared" si="4"/>
        <v>1</v>
      </c>
    </row>
    <row r="36" spans="1:51" ht="23.25" customHeight="1" x14ac:dyDescent="0.15">
      <c r="A36" s="233"/>
      <c r="B36" s="234"/>
      <c r="C36" s="234"/>
      <c r="D36" s="234"/>
      <c r="E36" s="234"/>
      <c r="F36" s="235"/>
      <c r="G36" s="336"/>
      <c r="H36" s="337"/>
      <c r="I36" s="337"/>
      <c r="J36" s="337"/>
      <c r="K36" s="337"/>
      <c r="L36" s="337"/>
      <c r="M36" s="337"/>
      <c r="N36" s="337"/>
      <c r="O36" s="338"/>
      <c r="P36" s="285"/>
      <c r="Q36" s="285"/>
      <c r="R36" s="285"/>
      <c r="S36" s="285"/>
      <c r="T36" s="285"/>
      <c r="U36" s="285"/>
      <c r="V36" s="285"/>
      <c r="W36" s="285"/>
      <c r="X36" s="286"/>
      <c r="Y36" s="271" t="s">
        <v>13</v>
      </c>
      <c r="Z36" s="266"/>
      <c r="AA36" s="267"/>
      <c r="AB36" s="329" t="s">
        <v>167</v>
      </c>
      <c r="AC36" s="329"/>
      <c r="AD36" s="329"/>
      <c r="AE36" s="138" t="s">
        <v>585</v>
      </c>
      <c r="AF36" s="139"/>
      <c r="AG36" s="139"/>
      <c r="AH36" s="139"/>
      <c r="AI36" s="138" t="s">
        <v>585</v>
      </c>
      <c r="AJ36" s="139"/>
      <c r="AK36" s="139"/>
      <c r="AL36" s="139"/>
      <c r="AM36" s="138" t="s">
        <v>585</v>
      </c>
      <c r="AN36" s="139"/>
      <c r="AO36" s="139"/>
      <c r="AP36" s="139"/>
      <c r="AQ36" s="138" t="s">
        <v>585</v>
      </c>
      <c r="AR36" s="139"/>
      <c r="AS36" s="139"/>
      <c r="AT36" s="139"/>
      <c r="AU36" s="139" t="s">
        <v>588</v>
      </c>
      <c r="AV36" s="139"/>
      <c r="AW36" s="139"/>
      <c r="AX36" s="140"/>
      <c r="AY36">
        <f t="shared" si="4"/>
        <v>1</v>
      </c>
    </row>
    <row r="37" spans="1:51" ht="23.25" customHeight="1" x14ac:dyDescent="0.15">
      <c r="A37" s="96" t="s">
        <v>249</v>
      </c>
      <c r="B37" s="97"/>
      <c r="C37" s="97"/>
      <c r="D37" s="97"/>
      <c r="E37" s="97"/>
      <c r="F37" s="98"/>
      <c r="G37" s="102" t="s">
        <v>586</v>
      </c>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4"/>
      <c r="AY37">
        <f t="shared" si="4"/>
        <v>1</v>
      </c>
    </row>
    <row r="38" spans="1:51" ht="23.25" customHeight="1" x14ac:dyDescent="0.15">
      <c r="A38" s="99"/>
      <c r="B38" s="100"/>
      <c r="C38" s="100"/>
      <c r="D38" s="100"/>
      <c r="E38" s="100"/>
      <c r="F38" s="101"/>
      <c r="G38" s="105"/>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7"/>
      <c r="AF38" s="107"/>
      <c r="AG38" s="107"/>
      <c r="AH38" s="107"/>
      <c r="AI38" s="107"/>
      <c r="AJ38" s="107"/>
      <c r="AK38" s="107"/>
      <c r="AL38" s="107"/>
      <c r="AM38" s="107"/>
      <c r="AN38" s="107"/>
      <c r="AO38" s="107"/>
      <c r="AP38" s="107"/>
      <c r="AQ38" s="106"/>
      <c r="AR38" s="106"/>
      <c r="AS38" s="106"/>
      <c r="AT38" s="106"/>
      <c r="AU38" s="106"/>
      <c r="AV38" s="106"/>
      <c r="AW38" s="106"/>
      <c r="AX38" s="108"/>
      <c r="AY38">
        <f t="shared" si="4"/>
        <v>1</v>
      </c>
    </row>
    <row r="39" spans="1:51" ht="18.75" customHeight="1" x14ac:dyDescent="0.15">
      <c r="A39" s="532" t="s">
        <v>228</v>
      </c>
      <c r="B39" s="533"/>
      <c r="C39" s="533"/>
      <c r="D39" s="533"/>
      <c r="E39" s="533"/>
      <c r="F39" s="534"/>
      <c r="G39" s="242" t="s">
        <v>139</v>
      </c>
      <c r="H39" s="243"/>
      <c r="I39" s="243"/>
      <c r="J39" s="243"/>
      <c r="K39" s="243"/>
      <c r="L39" s="243"/>
      <c r="M39" s="243"/>
      <c r="N39" s="243"/>
      <c r="O39" s="244"/>
      <c r="P39" s="272" t="s">
        <v>57</v>
      </c>
      <c r="Q39" s="243"/>
      <c r="R39" s="243"/>
      <c r="S39" s="243"/>
      <c r="T39" s="243"/>
      <c r="U39" s="243"/>
      <c r="V39" s="243"/>
      <c r="W39" s="243"/>
      <c r="X39" s="244"/>
      <c r="Y39" s="274"/>
      <c r="Z39" s="275"/>
      <c r="AA39" s="276"/>
      <c r="AB39" s="236" t="s">
        <v>11</v>
      </c>
      <c r="AC39" s="237"/>
      <c r="AD39" s="238"/>
      <c r="AE39" s="199" t="s">
        <v>258</v>
      </c>
      <c r="AF39" s="199"/>
      <c r="AG39" s="199"/>
      <c r="AH39" s="199"/>
      <c r="AI39" s="199" t="s">
        <v>277</v>
      </c>
      <c r="AJ39" s="199"/>
      <c r="AK39" s="199"/>
      <c r="AL39" s="199"/>
      <c r="AM39" s="199" t="s">
        <v>374</v>
      </c>
      <c r="AN39" s="199"/>
      <c r="AO39" s="199"/>
      <c r="AP39" s="199"/>
      <c r="AQ39" s="344" t="s">
        <v>170</v>
      </c>
      <c r="AR39" s="345"/>
      <c r="AS39" s="345"/>
      <c r="AT39" s="346"/>
      <c r="AU39" s="243" t="s">
        <v>129</v>
      </c>
      <c r="AV39" s="243"/>
      <c r="AW39" s="243"/>
      <c r="AX39" s="696"/>
      <c r="AY39">
        <f>COUNTA($G$41)</f>
        <v>1</v>
      </c>
    </row>
    <row r="40" spans="1:51" ht="18.75" customHeight="1" x14ac:dyDescent="0.15">
      <c r="A40" s="226"/>
      <c r="B40" s="227"/>
      <c r="C40" s="227"/>
      <c r="D40" s="227"/>
      <c r="E40" s="227"/>
      <c r="F40" s="228"/>
      <c r="G40" s="245"/>
      <c r="H40" s="246"/>
      <c r="I40" s="246"/>
      <c r="J40" s="246"/>
      <c r="K40" s="246"/>
      <c r="L40" s="246"/>
      <c r="M40" s="246"/>
      <c r="N40" s="246"/>
      <c r="O40" s="247"/>
      <c r="P40" s="273"/>
      <c r="Q40" s="246"/>
      <c r="R40" s="246"/>
      <c r="S40" s="246"/>
      <c r="T40" s="246"/>
      <c r="U40" s="246"/>
      <c r="V40" s="246"/>
      <c r="W40" s="246"/>
      <c r="X40" s="247"/>
      <c r="Y40" s="277"/>
      <c r="Z40" s="278"/>
      <c r="AA40" s="279"/>
      <c r="AB40" s="239"/>
      <c r="AC40" s="240"/>
      <c r="AD40" s="241"/>
      <c r="AE40" s="199"/>
      <c r="AF40" s="199"/>
      <c r="AG40" s="199"/>
      <c r="AH40" s="199"/>
      <c r="AI40" s="199"/>
      <c r="AJ40" s="199"/>
      <c r="AK40" s="199"/>
      <c r="AL40" s="199"/>
      <c r="AM40" s="199"/>
      <c r="AN40" s="199"/>
      <c r="AO40" s="199"/>
      <c r="AP40" s="199"/>
      <c r="AQ40" s="351" t="s">
        <v>272</v>
      </c>
      <c r="AR40" s="167"/>
      <c r="AS40" s="158" t="s">
        <v>171</v>
      </c>
      <c r="AT40" s="159"/>
      <c r="AU40" s="214" t="s">
        <v>654</v>
      </c>
      <c r="AV40" s="214"/>
      <c r="AW40" s="246" t="s">
        <v>166</v>
      </c>
      <c r="AX40" s="697"/>
      <c r="AY40">
        <f>$AY$39</f>
        <v>1</v>
      </c>
    </row>
    <row r="41" spans="1:51" ht="23.25" customHeight="1" x14ac:dyDescent="0.15">
      <c r="A41" s="229"/>
      <c r="B41" s="227"/>
      <c r="C41" s="227"/>
      <c r="D41" s="227"/>
      <c r="E41" s="227"/>
      <c r="F41" s="228"/>
      <c r="G41" s="330" t="s">
        <v>589</v>
      </c>
      <c r="H41" s="331"/>
      <c r="I41" s="331"/>
      <c r="J41" s="331"/>
      <c r="K41" s="331"/>
      <c r="L41" s="331"/>
      <c r="M41" s="331"/>
      <c r="N41" s="331"/>
      <c r="O41" s="332"/>
      <c r="P41" s="283" t="s">
        <v>590</v>
      </c>
      <c r="Q41" s="283"/>
      <c r="R41" s="283"/>
      <c r="S41" s="283"/>
      <c r="T41" s="283"/>
      <c r="U41" s="283"/>
      <c r="V41" s="283"/>
      <c r="W41" s="283"/>
      <c r="X41" s="284"/>
      <c r="Y41" s="293" t="s">
        <v>12</v>
      </c>
      <c r="Z41" s="313"/>
      <c r="AA41" s="314"/>
      <c r="AB41" s="280" t="s">
        <v>591</v>
      </c>
      <c r="AC41" s="280"/>
      <c r="AD41" s="280"/>
      <c r="AE41" s="132">
        <v>21</v>
      </c>
      <c r="AF41" s="132"/>
      <c r="AG41" s="132"/>
      <c r="AH41" s="132"/>
      <c r="AI41" s="132">
        <v>21</v>
      </c>
      <c r="AJ41" s="132"/>
      <c r="AK41" s="132"/>
      <c r="AL41" s="132"/>
      <c r="AM41" s="132">
        <v>21</v>
      </c>
      <c r="AN41" s="132"/>
      <c r="AO41" s="132"/>
      <c r="AP41" s="132"/>
      <c r="AQ41" s="138" t="s">
        <v>585</v>
      </c>
      <c r="AR41" s="139"/>
      <c r="AS41" s="139"/>
      <c r="AT41" s="139"/>
      <c r="AU41" s="139" t="s">
        <v>272</v>
      </c>
      <c r="AV41" s="139"/>
      <c r="AW41" s="139"/>
      <c r="AX41" s="140"/>
      <c r="AY41">
        <f t="shared" ref="AY41:AY45" si="5">$AY$39</f>
        <v>1</v>
      </c>
    </row>
    <row r="42" spans="1:51" ht="23.25" customHeight="1" x14ac:dyDescent="0.15">
      <c r="A42" s="230"/>
      <c r="B42" s="231"/>
      <c r="C42" s="231"/>
      <c r="D42" s="231"/>
      <c r="E42" s="231"/>
      <c r="F42" s="232"/>
      <c r="G42" s="333"/>
      <c r="H42" s="334"/>
      <c r="I42" s="334"/>
      <c r="J42" s="334"/>
      <c r="K42" s="334"/>
      <c r="L42" s="334"/>
      <c r="M42" s="334"/>
      <c r="N42" s="334"/>
      <c r="O42" s="335"/>
      <c r="P42" s="311"/>
      <c r="Q42" s="311"/>
      <c r="R42" s="311"/>
      <c r="S42" s="311"/>
      <c r="T42" s="311"/>
      <c r="U42" s="311"/>
      <c r="V42" s="311"/>
      <c r="W42" s="311"/>
      <c r="X42" s="312"/>
      <c r="Y42" s="271" t="s">
        <v>52</v>
      </c>
      <c r="Z42" s="266"/>
      <c r="AA42" s="267"/>
      <c r="AB42" s="280" t="s">
        <v>591</v>
      </c>
      <c r="AC42" s="280"/>
      <c r="AD42" s="280"/>
      <c r="AE42" s="138">
        <v>21</v>
      </c>
      <c r="AF42" s="139"/>
      <c r="AG42" s="139"/>
      <c r="AH42" s="139"/>
      <c r="AI42" s="138">
        <v>21</v>
      </c>
      <c r="AJ42" s="139"/>
      <c r="AK42" s="139"/>
      <c r="AL42" s="139"/>
      <c r="AM42" s="138">
        <v>21</v>
      </c>
      <c r="AN42" s="139"/>
      <c r="AO42" s="139"/>
      <c r="AP42" s="139"/>
      <c r="AQ42" s="138" t="s">
        <v>585</v>
      </c>
      <c r="AR42" s="139"/>
      <c r="AS42" s="139"/>
      <c r="AT42" s="139"/>
      <c r="AU42" s="139">
        <v>21</v>
      </c>
      <c r="AV42" s="139"/>
      <c r="AW42" s="139"/>
      <c r="AX42" s="140"/>
      <c r="AY42">
        <f t="shared" si="5"/>
        <v>1</v>
      </c>
    </row>
    <row r="43" spans="1:51" ht="23.25" customHeight="1" x14ac:dyDescent="0.15">
      <c r="A43" s="233"/>
      <c r="B43" s="234"/>
      <c r="C43" s="234"/>
      <c r="D43" s="234"/>
      <c r="E43" s="234"/>
      <c r="F43" s="235"/>
      <c r="G43" s="336"/>
      <c r="H43" s="337"/>
      <c r="I43" s="337"/>
      <c r="J43" s="337"/>
      <c r="K43" s="337"/>
      <c r="L43" s="337"/>
      <c r="M43" s="337"/>
      <c r="N43" s="337"/>
      <c r="O43" s="338"/>
      <c r="P43" s="285"/>
      <c r="Q43" s="285"/>
      <c r="R43" s="285"/>
      <c r="S43" s="285"/>
      <c r="T43" s="285"/>
      <c r="U43" s="285"/>
      <c r="V43" s="285"/>
      <c r="W43" s="285"/>
      <c r="X43" s="286"/>
      <c r="Y43" s="271" t="s">
        <v>13</v>
      </c>
      <c r="Z43" s="266"/>
      <c r="AA43" s="267"/>
      <c r="AB43" s="329" t="s">
        <v>167</v>
      </c>
      <c r="AC43" s="329"/>
      <c r="AD43" s="329"/>
      <c r="AE43" s="138">
        <v>100</v>
      </c>
      <c r="AF43" s="139"/>
      <c r="AG43" s="139"/>
      <c r="AH43" s="139"/>
      <c r="AI43" s="138">
        <v>100</v>
      </c>
      <c r="AJ43" s="139"/>
      <c r="AK43" s="139"/>
      <c r="AL43" s="139"/>
      <c r="AM43" s="138">
        <v>100</v>
      </c>
      <c r="AN43" s="139"/>
      <c r="AO43" s="139"/>
      <c r="AP43" s="139"/>
      <c r="AQ43" s="138" t="s">
        <v>585</v>
      </c>
      <c r="AR43" s="139"/>
      <c r="AS43" s="139"/>
      <c r="AT43" s="139"/>
      <c r="AU43" s="139" t="s">
        <v>272</v>
      </c>
      <c r="AV43" s="139"/>
      <c r="AW43" s="139"/>
      <c r="AX43" s="140"/>
      <c r="AY43">
        <f t="shared" si="5"/>
        <v>1</v>
      </c>
    </row>
    <row r="44" spans="1:51" ht="23.25" customHeight="1" x14ac:dyDescent="0.15">
      <c r="A44" s="96" t="s">
        <v>249</v>
      </c>
      <c r="B44" s="97"/>
      <c r="C44" s="97"/>
      <c r="D44" s="97"/>
      <c r="E44" s="97"/>
      <c r="F44" s="98"/>
      <c r="G44" s="102" t="s">
        <v>655</v>
      </c>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4"/>
      <c r="AY44">
        <f t="shared" si="5"/>
        <v>1</v>
      </c>
    </row>
    <row r="45" spans="1:51" ht="44.25" customHeight="1" x14ac:dyDescent="0.15">
      <c r="A45" s="99"/>
      <c r="B45" s="100"/>
      <c r="C45" s="100"/>
      <c r="D45" s="100"/>
      <c r="E45" s="100"/>
      <c r="F45" s="101"/>
      <c r="G45" s="105"/>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7"/>
      <c r="AF45" s="107"/>
      <c r="AG45" s="107"/>
      <c r="AH45" s="107"/>
      <c r="AI45" s="107"/>
      <c r="AJ45" s="107"/>
      <c r="AK45" s="107"/>
      <c r="AL45" s="107"/>
      <c r="AM45" s="107"/>
      <c r="AN45" s="107"/>
      <c r="AO45" s="107"/>
      <c r="AP45" s="107"/>
      <c r="AQ45" s="106"/>
      <c r="AR45" s="106"/>
      <c r="AS45" s="106"/>
      <c r="AT45" s="106"/>
      <c r="AU45" s="106"/>
      <c r="AV45" s="106"/>
      <c r="AW45" s="106"/>
      <c r="AX45" s="108"/>
      <c r="AY45">
        <f t="shared" si="5"/>
        <v>1</v>
      </c>
    </row>
    <row r="46" spans="1:51" ht="18.75" customHeight="1" x14ac:dyDescent="0.15">
      <c r="A46" s="226" t="s">
        <v>228</v>
      </c>
      <c r="B46" s="227"/>
      <c r="C46" s="227"/>
      <c r="D46" s="227"/>
      <c r="E46" s="227"/>
      <c r="F46" s="228"/>
      <c r="G46" s="242" t="s">
        <v>139</v>
      </c>
      <c r="H46" s="243"/>
      <c r="I46" s="243"/>
      <c r="J46" s="243"/>
      <c r="K46" s="243"/>
      <c r="L46" s="243"/>
      <c r="M46" s="243"/>
      <c r="N46" s="243"/>
      <c r="O46" s="244"/>
      <c r="P46" s="272" t="s">
        <v>57</v>
      </c>
      <c r="Q46" s="243"/>
      <c r="R46" s="243"/>
      <c r="S46" s="243"/>
      <c r="T46" s="243"/>
      <c r="U46" s="243"/>
      <c r="V46" s="243"/>
      <c r="W46" s="243"/>
      <c r="X46" s="244"/>
      <c r="Y46" s="274"/>
      <c r="Z46" s="275"/>
      <c r="AA46" s="276"/>
      <c r="AB46" s="236" t="s">
        <v>11</v>
      </c>
      <c r="AC46" s="237"/>
      <c r="AD46" s="238"/>
      <c r="AE46" s="199" t="s">
        <v>258</v>
      </c>
      <c r="AF46" s="199"/>
      <c r="AG46" s="199"/>
      <c r="AH46" s="199"/>
      <c r="AI46" s="199" t="s">
        <v>277</v>
      </c>
      <c r="AJ46" s="199"/>
      <c r="AK46" s="199"/>
      <c r="AL46" s="199"/>
      <c r="AM46" s="199" t="s">
        <v>374</v>
      </c>
      <c r="AN46" s="199"/>
      <c r="AO46" s="199"/>
      <c r="AP46" s="199"/>
      <c r="AQ46" s="344" t="s">
        <v>170</v>
      </c>
      <c r="AR46" s="345"/>
      <c r="AS46" s="345"/>
      <c r="AT46" s="346"/>
      <c r="AU46" s="712" t="s">
        <v>129</v>
      </c>
      <c r="AV46" s="712"/>
      <c r="AW46" s="712"/>
      <c r="AX46" s="713"/>
      <c r="AY46">
        <f>COUNTA($G$48)</f>
        <v>1</v>
      </c>
    </row>
    <row r="47" spans="1:51" ht="18.75" customHeight="1" x14ac:dyDescent="0.15">
      <c r="A47" s="226"/>
      <c r="B47" s="227"/>
      <c r="C47" s="227"/>
      <c r="D47" s="227"/>
      <c r="E47" s="227"/>
      <c r="F47" s="228"/>
      <c r="G47" s="245"/>
      <c r="H47" s="246"/>
      <c r="I47" s="246"/>
      <c r="J47" s="246"/>
      <c r="K47" s="246"/>
      <c r="L47" s="246"/>
      <c r="M47" s="246"/>
      <c r="N47" s="246"/>
      <c r="O47" s="247"/>
      <c r="P47" s="273"/>
      <c r="Q47" s="246"/>
      <c r="R47" s="246"/>
      <c r="S47" s="246"/>
      <c r="T47" s="246"/>
      <c r="U47" s="246"/>
      <c r="V47" s="246"/>
      <c r="W47" s="246"/>
      <c r="X47" s="247"/>
      <c r="Y47" s="277"/>
      <c r="Z47" s="278"/>
      <c r="AA47" s="279"/>
      <c r="AB47" s="239"/>
      <c r="AC47" s="240"/>
      <c r="AD47" s="241"/>
      <c r="AE47" s="199"/>
      <c r="AF47" s="199"/>
      <c r="AG47" s="199"/>
      <c r="AH47" s="199"/>
      <c r="AI47" s="199"/>
      <c r="AJ47" s="199"/>
      <c r="AK47" s="199"/>
      <c r="AL47" s="199"/>
      <c r="AM47" s="199"/>
      <c r="AN47" s="199"/>
      <c r="AO47" s="199"/>
      <c r="AP47" s="199"/>
      <c r="AQ47" s="351" t="s">
        <v>272</v>
      </c>
      <c r="AR47" s="167"/>
      <c r="AS47" s="158" t="s">
        <v>171</v>
      </c>
      <c r="AT47" s="159"/>
      <c r="AU47" s="214">
        <v>6</v>
      </c>
      <c r="AV47" s="214"/>
      <c r="AW47" s="246" t="s">
        <v>166</v>
      </c>
      <c r="AX47" s="697"/>
      <c r="AY47">
        <f>$AY$46</f>
        <v>1</v>
      </c>
    </row>
    <row r="48" spans="1:51" ht="23.25" customHeight="1" x14ac:dyDescent="0.15">
      <c r="A48" s="229"/>
      <c r="B48" s="227"/>
      <c r="C48" s="227"/>
      <c r="D48" s="227"/>
      <c r="E48" s="227"/>
      <c r="F48" s="228"/>
      <c r="G48" s="330" t="s">
        <v>592</v>
      </c>
      <c r="H48" s="331"/>
      <c r="I48" s="331"/>
      <c r="J48" s="331"/>
      <c r="K48" s="331"/>
      <c r="L48" s="331"/>
      <c r="M48" s="331"/>
      <c r="N48" s="331"/>
      <c r="O48" s="332"/>
      <c r="P48" s="283" t="s">
        <v>593</v>
      </c>
      <c r="Q48" s="283"/>
      <c r="R48" s="283"/>
      <c r="S48" s="283"/>
      <c r="T48" s="283"/>
      <c r="U48" s="283"/>
      <c r="V48" s="283"/>
      <c r="W48" s="283"/>
      <c r="X48" s="284"/>
      <c r="Y48" s="293" t="s">
        <v>12</v>
      </c>
      <c r="Z48" s="313"/>
      <c r="AA48" s="314"/>
      <c r="AB48" s="309" t="s">
        <v>14</v>
      </c>
      <c r="AC48" s="309"/>
      <c r="AD48" s="309"/>
      <c r="AE48" s="138">
        <v>90</v>
      </c>
      <c r="AF48" s="139"/>
      <c r="AG48" s="139"/>
      <c r="AH48" s="139"/>
      <c r="AI48" s="138">
        <v>94</v>
      </c>
      <c r="AJ48" s="139"/>
      <c r="AK48" s="139"/>
      <c r="AL48" s="139"/>
      <c r="AM48" s="138">
        <v>96</v>
      </c>
      <c r="AN48" s="139"/>
      <c r="AO48" s="139"/>
      <c r="AP48" s="139"/>
      <c r="AQ48" s="138" t="s">
        <v>585</v>
      </c>
      <c r="AR48" s="139"/>
      <c r="AS48" s="139"/>
      <c r="AT48" s="139"/>
      <c r="AU48" s="139" t="s">
        <v>654</v>
      </c>
      <c r="AV48" s="139"/>
      <c r="AW48" s="139"/>
      <c r="AX48" s="140"/>
      <c r="AY48">
        <f t="shared" ref="AY48:AY52" si="6">$AY$46</f>
        <v>1</v>
      </c>
    </row>
    <row r="49" spans="1:51" ht="23.25" customHeight="1" x14ac:dyDescent="0.15">
      <c r="A49" s="230"/>
      <c r="B49" s="231"/>
      <c r="C49" s="231"/>
      <c r="D49" s="231"/>
      <c r="E49" s="231"/>
      <c r="F49" s="232"/>
      <c r="G49" s="333"/>
      <c r="H49" s="334"/>
      <c r="I49" s="334"/>
      <c r="J49" s="334"/>
      <c r="K49" s="334"/>
      <c r="L49" s="334"/>
      <c r="M49" s="334"/>
      <c r="N49" s="334"/>
      <c r="O49" s="335"/>
      <c r="P49" s="311"/>
      <c r="Q49" s="311"/>
      <c r="R49" s="311"/>
      <c r="S49" s="311"/>
      <c r="T49" s="311"/>
      <c r="U49" s="311"/>
      <c r="V49" s="311"/>
      <c r="W49" s="311"/>
      <c r="X49" s="312"/>
      <c r="Y49" s="271" t="s">
        <v>52</v>
      </c>
      <c r="Z49" s="266"/>
      <c r="AA49" s="267"/>
      <c r="AB49" s="309" t="s">
        <v>14</v>
      </c>
      <c r="AC49" s="309"/>
      <c r="AD49" s="309"/>
      <c r="AE49" s="138" t="s">
        <v>585</v>
      </c>
      <c r="AF49" s="139"/>
      <c r="AG49" s="139"/>
      <c r="AH49" s="139"/>
      <c r="AI49" s="138" t="s">
        <v>585</v>
      </c>
      <c r="AJ49" s="139"/>
      <c r="AK49" s="139"/>
      <c r="AL49" s="139"/>
      <c r="AM49" s="138" t="s">
        <v>272</v>
      </c>
      <c r="AN49" s="139"/>
      <c r="AO49" s="139"/>
      <c r="AP49" s="139"/>
      <c r="AQ49" s="138" t="s">
        <v>585</v>
      </c>
      <c r="AR49" s="139"/>
      <c r="AS49" s="139"/>
      <c r="AT49" s="139"/>
      <c r="AU49" s="139">
        <v>100</v>
      </c>
      <c r="AV49" s="139"/>
      <c r="AW49" s="139"/>
      <c r="AX49" s="140"/>
      <c r="AY49">
        <f t="shared" si="6"/>
        <v>1</v>
      </c>
    </row>
    <row r="50" spans="1:51" ht="23.25" customHeight="1" x14ac:dyDescent="0.15">
      <c r="A50" s="233"/>
      <c r="B50" s="234"/>
      <c r="C50" s="234"/>
      <c r="D50" s="234"/>
      <c r="E50" s="234"/>
      <c r="F50" s="235"/>
      <c r="G50" s="336"/>
      <c r="H50" s="337"/>
      <c r="I50" s="337"/>
      <c r="J50" s="337"/>
      <c r="K50" s="337"/>
      <c r="L50" s="337"/>
      <c r="M50" s="337"/>
      <c r="N50" s="337"/>
      <c r="O50" s="338"/>
      <c r="P50" s="285"/>
      <c r="Q50" s="285"/>
      <c r="R50" s="285"/>
      <c r="S50" s="285"/>
      <c r="T50" s="285"/>
      <c r="U50" s="285"/>
      <c r="V50" s="285"/>
      <c r="W50" s="285"/>
      <c r="X50" s="286"/>
      <c r="Y50" s="271" t="s">
        <v>13</v>
      </c>
      <c r="Z50" s="266"/>
      <c r="AA50" s="267"/>
      <c r="AB50" s="521" t="s">
        <v>14</v>
      </c>
      <c r="AC50" s="521"/>
      <c r="AD50" s="521"/>
      <c r="AE50" s="138" t="s">
        <v>585</v>
      </c>
      <c r="AF50" s="139"/>
      <c r="AG50" s="139"/>
      <c r="AH50" s="139"/>
      <c r="AI50" s="138" t="s">
        <v>585</v>
      </c>
      <c r="AJ50" s="139"/>
      <c r="AK50" s="139"/>
      <c r="AL50" s="139"/>
      <c r="AM50" s="138" t="s">
        <v>272</v>
      </c>
      <c r="AN50" s="139"/>
      <c r="AO50" s="139"/>
      <c r="AP50" s="139"/>
      <c r="AQ50" s="138" t="s">
        <v>585</v>
      </c>
      <c r="AR50" s="139"/>
      <c r="AS50" s="139"/>
      <c r="AT50" s="139"/>
      <c r="AU50" s="139" t="s">
        <v>588</v>
      </c>
      <c r="AV50" s="139"/>
      <c r="AW50" s="139"/>
      <c r="AX50" s="140"/>
      <c r="AY50">
        <f t="shared" si="6"/>
        <v>1</v>
      </c>
    </row>
    <row r="51" spans="1:51" ht="33.75" customHeight="1" x14ac:dyDescent="0.15">
      <c r="A51" s="96" t="s">
        <v>249</v>
      </c>
      <c r="B51" s="97"/>
      <c r="C51" s="97"/>
      <c r="D51" s="97"/>
      <c r="E51" s="97"/>
      <c r="F51" s="98"/>
      <c r="G51" s="102" t="s">
        <v>656</v>
      </c>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4"/>
      <c r="AY51">
        <f t="shared" si="6"/>
        <v>1</v>
      </c>
    </row>
    <row r="52" spans="1:51" ht="35.25" customHeight="1" x14ac:dyDescent="0.15">
      <c r="A52" s="99"/>
      <c r="B52" s="100"/>
      <c r="C52" s="100"/>
      <c r="D52" s="100"/>
      <c r="E52" s="100"/>
      <c r="F52" s="101"/>
      <c r="G52" s="105"/>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7"/>
      <c r="AF52" s="107"/>
      <c r="AG52" s="107"/>
      <c r="AH52" s="107"/>
      <c r="AI52" s="107"/>
      <c r="AJ52" s="107"/>
      <c r="AK52" s="107"/>
      <c r="AL52" s="107"/>
      <c r="AM52" s="107"/>
      <c r="AN52" s="107"/>
      <c r="AO52" s="107"/>
      <c r="AP52" s="107"/>
      <c r="AQ52" s="106"/>
      <c r="AR52" s="106"/>
      <c r="AS52" s="106"/>
      <c r="AT52" s="106"/>
      <c r="AU52" s="106"/>
      <c r="AV52" s="106"/>
      <c r="AW52" s="106"/>
      <c r="AX52" s="108"/>
      <c r="AY52">
        <f t="shared" si="6"/>
        <v>1</v>
      </c>
    </row>
    <row r="53" spans="1:51" ht="18.75" customHeight="1" x14ac:dyDescent="0.15">
      <c r="A53" s="226" t="s">
        <v>228</v>
      </c>
      <c r="B53" s="227"/>
      <c r="C53" s="227"/>
      <c r="D53" s="227"/>
      <c r="E53" s="227"/>
      <c r="F53" s="228"/>
      <c r="G53" s="242" t="s">
        <v>139</v>
      </c>
      <c r="H53" s="243"/>
      <c r="I53" s="243"/>
      <c r="J53" s="243"/>
      <c r="K53" s="243"/>
      <c r="L53" s="243"/>
      <c r="M53" s="243"/>
      <c r="N53" s="243"/>
      <c r="O53" s="244"/>
      <c r="P53" s="272" t="s">
        <v>57</v>
      </c>
      <c r="Q53" s="243"/>
      <c r="R53" s="243"/>
      <c r="S53" s="243"/>
      <c r="T53" s="243"/>
      <c r="U53" s="243"/>
      <c r="V53" s="243"/>
      <c r="W53" s="243"/>
      <c r="X53" s="244"/>
      <c r="Y53" s="274"/>
      <c r="Z53" s="275"/>
      <c r="AA53" s="276"/>
      <c r="AB53" s="236" t="s">
        <v>11</v>
      </c>
      <c r="AC53" s="237"/>
      <c r="AD53" s="238"/>
      <c r="AE53" s="199" t="s">
        <v>258</v>
      </c>
      <c r="AF53" s="199"/>
      <c r="AG53" s="199"/>
      <c r="AH53" s="199"/>
      <c r="AI53" s="199" t="s">
        <v>277</v>
      </c>
      <c r="AJ53" s="199"/>
      <c r="AK53" s="199"/>
      <c r="AL53" s="199"/>
      <c r="AM53" s="199" t="s">
        <v>374</v>
      </c>
      <c r="AN53" s="199"/>
      <c r="AO53" s="199"/>
      <c r="AP53" s="199"/>
      <c r="AQ53" s="344" t="s">
        <v>170</v>
      </c>
      <c r="AR53" s="345"/>
      <c r="AS53" s="345"/>
      <c r="AT53" s="346"/>
      <c r="AU53" s="712" t="s">
        <v>129</v>
      </c>
      <c r="AV53" s="712"/>
      <c r="AW53" s="712"/>
      <c r="AX53" s="713"/>
      <c r="AY53">
        <f>COUNTA($G$55)</f>
        <v>1</v>
      </c>
    </row>
    <row r="54" spans="1:51" ht="18.75" customHeight="1" x14ac:dyDescent="0.15">
      <c r="A54" s="226"/>
      <c r="B54" s="227"/>
      <c r="C54" s="227"/>
      <c r="D54" s="227"/>
      <c r="E54" s="227"/>
      <c r="F54" s="228"/>
      <c r="G54" s="245"/>
      <c r="H54" s="246"/>
      <c r="I54" s="246"/>
      <c r="J54" s="246"/>
      <c r="K54" s="246"/>
      <c r="L54" s="246"/>
      <c r="M54" s="246"/>
      <c r="N54" s="246"/>
      <c r="O54" s="247"/>
      <c r="P54" s="273"/>
      <c r="Q54" s="246"/>
      <c r="R54" s="246"/>
      <c r="S54" s="246"/>
      <c r="T54" s="246"/>
      <c r="U54" s="246"/>
      <c r="V54" s="246"/>
      <c r="W54" s="246"/>
      <c r="X54" s="247"/>
      <c r="Y54" s="277"/>
      <c r="Z54" s="278"/>
      <c r="AA54" s="279"/>
      <c r="AB54" s="239"/>
      <c r="AC54" s="240"/>
      <c r="AD54" s="241"/>
      <c r="AE54" s="199"/>
      <c r="AF54" s="199"/>
      <c r="AG54" s="199"/>
      <c r="AH54" s="199"/>
      <c r="AI54" s="199"/>
      <c r="AJ54" s="199"/>
      <c r="AK54" s="199"/>
      <c r="AL54" s="199"/>
      <c r="AM54" s="199"/>
      <c r="AN54" s="199"/>
      <c r="AO54" s="199"/>
      <c r="AP54" s="199"/>
      <c r="AQ54" s="351" t="s">
        <v>272</v>
      </c>
      <c r="AR54" s="167"/>
      <c r="AS54" s="158" t="s">
        <v>171</v>
      </c>
      <c r="AT54" s="159"/>
      <c r="AU54" s="214">
        <v>5</v>
      </c>
      <c r="AV54" s="214"/>
      <c r="AW54" s="246" t="s">
        <v>166</v>
      </c>
      <c r="AX54" s="697"/>
      <c r="AY54">
        <f>$AY$53</f>
        <v>1</v>
      </c>
    </row>
    <row r="55" spans="1:51" ht="23.25" customHeight="1" x14ac:dyDescent="0.15">
      <c r="A55" s="229"/>
      <c r="B55" s="227"/>
      <c r="C55" s="227"/>
      <c r="D55" s="227"/>
      <c r="E55" s="227"/>
      <c r="F55" s="228"/>
      <c r="G55" s="330" t="s">
        <v>594</v>
      </c>
      <c r="H55" s="331"/>
      <c r="I55" s="331"/>
      <c r="J55" s="331"/>
      <c r="K55" s="331"/>
      <c r="L55" s="331"/>
      <c r="M55" s="331"/>
      <c r="N55" s="331"/>
      <c r="O55" s="332"/>
      <c r="P55" s="283" t="s">
        <v>593</v>
      </c>
      <c r="Q55" s="283"/>
      <c r="R55" s="283"/>
      <c r="S55" s="283"/>
      <c r="T55" s="283"/>
      <c r="U55" s="283"/>
      <c r="V55" s="283"/>
      <c r="W55" s="283"/>
      <c r="X55" s="284"/>
      <c r="Y55" s="293" t="s">
        <v>12</v>
      </c>
      <c r="Z55" s="313"/>
      <c r="AA55" s="314"/>
      <c r="AB55" s="310" t="s">
        <v>14</v>
      </c>
      <c r="AC55" s="310"/>
      <c r="AD55" s="310"/>
      <c r="AE55" s="138">
        <v>83</v>
      </c>
      <c r="AF55" s="139"/>
      <c r="AG55" s="139"/>
      <c r="AH55" s="139"/>
      <c r="AI55" s="138">
        <v>91</v>
      </c>
      <c r="AJ55" s="139"/>
      <c r="AK55" s="139"/>
      <c r="AL55" s="139"/>
      <c r="AM55" s="138">
        <v>96</v>
      </c>
      <c r="AN55" s="139"/>
      <c r="AO55" s="139"/>
      <c r="AP55" s="139"/>
      <c r="AQ55" s="138" t="s">
        <v>585</v>
      </c>
      <c r="AR55" s="139"/>
      <c r="AS55" s="139"/>
      <c r="AT55" s="139"/>
      <c r="AU55" s="139" t="s">
        <v>654</v>
      </c>
      <c r="AV55" s="139"/>
      <c r="AW55" s="139"/>
      <c r="AX55" s="140"/>
      <c r="AY55">
        <f t="shared" ref="AY55:AY59" si="7">$AY$53</f>
        <v>1</v>
      </c>
    </row>
    <row r="56" spans="1:51" ht="23.25" customHeight="1" x14ac:dyDescent="0.15">
      <c r="A56" s="230"/>
      <c r="B56" s="231"/>
      <c r="C56" s="231"/>
      <c r="D56" s="231"/>
      <c r="E56" s="231"/>
      <c r="F56" s="232"/>
      <c r="G56" s="333"/>
      <c r="H56" s="334"/>
      <c r="I56" s="334"/>
      <c r="J56" s="334"/>
      <c r="K56" s="334"/>
      <c r="L56" s="334"/>
      <c r="M56" s="334"/>
      <c r="N56" s="334"/>
      <c r="O56" s="335"/>
      <c r="P56" s="311"/>
      <c r="Q56" s="311"/>
      <c r="R56" s="311"/>
      <c r="S56" s="311"/>
      <c r="T56" s="311"/>
      <c r="U56" s="311"/>
      <c r="V56" s="311"/>
      <c r="W56" s="311"/>
      <c r="X56" s="312"/>
      <c r="Y56" s="271" t="s">
        <v>52</v>
      </c>
      <c r="Z56" s="266"/>
      <c r="AA56" s="267"/>
      <c r="AB56" s="310" t="s">
        <v>14</v>
      </c>
      <c r="AC56" s="310"/>
      <c r="AD56" s="310"/>
      <c r="AE56" s="138" t="s">
        <v>585</v>
      </c>
      <c r="AF56" s="139"/>
      <c r="AG56" s="139"/>
      <c r="AH56" s="139"/>
      <c r="AI56" s="138" t="s">
        <v>585</v>
      </c>
      <c r="AJ56" s="139"/>
      <c r="AK56" s="139"/>
      <c r="AL56" s="139"/>
      <c r="AM56" s="138" t="s">
        <v>654</v>
      </c>
      <c r="AN56" s="139"/>
      <c r="AO56" s="139"/>
      <c r="AP56" s="139"/>
      <c r="AQ56" s="138" t="s">
        <v>585</v>
      </c>
      <c r="AR56" s="139"/>
      <c r="AS56" s="139"/>
      <c r="AT56" s="139"/>
      <c r="AU56" s="139">
        <v>100</v>
      </c>
      <c r="AV56" s="139"/>
      <c r="AW56" s="139"/>
      <c r="AX56" s="140"/>
      <c r="AY56">
        <f t="shared" si="7"/>
        <v>1</v>
      </c>
    </row>
    <row r="57" spans="1:51" ht="23.25" customHeight="1" x14ac:dyDescent="0.15">
      <c r="A57" s="230"/>
      <c r="B57" s="231"/>
      <c r="C57" s="231"/>
      <c r="D57" s="231"/>
      <c r="E57" s="231"/>
      <c r="F57" s="232"/>
      <c r="G57" s="336"/>
      <c r="H57" s="337"/>
      <c r="I57" s="337"/>
      <c r="J57" s="337"/>
      <c r="K57" s="337"/>
      <c r="L57" s="337"/>
      <c r="M57" s="337"/>
      <c r="N57" s="337"/>
      <c r="O57" s="338"/>
      <c r="P57" s="285"/>
      <c r="Q57" s="285"/>
      <c r="R57" s="285"/>
      <c r="S57" s="285"/>
      <c r="T57" s="285"/>
      <c r="U57" s="285"/>
      <c r="V57" s="285"/>
      <c r="W57" s="285"/>
      <c r="X57" s="286"/>
      <c r="Y57" s="271" t="s">
        <v>13</v>
      </c>
      <c r="Z57" s="266"/>
      <c r="AA57" s="267"/>
      <c r="AB57" s="329" t="s">
        <v>14</v>
      </c>
      <c r="AC57" s="329"/>
      <c r="AD57" s="329"/>
      <c r="AE57" s="138" t="s">
        <v>585</v>
      </c>
      <c r="AF57" s="139"/>
      <c r="AG57" s="139"/>
      <c r="AH57" s="139"/>
      <c r="AI57" s="138" t="s">
        <v>585</v>
      </c>
      <c r="AJ57" s="139"/>
      <c r="AK57" s="139"/>
      <c r="AL57" s="139"/>
      <c r="AM57" s="138" t="s">
        <v>654</v>
      </c>
      <c r="AN57" s="139"/>
      <c r="AO57" s="139"/>
      <c r="AP57" s="139"/>
      <c r="AQ57" s="138" t="s">
        <v>585</v>
      </c>
      <c r="AR57" s="139"/>
      <c r="AS57" s="139"/>
      <c r="AT57" s="139"/>
      <c r="AU57" s="139" t="s">
        <v>588</v>
      </c>
      <c r="AV57" s="139"/>
      <c r="AW57" s="139"/>
      <c r="AX57" s="140"/>
      <c r="AY57">
        <f t="shared" si="7"/>
        <v>1</v>
      </c>
    </row>
    <row r="58" spans="1:51" ht="35.25" customHeight="1" x14ac:dyDescent="0.15">
      <c r="A58" s="96" t="s">
        <v>249</v>
      </c>
      <c r="B58" s="97"/>
      <c r="C58" s="97"/>
      <c r="D58" s="97"/>
      <c r="E58" s="97"/>
      <c r="F58" s="98"/>
      <c r="G58" s="102" t="s">
        <v>657</v>
      </c>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4"/>
      <c r="AY58">
        <f t="shared" si="7"/>
        <v>1</v>
      </c>
    </row>
    <row r="59" spans="1:51" ht="39.75" customHeight="1" thickBot="1" x14ac:dyDescent="0.2">
      <c r="A59" s="99"/>
      <c r="B59" s="100"/>
      <c r="C59" s="100"/>
      <c r="D59" s="100"/>
      <c r="E59" s="100"/>
      <c r="F59" s="101"/>
      <c r="G59" s="105"/>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7"/>
      <c r="AF59" s="107"/>
      <c r="AG59" s="107"/>
      <c r="AH59" s="107"/>
      <c r="AI59" s="107"/>
      <c r="AJ59" s="107"/>
      <c r="AK59" s="107"/>
      <c r="AL59" s="107"/>
      <c r="AM59" s="107"/>
      <c r="AN59" s="107"/>
      <c r="AO59" s="107"/>
      <c r="AP59" s="107"/>
      <c r="AQ59" s="107"/>
      <c r="AR59" s="107"/>
      <c r="AS59" s="107"/>
      <c r="AT59" s="107"/>
      <c r="AU59" s="106"/>
      <c r="AV59" s="106"/>
      <c r="AW59" s="106"/>
      <c r="AX59" s="108"/>
      <c r="AY59">
        <f t="shared" si="7"/>
        <v>1</v>
      </c>
    </row>
    <row r="60" spans="1:51" ht="31.5" customHeight="1" x14ac:dyDescent="0.15">
      <c r="A60" s="304" t="s">
        <v>229</v>
      </c>
      <c r="B60" s="305"/>
      <c r="C60" s="305"/>
      <c r="D60" s="305"/>
      <c r="E60" s="305"/>
      <c r="F60" s="306"/>
      <c r="G60" s="307" t="s">
        <v>58</v>
      </c>
      <c r="H60" s="307"/>
      <c r="I60" s="307"/>
      <c r="J60" s="307"/>
      <c r="K60" s="307"/>
      <c r="L60" s="307"/>
      <c r="M60" s="307"/>
      <c r="N60" s="307"/>
      <c r="O60" s="307"/>
      <c r="P60" s="307"/>
      <c r="Q60" s="307"/>
      <c r="R60" s="307"/>
      <c r="S60" s="307"/>
      <c r="T60" s="307"/>
      <c r="U60" s="307"/>
      <c r="V60" s="307"/>
      <c r="W60" s="307"/>
      <c r="X60" s="308"/>
      <c r="Y60" s="640"/>
      <c r="Z60" s="641"/>
      <c r="AA60" s="642"/>
      <c r="AB60" s="297" t="s">
        <v>11</v>
      </c>
      <c r="AC60" s="297"/>
      <c r="AD60" s="297"/>
      <c r="AE60" s="315" t="s">
        <v>258</v>
      </c>
      <c r="AF60" s="316"/>
      <c r="AG60" s="316"/>
      <c r="AH60" s="317"/>
      <c r="AI60" s="315" t="s">
        <v>277</v>
      </c>
      <c r="AJ60" s="316"/>
      <c r="AK60" s="316"/>
      <c r="AL60" s="317"/>
      <c r="AM60" s="315" t="s">
        <v>374</v>
      </c>
      <c r="AN60" s="316"/>
      <c r="AO60" s="316"/>
      <c r="AP60" s="317"/>
      <c r="AQ60" s="134" t="s">
        <v>282</v>
      </c>
      <c r="AR60" s="135"/>
      <c r="AS60" s="135"/>
      <c r="AT60" s="136"/>
      <c r="AU60" s="134" t="s">
        <v>406</v>
      </c>
      <c r="AV60" s="135"/>
      <c r="AW60" s="135"/>
      <c r="AX60" s="137"/>
    </row>
    <row r="61" spans="1:51" ht="23.25" customHeight="1" x14ac:dyDescent="0.15">
      <c r="A61" s="251"/>
      <c r="B61" s="252"/>
      <c r="C61" s="252"/>
      <c r="D61" s="252"/>
      <c r="E61" s="252"/>
      <c r="F61" s="253"/>
      <c r="G61" s="283" t="s">
        <v>595</v>
      </c>
      <c r="H61" s="283"/>
      <c r="I61" s="283"/>
      <c r="J61" s="283"/>
      <c r="K61" s="283"/>
      <c r="L61" s="283"/>
      <c r="M61" s="283"/>
      <c r="N61" s="283"/>
      <c r="O61" s="283"/>
      <c r="P61" s="283"/>
      <c r="Q61" s="283"/>
      <c r="R61" s="283"/>
      <c r="S61" s="283"/>
      <c r="T61" s="283"/>
      <c r="U61" s="283"/>
      <c r="V61" s="283"/>
      <c r="W61" s="283"/>
      <c r="X61" s="284"/>
      <c r="Y61" s="318" t="s">
        <v>53</v>
      </c>
      <c r="Z61" s="319"/>
      <c r="AA61" s="320"/>
      <c r="AB61" s="280" t="s">
        <v>596</v>
      </c>
      <c r="AC61" s="280"/>
      <c r="AD61" s="280"/>
      <c r="AE61" s="132" t="s">
        <v>597</v>
      </c>
      <c r="AF61" s="132"/>
      <c r="AG61" s="132"/>
      <c r="AH61" s="132"/>
      <c r="AI61" s="132" t="s">
        <v>597</v>
      </c>
      <c r="AJ61" s="132"/>
      <c r="AK61" s="132"/>
      <c r="AL61" s="132"/>
      <c r="AM61" s="132" t="s">
        <v>646</v>
      </c>
      <c r="AN61" s="132"/>
      <c r="AO61" s="132"/>
      <c r="AP61" s="132"/>
      <c r="AQ61" s="132" t="s">
        <v>671</v>
      </c>
      <c r="AR61" s="132"/>
      <c r="AS61" s="132"/>
      <c r="AT61" s="132"/>
      <c r="AU61" s="138" t="s">
        <v>671</v>
      </c>
      <c r="AV61" s="139"/>
      <c r="AW61" s="139"/>
      <c r="AX61" s="140"/>
    </row>
    <row r="62" spans="1:51" ht="23.25" customHeight="1" x14ac:dyDescent="0.15">
      <c r="A62" s="254"/>
      <c r="B62" s="255"/>
      <c r="C62" s="255"/>
      <c r="D62" s="255"/>
      <c r="E62" s="255"/>
      <c r="F62" s="256"/>
      <c r="G62" s="285"/>
      <c r="H62" s="285"/>
      <c r="I62" s="285"/>
      <c r="J62" s="285"/>
      <c r="K62" s="285"/>
      <c r="L62" s="285"/>
      <c r="M62" s="285"/>
      <c r="N62" s="285"/>
      <c r="O62" s="285"/>
      <c r="P62" s="285"/>
      <c r="Q62" s="285"/>
      <c r="R62" s="285"/>
      <c r="S62" s="285"/>
      <c r="T62" s="285"/>
      <c r="U62" s="285"/>
      <c r="V62" s="285"/>
      <c r="W62" s="285"/>
      <c r="X62" s="286"/>
      <c r="Y62" s="268" t="s">
        <v>54</v>
      </c>
      <c r="Z62" s="269"/>
      <c r="AA62" s="270"/>
      <c r="AB62" s="280" t="s">
        <v>596</v>
      </c>
      <c r="AC62" s="280"/>
      <c r="AD62" s="280"/>
      <c r="AE62" s="132" t="s">
        <v>597</v>
      </c>
      <c r="AF62" s="132"/>
      <c r="AG62" s="132"/>
      <c r="AH62" s="132"/>
      <c r="AI62" s="132" t="s">
        <v>597</v>
      </c>
      <c r="AJ62" s="132"/>
      <c r="AK62" s="132"/>
      <c r="AL62" s="132"/>
      <c r="AM62" s="132" t="s">
        <v>597</v>
      </c>
      <c r="AN62" s="132"/>
      <c r="AO62" s="132"/>
      <c r="AP62" s="132"/>
      <c r="AQ62" s="132" t="s">
        <v>597</v>
      </c>
      <c r="AR62" s="132"/>
      <c r="AS62" s="132"/>
      <c r="AT62" s="132"/>
      <c r="AU62" s="141" t="s">
        <v>597</v>
      </c>
      <c r="AV62" s="142"/>
      <c r="AW62" s="142"/>
      <c r="AX62" s="143"/>
    </row>
    <row r="63" spans="1:51" ht="31.5" customHeight="1" x14ac:dyDescent="0.15">
      <c r="A63" s="248" t="s">
        <v>229</v>
      </c>
      <c r="B63" s="249"/>
      <c r="C63" s="249"/>
      <c r="D63" s="249"/>
      <c r="E63" s="249"/>
      <c r="F63" s="250"/>
      <c r="G63" s="281" t="s">
        <v>58</v>
      </c>
      <c r="H63" s="281"/>
      <c r="I63" s="281"/>
      <c r="J63" s="281"/>
      <c r="K63" s="281"/>
      <c r="L63" s="281"/>
      <c r="M63" s="281"/>
      <c r="N63" s="281"/>
      <c r="O63" s="281"/>
      <c r="P63" s="281"/>
      <c r="Q63" s="281"/>
      <c r="R63" s="281"/>
      <c r="S63" s="281"/>
      <c r="T63" s="281"/>
      <c r="U63" s="281"/>
      <c r="V63" s="281"/>
      <c r="W63" s="281"/>
      <c r="X63" s="282"/>
      <c r="Y63" s="277"/>
      <c r="Z63" s="278"/>
      <c r="AA63" s="279"/>
      <c r="AB63" s="271" t="s">
        <v>11</v>
      </c>
      <c r="AC63" s="266"/>
      <c r="AD63" s="267"/>
      <c r="AE63" s="199" t="s">
        <v>258</v>
      </c>
      <c r="AF63" s="199"/>
      <c r="AG63" s="199"/>
      <c r="AH63" s="199"/>
      <c r="AI63" s="199" t="s">
        <v>277</v>
      </c>
      <c r="AJ63" s="199"/>
      <c r="AK63" s="199"/>
      <c r="AL63" s="199"/>
      <c r="AM63" s="199" t="s">
        <v>374</v>
      </c>
      <c r="AN63" s="199"/>
      <c r="AO63" s="199"/>
      <c r="AP63" s="199"/>
      <c r="AQ63" s="144" t="s">
        <v>282</v>
      </c>
      <c r="AR63" s="145"/>
      <c r="AS63" s="145"/>
      <c r="AT63" s="145"/>
      <c r="AU63" s="144" t="s">
        <v>406</v>
      </c>
      <c r="AV63" s="145"/>
      <c r="AW63" s="145"/>
      <c r="AX63" s="146"/>
      <c r="AY63">
        <f>COUNTA($G$64)</f>
        <v>1</v>
      </c>
    </row>
    <row r="64" spans="1:51" ht="23.25" customHeight="1" x14ac:dyDescent="0.15">
      <c r="A64" s="251"/>
      <c r="B64" s="252"/>
      <c r="C64" s="252"/>
      <c r="D64" s="252"/>
      <c r="E64" s="252"/>
      <c r="F64" s="253"/>
      <c r="G64" s="283" t="s">
        <v>658</v>
      </c>
      <c r="H64" s="283"/>
      <c r="I64" s="283"/>
      <c r="J64" s="283"/>
      <c r="K64" s="283"/>
      <c r="L64" s="283"/>
      <c r="M64" s="283"/>
      <c r="N64" s="283"/>
      <c r="O64" s="283"/>
      <c r="P64" s="283"/>
      <c r="Q64" s="283"/>
      <c r="R64" s="283"/>
      <c r="S64" s="283"/>
      <c r="T64" s="283"/>
      <c r="U64" s="283"/>
      <c r="V64" s="283"/>
      <c r="W64" s="283"/>
      <c r="X64" s="284"/>
      <c r="Y64" s="287" t="s">
        <v>53</v>
      </c>
      <c r="Z64" s="288"/>
      <c r="AA64" s="289"/>
      <c r="AB64" s="324" t="s">
        <v>598</v>
      </c>
      <c r="AC64" s="325"/>
      <c r="AD64" s="326"/>
      <c r="AE64" s="132">
        <v>21</v>
      </c>
      <c r="AF64" s="132"/>
      <c r="AG64" s="132"/>
      <c r="AH64" s="132"/>
      <c r="AI64" s="132">
        <v>21</v>
      </c>
      <c r="AJ64" s="132"/>
      <c r="AK64" s="132"/>
      <c r="AL64" s="132"/>
      <c r="AM64" s="132">
        <v>21</v>
      </c>
      <c r="AN64" s="132"/>
      <c r="AO64" s="132"/>
      <c r="AP64" s="132"/>
      <c r="AQ64" s="132" t="s">
        <v>654</v>
      </c>
      <c r="AR64" s="132"/>
      <c r="AS64" s="132"/>
      <c r="AT64" s="132"/>
      <c r="AU64" s="132" t="s">
        <v>654</v>
      </c>
      <c r="AV64" s="132"/>
      <c r="AW64" s="132"/>
      <c r="AX64" s="133"/>
      <c r="AY64">
        <f>$AY$63</f>
        <v>1</v>
      </c>
    </row>
    <row r="65" spans="1:51" ht="23.25" customHeight="1" x14ac:dyDescent="0.15">
      <c r="A65" s="254"/>
      <c r="B65" s="255"/>
      <c r="C65" s="255"/>
      <c r="D65" s="255"/>
      <c r="E65" s="255"/>
      <c r="F65" s="256"/>
      <c r="G65" s="285"/>
      <c r="H65" s="285"/>
      <c r="I65" s="285"/>
      <c r="J65" s="285"/>
      <c r="K65" s="285"/>
      <c r="L65" s="285"/>
      <c r="M65" s="285"/>
      <c r="N65" s="285"/>
      <c r="O65" s="285"/>
      <c r="P65" s="285"/>
      <c r="Q65" s="285"/>
      <c r="R65" s="285"/>
      <c r="S65" s="285"/>
      <c r="T65" s="285"/>
      <c r="U65" s="285"/>
      <c r="V65" s="285"/>
      <c r="W65" s="285"/>
      <c r="X65" s="286"/>
      <c r="Y65" s="268" t="s">
        <v>54</v>
      </c>
      <c r="Z65" s="327"/>
      <c r="AA65" s="328"/>
      <c r="AB65" s="290" t="s">
        <v>598</v>
      </c>
      <c r="AC65" s="291"/>
      <c r="AD65" s="292"/>
      <c r="AE65" s="132">
        <v>21</v>
      </c>
      <c r="AF65" s="132"/>
      <c r="AG65" s="132"/>
      <c r="AH65" s="132"/>
      <c r="AI65" s="132">
        <v>21</v>
      </c>
      <c r="AJ65" s="132"/>
      <c r="AK65" s="132"/>
      <c r="AL65" s="132"/>
      <c r="AM65" s="132">
        <v>21</v>
      </c>
      <c r="AN65" s="132"/>
      <c r="AO65" s="132"/>
      <c r="AP65" s="132"/>
      <c r="AQ65" s="132">
        <v>21</v>
      </c>
      <c r="AR65" s="132"/>
      <c r="AS65" s="132"/>
      <c r="AT65" s="132"/>
      <c r="AU65" s="132">
        <v>21</v>
      </c>
      <c r="AV65" s="132"/>
      <c r="AW65" s="132"/>
      <c r="AX65" s="133"/>
      <c r="AY65">
        <f>$AY$63</f>
        <v>1</v>
      </c>
    </row>
    <row r="66" spans="1:51" ht="31.5" customHeight="1" x14ac:dyDescent="0.15">
      <c r="A66" s="248" t="s">
        <v>229</v>
      </c>
      <c r="B66" s="249"/>
      <c r="C66" s="249"/>
      <c r="D66" s="249"/>
      <c r="E66" s="249"/>
      <c r="F66" s="250"/>
      <c r="G66" s="281" t="s">
        <v>58</v>
      </c>
      <c r="H66" s="281"/>
      <c r="I66" s="281"/>
      <c r="J66" s="281"/>
      <c r="K66" s="281"/>
      <c r="L66" s="281"/>
      <c r="M66" s="281"/>
      <c r="N66" s="281"/>
      <c r="O66" s="281"/>
      <c r="P66" s="281"/>
      <c r="Q66" s="281"/>
      <c r="R66" s="281"/>
      <c r="S66" s="281"/>
      <c r="T66" s="281"/>
      <c r="U66" s="281"/>
      <c r="V66" s="281"/>
      <c r="W66" s="281"/>
      <c r="X66" s="282"/>
      <c r="Y66" s="277"/>
      <c r="Z66" s="278"/>
      <c r="AA66" s="279"/>
      <c r="AB66" s="271" t="s">
        <v>11</v>
      </c>
      <c r="AC66" s="266"/>
      <c r="AD66" s="267"/>
      <c r="AE66" s="199" t="s">
        <v>258</v>
      </c>
      <c r="AF66" s="199"/>
      <c r="AG66" s="199"/>
      <c r="AH66" s="199"/>
      <c r="AI66" s="199" t="s">
        <v>277</v>
      </c>
      <c r="AJ66" s="199"/>
      <c r="AK66" s="199"/>
      <c r="AL66" s="199"/>
      <c r="AM66" s="199" t="s">
        <v>374</v>
      </c>
      <c r="AN66" s="199"/>
      <c r="AO66" s="199"/>
      <c r="AP66" s="199"/>
      <c r="AQ66" s="144" t="s">
        <v>282</v>
      </c>
      <c r="AR66" s="145"/>
      <c r="AS66" s="145"/>
      <c r="AT66" s="145"/>
      <c r="AU66" s="144" t="s">
        <v>406</v>
      </c>
      <c r="AV66" s="145"/>
      <c r="AW66" s="145"/>
      <c r="AX66" s="146"/>
      <c r="AY66">
        <f>COUNTA($G$67)</f>
        <v>1</v>
      </c>
    </row>
    <row r="67" spans="1:51" ht="23.25" customHeight="1" x14ac:dyDescent="0.15">
      <c r="A67" s="251"/>
      <c r="B67" s="252"/>
      <c r="C67" s="252"/>
      <c r="D67" s="252"/>
      <c r="E67" s="252"/>
      <c r="F67" s="253"/>
      <c r="G67" s="283" t="s">
        <v>599</v>
      </c>
      <c r="H67" s="283"/>
      <c r="I67" s="283"/>
      <c r="J67" s="283"/>
      <c r="K67" s="283"/>
      <c r="L67" s="283"/>
      <c r="M67" s="283"/>
      <c r="N67" s="283"/>
      <c r="O67" s="283"/>
      <c r="P67" s="283"/>
      <c r="Q67" s="283"/>
      <c r="R67" s="283"/>
      <c r="S67" s="283"/>
      <c r="T67" s="283"/>
      <c r="U67" s="283"/>
      <c r="V67" s="283"/>
      <c r="W67" s="283"/>
      <c r="X67" s="284"/>
      <c r="Y67" s="287" t="s">
        <v>53</v>
      </c>
      <c r="Z67" s="288"/>
      <c r="AA67" s="289"/>
      <c r="AB67" s="324" t="s">
        <v>596</v>
      </c>
      <c r="AC67" s="325"/>
      <c r="AD67" s="326"/>
      <c r="AE67" s="132">
        <v>5</v>
      </c>
      <c r="AF67" s="132"/>
      <c r="AG67" s="132"/>
      <c r="AH67" s="132"/>
      <c r="AI67" s="132">
        <v>5</v>
      </c>
      <c r="AJ67" s="132"/>
      <c r="AK67" s="132"/>
      <c r="AL67" s="132"/>
      <c r="AM67" s="132">
        <v>6</v>
      </c>
      <c r="AN67" s="132"/>
      <c r="AO67" s="132"/>
      <c r="AP67" s="132"/>
      <c r="AQ67" s="132" t="s">
        <v>654</v>
      </c>
      <c r="AR67" s="132"/>
      <c r="AS67" s="132"/>
      <c r="AT67" s="132"/>
      <c r="AU67" s="132" t="s">
        <v>654</v>
      </c>
      <c r="AV67" s="132"/>
      <c r="AW67" s="132"/>
      <c r="AX67" s="133"/>
      <c r="AY67">
        <f>$AY$66</f>
        <v>1</v>
      </c>
    </row>
    <row r="68" spans="1:51" ht="23.25" customHeight="1" x14ac:dyDescent="0.15">
      <c r="A68" s="254"/>
      <c r="B68" s="255"/>
      <c r="C68" s="255"/>
      <c r="D68" s="255"/>
      <c r="E68" s="255"/>
      <c r="F68" s="256"/>
      <c r="G68" s="285"/>
      <c r="H68" s="285"/>
      <c r="I68" s="285"/>
      <c r="J68" s="285"/>
      <c r="K68" s="285"/>
      <c r="L68" s="285"/>
      <c r="M68" s="285"/>
      <c r="N68" s="285"/>
      <c r="O68" s="285"/>
      <c r="P68" s="285"/>
      <c r="Q68" s="285"/>
      <c r="R68" s="285"/>
      <c r="S68" s="285"/>
      <c r="T68" s="285"/>
      <c r="U68" s="285"/>
      <c r="V68" s="285"/>
      <c r="W68" s="285"/>
      <c r="X68" s="286"/>
      <c r="Y68" s="268" t="s">
        <v>54</v>
      </c>
      <c r="Z68" s="327"/>
      <c r="AA68" s="328"/>
      <c r="AB68" s="290" t="s">
        <v>596</v>
      </c>
      <c r="AC68" s="291"/>
      <c r="AD68" s="292"/>
      <c r="AE68" s="132">
        <v>5</v>
      </c>
      <c r="AF68" s="132"/>
      <c r="AG68" s="132"/>
      <c r="AH68" s="132"/>
      <c r="AI68" s="132">
        <v>5</v>
      </c>
      <c r="AJ68" s="132"/>
      <c r="AK68" s="132"/>
      <c r="AL68" s="132"/>
      <c r="AM68" s="132">
        <v>5</v>
      </c>
      <c r="AN68" s="132"/>
      <c r="AO68" s="132"/>
      <c r="AP68" s="132"/>
      <c r="AQ68" s="132">
        <v>5</v>
      </c>
      <c r="AR68" s="132"/>
      <c r="AS68" s="132"/>
      <c r="AT68" s="132"/>
      <c r="AU68" s="132">
        <v>5</v>
      </c>
      <c r="AV68" s="132"/>
      <c r="AW68" s="132"/>
      <c r="AX68" s="133"/>
      <c r="AY68">
        <f>$AY$66</f>
        <v>1</v>
      </c>
    </row>
    <row r="69" spans="1:51" ht="31.5" customHeight="1" x14ac:dyDescent="0.15">
      <c r="A69" s="248" t="s">
        <v>229</v>
      </c>
      <c r="B69" s="249"/>
      <c r="C69" s="249"/>
      <c r="D69" s="249"/>
      <c r="E69" s="249"/>
      <c r="F69" s="250"/>
      <c r="G69" s="281" t="s">
        <v>58</v>
      </c>
      <c r="H69" s="281"/>
      <c r="I69" s="281"/>
      <c r="J69" s="281"/>
      <c r="K69" s="281"/>
      <c r="L69" s="281"/>
      <c r="M69" s="281"/>
      <c r="N69" s="281"/>
      <c r="O69" s="281"/>
      <c r="P69" s="281"/>
      <c r="Q69" s="281"/>
      <c r="R69" s="281"/>
      <c r="S69" s="281"/>
      <c r="T69" s="281"/>
      <c r="U69" s="281"/>
      <c r="V69" s="281"/>
      <c r="W69" s="281"/>
      <c r="X69" s="282"/>
      <c r="Y69" s="277"/>
      <c r="Z69" s="278"/>
      <c r="AA69" s="279"/>
      <c r="AB69" s="271" t="s">
        <v>11</v>
      </c>
      <c r="AC69" s="266"/>
      <c r="AD69" s="267"/>
      <c r="AE69" s="199" t="s">
        <v>258</v>
      </c>
      <c r="AF69" s="199"/>
      <c r="AG69" s="199"/>
      <c r="AH69" s="199"/>
      <c r="AI69" s="199" t="s">
        <v>277</v>
      </c>
      <c r="AJ69" s="199"/>
      <c r="AK69" s="199"/>
      <c r="AL69" s="199"/>
      <c r="AM69" s="199" t="s">
        <v>374</v>
      </c>
      <c r="AN69" s="199"/>
      <c r="AO69" s="199"/>
      <c r="AP69" s="199"/>
      <c r="AQ69" s="144" t="s">
        <v>282</v>
      </c>
      <c r="AR69" s="145"/>
      <c r="AS69" s="145"/>
      <c r="AT69" s="145"/>
      <c r="AU69" s="144" t="s">
        <v>406</v>
      </c>
      <c r="AV69" s="145"/>
      <c r="AW69" s="145"/>
      <c r="AX69" s="146"/>
      <c r="AY69">
        <f>COUNTA($G$70)</f>
        <v>1</v>
      </c>
    </row>
    <row r="70" spans="1:51" ht="23.25" customHeight="1" x14ac:dyDescent="0.15">
      <c r="A70" s="251"/>
      <c r="B70" s="252"/>
      <c r="C70" s="252"/>
      <c r="D70" s="252"/>
      <c r="E70" s="252"/>
      <c r="F70" s="253"/>
      <c r="G70" s="283" t="s">
        <v>600</v>
      </c>
      <c r="H70" s="283"/>
      <c r="I70" s="283"/>
      <c r="J70" s="283"/>
      <c r="K70" s="283"/>
      <c r="L70" s="283"/>
      <c r="M70" s="283"/>
      <c r="N70" s="283"/>
      <c r="O70" s="283"/>
      <c r="P70" s="283"/>
      <c r="Q70" s="283"/>
      <c r="R70" s="283"/>
      <c r="S70" s="283"/>
      <c r="T70" s="283"/>
      <c r="U70" s="283"/>
      <c r="V70" s="283"/>
      <c r="W70" s="283"/>
      <c r="X70" s="284"/>
      <c r="Y70" s="287" t="s">
        <v>53</v>
      </c>
      <c r="Z70" s="288"/>
      <c r="AA70" s="289"/>
      <c r="AB70" s="324" t="s">
        <v>596</v>
      </c>
      <c r="AC70" s="325"/>
      <c r="AD70" s="326"/>
      <c r="AE70" s="132">
        <v>1</v>
      </c>
      <c r="AF70" s="132"/>
      <c r="AG70" s="132"/>
      <c r="AH70" s="132"/>
      <c r="AI70" s="132">
        <v>1</v>
      </c>
      <c r="AJ70" s="132"/>
      <c r="AK70" s="132"/>
      <c r="AL70" s="132"/>
      <c r="AM70" s="132">
        <v>1</v>
      </c>
      <c r="AN70" s="132"/>
      <c r="AO70" s="132"/>
      <c r="AP70" s="132"/>
      <c r="AQ70" s="132">
        <v>1</v>
      </c>
      <c r="AR70" s="132"/>
      <c r="AS70" s="132"/>
      <c r="AT70" s="132"/>
      <c r="AU70" s="132">
        <v>1</v>
      </c>
      <c r="AV70" s="132"/>
      <c r="AW70" s="132"/>
      <c r="AX70" s="133"/>
      <c r="AY70">
        <f>$AY$69</f>
        <v>1</v>
      </c>
    </row>
    <row r="71" spans="1:51" ht="23.25" customHeight="1" x14ac:dyDescent="0.15">
      <c r="A71" s="254"/>
      <c r="B71" s="255"/>
      <c r="C71" s="255"/>
      <c r="D71" s="255"/>
      <c r="E71" s="255"/>
      <c r="F71" s="256"/>
      <c r="G71" s="285"/>
      <c r="H71" s="285"/>
      <c r="I71" s="285"/>
      <c r="J71" s="285"/>
      <c r="K71" s="285"/>
      <c r="L71" s="285"/>
      <c r="M71" s="285"/>
      <c r="N71" s="285"/>
      <c r="O71" s="285"/>
      <c r="P71" s="285"/>
      <c r="Q71" s="285"/>
      <c r="R71" s="285"/>
      <c r="S71" s="285"/>
      <c r="T71" s="285"/>
      <c r="U71" s="285"/>
      <c r="V71" s="285"/>
      <c r="W71" s="285"/>
      <c r="X71" s="286"/>
      <c r="Y71" s="268" t="s">
        <v>54</v>
      </c>
      <c r="Z71" s="327"/>
      <c r="AA71" s="328"/>
      <c r="AB71" s="290" t="s">
        <v>596</v>
      </c>
      <c r="AC71" s="291"/>
      <c r="AD71" s="292"/>
      <c r="AE71" s="132">
        <v>1</v>
      </c>
      <c r="AF71" s="132"/>
      <c r="AG71" s="132"/>
      <c r="AH71" s="132"/>
      <c r="AI71" s="132">
        <v>1</v>
      </c>
      <c r="AJ71" s="132"/>
      <c r="AK71" s="132"/>
      <c r="AL71" s="132"/>
      <c r="AM71" s="132">
        <v>1</v>
      </c>
      <c r="AN71" s="132"/>
      <c r="AO71" s="132"/>
      <c r="AP71" s="132"/>
      <c r="AQ71" s="132">
        <v>1</v>
      </c>
      <c r="AR71" s="132"/>
      <c r="AS71" s="132"/>
      <c r="AT71" s="132"/>
      <c r="AU71" s="132">
        <v>1</v>
      </c>
      <c r="AV71" s="132"/>
      <c r="AW71" s="132"/>
      <c r="AX71" s="133"/>
      <c r="AY71">
        <f>$AY$69</f>
        <v>1</v>
      </c>
    </row>
    <row r="72" spans="1:51" ht="23.25" customHeight="1" x14ac:dyDescent="0.15">
      <c r="A72" s="257" t="s">
        <v>15</v>
      </c>
      <c r="B72" s="258"/>
      <c r="C72" s="258"/>
      <c r="D72" s="258"/>
      <c r="E72" s="258"/>
      <c r="F72" s="259"/>
      <c r="G72" s="266" t="s">
        <v>16</v>
      </c>
      <c r="H72" s="266"/>
      <c r="I72" s="266"/>
      <c r="J72" s="266"/>
      <c r="K72" s="266"/>
      <c r="L72" s="266"/>
      <c r="M72" s="266"/>
      <c r="N72" s="266"/>
      <c r="O72" s="266"/>
      <c r="P72" s="266"/>
      <c r="Q72" s="266"/>
      <c r="R72" s="266"/>
      <c r="S72" s="266"/>
      <c r="T72" s="266"/>
      <c r="U72" s="266"/>
      <c r="V72" s="266"/>
      <c r="W72" s="266"/>
      <c r="X72" s="267"/>
      <c r="Y72" s="547"/>
      <c r="Z72" s="548"/>
      <c r="AA72" s="549"/>
      <c r="AB72" s="271" t="s">
        <v>11</v>
      </c>
      <c r="AC72" s="266"/>
      <c r="AD72" s="267"/>
      <c r="AE72" s="199" t="s">
        <v>258</v>
      </c>
      <c r="AF72" s="199"/>
      <c r="AG72" s="199"/>
      <c r="AH72" s="199"/>
      <c r="AI72" s="199" t="s">
        <v>277</v>
      </c>
      <c r="AJ72" s="199"/>
      <c r="AK72" s="199"/>
      <c r="AL72" s="199"/>
      <c r="AM72" s="199" t="s">
        <v>374</v>
      </c>
      <c r="AN72" s="199"/>
      <c r="AO72" s="199"/>
      <c r="AP72" s="199"/>
      <c r="AQ72" s="354" t="s">
        <v>407</v>
      </c>
      <c r="AR72" s="355"/>
      <c r="AS72" s="355"/>
      <c r="AT72" s="355"/>
      <c r="AU72" s="355"/>
      <c r="AV72" s="355"/>
      <c r="AW72" s="355"/>
      <c r="AX72" s="356"/>
    </row>
    <row r="73" spans="1:51" ht="23.25" customHeight="1" x14ac:dyDescent="0.15">
      <c r="A73" s="260"/>
      <c r="B73" s="261"/>
      <c r="C73" s="261"/>
      <c r="D73" s="261"/>
      <c r="E73" s="261"/>
      <c r="F73" s="262"/>
      <c r="G73" s="550" t="s">
        <v>601</v>
      </c>
      <c r="H73" s="550"/>
      <c r="I73" s="550"/>
      <c r="J73" s="550"/>
      <c r="K73" s="550"/>
      <c r="L73" s="550"/>
      <c r="M73" s="550"/>
      <c r="N73" s="550"/>
      <c r="O73" s="550"/>
      <c r="P73" s="550"/>
      <c r="Q73" s="550"/>
      <c r="R73" s="550"/>
      <c r="S73" s="550"/>
      <c r="T73" s="550"/>
      <c r="U73" s="550"/>
      <c r="V73" s="550"/>
      <c r="W73" s="550"/>
      <c r="X73" s="550"/>
      <c r="Y73" s="552" t="s">
        <v>15</v>
      </c>
      <c r="Z73" s="553"/>
      <c r="AA73" s="554"/>
      <c r="AB73" s="321" t="s">
        <v>602</v>
      </c>
      <c r="AC73" s="322"/>
      <c r="AD73" s="323"/>
      <c r="AE73" s="132">
        <v>10</v>
      </c>
      <c r="AF73" s="132"/>
      <c r="AG73" s="132"/>
      <c r="AH73" s="132"/>
      <c r="AI73" s="132">
        <v>8.1999999999999993</v>
      </c>
      <c r="AJ73" s="132"/>
      <c r="AK73" s="132"/>
      <c r="AL73" s="132"/>
      <c r="AM73" s="132">
        <v>8.3000000000000007</v>
      </c>
      <c r="AN73" s="132"/>
      <c r="AO73" s="132"/>
      <c r="AP73" s="132"/>
      <c r="AQ73" s="138">
        <f>AK13/4</f>
        <v>5.7504999999999997</v>
      </c>
      <c r="AR73" s="139"/>
      <c r="AS73" s="139"/>
      <c r="AT73" s="139"/>
      <c r="AU73" s="139"/>
      <c r="AV73" s="139"/>
      <c r="AW73" s="139"/>
      <c r="AX73" s="140"/>
    </row>
    <row r="74" spans="1:51" ht="46.5" customHeight="1" thickBot="1" x14ac:dyDescent="0.2">
      <c r="A74" s="263"/>
      <c r="B74" s="264"/>
      <c r="C74" s="264"/>
      <c r="D74" s="264"/>
      <c r="E74" s="264"/>
      <c r="F74" s="265"/>
      <c r="G74" s="551"/>
      <c r="H74" s="551"/>
      <c r="I74" s="551"/>
      <c r="J74" s="551"/>
      <c r="K74" s="551"/>
      <c r="L74" s="551"/>
      <c r="M74" s="551"/>
      <c r="N74" s="551"/>
      <c r="O74" s="551"/>
      <c r="P74" s="551"/>
      <c r="Q74" s="551"/>
      <c r="R74" s="551"/>
      <c r="S74" s="551"/>
      <c r="T74" s="551"/>
      <c r="U74" s="551"/>
      <c r="V74" s="551"/>
      <c r="W74" s="551"/>
      <c r="X74" s="551"/>
      <c r="Y74" s="293" t="s">
        <v>47</v>
      </c>
      <c r="Z74" s="269"/>
      <c r="AA74" s="270"/>
      <c r="AB74" s="294" t="s">
        <v>234</v>
      </c>
      <c r="AC74" s="295"/>
      <c r="AD74" s="296"/>
      <c r="AE74" s="352" t="s">
        <v>603</v>
      </c>
      <c r="AF74" s="352"/>
      <c r="AG74" s="352"/>
      <c r="AH74" s="352"/>
      <c r="AI74" s="352" t="s">
        <v>604</v>
      </c>
      <c r="AJ74" s="352"/>
      <c r="AK74" s="352"/>
      <c r="AL74" s="352"/>
      <c r="AM74" s="352" t="s">
        <v>670</v>
      </c>
      <c r="AN74" s="352"/>
      <c r="AO74" s="352"/>
      <c r="AP74" s="352"/>
      <c r="AQ74" s="352" t="s">
        <v>673</v>
      </c>
      <c r="AR74" s="352"/>
      <c r="AS74" s="352"/>
      <c r="AT74" s="352"/>
      <c r="AU74" s="352"/>
      <c r="AV74" s="352"/>
      <c r="AW74" s="352"/>
      <c r="AX74" s="353"/>
    </row>
    <row r="75" spans="1:51" ht="45" customHeight="1" x14ac:dyDescent="0.15">
      <c r="A75" s="92" t="s">
        <v>271</v>
      </c>
      <c r="B75" s="89"/>
      <c r="C75" s="88" t="s">
        <v>172</v>
      </c>
      <c r="D75" s="89"/>
      <c r="E75" s="718" t="s">
        <v>193</v>
      </c>
      <c r="F75" s="719"/>
      <c r="G75" s="720" t="s">
        <v>605</v>
      </c>
      <c r="H75" s="721"/>
      <c r="I75" s="721"/>
      <c r="J75" s="721"/>
      <c r="K75" s="721"/>
      <c r="L75" s="721"/>
      <c r="M75" s="721"/>
      <c r="N75" s="721"/>
      <c r="O75" s="721"/>
      <c r="P75" s="721"/>
      <c r="Q75" s="721"/>
      <c r="R75" s="721"/>
      <c r="S75" s="721"/>
      <c r="T75" s="721"/>
      <c r="U75" s="721"/>
      <c r="V75" s="721"/>
      <c r="W75" s="721"/>
      <c r="X75" s="721"/>
      <c r="Y75" s="721"/>
      <c r="Z75" s="721"/>
      <c r="AA75" s="721"/>
      <c r="AB75" s="721"/>
      <c r="AC75" s="721"/>
      <c r="AD75" s="721"/>
      <c r="AE75" s="721"/>
      <c r="AF75" s="721"/>
      <c r="AG75" s="721"/>
      <c r="AH75" s="721"/>
      <c r="AI75" s="721"/>
      <c r="AJ75" s="721"/>
      <c r="AK75" s="721"/>
      <c r="AL75" s="721"/>
      <c r="AM75" s="721"/>
      <c r="AN75" s="721"/>
      <c r="AO75" s="721"/>
      <c r="AP75" s="721"/>
      <c r="AQ75" s="721"/>
      <c r="AR75" s="721"/>
      <c r="AS75" s="721"/>
      <c r="AT75" s="721"/>
      <c r="AU75" s="721"/>
      <c r="AV75" s="721"/>
      <c r="AW75" s="721"/>
      <c r="AX75" s="722"/>
      <c r="AY75">
        <f>COUNTA($G$75)</f>
        <v>1</v>
      </c>
    </row>
    <row r="76" spans="1:51" ht="45" customHeight="1" x14ac:dyDescent="0.15">
      <c r="A76" s="93"/>
      <c r="B76" s="91"/>
      <c r="C76" s="90"/>
      <c r="D76" s="91"/>
      <c r="E76" s="666" t="s">
        <v>192</v>
      </c>
      <c r="F76" s="715"/>
      <c r="G76" s="622" t="s">
        <v>606</v>
      </c>
      <c r="H76" s="716"/>
      <c r="I76" s="716"/>
      <c r="J76" s="716"/>
      <c r="K76" s="716"/>
      <c r="L76" s="716"/>
      <c r="M76" s="716"/>
      <c r="N76" s="716"/>
      <c r="O76" s="716"/>
      <c r="P76" s="716"/>
      <c r="Q76" s="716"/>
      <c r="R76" s="716"/>
      <c r="S76" s="716"/>
      <c r="T76" s="716"/>
      <c r="U76" s="716"/>
      <c r="V76" s="716"/>
      <c r="W76" s="716"/>
      <c r="X76" s="716"/>
      <c r="Y76" s="716"/>
      <c r="Z76" s="716"/>
      <c r="AA76" s="716"/>
      <c r="AB76" s="716"/>
      <c r="AC76" s="716"/>
      <c r="AD76" s="716"/>
      <c r="AE76" s="716"/>
      <c r="AF76" s="716"/>
      <c r="AG76" s="716"/>
      <c r="AH76" s="716"/>
      <c r="AI76" s="716"/>
      <c r="AJ76" s="716"/>
      <c r="AK76" s="716"/>
      <c r="AL76" s="716"/>
      <c r="AM76" s="716"/>
      <c r="AN76" s="716"/>
      <c r="AO76" s="716"/>
      <c r="AP76" s="716"/>
      <c r="AQ76" s="716"/>
      <c r="AR76" s="716"/>
      <c r="AS76" s="716"/>
      <c r="AT76" s="716"/>
      <c r="AU76" s="716"/>
      <c r="AV76" s="716"/>
      <c r="AW76" s="716"/>
      <c r="AX76" s="717"/>
      <c r="AY76">
        <f>$AY$75</f>
        <v>1</v>
      </c>
    </row>
    <row r="77" spans="1:51" ht="18.75" customHeight="1" x14ac:dyDescent="0.15">
      <c r="A77" s="93"/>
      <c r="B77" s="91"/>
      <c r="C77" s="90"/>
      <c r="D77" s="91"/>
      <c r="E77" s="723" t="s">
        <v>173</v>
      </c>
      <c r="F77" s="724"/>
      <c r="G77" s="609" t="s">
        <v>180</v>
      </c>
      <c r="H77" s="345"/>
      <c r="I77" s="345"/>
      <c r="J77" s="345"/>
      <c r="K77" s="345"/>
      <c r="L77" s="345"/>
      <c r="M77" s="345"/>
      <c r="N77" s="345"/>
      <c r="O77" s="345"/>
      <c r="P77" s="345"/>
      <c r="Q77" s="345"/>
      <c r="R77" s="345"/>
      <c r="S77" s="345"/>
      <c r="T77" s="345"/>
      <c r="U77" s="345"/>
      <c r="V77" s="345"/>
      <c r="W77" s="345"/>
      <c r="X77" s="346"/>
      <c r="Y77" s="341"/>
      <c r="Z77" s="342"/>
      <c r="AA77" s="343"/>
      <c r="AB77" s="344" t="s">
        <v>11</v>
      </c>
      <c r="AC77" s="345"/>
      <c r="AD77" s="346"/>
      <c r="AE77" s="154" t="s">
        <v>258</v>
      </c>
      <c r="AF77" s="155"/>
      <c r="AG77" s="155"/>
      <c r="AH77" s="156"/>
      <c r="AI77" s="154" t="s">
        <v>277</v>
      </c>
      <c r="AJ77" s="155"/>
      <c r="AK77" s="155"/>
      <c r="AL77" s="156"/>
      <c r="AM77" s="154" t="s">
        <v>564</v>
      </c>
      <c r="AN77" s="155"/>
      <c r="AO77" s="155"/>
      <c r="AP77" s="156"/>
      <c r="AQ77" s="344" t="s">
        <v>170</v>
      </c>
      <c r="AR77" s="345"/>
      <c r="AS77" s="345"/>
      <c r="AT77" s="346"/>
      <c r="AU77" s="211" t="s">
        <v>182</v>
      </c>
      <c r="AV77" s="211"/>
      <c r="AW77" s="211"/>
      <c r="AX77" s="212"/>
      <c r="AY77">
        <f>COUNTA($G$79)</f>
        <v>1</v>
      </c>
    </row>
    <row r="78" spans="1:51" ht="18.75" customHeight="1" x14ac:dyDescent="0.15">
      <c r="A78" s="93"/>
      <c r="B78" s="91"/>
      <c r="C78" s="90"/>
      <c r="D78" s="91"/>
      <c r="E78" s="90"/>
      <c r="F78" s="725"/>
      <c r="G78" s="173"/>
      <c r="H78" s="158"/>
      <c r="I78" s="158"/>
      <c r="J78" s="158"/>
      <c r="K78" s="158"/>
      <c r="L78" s="158"/>
      <c r="M78" s="158"/>
      <c r="N78" s="158"/>
      <c r="O78" s="158"/>
      <c r="P78" s="158"/>
      <c r="Q78" s="158"/>
      <c r="R78" s="158"/>
      <c r="S78" s="158"/>
      <c r="T78" s="158"/>
      <c r="U78" s="158"/>
      <c r="V78" s="158"/>
      <c r="W78" s="158"/>
      <c r="X78" s="159"/>
      <c r="Y78" s="174"/>
      <c r="Z78" s="175"/>
      <c r="AA78" s="176"/>
      <c r="AB78" s="157"/>
      <c r="AC78" s="158"/>
      <c r="AD78" s="159"/>
      <c r="AE78" s="157"/>
      <c r="AF78" s="158"/>
      <c r="AG78" s="158"/>
      <c r="AH78" s="159"/>
      <c r="AI78" s="157"/>
      <c r="AJ78" s="158"/>
      <c r="AK78" s="158"/>
      <c r="AL78" s="159"/>
      <c r="AM78" s="157"/>
      <c r="AN78" s="158"/>
      <c r="AO78" s="158"/>
      <c r="AP78" s="159"/>
      <c r="AQ78" s="213" t="s">
        <v>613</v>
      </c>
      <c r="AR78" s="214"/>
      <c r="AS78" s="158" t="s">
        <v>171</v>
      </c>
      <c r="AT78" s="159"/>
      <c r="AU78" s="167" t="s">
        <v>654</v>
      </c>
      <c r="AV78" s="167"/>
      <c r="AW78" s="158" t="s">
        <v>166</v>
      </c>
      <c r="AX78" s="586"/>
      <c r="AY78">
        <f>$AY$77</f>
        <v>1</v>
      </c>
    </row>
    <row r="79" spans="1:51" ht="39.75" customHeight="1" x14ac:dyDescent="0.15">
      <c r="A79" s="93"/>
      <c r="B79" s="91"/>
      <c r="C79" s="90"/>
      <c r="D79" s="91"/>
      <c r="E79" s="90"/>
      <c r="F79" s="725"/>
      <c r="G79" s="621" t="s">
        <v>607</v>
      </c>
      <c r="H79" s="283"/>
      <c r="I79" s="283"/>
      <c r="J79" s="283"/>
      <c r="K79" s="283"/>
      <c r="L79" s="283"/>
      <c r="M79" s="283"/>
      <c r="N79" s="283"/>
      <c r="O79" s="283"/>
      <c r="P79" s="283"/>
      <c r="Q79" s="283"/>
      <c r="R79" s="283"/>
      <c r="S79" s="283"/>
      <c r="T79" s="283"/>
      <c r="U79" s="283"/>
      <c r="V79" s="283"/>
      <c r="W79" s="283"/>
      <c r="X79" s="284"/>
      <c r="Y79" s="494" t="s">
        <v>181</v>
      </c>
      <c r="Z79" s="495"/>
      <c r="AA79" s="496"/>
      <c r="AB79" s="339" t="s">
        <v>14</v>
      </c>
      <c r="AC79" s="340"/>
      <c r="AD79" s="340"/>
      <c r="AE79" s="210">
        <v>100</v>
      </c>
      <c r="AF79" s="152"/>
      <c r="AG79" s="152"/>
      <c r="AH79" s="152"/>
      <c r="AI79" s="210">
        <v>100</v>
      </c>
      <c r="AJ79" s="152"/>
      <c r="AK79" s="152"/>
      <c r="AL79" s="152"/>
      <c r="AM79" s="210">
        <v>100</v>
      </c>
      <c r="AN79" s="152"/>
      <c r="AO79" s="152"/>
      <c r="AP79" s="152"/>
      <c r="AQ79" s="210" t="s">
        <v>272</v>
      </c>
      <c r="AR79" s="152"/>
      <c r="AS79" s="152"/>
      <c r="AT79" s="152"/>
      <c r="AU79" s="210" t="s">
        <v>654</v>
      </c>
      <c r="AV79" s="152"/>
      <c r="AW79" s="152"/>
      <c r="AX79" s="153"/>
      <c r="AY79">
        <f t="shared" ref="AY79:AY80" si="8">$AY$77</f>
        <v>1</v>
      </c>
    </row>
    <row r="80" spans="1:51" ht="39.75" customHeight="1" x14ac:dyDescent="0.15">
      <c r="A80" s="93"/>
      <c r="B80" s="91"/>
      <c r="C80" s="90"/>
      <c r="D80" s="91"/>
      <c r="E80" s="90"/>
      <c r="F80" s="725"/>
      <c r="G80" s="622"/>
      <c r="H80" s="285"/>
      <c r="I80" s="285"/>
      <c r="J80" s="285"/>
      <c r="K80" s="285"/>
      <c r="L80" s="285"/>
      <c r="M80" s="285"/>
      <c r="N80" s="285"/>
      <c r="O80" s="285"/>
      <c r="P80" s="285"/>
      <c r="Q80" s="285"/>
      <c r="R80" s="285"/>
      <c r="S80" s="285"/>
      <c r="T80" s="285"/>
      <c r="U80" s="285"/>
      <c r="V80" s="285"/>
      <c r="W80" s="285"/>
      <c r="X80" s="286"/>
      <c r="Y80" s="223" t="s">
        <v>52</v>
      </c>
      <c r="Z80" s="224"/>
      <c r="AA80" s="225"/>
      <c r="AB80" s="339" t="s">
        <v>14</v>
      </c>
      <c r="AC80" s="340"/>
      <c r="AD80" s="340"/>
      <c r="AE80" s="210">
        <v>100</v>
      </c>
      <c r="AF80" s="152"/>
      <c r="AG80" s="152"/>
      <c r="AH80" s="152"/>
      <c r="AI80" s="210">
        <v>100</v>
      </c>
      <c r="AJ80" s="152"/>
      <c r="AK80" s="152"/>
      <c r="AL80" s="152"/>
      <c r="AM80" s="210">
        <v>100</v>
      </c>
      <c r="AN80" s="152"/>
      <c r="AO80" s="152"/>
      <c r="AP80" s="152"/>
      <c r="AQ80" s="210" t="s">
        <v>272</v>
      </c>
      <c r="AR80" s="152"/>
      <c r="AS80" s="152"/>
      <c r="AT80" s="152"/>
      <c r="AU80" s="210">
        <v>100</v>
      </c>
      <c r="AV80" s="152"/>
      <c r="AW80" s="152"/>
      <c r="AX80" s="153"/>
      <c r="AY80">
        <f t="shared" si="8"/>
        <v>1</v>
      </c>
    </row>
    <row r="81" spans="1:51" ht="18.75" customHeight="1" x14ac:dyDescent="0.15">
      <c r="A81" s="93"/>
      <c r="B81" s="91"/>
      <c r="C81" s="90"/>
      <c r="D81" s="91"/>
      <c r="E81" s="90"/>
      <c r="F81" s="725"/>
      <c r="G81" s="609" t="s">
        <v>180</v>
      </c>
      <c r="H81" s="345"/>
      <c r="I81" s="345"/>
      <c r="J81" s="345"/>
      <c r="K81" s="345"/>
      <c r="L81" s="345"/>
      <c r="M81" s="345"/>
      <c r="N81" s="345"/>
      <c r="O81" s="345"/>
      <c r="P81" s="345"/>
      <c r="Q81" s="345"/>
      <c r="R81" s="345"/>
      <c r="S81" s="345"/>
      <c r="T81" s="345"/>
      <c r="U81" s="345"/>
      <c r="V81" s="345"/>
      <c r="W81" s="345"/>
      <c r="X81" s="346"/>
      <c r="Y81" s="341"/>
      <c r="Z81" s="342"/>
      <c r="AA81" s="343"/>
      <c r="AB81" s="344" t="s">
        <v>11</v>
      </c>
      <c r="AC81" s="345"/>
      <c r="AD81" s="346"/>
      <c r="AE81" s="154" t="s">
        <v>258</v>
      </c>
      <c r="AF81" s="155"/>
      <c r="AG81" s="155"/>
      <c r="AH81" s="156"/>
      <c r="AI81" s="154" t="s">
        <v>277</v>
      </c>
      <c r="AJ81" s="155"/>
      <c r="AK81" s="155"/>
      <c r="AL81" s="156"/>
      <c r="AM81" s="154" t="s">
        <v>564</v>
      </c>
      <c r="AN81" s="155"/>
      <c r="AO81" s="155"/>
      <c r="AP81" s="156"/>
      <c r="AQ81" s="344" t="s">
        <v>170</v>
      </c>
      <c r="AR81" s="345"/>
      <c r="AS81" s="345"/>
      <c r="AT81" s="346"/>
      <c r="AU81" s="211" t="s">
        <v>182</v>
      </c>
      <c r="AV81" s="211"/>
      <c r="AW81" s="211"/>
      <c r="AX81" s="212"/>
      <c r="AY81">
        <f>COUNTA($G$83)</f>
        <v>1</v>
      </c>
    </row>
    <row r="82" spans="1:51" ht="18.75" customHeight="1" x14ac:dyDescent="0.15">
      <c r="A82" s="93"/>
      <c r="B82" s="91"/>
      <c r="C82" s="90"/>
      <c r="D82" s="91"/>
      <c r="E82" s="90"/>
      <c r="F82" s="725"/>
      <c r="G82" s="173"/>
      <c r="H82" s="158"/>
      <c r="I82" s="158"/>
      <c r="J82" s="158"/>
      <c r="K82" s="158"/>
      <c r="L82" s="158"/>
      <c r="M82" s="158"/>
      <c r="N82" s="158"/>
      <c r="O82" s="158"/>
      <c r="P82" s="158"/>
      <c r="Q82" s="158"/>
      <c r="R82" s="158"/>
      <c r="S82" s="158"/>
      <c r="T82" s="158"/>
      <c r="U82" s="158"/>
      <c r="V82" s="158"/>
      <c r="W82" s="158"/>
      <c r="X82" s="159"/>
      <c r="Y82" s="174"/>
      <c r="Z82" s="175"/>
      <c r="AA82" s="176"/>
      <c r="AB82" s="157"/>
      <c r="AC82" s="158"/>
      <c r="AD82" s="159"/>
      <c r="AE82" s="157"/>
      <c r="AF82" s="158"/>
      <c r="AG82" s="158"/>
      <c r="AH82" s="159"/>
      <c r="AI82" s="157"/>
      <c r="AJ82" s="158"/>
      <c r="AK82" s="158"/>
      <c r="AL82" s="159"/>
      <c r="AM82" s="157"/>
      <c r="AN82" s="158"/>
      <c r="AO82" s="158"/>
      <c r="AP82" s="159"/>
      <c r="AQ82" s="213" t="s">
        <v>613</v>
      </c>
      <c r="AR82" s="214"/>
      <c r="AS82" s="158" t="s">
        <v>171</v>
      </c>
      <c r="AT82" s="159"/>
      <c r="AU82" s="167">
        <v>7</v>
      </c>
      <c r="AV82" s="167"/>
      <c r="AW82" s="158" t="s">
        <v>166</v>
      </c>
      <c r="AX82" s="586"/>
      <c r="AY82">
        <f>$AY$81</f>
        <v>1</v>
      </c>
    </row>
    <row r="83" spans="1:51" ht="39.75" customHeight="1" x14ac:dyDescent="0.15">
      <c r="A83" s="93"/>
      <c r="B83" s="91"/>
      <c r="C83" s="90"/>
      <c r="D83" s="91"/>
      <c r="E83" s="90"/>
      <c r="F83" s="725"/>
      <c r="G83" s="621" t="s">
        <v>608</v>
      </c>
      <c r="H83" s="283"/>
      <c r="I83" s="283"/>
      <c r="J83" s="283"/>
      <c r="K83" s="283"/>
      <c r="L83" s="283"/>
      <c r="M83" s="283"/>
      <c r="N83" s="283"/>
      <c r="O83" s="283"/>
      <c r="P83" s="283"/>
      <c r="Q83" s="283"/>
      <c r="R83" s="283"/>
      <c r="S83" s="283"/>
      <c r="T83" s="283"/>
      <c r="U83" s="283"/>
      <c r="V83" s="283"/>
      <c r="W83" s="283"/>
      <c r="X83" s="284"/>
      <c r="Y83" s="494" t="s">
        <v>181</v>
      </c>
      <c r="Z83" s="495"/>
      <c r="AA83" s="496"/>
      <c r="AB83" s="339" t="s">
        <v>14</v>
      </c>
      <c r="AC83" s="340"/>
      <c r="AD83" s="340"/>
      <c r="AE83" s="210" t="s">
        <v>272</v>
      </c>
      <c r="AF83" s="152"/>
      <c r="AG83" s="152"/>
      <c r="AH83" s="152"/>
      <c r="AI83" s="210">
        <v>68.400000000000006</v>
      </c>
      <c r="AJ83" s="606"/>
      <c r="AK83" s="606"/>
      <c r="AL83" s="607"/>
      <c r="AM83" s="210" t="s">
        <v>272</v>
      </c>
      <c r="AN83" s="152"/>
      <c r="AO83" s="152"/>
      <c r="AP83" s="152"/>
      <c r="AQ83" s="210" t="s">
        <v>272</v>
      </c>
      <c r="AR83" s="152"/>
      <c r="AS83" s="152"/>
      <c r="AT83" s="152"/>
      <c r="AU83" s="210" t="s">
        <v>272</v>
      </c>
      <c r="AV83" s="152"/>
      <c r="AW83" s="152"/>
      <c r="AX83" s="152"/>
      <c r="AY83">
        <f t="shared" ref="AY83:AY84" si="9">$AY$81</f>
        <v>1</v>
      </c>
    </row>
    <row r="84" spans="1:51" ht="39.75" customHeight="1" x14ac:dyDescent="0.15">
      <c r="A84" s="93"/>
      <c r="B84" s="91"/>
      <c r="C84" s="90"/>
      <c r="D84" s="91"/>
      <c r="E84" s="90"/>
      <c r="F84" s="725"/>
      <c r="G84" s="622"/>
      <c r="H84" s="285"/>
      <c r="I84" s="285"/>
      <c r="J84" s="285"/>
      <c r="K84" s="285"/>
      <c r="L84" s="285"/>
      <c r="M84" s="285"/>
      <c r="N84" s="285"/>
      <c r="O84" s="285"/>
      <c r="P84" s="285"/>
      <c r="Q84" s="285"/>
      <c r="R84" s="285"/>
      <c r="S84" s="285"/>
      <c r="T84" s="285"/>
      <c r="U84" s="285"/>
      <c r="V84" s="285"/>
      <c r="W84" s="285"/>
      <c r="X84" s="286"/>
      <c r="Y84" s="223" t="s">
        <v>52</v>
      </c>
      <c r="Z84" s="224"/>
      <c r="AA84" s="225"/>
      <c r="AB84" s="339" t="s">
        <v>14</v>
      </c>
      <c r="AC84" s="340"/>
      <c r="AD84" s="340"/>
      <c r="AE84" s="210" t="s">
        <v>272</v>
      </c>
      <c r="AF84" s="152"/>
      <c r="AG84" s="152"/>
      <c r="AH84" s="152"/>
      <c r="AI84" s="210" t="s">
        <v>272</v>
      </c>
      <c r="AJ84" s="606"/>
      <c r="AK84" s="606"/>
      <c r="AL84" s="607"/>
      <c r="AM84" s="210" t="s">
        <v>272</v>
      </c>
      <c r="AN84" s="152"/>
      <c r="AO84" s="152"/>
      <c r="AP84" s="152"/>
      <c r="AQ84" s="210" t="s">
        <v>272</v>
      </c>
      <c r="AR84" s="152"/>
      <c r="AS84" s="152"/>
      <c r="AT84" s="152"/>
      <c r="AU84" s="210">
        <v>100</v>
      </c>
      <c r="AV84" s="152"/>
      <c r="AW84" s="152"/>
      <c r="AX84" s="153"/>
      <c r="AY84">
        <f t="shared" si="9"/>
        <v>1</v>
      </c>
    </row>
    <row r="85" spans="1:51" ht="18.75" customHeight="1" x14ac:dyDescent="0.15">
      <c r="A85" s="93"/>
      <c r="B85" s="91"/>
      <c r="C85" s="90"/>
      <c r="D85" s="91"/>
      <c r="E85" s="90"/>
      <c r="F85" s="725"/>
      <c r="G85" s="609" t="s">
        <v>180</v>
      </c>
      <c r="H85" s="345"/>
      <c r="I85" s="345"/>
      <c r="J85" s="345"/>
      <c r="K85" s="345"/>
      <c r="L85" s="345"/>
      <c r="M85" s="345"/>
      <c r="N85" s="345"/>
      <c r="O85" s="345"/>
      <c r="P85" s="345"/>
      <c r="Q85" s="345"/>
      <c r="R85" s="345"/>
      <c r="S85" s="345"/>
      <c r="T85" s="345"/>
      <c r="U85" s="345"/>
      <c r="V85" s="345"/>
      <c r="W85" s="345"/>
      <c r="X85" s="346"/>
      <c r="Y85" s="341"/>
      <c r="Z85" s="342"/>
      <c r="AA85" s="343"/>
      <c r="AB85" s="344" t="s">
        <v>11</v>
      </c>
      <c r="AC85" s="345"/>
      <c r="AD85" s="346"/>
      <c r="AE85" s="154" t="s">
        <v>258</v>
      </c>
      <c r="AF85" s="155"/>
      <c r="AG85" s="155"/>
      <c r="AH85" s="156"/>
      <c r="AI85" s="154" t="s">
        <v>277</v>
      </c>
      <c r="AJ85" s="155"/>
      <c r="AK85" s="155"/>
      <c r="AL85" s="156"/>
      <c r="AM85" s="154" t="s">
        <v>564</v>
      </c>
      <c r="AN85" s="155"/>
      <c r="AO85" s="155"/>
      <c r="AP85" s="156"/>
      <c r="AQ85" s="344" t="s">
        <v>170</v>
      </c>
      <c r="AR85" s="345"/>
      <c r="AS85" s="345"/>
      <c r="AT85" s="346"/>
      <c r="AU85" s="211" t="s">
        <v>182</v>
      </c>
      <c r="AV85" s="211"/>
      <c r="AW85" s="211"/>
      <c r="AX85" s="212"/>
      <c r="AY85">
        <f>COUNTA($G$87)</f>
        <v>1</v>
      </c>
    </row>
    <row r="86" spans="1:51" ht="18.75" customHeight="1" x14ac:dyDescent="0.15">
      <c r="A86" s="93"/>
      <c r="B86" s="91"/>
      <c r="C86" s="90"/>
      <c r="D86" s="91"/>
      <c r="E86" s="90"/>
      <c r="F86" s="725"/>
      <c r="G86" s="173"/>
      <c r="H86" s="158"/>
      <c r="I86" s="158"/>
      <c r="J86" s="158"/>
      <c r="K86" s="158"/>
      <c r="L86" s="158"/>
      <c r="M86" s="158"/>
      <c r="N86" s="158"/>
      <c r="O86" s="158"/>
      <c r="P86" s="158"/>
      <c r="Q86" s="158"/>
      <c r="R86" s="158"/>
      <c r="S86" s="158"/>
      <c r="T86" s="158"/>
      <c r="U86" s="158"/>
      <c r="V86" s="158"/>
      <c r="W86" s="158"/>
      <c r="X86" s="159"/>
      <c r="Y86" s="174"/>
      <c r="Z86" s="175"/>
      <c r="AA86" s="176"/>
      <c r="AB86" s="157"/>
      <c r="AC86" s="158"/>
      <c r="AD86" s="159"/>
      <c r="AE86" s="157"/>
      <c r="AF86" s="158"/>
      <c r="AG86" s="158"/>
      <c r="AH86" s="159"/>
      <c r="AI86" s="157"/>
      <c r="AJ86" s="158"/>
      <c r="AK86" s="158"/>
      <c r="AL86" s="159"/>
      <c r="AM86" s="157"/>
      <c r="AN86" s="158"/>
      <c r="AO86" s="158"/>
      <c r="AP86" s="159"/>
      <c r="AQ86" s="213" t="s">
        <v>613</v>
      </c>
      <c r="AR86" s="214"/>
      <c r="AS86" s="158" t="s">
        <v>171</v>
      </c>
      <c r="AT86" s="159"/>
      <c r="AU86" s="167">
        <v>7</v>
      </c>
      <c r="AV86" s="167"/>
      <c r="AW86" s="158" t="s">
        <v>166</v>
      </c>
      <c r="AX86" s="586"/>
      <c r="AY86">
        <f>$AY$85</f>
        <v>1</v>
      </c>
    </row>
    <row r="87" spans="1:51" ht="39.75" customHeight="1" x14ac:dyDescent="0.15">
      <c r="A87" s="93"/>
      <c r="B87" s="91"/>
      <c r="C87" s="90"/>
      <c r="D87" s="91"/>
      <c r="E87" s="90"/>
      <c r="F87" s="725"/>
      <c r="G87" s="621" t="s">
        <v>609</v>
      </c>
      <c r="H87" s="283"/>
      <c r="I87" s="283"/>
      <c r="J87" s="283"/>
      <c r="K87" s="283"/>
      <c r="L87" s="283"/>
      <c r="M87" s="283"/>
      <c r="N87" s="283"/>
      <c r="O87" s="283"/>
      <c r="P87" s="283"/>
      <c r="Q87" s="283"/>
      <c r="R87" s="283"/>
      <c r="S87" s="283"/>
      <c r="T87" s="283"/>
      <c r="U87" s="283"/>
      <c r="V87" s="283"/>
      <c r="W87" s="283"/>
      <c r="X87" s="284"/>
      <c r="Y87" s="494" t="s">
        <v>181</v>
      </c>
      <c r="Z87" s="495"/>
      <c r="AA87" s="496"/>
      <c r="AB87" s="339" t="s">
        <v>14</v>
      </c>
      <c r="AC87" s="340"/>
      <c r="AD87" s="340"/>
      <c r="AE87" s="210" t="s">
        <v>272</v>
      </c>
      <c r="AF87" s="606"/>
      <c r="AG87" s="606"/>
      <c r="AH87" s="607"/>
      <c r="AI87" s="210">
        <v>34.4</v>
      </c>
      <c r="AJ87" s="606"/>
      <c r="AK87" s="606"/>
      <c r="AL87" s="607"/>
      <c r="AM87" s="210" t="s">
        <v>646</v>
      </c>
      <c r="AN87" s="152"/>
      <c r="AO87" s="152"/>
      <c r="AP87" s="152"/>
      <c r="AQ87" s="210" t="s">
        <v>272</v>
      </c>
      <c r="AR87" s="152"/>
      <c r="AS87" s="152"/>
      <c r="AT87" s="152"/>
      <c r="AU87" s="210" t="s">
        <v>646</v>
      </c>
      <c r="AV87" s="152"/>
      <c r="AW87" s="152"/>
      <c r="AX87" s="153"/>
      <c r="AY87">
        <f t="shared" ref="AY87:AY88" si="10">$AY$85</f>
        <v>1</v>
      </c>
    </row>
    <row r="88" spans="1:51" ht="39.75" customHeight="1" x14ac:dyDescent="0.15">
      <c r="A88" s="93"/>
      <c r="B88" s="91"/>
      <c r="C88" s="90"/>
      <c r="D88" s="91"/>
      <c r="E88" s="90"/>
      <c r="F88" s="725"/>
      <c r="G88" s="622"/>
      <c r="H88" s="285"/>
      <c r="I88" s="285"/>
      <c r="J88" s="285"/>
      <c r="K88" s="285"/>
      <c r="L88" s="285"/>
      <c r="M88" s="285"/>
      <c r="N88" s="285"/>
      <c r="O88" s="285"/>
      <c r="P88" s="285"/>
      <c r="Q88" s="285"/>
      <c r="R88" s="285"/>
      <c r="S88" s="285"/>
      <c r="T88" s="285"/>
      <c r="U88" s="285"/>
      <c r="V88" s="285"/>
      <c r="W88" s="285"/>
      <c r="X88" s="286"/>
      <c r="Y88" s="223" t="s">
        <v>52</v>
      </c>
      <c r="Z88" s="224"/>
      <c r="AA88" s="225"/>
      <c r="AB88" s="339" t="s">
        <v>14</v>
      </c>
      <c r="AC88" s="340"/>
      <c r="AD88" s="340"/>
      <c r="AE88" s="210" t="s">
        <v>272</v>
      </c>
      <c r="AF88" s="606"/>
      <c r="AG88" s="606"/>
      <c r="AH88" s="607"/>
      <c r="AI88" s="210" t="s">
        <v>272</v>
      </c>
      <c r="AJ88" s="606"/>
      <c r="AK88" s="606"/>
      <c r="AL88" s="607"/>
      <c r="AM88" s="210">
        <v>50</v>
      </c>
      <c r="AN88" s="152"/>
      <c r="AO88" s="152"/>
      <c r="AP88" s="152"/>
      <c r="AQ88" s="210" t="s">
        <v>272</v>
      </c>
      <c r="AR88" s="152"/>
      <c r="AS88" s="152"/>
      <c r="AT88" s="152"/>
      <c r="AU88" s="210">
        <v>50</v>
      </c>
      <c r="AV88" s="152"/>
      <c r="AW88" s="152"/>
      <c r="AX88" s="153"/>
      <c r="AY88">
        <f t="shared" si="10"/>
        <v>1</v>
      </c>
    </row>
    <row r="89" spans="1:51" ht="18.75" customHeight="1" x14ac:dyDescent="0.15">
      <c r="A89" s="93"/>
      <c r="B89" s="91"/>
      <c r="C89" s="90"/>
      <c r="D89" s="91"/>
      <c r="E89" s="90"/>
      <c r="F89" s="725"/>
      <c r="G89" s="609" t="s">
        <v>180</v>
      </c>
      <c r="H89" s="345"/>
      <c r="I89" s="345"/>
      <c r="J89" s="345"/>
      <c r="K89" s="345"/>
      <c r="L89" s="345"/>
      <c r="M89" s="345"/>
      <c r="N89" s="345"/>
      <c r="O89" s="345"/>
      <c r="P89" s="345"/>
      <c r="Q89" s="345"/>
      <c r="R89" s="345"/>
      <c r="S89" s="345"/>
      <c r="T89" s="345"/>
      <c r="U89" s="345"/>
      <c r="V89" s="345"/>
      <c r="W89" s="345"/>
      <c r="X89" s="346"/>
      <c r="Y89" s="341"/>
      <c r="Z89" s="342"/>
      <c r="AA89" s="343"/>
      <c r="AB89" s="344" t="s">
        <v>11</v>
      </c>
      <c r="AC89" s="345"/>
      <c r="AD89" s="346"/>
      <c r="AE89" s="154" t="s">
        <v>258</v>
      </c>
      <c r="AF89" s="155"/>
      <c r="AG89" s="155"/>
      <c r="AH89" s="156"/>
      <c r="AI89" s="154" t="s">
        <v>277</v>
      </c>
      <c r="AJ89" s="155"/>
      <c r="AK89" s="155"/>
      <c r="AL89" s="156"/>
      <c r="AM89" s="154" t="s">
        <v>564</v>
      </c>
      <c r="AN89" s="155"/>
      <c r="AO89" s="155"/>
      <c r="AP89" s="156"/>
      <c r="AQ89" s="344" t="s">
        <v>170</v>
      </c>
      <c r="AR89" s="345"/>
      <c r="AS89" s="345"/>
      <c r="AT89" s="346"/>
      <c r="AU89" s="211" t="s">
        <v>182</v>
      </c>
      <c r="AV89" s="211"/>
      <c r="AW89" s="211"/>
      <c r="AX89" s="212"/>
      <c r="AY89">
        <f>COUNTA($G$91)</f>
        <v>1</v>
      </c>
    </row>
    <row r="90" spans="1:51" ht="18.75" customHeight="1" x14ac:dyDescent="0.15">
      <c r="A90" s="93"/>
      <c r="B90" s="91"/>
      <c r="C90" s="90"/>
      <c r="D90" s="91"/>
      <c r="E90" s="90"/>
      <c r="F90" s="725"/>
      <c r="G90" s="173"/>
      <c r="H90" s="158"/>
      <c r="I90" s="158"/>
      <c r="J90" s="158"/>
      <c r="K90" s="158"/>
      <c r="L90" s="158"/>
      <c r="M90" s="158"/>
      <c r="N90" s="158"/>
      <c r="O90" s="158"/>
      <c r="P90" s="158"/>
      <c r="Q90" s="158"/>
      <c r="R90" s="158"/>
      <c r="S90" s="158"/>
      <c r="T90" s="158"/>
      <c r="U90" s="158"/>
      <c r="V90" s="158"/>
      <c r="W90" s="158"/>
      <c r="X90" s="159"/>
      <c r="Y90" s="174"/>
      <c r="Z90" s="175"/>
      <c r="AA90" s="176"/>
      <c r="AB90" s="157"/>
      <c r="AC90" s="158"/>
      <c r="AD90" s="159"/>
      <c r="AE90" s="157"/>
      <c r="AF90" s="158"/>
      <c r="AG90" s="158"/>
      <c r="AH90" s="159"/>
      <c r="AI90" s="157"/>
      <c r="AJ90" s="158"/>
      <c r="AK90" s="158"/>
      <c r="AL90" s="159"/>
      <c r="AM90" s="157"/>
      <c r="AN90" s="158"/>
      <c r="AO90" s="158"/>
      <c r="AP90" s="159"/>
      <c r="AQ90" s="213" t="s">
        <v>613</v>
      </c>
      <c r="AR90" s="214"/>
      <c r="AS90" s="158" t="s">
        <v>171</v>
      </c>
      <c r="AT90" s="159"/>
      <c r="AU90" s="167">
        <v>6</v>
      </c>
      <c r="AV90" s="167"/>
      <c r="AW90" s="158" t="s">
        <v>166</v>
      </c>
      <c r="AX90" s="586"/>
      <c r="AY90">
        <f>$AY$89</f>
        <v>1</v>
      </c>
    </row>
    <row r="91" spans="1:51" ht="39.75" customHeight="1" x14ac:dyDescent="0.15">
      <c r="A91" s="93"/>
      <c r="B91" s="91"/>
      <c r="C91" s="90"/>
      <c r="D91" s="91"/>
      <c r="E91" s="90"/>
      <c r="F91" s="725"/>
      <c r="G91" s="621" t="s">
        <v>610</v>
      </c>
      <c r="H91" s="283"/>
      <c r="I91" s="283"/>
      <c r="J91" s="283"/>
      <c r="K91" s="283"/>
      <c r="L91" s="283"/>
      <c r="M91" s="283"/>
      <c r="N91" s="283"/>
      <c r="O91" s="283"/>
      <c r="P91" s="283"/>
      <c r="Q91" s="283"/>
      <c r="R91" s="283"/>
      <c r="S91" s="283"/>
      <c r="T91" s="283"/>
      <c r="U91" s="283"/>
      <c r="V91" s="283"/>
      <c r="W91" s="283"/>
      <c r="X91" s="284"/>
      <c r="Y91" s="494" t="s">
        <v>181</v>
      </c>
      <c r="Z91" s="495"/>
      <c r="AA91" s="496"/>
      <c r="AB91" s="339" t="s">
        <v>612</v>
      </c>
      <c r="AC91" s="340"/>
      <c r="AD91" s="340"/>
      <c r="AE91" s="210">
        <v>90</v>
      </c>
      <c r="AF91" s="152"/>
      <c r="AG91" s="152"/>
      <c r="AH91" s="152"/>
      <c r="AI91" s="210">
        <v>94</v>
      </c>
      <c r="AJ91" s="606"/>
      <c r="AK91" s="606"/>
      <c r="AL91" s="607"/>
      <c r="AM91" s="210">
        <v>96</v>
      </c>
      <c r="AN91" s="152"/>
      <c r="AO91" s="152"/>
      <c r="AP91" s="152"/>
      <c r="AQ91" s="210" t="s">
        <v>272</v>
      </c>
      <c r="AR91" s="152"/>
      <c r="AS91" s="152"/>
      <c r="AT91" s="152"/>
      <c r="AU91" s="210" t="s">
        <v>654</v>
      </c>
      <c r="AV91" s="152"/>
      <c r="AW91" s="152"/>
      <c r="AX91" s="153"/>
      <c r="AY91">
        <f t="shared" ref="AY91:AY92" si="11">$AY$89</f>
        <v>1</v>
      </c>
    </row>
    <row r="92" spans="1:51" ht="39.75" customHeight="1" x14ac:dyDescent="0.15">
      <c r="A92" s="93"/>
      <c r="B92" s="91"/>
      <c r="C92" s="90"/>
      <c r="D92" s="91"/>
      <c r="E92" s="90"/>
      <c r="F92" s="725"/>
      <c r="G92" s="622"/>
      <c r="H92" s="285"/>
      <c r="I92" s="285"/>
      <c r="J92" s="285"/>
      <c r="K92" s="285"/>
      <c r="L92" s="285"/>
      <c r="M92" s="285"/>
      <c r="N92" s="285"/>
      <c r="O92" s="285"/>
      <c r="P92" s="285"/>
      <c r="Q92" s="285"/>
      <c r="R92" s="285"/>
      <c r="S92" s="285"/>
      <c r="T92" s="285"/>
      <c r="U92" s="285"/>
      <c r="V92" s="285"/>
      <c r="W92" s="285"/>
      <c r="X92" s="286"/>
      <c r="Y92" s="223" t="s">
        <v>52</v>
      </c>
      <c r="Z92" s="224"/>
      <c r="AA92" s="225"/>
      <c r="AB92" s="714" t="s">
        <v>612</v>
      </c>
      <c r="AC92" s="546"/>
      <c r="AD92" s="546"/>
      <c r="AE92" s="210" t="s">
        <v>272</v>
      </c>
      <c r="AF92" s="606"/>
      <c r="AG92" s="606"/>
      <c r="AH92" s="607"/>
      <c r="AI92" s="210" t="s">
        <v>272</v>
      </c>
      <c r="AJ92" s="606"/>
      <c r="AK92" s="606"/>
      <c r="AL92" s="607"/>
      <c r="AM92" s="210" t="s">
        <v>654</v>
      </c>
      <c r="AN92" s="152"/>
      <c r="AO92" s="152"/>
      <c r="AP92" s="152"/>
      <c r="AQ92" s="210" t="s">
        <v>272</v>
      </c>
      <c r="AR92" s="152"/>
      <c r="AS92" s="152"/>
      <c r="AT92" s="152"/>
      <c r="AU92" s="210">
        <v>100</v>
      </c>
      <c r="AV92" s="152"/>
      <c r="AW92" s="152"/>
      <c r="AX92" s="153"/>
      <c r="AY92">
        <f t="shared" si="11"/>
        <v>1</v>
      </c>
    </row>
    <row r="93" spans="1:51" ht="18.75" customHeight="1" x14ac:dyDescent="0.15">
      <c r="A93" s="93"/>
      <c r="B93" s="91"/>
      <c r="C93" s="90"/>
      <c r="D93" s="91"/>
      <c r="E93" s="90"/>
      <c r="F93" s="725"/>
      <c r="G93" s="609" t="s">
        <v>180</v>
      </c>
      <c r="H93" s="345"/>
      <c r="I93" s="345"/>
      <c r="J93" s="345"/>
      <c r="K93" s="345"/>
      <c r="L93" s="345"/>
      <c r="M93" s="345"/>
      <c r="N93" s="345"/>
      <c r="O93" s="345"/>
      <c r="P93" s="345"/>
      <c r="Q93" s="345"/>
      <c r="R93" s="345"/>
      <c r="S93" s="345"/>
      <c r="T93" s="345"/>
      <c r="U93" s="345"/>
      <c r="V93" s="345"/>
      <c r="W93" s="345"/>
      <c r="X93" s="346"/>
      <c r="Y93" s="341"/>
      <c r="Z93" s="342"/>
      <c r="AA93" s="343"/>
      <c r="AB93" s="344" t="s">
        <v>11</v>
      </c>
      <c r="AC93" s="345"/>
      <c r="AD93" s="346"/>
      <c r="AE93" s="154" t="s">
        <v>258</v>
      </c>
      <c r="AF93" s="155"/>
      <c r="AG93" s="155"/>
      <c r="AH93" s="156"/>
      <c r="AI93" s="154" t="s">
        <v>277</v>
      </c>
      <c r="AJ93" s="155"/>
      <c r="AK93" s="155"/>
      <c r="AL93" s="156"/>
      <c r="AM93" s="154" t="s">
        <v>564</v>
      </c>
      <c r="AN93" s="155"/>
      <c r="AO93" s="155"/>
      <c r="AP93" s="156"/>
      <c r="AQ93" s="344" t="s">
        <v>170</v>
      </c>
      <c r="AR93" s="345"/>
      <c r="AS93" s="345"/>
      <c r="AT93" s="346"/>
      <c r="AU93" s="211" t="s">
        <v>182</v>
      </c>
      <c r="AV93" s="211"/>
      <c r="AW93" s="211"/>
      <c r="AX93" s="212"/>
      <c r="AY93">
        <f>COUNTA($G$95)</f>
        <v>1</v>
      </c>
    </row>
    <row r="94" spans="1:51" ht="18.75" customHeight="1" x14ac:dyDescent="0.15">
      <c r="A94" s="93"/>
      <c r="B94" s="91"/>
      <c r="C94" s="90"/>
      <c r="D94" s="91"/>
      <c r="E94" s="90"/>
      <c r="F94" s="725"/>
      <c r="G94" s="173"/>
      <c r="H94" s="158"/>
      <c r="I94" s="158"/>
      <c r="J94" s="158"/>
      <c r="K94" s="158"/>
      <c r="L94" s="158"/>
      <c r="M94" s="158"/>
      <c r="N94" s="158"/>
      <c r="O94" s="158"/>
      <c r="P94" s="158"/>
      <c r="Q94" s="158"/>
      <c r="R94" s="158"/>
      <c r="S94" s="158"/>
      <c r="T94" s="158"/>
      <c r="U94" s="158"/>
      <c r="V94" s="158"/>
      <c r="W94" s="158"/>
      <c r="X94" s="159"/>
      <c r="Y94" s="174"/>
      <c r="Z94" s="175"/>
      <c r="AA94" s="176"/>
      <c r="AB94" s="157"/>
      <c r="AC94" s="158"/>
      <c r="AD94" s="159"/>
      <c r="AE94" s="157"/>
      <c r="AF94" s="158"/>
      <c r="AG94" s="158"/>
      <c r="AH94" s="159"/>
      <c r="AI94" s="157"/>
      <c r="AJ94" s="158"/>
      <c r="AK94" s="158"/>
      <c r="AL94" s="159"/>
      <c r="AM94" s="157"/>
      <c r="AN94" s="158"/>
      <c r="AO94" s="158"/>
      <c r="AP94" s="159"/>
      <c r="AQ94" s="213" t="s">
        <v>613</v>
      </c>
      <c r="AR94" s="214"/>
      <c r="AS94" s="158" t="s">
        <v>171</v>
      </c>
      <c r="AT94" s="159"/>
      <c r="AU94" s="167">
        <v>5</v>
      </c>
      <c r="AV94" s="167"/>
      <c r="AW94" s="158" t="s">
        <v>166</v>
      </c>
      <c r="AX94" s="586"/>
      <c r="AY94">
        <f>$AY$93</f>
        <v>1</v>
      </c>
    </row>
    <row r="95" spans="1:51" ht="39.75" customHeight="1" x14ac:dyDescent="0.15">
      <c r="A95" s="93"/>
      <c r="B95" s="91"/>
      <c r="C95" s="90"/>
      <c r="D95" s="91"/>
      <c r="E95" s="90"/>
      <c r="F95" s="725"/>
      <c r="G95" s="621" t="s">
        <v>611</v>
      </c>
      <c r="H95" s="283"/>
      <c r="I95" s="283"/>
      <c r="J95" s="283"/>
      <c r="K95" s="283"/>
      <c r="L95" s="283"/>
      <c r="M95" s="283"/>
      <c r="N95" s="283"/>
      <c r="O95" s="283"/>
      <c r="P95" s="283"/>
      <c r="Q95" s="283"/>
      <c r="R95" s="283"/>
      <c r="S95" s="283"/>
      <c r="T95" s="283"/>
      <c r="U95" s="283"/>
      <c r="V95" s="283"/>
      <c r="W95" s="283"/>
      <c r="X95" s="284"/>
      <c r="Y95" s="494" t="s">
        <v>181</v>
      </c>
      <c r="Z95" s="495"/>
      <c r="AA95" s="496"/>
      <c r="AB95" s="339" t="s">
        <v>612</v>
      </c>
      <c r="AC95" s="340"/>
      <c r="AD95" s="340"/>
      <c r="AE95" s="210">
        <v>83</v>
      </c>
      <c r="AF95" s="152"/>
      <c r="AG95" s="152"/>
      <c r="AH95" s="152"/>
      <c r="AI95" s="210">
        <v>91</v>
      </c>
      <c r="AJ95" s="606"/>
      <c r="AK95" s="606"/>
      <c r="AL95" s="607"/>
      <c r="AM95" s="210">
        <v>96</v>
      </c>
      <c r="AN95" s="152"/>
      <c r="AO95" s="152"/>
      <c r="AP95" s="152"/>
      <c r="AQ95" s="210" t="s">
        <v>613</v>
      </c>
      <c r="AR95" s="152"/>
      <c r="AS95" s="152"/>
      <c r="AT95" s="152"/>
      <c r="AU95" s="210" t="s">
        <v>654</v>
      </c>
      <c r="AV95" s="152"/>
      <c r="AW95" s="152"/>
      <c r="AX95" s="153"/>
      <c r="AY95">
        <f t="shared" ref="AY95:AY96" si="12">$AY$93</f>
        <v>1</v>
      </c>
    </row>
    <row r="96" spans="1:51" ht="39.75" customHeight="1" x14ac:dyDescent="0.15">
      <c r="A96" s="93"/>
      <c r="B96" s="91"/>
      <c r="C96" s="90"/>
      <c r="D96" s="91"/>
      <c r="E96" s="90"/>
      <c r="F96" s="725"/>
      <c r="G96" s="622"/>
      <c r="H96" s="285"/>
      <c r="I96" s="285"/>
      <c r="J96" s="285"/>
      <c r="K96" s="285"/>
      <c r="L96" s="285"/>
      <c r="M96" s="285"/>
      <c r="N96" s="285"/>
      <c r="O96" s="285"/>
      <c r="P96" s="285"/>
      <c r="Q96" s="285"/>
      <c r="R96" s="285"/>
      <c r="S96" s="285"/>
      <c r="T96" s="285"/>
      <c r="U96" s="285"/>
      <c r="V96" s="285"/>
      <c r="W96" s="285"/>
      <c r="X96" s="286"/>
      <c r="Y96" s="223" t="s">
        <v>52</v>
      </c>
      <c r="Z96" s="224"/>
      <c r="AA96" s="225"/>
      <c r="AB96" s="714" t="s">
        <v>612</v>
      </c>
      <c r="AC96" s="546"/>
      <c r="AD96" s="546"/>
      <c r="AE96" s="210" t="s">
        <v>272</v>
      </c>
      <c r="AF96" s="606"/>
      <c r="AG96" s="606"/>
      <c r="AH96" s="607"/>
      <c r="AI96" s="210" t="s">
        <v>272</v>
      </c>
      <c r="AJ96" s="606"/>
      <c r="AK96" s="606"/>
      <c r="AL96" s="607"/>
      <c r="AM96" s="210" t="s">
        <v>654</v>
      </c>
      <c r="AN96" s="152"/>
      <c r="AO96" s="152"/>
      <c r="AP96" s="152"/>
      <c r="AQ96" s="210" t="s">
        <v>613</v>
      </c>
      <c r="AR96" s="152"/>
      <c r="AS96" s="152"/>
      <c r="AT96" s="152"/>
      <c r="AU96" s="210">
        <v>100</v>
      </c>
      <c r="AV96" s="152"/>
      <c r="AW96" s="152"/>
      <c r="AX96" s="153"/>
      <c r="AY96">
        <f t="shared" si="12"/>
        <v>1</v>
      </c>
    </row>
    <row r="97" spans="1:51" ht="23.25" customHeight="1" x14ac:dyDescent="0.15">
      <c r="A97" s="93"/>
      <c r="B97" s="91"/>
      <c r="C97" s="90"/>
      <c r="D97" s="91"/>
      <c r="E97" s="678" t="s">
        <v>195</v>
      </c>
      <c r="F97" s="669"/>
      <c r="G97" s="669"/>
      <c r="H97" s="669"/>
      <c r="I97" s="669"/>
      <c r="J97" s="669"/>
      <c r="K97" s="669"/>
      <c r="L97" s="669"/>
      <c r="M97" s="669"/>
      <c r="N97" s="669"/>
      <c r="O97" s="669"/>
      <c r="P97" s="669"/>
      <c r="Q97" s="669"/>
      <c r="R97" s="669"/>
      <c r="S97" s="669"/>
      <c r="T97" s="669"/>
      <c r="U97" s="669"/>
      <c r="V97" s="669"/>
      <c r="W97" s="669"/>
      <c r="X97" s="669"/>
      <c r="Y97" s="669"/>
      <c r="Z97" s="669"/>
      <c r="AA97" s="669"/>
      <c r="AB97" s="669"/>
      <c r="AC97" s="669"/>
      <c r="AD97" s="669"/>
      <c r="AE97" s="669"/>
      <c r="AF97" s="669"/>
      <c r="AG97" s="669"/>
      <c r="AH97" s="669"/>
      <c r="AI97" s="669"/>
      <c r="AJ97" s="669"/>
      <c r="AK97" s="669"/>
      <c r="AL97" s="669"/>
      <c r="AM97" s="669"/>
      <c r="AN97" s="669"/>
      <c r="AO97" s="669"/>
      <c r="AP97" s="669"/>
      <c r="AQ97" s="669"/>
      <c r="AR97" s="669"/>
      <c r="AS97" s="669"/>
      <c r="AT97" s="669"/>
      <c r="AU97" s="669"/>
      <c r="AV97" s="669"/>
      <c r="AW97" s="669"/>
      <c r="AX97" s="679"/>
      <c r="AY97">
        <f>COUNTA($E$98)</f>
        <v>1</v>
      </c>
    </row>
    <row r="98" spans="1:51" ht="24.75" customHeight="1" x14ac:dyDescent="0.15">
      <c r="A98" s="93"/>
      <c r="B98" s="91"/>
      <c r="C98" s="90"/>
      <c r="D98" s="91"/>
      <c r="E98" s="378" t="s">
        <v>614</v>
      </c>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379"/>
      <c r="AY98">
        <f>$AY$97</f>
        <v>1</v>
      </c>
    </row>
    <row r="99" spans="1:51" ht="24.75" customHeight="1" x14ac:dyDescent="0.15">
      <c r="A99" s="93"/>
      <c r="B99" s="91"/>
      <c r="C99" s="90"/>
      <c r="D99" s="91"/>
      <c r="E99" s="380"/>
      <c r="F99" s="311"/>
      <c r="G99" s="311"/>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81"/>
      <c r="AY99">
        <f>$AY$97</f>
        <v>1</v>
      </c>
    </row>
    <row r="100" spans="1:51" ht="34.5" customHeight="1" x14ac:dyDescent="0.15">
      <c r="A100" s="93"/>
      <c r="B100" s="91"/>
      <c r="C100" s="723" t="s">
        <v>536</v>
      </c>
      <c r="D100" s="726"/>
      <c r="E100" s="666" t="s">
        <v>267</v>
      </c>
      <c r="F100" s="667"/>
      <c r="G100" s="668" t="s">
        <v>183</v>
      </c>
      <c r="H100" s="669"/>
      <c r="I100" s="669"/>
      <c r="J100" s="670" t="s">
        <v>585</v>
      </c>
      <c r="K100" s="671"/>
      <c r="L100" s="671"/>
      <c r="M100" s="671"/>
      <c r="N100" s="671"/>
      <c r="O100" s="671"/>
      <c r="P100" s="671"/>
      <c r="Q100" s="671"/>
      <c r="R100" s="671"/>
      <c r="S100" s="671"/>
      <c r="T100" s="672"/>
      <c r="U100" s="673"/>
      <c r="V100" s="673"/>
      <c r="W100" s="673"/>
      <c r="X100" s="673"/>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c r="AY100" s="68" t="str">
        <f>IF(SUBSTITUTE($J$100,"-","")="","0","1")</f>
        <v>0</v>
      </c>
    </row>
    <row r="101" spans="1:51" ht="18.75" customHeight="1" x14ac:dyDescent="0.15">
      <c r="A101" s="93"/>
      <c r="B101" s="91"/>
      <c r="C101" s="90"/>
      <c r="D101" s="91"/>
      <c r="E101" s="170" t="s">
        <v>176</v>
      </c>
      <c r="F101" s="171"/>
      <c r="G101" s="172" t="s">
        <v>174</v>
      </c>
      <c r="H101" s="155"/>
      <c r="I101" s="155"/>
      <c r="J101" s="155"/>
      <c r="K101" s="155"/>
      <c r="L101" s="155"/>
      <c r="M101" s="155"/>
      <c r="N101" s="155"/>
      <c r="O101" s="155"/>
      <c r="P101" s="155"/>
      <c r="Q101" s="155"/>
      <c r="R101" s="155"/>
      <c r="S101" s="155"/>
      <c r="T101" s="155"/>
      <c r="U101" s="155"/>
      <c r="V101" s="155"/>
      <c r="W101" s="155"/>
      <c r="X101" s="156"/>
      <c r="Y101" s="174"/>
      <c r="Z101" s="175"/>
      <c r="AA101" s="176"/>
      <c r="AB101" s="154" t="s">
        <v>11</v>
      </c>
      <c r="AC101" s="155"/>
      <c r="AD101" s="156"/>
      <c r="AE101" s="160" t="s">
        <v>175</v>
      </c>
      <c r="AF101" s="161"/>
      <c r="AG101" s="161"/>
      <c r="AH101" s="162"/>
      <c r="AI101" s="163" t="s">
        <v>408</v>
      </c>
      <c r="AJ101" s="163"/>
      <c r="AK101" s="163"/>
      <c r="AL101" s="154"/>
      <c r="AM101" s="163" t="s">
        <v>409</v>
      </c>
      <c r="AN101" s="163"/>
      <c r="AO101" s="163"/>
      <c r="AP101" s="154"/>
      <c r="AQ101" s="154" t="s">
        <v>170</v>
      </c>
      <c r="AR101" s="155"/>
      <c r="AS101" s="155"/>
      <c r="AT101" s="156"/>
      <c r="AU101" s="165" t="s">
        <v>129</v>
      </c>
      <c r="AV101" s="165"/>
      <c r="AW101" s="165"/>
      <c r="AX101" s="166"/>
      <c r="AY101">
        <f>COUNTA($G$103)</f>
        <v>1</v>
      </c>
    </row>
    <row r="102" spans="1:51" ht="18.75" customHeight="1" x14ac:dyDescent="0.15">
      <c r="A102" s="93"/>
      <c r="B102" s="91"/>
      <c r="C102" s="90"/>
      <c r="D102" s="91"/>
      <c r="E102" s="170"/>
      <c r="F102" s="171"/>
      <c r="G102" s="173"/>
      <c r="H102" s="158"/>
      <c r="I102" s="158"/>
      <c r="J102" s="158"/>
      <c r="K102" s="158"/>
      <c r="L102" s="158"/>
      <c r="M102" s="158"/>
      <c r="N102" s="158"/>
      <c r="O102" s="158"/>
      <c r="P102" s="158"/>
      <c r="Q102" s="158"/>
      <c r="R102" s="158"/>
      <c r="S102" s="158"/>
      <c r="T102" s="158"/>
      <c r="U102" s="158"/>
      <c r="V102" s="158"/>
      <c r="W102" s="158"/>
      <c r="X102" s="159"/>
      <c r="Y102" s="174"/>
      <c r="Z102" s="175"/>
      <c r="AA102" s="176"/>
      <c r="AB102" s="157"/>
      <c r="AC102" s="158"/>
      <c r="AD102" s="159"/>
      <c r="AE102" s="167" t="s">
        <v>613</v>
      </c>
      <c r="AF102" s="167"/>
      <c r="AG102" s="158" t="s">
        <v>171</v>
      </c>
      <c r="AH102" s="159"/>
      <c r="AI102" s="164"/>
      <c r="AJ102" s="164"/>
      <c r="AK102" s="164"/>
      <c r="AL102" s="157"/>
      <c r="AM102" s="164"/>
      <c r="AN102" s="164"/>
      <c r="AO102" s="164"/>
      <c r="AP102" s="157"/>
      <c r="AQ102" s="351" t="s">
        <v>613</v>
      </c>
      <c r="AR102" s="167"/>
      <c r="AS102" s="158" t="s">
        <v>171</v>
      </c>
      <c r="AT102" s="159"/>
      <c r="AU102" s="167" t="s">
        <v>613</v>
      </c>
      <c r="AV102" s="167"/>
      <c r="AW102" s="158" t="s">
        <v>166</v>
      </c>
      <c r="AX102" s="586"/>
      <c r="AY102">
        <f>$AY$101</f>
        <v>1</v>
      </c>
    </row>
    <row r="103" spans="1:51" ht="23.25" customHeight="1" x14ac:dyDescent="0.15">
      <c r="A103" s="93"/>
      <c r="B103" s="91"/>
      <c r="C103" s="90"/>
      <c r="D103" s="91"/>
      <c r="E103" s="170"/>
      <c r="F103" s="171"/>
      <c r="G103" s="621" t="s">
        <v>613</v>
      </c>
      <c r="H103" s="283"/>
      <c r="I103" s="283"/>
      <c r="J103" s="283"/>
      <c r="K103" s="283"/>
      <c r="L103" s="283"/>
      <c r="M103" s="283"/>
      <c r="N103" s="283"/>
      <c r="O103" s="283"/>
      <c r="P103" s="283"/>
      <c r="Q103" s="283"/>
      <c r="R103" s="283"/>
      <c r="S103" s="283"/>
      <c r="T103" s="283"/>
      <c r="U103" s="283"/>
      <c r="V103" s="283"/>
      <c r="W103" s="283"/>
      <c r="X103" s="284"/>
      <c r="Y103" s="494" t="s">
        <v>12</v>
      </c>
      <c r="Z103" s="495"/>
      <c r="AA103" s="496"/>
      <c r="AB103" s="546" t="s">
        <v>613</v>
      </c>
      <c r="AC103" s="546"/>
      <c r="AD103" s="546"/>
      <c r="AE103" s="168" t="s">
        <v>272</v>
      </c>
      <c r="AF103" s="152"/>
      <c r="AG103" s="152"/>
      <c r="AH103" s="152"/>
      <c r="AI103" s="168" t="s">
        <v>272</v>
      </c>
      <c r="AJ103" s="152"/>
      <c r="AK103" s="152"/>
      <c r="AL103" s="152"/>
      <c r="AM103" s="168" t="s">
        <v>272</v>
      </c>
      <c r="AN103" s="152"/>
      <c r="AO103" s="152"/>
      <c r="AP103" s="152"/>
      <c r="AQ103" s="168" t="s">
        <v>613</v>
      </c>
      <c r="AR103" s="152"/>
      <c r="AS103" s="152"/>
      <c r="AT103" s="169"/>
      <c r="AU103" s="152" t="s">
        <v>613</v>
      </c>
      <c r="AV103" s="152"/>
      <c r="AW103" s="152"/>
      <c r="AX103" s="153"/>
      <c r="AY103">
        <f t="shared" ref="AY103:AY105" si="13">$AY$101</f>
        <v>1</v>
      </c>
    </row>
    <row r="104" spans="1:51" ht="23.25" customHeight="1" x14ac:dyDescent="0.15">
      <c r="A104" s="93"/>
      <c r="B104" s="91"/>
      <c r="C104" s="90"/>
      <c r="D104" s="91"/>
      <c r="E104" s="170"/>
      <c r="F104" s="171"/>
      <c r="G104" s="685"/>
      <c r="H104" s="311"/>
      <c r="I104" s="311"/>
      <c r="J104" s="311"/>
      <c r="K104" s="311"/>
      <c r="L104" s="311"/>
      <c r="M104" s="311"/>
      <c r="N104" s="311"/>
      <c r="O104" s="311"/>
      <c r="P104" s="311"/>
      <c r="Q104" s="311"/>
      <c r="R104" s="311"/>
      <c r="S104" s="311"/>
      <c r="T104" s="311"/>
      <c r="U104" s="311"/>
      <c r="V104" s="311"/>
      <c r="W104" s="311"/>
      <c r="X104" s="312"/>
      <c r="Y104" s="223" t="s">
        <v>52</v>
      </c>
      <c r="Z104" s="224"/>
      <c r="AA104" s="225"/>
      <c r="AB104" s="546" t="s">
        <v>613</v>
      </c>
      <c r="AC104" s="546"/>
      <c r="AD104" s="546"/>
      <c r="AE104" s="168" t="s">
        <v>272</v>
      </c>
      <c r="AF104" s="152"/>
      <c r="AG104" s="152"/>
      <c r="AH104" s="169"/>
      <c r="AI104" s="168" t="s">
        <v>272</v>
      </c>
      <c r="AJ104" s="152"/>
      <c r="AK104" s="152"/>
      <c r="AL104" s="169"/>
      <c r="AM104" s="168" t="s">
        <v>272</v>
      </c>
      <c r="AN104" s="152"/>
      <c r="AO104" s="152"/>
      <c r="AP104" s="169"/>
      <c r="AQ104" s="168" t="s">
        <v>613</v>
      </c>
      <c r="AR104" s="152"/>
      <c r="AS104" s="152"/>
      <c r="AT104" s="169"/>
      <c r="AU104" s="152" t="s">
        <v>613</v>
      </c>
      <c r="AV104" s="152"/>
      <c r="AW104" s="152"/>
      <c r="AX104" s="153"/>
      <c r="AY104">
        <f t="shared" si="13"/>
        <v>1</v>
      </c>
    </row>
    <row r="105" spans="1:51" ht="23.25" customHeight="1" x14ac:dyDescent="0.15">
      <c r="A105" s="93"/>
      <c r="B105" s="91"/>
      <c r="C105" s="90"/>
      <c r="D105" s="91"/>
      <c r="E105" s="170"/>
      <c r="F105" s="171"/>
      <c r="G105" s="622"/>
      <c r="H105" s="285"/>
      <c r="I105" s="285"/>
      <c r="J105" s="285"/>
      <c r="K105" s="285"/>
      <c r="L105" s="285"/>
      <c r="M105" s="285"/>
      <c r="N105" s="285"/>
      <c r="O105" s="285"/>
      <c r="P105" s="285"/>
      <c r="Q105" s="285"/>
      <c r="R105" s="285"/>
      <c r="S105" s="285"/>
      <c r="T105" s="285"/>
      <c r="U105" s="285"/>
      <c r="V105" s="285"/>
      <c r="W105" s="285"/>
      <c r="X105" s="286"/>
      <c r="Y105" s="223" t="s">
        <v>13</v>
      </c>
      <c r="Z105" s="224"/>
      <c r="AA105" s="225"/>
      <c r="AB105" s="608" t="s">
        <v>167</v>
      </c>
      <c r="AC105" s="608"/>
      <c r="AD105" s="608"/>
      <c r="AE105" s="168" t="s">
        <v>272</v>
      </c>
      <c r="AF105" s="152"/>
      <c r="AG105" s="152"/>
      <c r="AH105" s="169"/>
      <c r="AI105" s="168" t="s">
        <v>272</v>
      </c>
      <c r="AJ105" s="152"/>
      <c r="AK105" s="152"/>
      <c r="AL105" s="169"/>
      <c r="AM105" s="168" t="s">
        <v>272</v>
      </c>
      <c r="AN105" s="152"/>
      <c r="AO105" s="152"/>
      <c r="AP105" s="169"/>
      <c r="AQ105" s="168" t="s">
        <v>613</v>
      </c>
      <c r="AR105" s="152"/>
      <c r="AS105" s="152"/>
      <c r="AT105" s="169"/>
      <c r="AU105" s="152" t="s">
        <v>613</v>
      </c>
      <c r="AV105" s="152"/>
      <c r="AW105" s="152"/>
      <c r="AX105" s="153"/>
      <c r="AY105">
        <f t="shared" si="13"/>
        <v>1</v>
      </c>
    </row>
    <row r="106" spans="1:51" ht="18.75" customHeight="1" x14ac:dyDescent="0.15">
      <c r="A106" s="93"/>
      <c r="B106" s="91"/>
      <c r="C106" s="90"/>
      <c r="D106" s="91"/>
      <c r="E106" s="170" t="s">
        <v>176</v>
      </c>
      <c r="F106" s="171"/>
      <c r="G106" s="172" t="s">
        <v>174</v>
      </c>
      <c r="H106" s="155"/>
      <c r="I106" s="155"/>
      <c r="J106" s="155"/>
      <c r="K106" s="155"/>
      <c r="L106" s="155"/>
      <c r="M106" s="155"/>
      <c r="N106" s="155"/>
      <c r="O106" s="155"/>
      <c r="P106" s="155"/>
      <c r="Q106" s="155"/>
      <c r="R106" s="155"/>
      <c r="S106" s="155"/>
      <c r="T106" s="155"/>
      <c r="U106" s="155"/>
      <c r="V106" s="155"/>
      <c r="W106" s="155"/>
      <c r="X106" s="156"/>
      <c r="Y106" s="174"/>
      <c r="Z106" s="175"/>
      <c r="AA106" s="176"/>
      <c r="AB106" s="154" t="s">
        <v>11</v>
      </c>
      <c r="AC106" s="155"/>
      <c r="AD106" s="156"/>
      <c r="AE106" s="160" t="s">
        <v>175</v>
      </c>
      <c r="AF106" s="161"/>
      <c r="AG106" s="161"/>
      <c r="AH106" s="162"/>
      <c r="AI106" s="163" t="s">
        <v>408</v>
      </c>
      <c r="AJ106" s="163"/>
      <c r="AK106" s="163"/>
      <c r="AL106" s="154"/>
      <c r="AM106" s="163" t="s">
        <v>409</v>
      </c>
      <c r="AN106" s="163"/>
      <c r="AO106" s="163"/>
      <c r="AP106" s="154"/>
      <c r="AQ106" s="154" t="s">
        <v>170</v>
      </c>
      <c r="AR106" s="155"/>
      <c r="AS106" s="155"/>
      <c r="AT106" s="156"/>
      <c r="AU106" s="165" t="s">
        <v>129</v>
      </c>
      <c r="AV106" s="165"/>
      <c r="AW106" s="165"/>
      <c r="AX106" s="166"/>
      <c r="AY106">
        <f>COUNTA($G$108)</f>
        <v>1</v>
      </c>
    </row>
    <row r="107" spans="1:51" ht="18.75" customHeight="1" x14ac:dyDescent="0.15">
      <c r="A107" s="93"/>
      <c r="B107" s="91"/>
      <c r="C107" s="90"/>
      <c r="D107" s="91"/>
      <c r="E107" s="170"/>
      <c r="F107" s="171"/>
      <c r="G107" s="173"/>
      <c r="H107" s="158"/>
      <c r="I107" s="158"/>
      <c r="J107" s="158"/>
      <c r="K107" s="158"/>
      <c r="L107" s="158"/>
      <c r="M107" s="158"/>
      <c r="N107" s="158"/>
      <c r="O107" s="158"/>
      <c r="P107" s="158"/>
      <c r="Q107" s="158"/>
      <c r="R107" s="158"/>
      <c r="S107" s="158"/>
      <c r="T107" s="158"/>
      <c r="U107" s="158"/>
      <c r="V107" s="158"/>
      <c r="W107" s="158"/>
      <c r="X107" s="159"/>
      <c r="Y107" s="174"/>
      <c r="Z107" s="175"/>
      <c r="AA107" s="176"/>
      <c r="AB107" s="157"/>
      <c r="AC107" s="158"/>
      <c r="AD107" s="159"/>
      <c r="AE107" s="167"/>
      <c r="AF107" s="167"/>
      <c r="AG107" s="158" t="s">
        <v>171</v>
      </c>
      <c r="AH107" s="159"/>
      <c r="AI107" s="164"/>
      <c r="AJ107" s="164"/>
      <c r="AK107" s="164"/>
      <c r="AL107" s="157"/>
      <c r="AM107" s="164"/>
      <c r="AN107" s="164"/>
      <c r="AO107" s="164"/>
      <c r="AP107" s="157"/>
      <c r="AQ107" s="351"/>
      <c r="AR107" s="167"/>
      <c r="AS107" s="158" t="s">
        <v>171</v>
      </c>
      <c r="AT107" s="159"/>
      <c r="AU107" s="167"/>
      <c r="AV107" s="167"/>
      <c r="AW107" s="158" t="s">
        <v>166</v>
      </c>
      <c r="AX107" s="586"/>
      <c r="AY107">
        <f>$AY$106</f>
        <v>1</v>
      </c>
    </row>
    <row r="108" spans="1:51" ht="23.25" customHeight="1" x14ac:dyDescent="0.15">
      <c r="A108" s="93"/>
      <c r="B108" s="91"/>
      <c r="C108" s="90"/>
      <c r="D108" s="91"/>
      <c r="E108" s="170"/>
      <c r="F108" s="171"/>
      <c r="G108" s="621" t="s">
        <v>613</v>
      </c>
      <c r="H108" s="283"/>
      <c r="I108" s="283"/>
      <c r="J108" s="283"/>
      <c r="K108" s="283"/>
      <c r="L108" s="283"/>
      <c r="M108" s="283"/>
      <c r="N108" s="283"/>
      <c r="O108" s="283"/>
      <c r="P108" s="283"/>
      <c r="Q108" s="283"/>
      <c r="R108" s="283"/>
      <c r="S108" s="283"/>
      <c r="T108" s="283"/>
      <c r="U108" s="283"/>
      <c r="V108" s="283"/>
      <c r="W108" s="283"/>
      <c r="X108" s="284"/>
      <c r="Y108" s="494" t="s">
        <v>12</v>
      </c>
      <c r="Z108" s="495"/>
      <c r="AA108" s="496"/>
      <c r="AB108" s="546" t="s">
        <v>613</v>
      </c>
      <c r="AC108" s="546"/>
      <c r="AD108" s="546"/>
      <c r="AE108" s="168" t="s">
        <v>613</v>
      </c>
      <c r="AF108" s="152"/>
      <c r="AG108" s="152"/>
      <c r="AH108" s="152"/>
      <c r="AI108" s="168" t="s">
        <v>613</v>
      </c>
      <c r="AJ108" s="152"/>
      <c r="AK108" s="152"/>
      <c r="AL108" s="152"/>
      <c r="AM108" s="168" t="s">
        <v>613</v>
      </c>
      <c r="AN108" s="152"/>
      <c r="AO108" s="152"/>
      <c r="AP108" s="169"/>
      <c r="AQ108" s="168" t="s">
        <v>613</v>
      </c>
      <c r="AR108" s="152"/>
      <c r="AS108" s="152"/>
      <c r="AT108" s="169"/>
      <c r="AU108" s="152" t="s">
        <v>613</v>
      </c>
      <c r="AV108" s="152"/>
      <c r="AW108" s="152"/>
      <c r="AX108" s="153"/>
      <c r="AY108">
        <f t="shared" ref="AY108:AY110" si="14">$AY$106</f>
        <v>1</v>
      </c>
    </row>
    <row r="109" spans="1:51" ht="23.25" customHeight="1" x14ac:dyDescent="0.15">
      <c r="A109" s="93"/>
      <c r="B109" s="91"/>
      <c r="C109" s="90"/>
      <c r="D109" s="91"/>
      <c r="E109" s="170"/>
      <c r="F109" s="171"/>
      <c r="G109" s="685"/>
      <c r="H109" s="311"/>
      <c r="I109" s="311"/>
      <c r="J109" s="311"/>
      <c r="K109" s="311"/>
      <c r="L109" s="311"/>
      <c r="M109" s="311"/>
      <c r="N109" s="311"/>
      <c r="O109" s="311"/>
      <c r="P109" s="311"/>
      <c r="Q109" s="311"/>
      <c r="R109" s="311"/>
      <c r="S109" s="311"/>
      <c r="T109" s="311"/>
      <c r="U109" s="311"/>
      <c r="V109" s="311"/>
      <c r="W109" s="311"/>
      <c r="X109" s="312"/>
      <c r="Y109" s="223" t="s">
        <v>52</v>
      </c>
      <c r="Z109" s="224"/>
      <c r="AA109" s="225"/>
      <c r="AB109" s="546" t="s">
        <v>613</v>
      </c>
      <c r="AC109" s="546"/>
      <c r="AD109" s="546"/>
      <c r="AE109" s="168" t="s">
        <v>613</v>
      </c>
      <c r="AF109" s="152"/>
      <c r="AG109" s="152"/>
      <c r="AH109" s="152"/>
      <c r="AI109" s="168" t="s">
        <v>613</v>
      </c>
      <c r="AJ109" s="152"/>
      <c r="AK109" s="152"/>
      <c r="AL109" s="152"/>
      <c r="AM109" s="168" t="s">
        <v>613</v>
      </c>
      <c r="AN109" s="152"/>
      <c r="AO109" s="152"/>
      <c r="AP109" s="169"/>
      <c r="AQ109" s="168" t="s">
        <v>613</v>
      </c>
      <c r="AR109" s="152"/>
      <c r="AS109" s="152"/>
      <c r="AT109" s="169"/>
      <c r="AU109" s="152" t="s">
        <v>613</v>
      </c>
      <c r="AV109" s="152"/>
      <c r="AW109" s="152"/>
      <c r="AX109" s="153"/>
      <c r="AY109">
        <f t="shared" si="14"/>
        <v>1</v>
      </c>
    </row>
    <row r="110" spans="1:51" ht="23.25" customHeight="1" x14ac:dyDescent="0.15">
      <c r="A110" s="93"/>
      <c r="B110" s="91"/>
      <c r="C110" s="90"/>
      <c r="D110" s="91"/>
      <c r="E110" s="170"/>
      <c r="F110" s="171"/>
      <c r="G110" s="622"/>
      <c r="H110" s="285"/>
      <c r="I110" s="285"/>
      <c r="J110" s="285"/>
      <c r="K110" s="285"/>
      <c r="L110" s="285"/>
      <c r="M110" s="285"/>
      <c r="N110" s="285"/>
      <c r="O110" s="285"/>
      <c r="P110" s="285"/>
      <c r="Q110" s="285"/>
      <c r="R110" s="285"/>
      <c r="S110" s="285"/>
      <c r="T110" s="285"/>
      <c r="U110" s="285"/>
      <c r="V110" s="285"/>
      <c r="W110" s="285"/>
      <c r="X110" s="286"/>
      <c r="Y110" s="223" t="s">
        <v>13</v>
      </c>
      <c r="Z110" s="224"/>
      <c r="AA110" s="225"/>
      <c r="AB110" s="608" t="s">
        <v>167</v>
      </c>
      <c r="AC110" s="608"/>
      <c r="AD110" s="608"/>
      <c r="AE110" s="168" t="s">
        <v>613</v>
      </c>
      <c r="AF110" s="152"/>
      <c r="AG110" s="152"/>
      <c r="AH110" s="152"/>
      <c r="AI110" s="168" t="s">
        <v>613</v>
      </c>
      <c r="AJ110" s="152"/>
      <c r="AK110" s="152"/>
      <c r="AL110" s="152"/>
      <c r="AM110" s="168" t="s">
        <v>613</v>
      </c>
      <c r="AN110" s="152"/>
      <c r="AO110" s="152"/>
      <c r="AP110" s="169"/>
      <c r="AQ110" s="168" t="s">
        <v>613</v>
      </c>
      <c r="AR110" s="152"/>
      <c r="AS110" s="152"/>
      <c r="AT110" s="169"/>
      <c r="AU110" s="152" t="s">
        <v>613</v>
      </c>
      <c r="AV110" s="152"/>
      <c r="AW110" s="152"/>
      <c r="AX110" s="153"/>
      <c r="AY110">
        <f t="shared" si="14"/>
        <v>1</v>
      </c>
    </row>
    <row r="111" spans="1:51" ht="23.85" customHeight="1" x14ac:dyDescent="0.15">
      <c r="A111" s="93"/>
      <c r="B111" s="91"/>
      <c r="C111" s="90"/>
      <c r="D111" s="91"/>
      <c r="E111" s="678" t="s">
        <v>273</v>
      </c>
      <c r="F111" s="669"/>
      <c r="G111" s="669"/>
      <c r="H111" s="669"/>
      <c r="I111" s="669"/>
      <c r="J111" s="669"/>
      <c r="K111" s="669"/>
      <c r="L111" s="669"/>
      <c r="M111" s="669"/>
      <c r="N111" s="669"/>
      <c r="O111" s="669"/>
      <c r="P111" s="669"/>
      <c r="Q111" s="669"/>
      <c r="R111" s="669"/>
      <c r="S111" s="669"/>
      <c r="T111" s="669"/>
      <c r="U111" s="669"/>
      <c r="V111" s="669"/>
      <c r="W111" s="669"/>
      <c r="X111" s="669"/>
      <c r="Y111" s="669"/>
      <c r="Z111" s="669"/>
      <c r="AA111" s="669"/>
      <c r="AB111" s="669"/>
      <c r="AC111" s="669"/>
      <c r="AD111" s="669"/>
      <c r="AE111" s="669"/>
      <c r="AF111" s="669"/>
      <c r="AG111" s="669"/>
      <c r="AH111" s="669"/>
      <c r="AI111" s="669"/>
      <c r="AJ111" s="669"/>
      <c r="AK111" s="669"/>
      <c r="AL111" s="669"/>
      <c r="AM111" s="669"/>
      <c r="AN111" s="669"/>
      <c r="AO111" s="669"/>
      <c r="AP111" s="669"/>
      <c r="AQ111" s="669"/>
      <c r="AR111" s="669"/>
      <c r="AS111" s="669"/>
      <c r="AT111" s="669"/>
      <c r="AU111" s="669"/>
      <c r="AV111" s="669"/>
      <c r="AW111" s="669"/>
      <c r="AX111" s="679"/>
      <c r="AY111">
        <f>COUNTA($E$112)</f>
        <v>0</v>
      </c>
    </row>
    <row r="112" spans="1:51" ht="24.75" customHeight="1" x14ac:dyDescent="0.15">
      <c r="A112" s="93"/>
      <c r="B112" s="91"/>
      <c r="C112" s="90"/>
      <c r="D112" s="91"/>
      <c r="E112" s="378"/>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379"/>
      <c r="AY112">
        <f>$AY$111</f>
        <v>0</v>
      </c>
    </row>
    <row r="113" spans="1:51" ht="24.75" customHeight="1" thickBot="1" x14ac:dyDescent="0.2">
      <c r="A113" s="94"/>
      <c r="B113" s="95"/>
      <c r="C113" s="727"/>
      <c r="D113" s="95"/>
      <c r="E113" s="728"/>
      <c r="F113" s="729"/>
      <c r="G113" s="729"/>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c r="AH113" s="729"/>
      <c r="AI113" s="729"/>
      <c r="AJ113" s="729"/>
      <c r="AK113" s="729"/>
      <c r="AL113" s="729"/>
      <c r="AM113" s="729"/>
      <c r="AN113" s="729"/>
      <c r="AO113" s="729"/>
      <c r="AP113" s="729"/>
      <c r="AQ113" s="729"/>
      <c r="AR113" s="729"/>
      <c r="AS113" s="729"/>
      <c r="AT113" s="729"/>
      <c r="AU113" s="729"/>
      <c r="AV113" s="729"/>
      <c r="AW113" s="729"/>
      <c r="AX113" s="730"/>
      <c r="AY113">
        <f>$AY$111</f>
        <v>0</v>
      </c>
    </row>
    <row r="114" spans="1:51" ht="27" customHeight="1" x14ac:dyDescent="0.15">
      <c r="A114" s="682" t="s">
        <v>45</v>
      </c>
      <c r="B114" s="683"/>
      <c r="C114" s="683"/>
      <c r="D114" s="683"/>
      <c r="E114" s="683"/>
      <c r="F114" s="683"/>
      <c r="G114" s="683"/>
      <c r="H114" s="683"/>
      <c r="I114" s="683"/>
      <c r="J114" s="683"/>
      <c r="K114" s="683"/>
      <c r="L114" s="683"/>
      <c r="M114" s="683"/>
      <c r="N114" s="683"/>
      <c r="O114" s="683"/>
      <c r="P114" s="683"/>
      <c r="Q114" s="683"/>
      <c r="R114" s="683"/>
      <c r="S114" s="683"/>
      <c r="T114" s="683"/>
      <c r="U114" s="683"/>
      <c r="V114" s="683"/>
      <c r="W114" s="683"/>
      <c r="X114" s="683"/>
      <c r="Y114" s="683"/>
      <c r="Z114" s="683"/>
      <c r="AA114" s="683"/>
      <c r="AB114" s="683"/>
      <c r="AC114" s="683"/>
      <c r="AD114" s="683"/>
      <c r="AE114" s="683"/>
      <c r="AF114" s="683"/>
      <c r="AG114" s="683"/>
      <c r="AH114" s="683"/>
      <c r="AI114" s="683"/>
      <c r="AJ114" s="683"/>
      <c r="AK114" s="683"/>
      <c r="AL114" s="683"/>
      <c r="AM114" s="683"/>
      <c r="AN114" s="683"/>
      <c r="AO114" s="683"/>
      <c r="AP114" s="683"/>
      <c r="AQ114" s="683"/>
      <c r="AR114" s="683"/>
      <c r="AS114" s="683"/>
      <c r="AT114" s="683"/>
      <c r="AU114" s="683"/>
      <c r="AV114" s="683"/>
      <c r="AW114" s="683"/>
      <c r="AX114" s="684"/>
    </row>
    <row r="115" spans="1:51" ht="27" customHeight="1" x14ac:dyDescent="0.15">
      <c r="A115" s="5"/>
      <c r="B115" s="6"/>
      <c r="C115" s="205" t="s">
        <v>30</v>
      </c>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6"/>
      <c r="AD115" s="204" t="s">
        <v>34</v>
      </c>
      <c r="AE115" s="204"/>
      <c r="AF115" s="204"/>
      <c r="AG115" s="595" t="s">
        <v>29</v>
      </c>
      <c r="AH115" s="204"/>
      <c r="AI115" s="204"/>
      <c r="AJ115" s="204"/>
      <c r="AK115" s="204"/>
      <c r="AL115" s="204"/>
      <c r="AM115" s="204"/>
      <c r="AN115" s="204"/>
      <c r="AO115" s="204"/>
      <c r="AP115" s="204"/>
      <c r="AQ115" s="204"/>
      <c r="AR115" s="204"/>
      <c r="AS115" s="204"/>
      <c r="AT115" s="204"/>
      <c r="AU115" s="204"/>
      <c r="AV115" s="204"/>
      <c r="AW115" s="204"/>
      <c r="AX115" s="596"/>
    </row>
    <row r="116" spans="1:51" ht="50.25" customHeight="1" x14ac:dyDescent="0.15">
      <c r="A116" s="653" t="s">
        <v>134</v>
      </c>
      <c r="B116" s="654"/>
      <c r="C116" s="466" t="s">
        <v>135</v>
      </c>
      <c r="D116" s="467"/>
      <c r="E116" s="467"/>
      <c r="F116" s="467"/>
      <c r="G116" s="467"/>
      <c r="H116" s="467"/>
      <c r="I116" s="467"/>
      <c r="J116" s="467"/>
      <c r="K116" s="467"/>
      <c r="L116" s="467"/>
      <c r="M116" s="467"/>
      <c r="N116" s="467"/>
      <c r="O116" s="467"/>
      <c r="P116" s="467"/>
      <c r="Q116" s="467"/>
      <c r="R116" s="467"/>
      <c r="S116" s="467"/>
      <c r="T116" s="467"/>
      <c r="U116" s="467"/>
      <c r="V116" s="467"/>
      <c r="W116" s="467"/>
      <c r="X116" s="467"/>
      <c r="Y116" s="467"/>
      <c r="Z116" s="467"/>
      <c r="AA116" s="467"/>
      <c r="AB116" s="467"/>
      <c r="AC116" s="468"/>
      <c r="AD116" s="177" t="s">
        <v>578</v>
      </c>
      <c r="AE116" s="178"/>
      <c r="AF116" s="178"/>
      <c r="AG116" s="207" t="s">
        <v>617</v>
      </c>
      <c r="AH116" s="208"/>
      <c r="AI116" s="208"/>
      <c r="AJ116" s="208"/>
      <c r="AK116" s="208"/>
      <c r="AL116" s="208"/>
      <c r="AM116" s="208"/>
      <c r="AN116" s="208"/>
      <c r="AO116" s="208"/>
      <c r="AP116" s="208"/>
      <c r="AQ116" s="208"/>
      <c r="AR116" s="208"/>
      <c r="AS116" s="208"/>
      <c r="AT116" s="208"/>
      <c r="AU116" s="208"/>
      <c r="AV116" s="208"/>
      <c r="AW116" s="208"/>
      <c r="AX116" s="209"/>
    </row>
    <row r="117" spans="1:51" ht="56.25" customHeight="1" x14ac:dyDescent="0.15">
      <c r="A117" s="655"/>
      <c r="B117" s="656"/>
      <c r="C117" s="587" t="s">
        <v>35</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219"/>
      <c r="AD117" s="147" t="s">
        <v>578</v>
      </c>
      <c r="AE117" s="148"/>
      <c r="AF117" s="148"/>
      <c r="AG117" s="85" t="s">
        <v>618</v>
      </c>
      <c r="AH117" s="86"/>
      <c r="AI117" s="86"/>
      <c r="AJ117" s="86"/>
      <c r="AK117" s="86"/>
      <c r="AL117" s="86"/>
      <c r="AM117" s="86"/>
      <c r="AN117" s="86"/>
      <c r="AO117" s="86"/>
      <c r="AP117" s="86"/>
      <c r="AQ117" s="86"/>
      <c r="AR117" s="86"/>
      <c r="AS117" s="86"/>
      <c r="AT117" s="86"/>
      <c r="AU117" s="86"/>
      <c r="AV117" s="86"/>
      <c r="AW117" s="86"/>
      <c r="AX117" s="87"/>
    </row>
    <row r="118" spans="1:51" ht="63" customHeight="1" x14ac:dyDescent="0.15">
      <c r="A118" s="657"/>
      <c r="B118" s="658"/>
      <c r="C118" s="589" t="s">
        <v>136</v>
      </c>
      <c r="D118" s="590"/>
      <c r="E118" s="590"/>
      <c r="F118" s="590"/>
      <c r="G118" s="590"/>
      <c r="H118" s="590"/>
      <c r="I118" s="590"/>
      <c r="J118" s="590"/>
      <c r="K118" s="590"/>
      <c r="L118" s="590"/>
      <c r="M118" s="590"/>
      <c r="N118" s="590"/>
      <c r="O118" s="590"/>
      <c r="P118" s="590"/>
      <c r="Q118" s="590"/>
      <c r="R118" s="590"/>
      <c r="S118" s="590"/>
      <c r="T118" s="590"/>
      <c r="U118" s="590"/>
      <c r="V118" s="590"/>
      <c r="W118" s="590"/>
      <c r="X118" s="590"/>
      <c r="Y118" s="590"/>
      <c r="Z118" s="590"/>
      <c r="AA118" s="590"/>
      <c r="AB118" s="590"/>
      <c r="AC118" s="591"/>
      <c r="AD118" s="544" t="s">
        <v>578</v>
      </c>
      <c r="AE118" s="545"/>
      <c r="AF118" s="545"/>
      <c r="AG118" s="380" t="s">
        <v>619</v>
      </c>
      <c r="AH118" s="311"/>
      <c r="AI118" s="311"/>
      <c r="AJ118" s="311"/>
      <c r="AK118" s="311"/>
      <c r="AL118" s="311"/>
      <c r="AM118" s="311"/>
      <c r="AN118" s="311"/>
      <c r="AO118" s="311"/>
      <c r="AP118" s="311"/>
      <c r="AQ118" s="311"/>
      <c r="AR118" s="311"/>
      <c r="AS118" s="311"/>
      <c r="AT118" s="311"/>
      <c r="AU118" s="311"/>
      <c r="AV118" s="311"/>
      <c r="AW118" s="311"/>
      <c r="AX118" s="381"/>
    </row>
    <row r="119" spans="1:51" ht="27" customHeight="1" x14ac:dyDescent="0.15">
      <c r="A119" s="402" t="s">
        <v>37</v>
      </c>
      <c r="B119" s="403"/>
      <c r="C119" s="592" t="s">
        <v>39</v>
      </c>
      <c r="D119" s="593"/>
      <c r="E119" s="387"/>
      <c r="F119" s="387"/>
      <c r="G119" s="387"/>
      <c r="H119" s="387"/>
      <c r="I119" s="387"/>
      <c r="J119" s="387"/>
      <c r="K119" s="387"/>
      <c r="L119" s="387"/>
      <c r="M119" s="387"/>
      <c r="N119" s="387"/>
      <c r="O119" s="387"/>
      <c r="P119" s="387"/>
      <c r="Q119" s="387"/>
      <c r="R119" s="387"/>
      <c r="S119" s="387"/>
      <c r="T119" s="387"/>
      <c r="U119" s="387"/>
      <c r="V119" s="387"/>
      <c r="W119" s="387"/>
      <c r="X119" s="387"/>
      <c r="Y119" s="387"/>
      <c r="Z119" s="387"/>
      <c r="AA119" s="387"/>
      <c r="AB119" s="387"/>
      <c r="AC119" s="594"/>
      <c r="AD119" s="472" t="s">
        <v>578</v>
      </c>
      <c r="AE119" s="473"/>
      <c r="AF119" s="473"/>
      <c r="AG119" s="378" t="s">
        <v>675</v>
      </c>
      <c r="AH119" s="283"/>
      <c r="AI119" s="283"/>
      <c r="AJ119" s="283"/>
      <c r="AK119" s="283"/>
      <c r="AL119" s="283"/>
      <c r="AM119" s="283"/>
      <c r="AN119" s="283"/>
      <c r="AO119" s="283"/>
      <c r="AP119" s="283"/>
      <c r="AQ119" s="283"/>
      <c r="AR119" s="283"/>
      <c r="AS119" s="283"/>
      <c r="AT119" s="283"/>
      <c r="AU119" s="283"/>
      <c r="AV119" s="283"/>
      <c r="AW119" s="283"/>
      <c r="AX119" s="379"/>
    </row>
    <row r="120" spans="1:51" ht="35.25" customHeight="1" x14ac:dyDescent="0.15">
      <c r="A120" s="404"/>
      <c r="B120" s="405"/>
      <c r="C120" s="565"/>
      <c r="D120" s="566"/>
      <c r="E120" s="488" t="s">
        <v>250</v>
      </c>
      <c r="F120" s="489"/>
      <c r="G120" s="489"/>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90"/>
      <c r="AD120" s="147" t="s">
        <v>674</v>
      </c>
      <c r="AE120" s="148"/>
      <c r="AF120" s="428"/>
      <c r="AG120" s="380"/>
      <c r="AH120" s="311"/>
      <c r="AI120" s="311"/>
      <c r="AJ120" s="311"/>
      <c r="AK120" s="311"/>
      <c r="AL120" s="311"/>
      <c r="AM120" s="311"/>
      <c r="AN120" s="311"/>
      <c r="AO120" s="311"/>
      <c r="AP120" s="311"/>
      <c r="AQ120" s="311"/>
      <c r="AR120" s="311"/>
      <c r="AS120" s="311"/>
      <c r="AT120" s="311"/>
      <c r="AU120" s="311"/>
      <c r="AV120" s="311"/>
      <c r="AW120" s="311"/>
      <c r="AX120" s="381"/>
    </row>
    <row r="121" spans="1:51" ht="26.25" customHeight="1" x14ac:dyDescent="0.15">
      <c r="A121" s="404"/>
      <c r="B121" s="405"/>
      <c r="C121" s="567"/>
      <c r="D121" s="568"/>
      <c r="E121" s="491" t="s">
        <v>213</v>
      </c>
      <c r="F121" s="492"/>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3"/>
      <c r="AD121" s="615" t="s">
        <v>615</v>
      </c>
      <c r="AE121" s="616"/>
      <c r="AF121" s="616"/>
      <c r="AG121" s="380"/>
      <c r="AH121" s="311"/>
      <c r="AI121" s="311"/>
      <c r="AJ121" s="311"/>
      <c r="AK121" s="311"/>
      <c r="AL121" s="311"/>
      <c r="AM121" s="311"/>
      <c r="AN121" s="311"/>
      <c r="AO121" s="311"/>
      <c r="AP121" s="311"/>
      <c r="AQ121" s="311"/>
      <c r="AR121" s="311"/>
      <c r="AS121" s="311"/>
      <c r="AT121" s="311"/>
      <c r="AU121" s="311"/>
      <c r="AV121" s="311"/>
      <c r="AW121" s="311"/>
      <c r="AX121" s="381"/>
    </row>
    <row r="122" spans="1:51" ht="26.25" customHeight="1" x14ac:dyDescent="0.15">
      <c r="A122" s="404"/>
      <c r="B122" s="406"/>
      <c r="C122" s="583" t="s">
        <v>40</v>
      </c>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364" t="s">
        <v>616</v>
      </c>
      <c r="AE122" s="365"/>
      <c r="AF122" s="365"/>
      <c r="AG122" s="503"/>
      <c r="AH122" s="504"/>
      <c r="AI122" s="504"/>
      <c r="AJ122" s="504"/>
      <c r="AK122" s="504"/>
      <c r="AL122" s="504"/>
      <c r="AM122" s="504"/>
      <c r="AN122" s="504"/>
      <c r="AO122" s="504"/>
      <c r="AP122" s="504"/>
      <c r="AQ122" s="504"/>
      <c r="AR122" s="504"/>
      <c r="AS122" s="504"/>
      <c r="AT122" s="504"/>
      <c r="AU122" s="504"/>
      <c r="AV122" s="504"/>
      <c r="AW122" s="504"/>
      <c r="AX122" s="505"/>
    </row>
    <row r="123" spans="1:51" ht="36.75" customHeight="1" x14ac:dyDescent="0.15">
      <c r="A123" s="404"/>
      <c r="B123" s="406"/>
      <c r="C123" s="218" t="s">
        <v>137</v>
      </c>
      <c r="D123" s="219"/>
      <c r="E123" s="219"/>
      <c r="F123" s="219"/>
      <c r="G123" s="219"/>
      <c r="H123" s="219"/>
      <c r="I123" s="219"/>
      <c r="J123" s="219"/>
      <c r="K123" s="219"/>
      <c r="L123" s="219"/>
      <c r="M123" s="219"/>
      <c r="N123" s="219"/>
      <c r="O123" s="219"/>
      <c r="P123" s="219"/>
      <c r="Q123" s="219"/>
      <c r="R123" s="219"/>
      <c r="S123" s="219"/>
      <c r="T123" s="219"/>
      <c r="U123" s="219"/>
      <c r="V123" s="219"/>
      <c r="W123" s="219"/>
      <c r="X123" s="219"/>
      <c r="Y123" s="219"/>
      <c r="Z123" s="219"/>
      <c r="AA123" s="219"/>
      <c r="AB123" s="219"/>
      <c r="AC123" s="219"/>
      <c r="AD123" s="147" t="s">
        <v>578</v>
      </c>
      <c r="AE123" s="148"/>
      <c r="AF123" s="148"/>
      <c r="AG123" s="85" t="s">
        <v>620</v>
      </c>
      <c r="AH123" s="86"/>
      <c r="AI123" s="86"/>
      <c r="AJ123" s="86"/>
      <c r="AK123" s="86"/>
      <c r="AL123" s="86"/>
      <c r="AM123" s="86"/>
      <c r="AN123" s="86"/>
      <c r="AO123" s="86"/>
      <c r="AP123" s="86"/>
      <c r="AQ123" s="86"/>
      <c r="AR123" s="86"/>
      <c r="AS123" s="86"/>
      <c r="AT123" s="86"/>
      <c r="AU123" s="86"/>
      <c r="AV123" s="86"/>
      <c r="AW123" s="86"/>
      <c r="AX123" s="87"/>
    </row>
    <row r="124" spans="1:51" ht="26.25" customHeight="1" x14ac:dyDescent="0.15">
      <c r="A124" s="404"/>
      <c r="B124" s="406"/>
      <c r="C124" s="218" t="s">
        <v>36</v>
      </c>
      <c r="D124" s="219"/>
      <c r="E124" s="219"/>
      <c r="F124" s="219"/>
      <c r="G124" s="219"/>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147" t="s">
        <v>616</v>
      </c>
      <c r="AE124" s="148"/>
      <c r="AF124" s="148"/>
      <c r="AG124" s="85"/>
      <c r="AH124" s="86"/>
      <c r="AI124" s="86"/>
      <c r="AJ124" s="86"/>
      <c r="AK124" s="86"/>
      <c r="AL124" s="86"/>
      <c r="AM124" s="86"/>
      <c r="AN124" s="86"/>
      <c r="AO124" s="86"/>
      <c r="AP124" s="86"/>
      <c r="AQ124" s="86"/>
      <c r="AR124" s="86"/>
      <c r="AS124" s="86"/>
      <c r="AT124" s="86"/>
      <c r="AU124" s="86"/>
      <c r="AV124" s="86"/>
      <c r="AW124" s="86"/>
      <c r="AX124" s="87"/>
    </row>
    <row r="125" spans="1:51" ht="33" customHeight="1" x14ac:dyDescent="0.15">
      <c r="A125" s="404"/>
      <c r="B125" s="406"/>
      <c r="C125" s="218" t="s">
        <v>41</v>
      </c>
      <c r="D125" s="219"/>
      <c r="E125" s="219"/>
      <c r="F125" s="219"/>
      <c r="G125" s="219"/>
      <c r="H125" s="219"/>
      <c r="I125" s="219"/>
      <c r="J125" s="219"/>
      <c r="K125" s="219"/>
      <c r="L125" s="219"/>
      <c r="M125" s="219"/>
      <c r="N125" s="219"/>
      <c r="O125" s="219"/>
      <c r="P125" s="219"/>
      <c r="Q125" s="219"/>
      <c r="R125" s="219"/>
      <c r="S125" s="219"/>
      <c r="T125" s="219"/>
      <c r="U125" s="219"/>
      <c r="V125" s="219"/>
      <c r="W125" s="219"/>
      <c r="X125" s="219"/>
      <c r="Y125" s="219"/>
      <c r="Z125" s="219"/>
      <c r="AA125" s="219"/>
      <c r="AB125" s="219"/>
      <c r="AC125" s="371"/>
      <c r="AD125" s="147" t="s">
        <v>578</v>
      </c>
      <c r="AE125" s="148"/>
      <c r="AF125" s="148"/>
      <c r="AG125" s="85" t="s">
        <v>621</v>
      </c>
      <c r="AH125" s="86"/>
      <c r="AI125" s="86"/>
      <c r="AJ125" s="86"/>
      <c r="AK125" s="86"/>
      <c r="AL125" s="86"/>
      <c r="AM125" s="86"/>
      <c r="AN125" s="86"/>
      <c r="AO125" s="86"/>
      <c r="AP125" s="86"/>
      <c r="AQ125" s="86"/>
      <c r="AR125" s="86"/>
      <c r="AS125" s="86"/>
      <c r="AT125" s="86"/>
      <c r="AU125" s="86"/>
      <c r="AV125" s="86"/>
      <c r="AW125" s="86"/>
      <c r="AX125" s="87"/>
    </row>
    <row r="126" spans="1:51" ht="23.25" customHeight="1" x14ac:dyDescent="0.15">
      <c r="A126" s="404"/>
      <c r="B126" s="406"/>
      <c r="C126" s="218" t="s">
        <v>226</v>
      </c>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371"/>
      <c r="AD126" s="544" t="s">
        <v>616</v>
      </c>
      <c r="AE126" s="545"/>
      <c r="AF126" s="545"/>
      <c r="AG126" s="580"/>
      <c r="AH126" s="581"/>
      <c r="AI126" s="581"/>
      <c r="AJ126" s="581"/>
      <c r="AK126" s="581"/>
      <c r="AL126" s="581"/>
      <c r="AM126" s="581"/>
      <c r="AN126" s="581"/>
      <c r="AO126" s="581"/>
      <c r="AP126" s="581"/>
      <c r="AQ126" s="581"/>
      <c r="AR126" s="581"/>
      <c r="AS126" s="581"/>
      <c r="AT126" s="581"/>
      <c r="AU126" s="581"/>
      <c r="AV126" s="581"/>
      <c r="AW126" s="581"/>
      <c r="AX126" s="582"/>
    </row>
    <row r="127" spans="1:51" ht="26.25" customHeight="1" x14ac:dyDescent="0.15">
      <c r="A127" s="404"/>
      <c r="B127" s="406"/>
      <c r="C127" s="752" t="s">
        <v>227</v>
      </c>
      <c r="D127" s="753"/>
      <c r="E127" s="753"/>
      <c r="F127" s="753"/>
      <c r="G127" s="753"/>
      <c r="H127" s="753"/>
      <c r="I127" s="753"/>
      <c r="J127" s="753"/>
      <c r="K127" s="753"/>
      <c r="L127" s="753"/>
      <c r="M127" s="753"/>
      <c r="N127" s="753"/>
      <c r="O127" s="753"/>
      <c r="P127" s="753"/>
      <c r="Q127" s="753"/>
      <c r="R127" s="753"/>
      <c r="S127" s="753"/>
      <c r="T127" s="753"/>
      <c r="U127" s="753"/>
      <c r="V127" s="753"/>
      <c r="W127" s="753"/>
      <c r="X127" s="753"/>
      <c r="Y127" s="753"/>
      <c r="Z127" s="753"/>
      <c r="AA127" s="753"/>
      <c r="AB127" s="753"/>
      <c r="AC127" s="754"/>
      <c r="AD127" s="147" t="s">
        <v>616</v>
      </c>
      <c r="AE127" s="148"/>
      <c r="AF127" s="428"/>
      <c r="AG127" s="85"/>
      <c r="AH127" s="86"/>
      <c r="AI127" s="86"/>
      <c r="AJ127" s="86"/>
      <c r="AK127" s="86"/>
      <c r="AL127" s="86"/>
      <c r="AM127" s="86"/>
      <c r="AN127" s="86"/>
      <c r="AO127" s="86"/>
      <c r="AP127" s="86"/>
      <c r="AQ127" s="86"/>
      <c r="AR127" s="86"/>
      <c r="AS127" s="86"/>
      <c r="AT127" s="86"/>
      <c r="AU127" s="86"/>
      <c r="AV127" s="86"/>
      <c r="AW127" s="86"/>
      <c r="AX127" s="87"/>
    </row>
    <row r="128" spans="1:51" ht="31.5" customHeight="1" x14ac:dyDescent="0.15">
      <c r="A128" s="407"/>
      <c r="B128" s="408"/>
      <c r="C128" s="409" t="s">
        <v>215</v>
      </c>
      <c r="D128" s="410"/>
      <c r="E128" s="410"/>
      <c r="F128" s="410"/>
      <c r="G128" s="410"/>
      <c r="H128" s="410"/>
      <c r="I128" s="410"/>
      <c r="J128" s="410"/>
      <c r="K128" s="410"/>
      <c r="L128" s="410"/>
      <c r="M128" s="410"/>
      <c r="N128" s="410"/>
      <c r="O128" s="410"/>
      <c r="P128" s="410"/>
      <c r="Q128" s="410"/>
      <c r="R128" s="410"/>
      <c r="S128" s="410"/>
      <c r="T128" s="410"/>
      <c r="U128" s="410"/>
      <c r="V128" s="410"/>
      <c r="W128" s="410"/>
      <c r="X128" s="410"/>
      <c r="Y128" s="410"/>
      <c r="Z128" s="410"/>
      <c r="AA128" s="410"/>
      <c r="AB128" s="410"/>
      <c r="AC128" s="411"/>
      <c r="AD128" s="577" t="s">
        <v>578</v>
      </c>
      <c r="AE128" s="578"/>
      <c r="AF128" s="579"/>
      <c r="AG128" s="497" t="s">
        <v>622</v>
      </c>
      <c r="AH128" s="498"/>
      <c r="AI128" s="498"/>
      <c r="AJ128" s="498"/>
      <c r="AK128" s="498"/>
      <c r="AL128" s="498"/>
      <c r="AM128" s="498"/>
      <c r="AN128" s="498"/>
      <c r="AO128" s="498"/>
      <c r="AP128" s="498"/>
      <c r="AQ128" s="498"/>
      <c r="AR128" s="498"/>
      <c r="AS128" s="498"/>
      <c r="AT128" s="498"/>
      <c r="AU128" s="498"/>
      <c r="AV128" s="498"/>
      <c r="AW128" s="498"/>
      <c r="AX128" s="499"/>
    </row>
    <row r="129" spans="1:50" ht="108.75" customHeight="1" x14ac:dyDescent="0.15">
      <c r="A129" s="402" t="s">
        <v>38</v>
      </c>
      <c r="B129" s="555"/>
      <c r="C129" s="556" t="s">
        <v>216</v>
      </c>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8"/>
      <c r="AD129" s="364" t="s">
        <v>578</v>
      </c>
      <c r="AE129" s="365"/>
      <c r="AF129" s="421"/>
      <c r="AG129" s="503" t="s">
        <v>659</v>
      </c>
      <c r="AH129" s="504"/>
      <c r="AI129" s="504"/>
      <c r="AJ129" s="504"/>
      <c r="AK129" s="504"/>
      <c r="AL129" s="504"/>
      <c r="AM129" s="504"/>
      <c r="AN129" s="504"/>
      <c r="AO129" s="504"/>
      <c r="AP129" s="504"/>
      <c r="AQ129" s="504"/>
      <c r="AR129" s="504"/>
      <c r="AS129" s="504"/>
      <c r="AT129" s="504"/>
      <c r="AU129" s="504"/>
      <c r="AV129" s="504"/>
      <c r="AW129" s="504"/>
      <c r="AX129" s="505"/>
    </row>
    <row r="130" spans="1:50" ht="35.25" customHeight="1" x14ac:dyDescent="0.15">
      <c r="A130" s="404"/>
      <c r="B130" s="406"/>
      <c r="C130" s="382" t="s">
        <v>43</v>
      </c>
      <c r="D130" s="383"/>
      <c r="E130" s="383"/>
      <c r="F130" s="383"/>
      <c r="G130" s="383"/>
      <c r="H130" s="383"/>
      <c r="I130" s="383"/>
      <c r="J130" s="383"/>
      <c r="K130" s="383"/>
      <c r="L130" s="383"/>
      <c r="M130" s="383"/>
      <c r="N130" s="383"/>
      <c r="O130" s="383"/>
      <c r="P130" s="383"/>
      <c r="Q130" s="383"/>
      <c r="R130" s="383"/>
      <c r="S130" s="383"/>
      <c r="T130" s="383"/>
      <c r="U130" s="383"/>
      <c r="V130" s="383"/>
      <c r="W130" s="383"/>
      <c r="X130" s="383"/>
      <c r="Y130" s="383"/>
      <c r="Z130" s="383"/>
      <c r="AA130" s="383"/>
      <c r="AB130" s="383"/>
      <c r="AC130" s="384"/>
      <c r="AD130" s="388" t="s">
        <v>616</v>
      </c>
      <c r="AE130" s="389"/>
      <c r="AF130" s="389"/>
      <c r="AG130" s="85"/>
      <c r="AH130" s="86"/>
      <c r="AI130" s="86"/>
      <c r="AJ130" s="86"/>
      <c r="AK130" s="86"/>
      <c r="AL130" s="86"/>
      <c r="AM130" s="86"/>
      <c r="AN130" s="86"/>
      <c r="AO130" s="86"/>
      <c r="AP130" s="86"/>
      <c r="AQ130" s="86"/>
      <c r="AR130" s="86"/>
      <c r="AS130" s="86"/>
      <c r="AT130" s="86"/>
      <c r="AU130" s="86"/>
      <c r="AV130" s="86"/>
      <c r="AW130" s="86"/>
      <c r="AX130" s="87"/>
    </row>
    <row r="131" spans="1:50" ht="27" customHeight="1" x14ac:dyDescent="0.15">
      <c r="A131" s="404"/>
      <c r="B131" s="406"/>
      <c r="C131" s="218" t="s">
        <v>177</v>
      </c>
      <c r="D131" s="219"/>
      <c r="E131" s="219"/>
      <c r="F131" s="219"/>
      <c r="G131" s="219"/>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147" t="s">
        <v>578</v>
      </c>
      <c r="AE131" s="148"/>
      <c r="AF131" s="148"/>
      <c r="AG131" s="85" t="s">
        <v>623</v>
      </c>
      <c r="AH131" s="86"/>
      <c r="AI131" s="86"/>
      <c r="AJ131" s="86"/>
      <c r="AK131" s="86"/>
      <c r="AL131" s="86"/>
      <c r="AM131" s="86"/>
      <c r="AN131" s="86"/>
      <c r="AO131" s="86"/>
      <c r="AP131" s="86"/>
      <c r="AQ131" s="86"/>
      <c r="AR131" s="86"/>
      <c r="AS131" s="86"/>
      <c r="AT131" s="86"/>
      <c r="AU131" s="86"/>
      <c r="AV131" s="86"/>
      <c r="AW131" s="86"/>
      <c r="AX131" s="87"/>
    </row>
    <row r="132" spans="1:50" ht="87.75" customHeight="1" x14ac:dyDescent="0.15">
      <c r="A132" s="407"/>
      <c r="B132" s="408"/>
      <c r="C132" s="218" t="s">
        <v>42</v>
      </c>
      <c r="D132" s="219"/>
      <c r="E132" s="219"/>
      <c r="F132" s="219"/>
      <c r="G132" s="219"/>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147" t="s">
        <v>578</v>
      </c>
      <c r="AE132" s="148"/>
      <c r="AF132" s="148"/>
      <c r="AG132" s="369" t="s">
        <v>660</v>
      </c>
      <c r="AH132" s="285"/>
      <c r="AI132" s="285"/>
      <c r="AJ132" s="285"/>
      <c r="AK132" s="285"/>
      <c r="AL132" s="285"/>
      <c r="AM132" s="285"/>
      <c r="AN132" s="285"/>
      <c r="AO132" s="285"/>
      <c r="AP132" s="285"/>
      <c r="AQ132" s="285"/>
      <c r="AR132" s="285"/>
      <c r="AS132" s="285"/>
      <c r="AT132" s="285"/>
      <c r="AU132" s="285"/>
      <c r="AV132" s="285"/>
      <c r="AW132" s="285"/>
      <c r="AX132" s="370"/>
    </row>
    <row r="133" spans="1:50" ht="41.25" customHeight="1" x14ac:dyDescent="0.15">
      <c r="A133" s="538" t="s">
        <v>56</v>
      </c>
      <c r="B133" s="539"/>
      <c r="C133" s="385" t="s">
        <v>138</v>
      </c>
      <c r="D133" s="386"/>
      <c r="E133" s="386"/>
      <c r="F133" s="386"/>
      <c r="G133" s="386"/>
      <c r="H133" s="386"/>
      <c r="I133" s="386"/>
      <c r="J133" s="386"/>
      <c r="K133" s="386"/>
      <c r="L133" s="386"/>
      <c r="M133" s="386"/>
      <c r="N133" s="386"/>
      <c r="O133" s="386"/>
      <c r="P133" s="386"/>
      <c r="Q133" s="386"/>
      <c r="R133" s="386"/>
      <c r="S133" s="386"/>
      <c r="T133" s="386"/>
      <c r="U133" s="386"/>
      <c r="V133" s="386"/>
      <c r="W133" s="386"/>
      <c r="X133" s="386"/>
      <c r="Y133" s="386"/>
      <c r="Z133" s="386"/>
      <c r="AA133" s="386"/>
      <c r="AB133" s="386"/>
      <c r="AC133" s="387"/>
      <c r="AD133" s="364"/>
      <c r="AE133" s="365"/>
      <c r="AF133" s="365"/>
      <c r="AG133" s="378"/>
      <c r="AH133" s="283"/>
      <c r="AI133" s="283"/>
      <c r="AJ133" s="283"/>
      <c r="AK133" s="283"/>
      <c r="AL133" s="283"/>
      <c r="AM133" s="283"/>
      <c r="AN133" s="283"/>
      <c r="AO133" s="283"/>
      <c r="AP133" s="283"/>
      <c r="AQ133" s="283"/>
      <c r="AR133" s="283"/>
      <c r="AS133" s="283"/>
      <c r="AT133" s="283"/>
      <c r="AU133" s="283"/>
      <c r="AV133" s="283"/>
      <c r="AW133" s="283"/>
      <c r="AX133" s="379"/>
    </row>
    <row r="134" spans="1:50" ht="19.899999999999999" customHeight="1" x14ac:dyDescent="0.15">
      <c r="A134" s="540"/>
      <c r="B134" s="541"/>
      <c r="C134" s="124" t="s">
        <v>223</v>
      </c>
      <c r="D134" s="122"/>
      <c r="E134" s="122"/>
      <c r="F134" s="125"/>
      <c r="G134" s="121" t="s">
        <v>224</v>
      </c>
      <c r="H134" s="122"/>
      <c r="I134" s="122"/>
      <c r="J134" s="122"/>
      <c r="K134" s="122"/>
      <c r="L134" s="122"/>
      <c r="M134" s="122"/>
      <c r="N134" s="121" t="s">
        <v>225</v>
      </c>
      <c r="O134" s="122"/>
      <c r="P134" s="122"/>
      <c r="Q134" s="122"/>
      <c r="R134" s="122"/>
      <c r="S134" s="122"/>
      <c r="T134" s="122"/>
      <c r="U134" s="122"/>
      <c r="V134" s="122"/>
      <c r="W134" s="122"/>
      <c r="X134" s="122"/>
      <c r="Y134" s="122"/>
      <c r="Z134" s="122"/>
      <c r="AA134" s="122"/>
      <c r="AB134" s="122"/>
      <c r="AC134" s="122"/>
      <c r="AD134" s="122"/>
      <c r="AE134" s="122"/>
      <c r="AF134" s="123"/>
      <c r="AG134" s="380"/>
      <c r="AH134" s="311"/>
      <c r="AI134" s="311"/>
      <c r="AJ134" s="311"/>
      <c r="AK134" s="311"/>
      <c r="AL134" s="311"/>
      <c r="AM134" s="311"/>
      <c r="AN134" s="311"/>
      <c r="AO134" s="311"/>
      <c r="AP134" s="311"/>
      <c r="AQ134" s="311"/>
      <c r="AR134" s="311"/>
      <c r="AS134" s="311"/>
      <c r="AT134" s="311"/>
      <c r="AU134" s="311"/>
      <c r="AV134" s="311"/>
      <c r="AW134" s="311"/>
      <c r="AX134" s="381"/>
    </row>
    <row r="135" spans="1:50" ht="24.75" customHeight="1" x14ac:dyDescent="0.15">
      <c r="A135" s="540"/>
      <c r="B135" s="541"/>
      <c r="C135" s="118"/>
      <c r="D135" s="119"/>
      <c r="E135" s="119"/>
      <c r="F135" s="120"/>
      <c r="G135" s="112"/>
      <c r="H135" s="113"/>
      <c r="I135" s="54" t="str">
        <f>IF(OR(G135="　", G135=""), "", "-")</f>
        <v/>
      </c>
      <c r="J135" s="116"/>
      <c r="K135" s="116"/>
      <c r="L135" s="54" t="str">
        <f>IF(M135="","","-")</f>
        <v/>
      </c>
      <c r="M135" s="55"/>
      <c r="N135" s="126"/>
      <c r="O135" s="127"/>
      <c r="P135" s="127"/>
      <c r="Q135" s="127"/>
      <c r="R135" s="127"/>
      <c r="S135" s="127"/>
      <c r="T135" s="127"/>
      <c r="U135" s="127"/>
      <c r="V135" s="127"/>
      <c r="W135" s="127"/>
      <c r="X135" s="127"/>
      <c r="Y135" s="127"/>
      <c r="Z135" s="127"/>
      <c r="AA135" s="127"/>
      <c r="AB135" s="127"/>
      <c r="AC135" s="127"/>
      <c r="AD135" s="127"/>
      <c r="AE135" s="127"/>
      <c r="AF135" s="128"/>
      <c r="AG135" s="380"/>
      <c r="AH135" s="311"/>
      <c r="AI135" s="311"/>
      <c r="AJ135" s="311"/>
      <c r="AK135" s="311"/>
      <c r="AL135" s="311"/>
      <c r="AM135" s="311"/>
      <c r="AN135" s="311"/>
      <c r="AO135" s="311"/>
      <c r="AP135" s="311"/>
      <c r="AQ135" s="311"/>
      <c r="AR135" s="311"/>
      <c r="AS135" s="311"/>
      <c r="AT135" s="311"/>
      <c r="AU135" s="311"/>
      <c r="AV135" s="311"/>
      <c r="AW135" s="311"/>
      <c r="AX135" s="381"/>
    </row>
    <row r="136" spans="1:50" ht="24.75" customHeight="1" x14ac:dyDescent="0.15">
      <c r="A136" s="540"/>
      <c r="B136" s="541"/>
      <c r="C136" s="118"/>
      <c r="D136" s="119"/>
      <c r="E136" s="119"/>
      <c r="F136" s="120"/>
      <c r="G136" s="112"/>
      <c r="H136" s="113"/>
      <c r="I136" s="54" t="str">
        <f t="shared" ref="I136:I139" si="15">IF(OR(G136="　", G136=""), "", "-")</f>
        <v/>
      </c>
      <c r="J136" s="116"/>
      <c r="K136" s="116"/>
      <c r="L136" s="54" t="str">
        <f t="shared" ref="L136:L139" si="16">IF(M136="","","-")</f>
        <v/>
      </c>
      <c r="M136" s="55"/>
      <c r="N136" s="126"/>
      <c r="O136" s="127"/>
      <c r="P136" s="127"/>
      <c r="Q136" s="127"/>
      <c r="R136" s="127"/>
      <c r="S136" s="127"/>
      <c r="T136" s="127"/>
      <c r="U136" s="127"/>
      <c r="V136" s="127"/>
      <c r="W136" s="127"/>
      <c r="X136" s="127"/>
      <c r="Y136" s="127"/>
      <c r="Z136" s="127"/>
      <c r="AA136" s="127"/>
      <c r="AB136" s="127"/>
      <c r="AC136" s="127"/>
      <c r="AD136" s="127"/>
      <c r="AE136" s="127"/>
      <c r="AF136" s="128"/>
      <c r="AG136" s="380"/>
      <c r="AH136" s="311"/>
      <c r="AI136" s="311"/>
      <c r="AJ136" s="311"/>
      <c r="AK136" s="311"/>
      <c r="AL136" s="311"/>
      <c r="AM136" s="311"/>
      <c r="AN136" s="311"/>
      <c r="AO136" s="311"/>
      <c r="AP136" s="311"/>
      <c r="AQ136" s="311"/>
      <c r="AR136" s="311"/>
      <c r="AS136" s="311"/>
      <c r="AT136" s="311"/>
      <c r="AU136" s="311"/>
      <c r="AV136" s="311"/>
      <c r="AW136" s="311"/>
      <c r="AX136" s="381"/>
    </row>
    <row r="137" spans="1:50" ht="24.75" customHeight="1" x14ac:dyDescent="0.15">
      <c r="A137" s="540"/>
      <c r="B137" s="541"/>
      <c r="C137" s="118"/>
      <c r="D137" s="119"/>
      <c r="E137" s="119"/>
      <c r="F137" s="120"/>
      <c r="G137" s="112"/>
      <c r="H137" s="113"/>
      <c r="I137" s="54" t="str">
        <f t="shared" si="15"/>
        <v/>
      </c>
      <c r="J137" s="116"/>
      <c r="K137" s="116"/>
      <c r="L137" s="54" t="str">
        <f t="shared" si="16"/>
        <v/>
      </c>
      <c r="M137" s="55"/>
      <c r="N137" s="126"/>
      <c r="O137" s="127"/>
      <c r="P137" s="127"/>
      <c r="Q137" s="127"/>
      <c r="R137" s="127"/>
      <c r="S137" s="127"/>
      <c r="T137" s="127"/>
      <c r="U137" s="127"/>
      <c r="V137" s="127"/>
      <c r="W137" s="127"/>
      <c r="X137" s="127"/>
      <c r="Y137" s="127"/>
      <c r="Z137" s="127"/>
      <c r="AA137" s="127"/>
      <c r="AB137" s="127"/>
      <c r="AC137" s="127"/>
      <c r="AD137" s="127"/>
      <c r="AE137" s="127"/>
      <c r="AF137" s="128"/>
      <c r="AG137" s="380"/>
      <c r="AH137" s="311"/>
      <c r="AI137" s="311"/>
      <c r="AJ137" s="311"/>
      <c r="AK137" s="311"/>
      <c r="AL137" s="311"/>
      <c r="AM137" s="311"/>
      <c r="AN137" s="311"/>
      <c r="AO137" s="311"/>
      <c r="AP137" s="311"/>
      <c r="AQ137" s="311"/>
      <c r="AR137" s="311"/>
      <c r="AS137" s="311"/>
      <c r="AT137" s="311"/>
      <c r="AU137" s="311"/>
      <c r="AV137" s="311"/>
      <c r="AW137" s="311"/>
      <c r="AX137" s="381"/>
    </row>
    <row r="138" spans="1:50" ht="24.75" customHeight="1" x14ac:dyDescent="0.15">
      <c r="A138" s="540"/>
      <c r="B138" s="541"/>
      <c r="C138" s="118"/>
      <c r="D138" s="119"/>
      <c r="E138" s="119"/>
      <c r="F138" s="120"/>
      <c r="G138" s="112"/>
      <c r="H138" s="113"/>
      <c r="I138" s="54" t="str">
        <f t="shared" si="15"/>
        <v/>
      </c>
      <c r="J138" s="116"/>
      <c r="K138" s="116"/>
      <c r="L138" s="54" t="str">
        <f t="shared" si="16"/>
        <v/>
      </c>
      <c r="M138" s="55"/>
      <c r="N138" s="126"/>
      <c r="O138" s="127"/>
      <c r="P138" s="127"/>
      <c r="Q138" s="127"/>
      <c r="R138" s="127"/>
      <c r="S138" s="127"/>
      <c r="T138" s="127"/>
      <c r="U138" s="127"/>
      <c r="V138" s="127"/>
      <c r="W138" s="127"/>
      <c r="X138" s="127"/>
      <c r="Y138" s="127"/>
      <c r="Z138" s="127"/>
      <c r="AA138" s="127"/>
      <c r="AB138" s="127"/>
      <c r="AC138" s="127"/>
      <c r="AD138" s="127"/>
      <c r="AE138" s="127"/>
      <c r="AF138" s="128"/>
      <c r="AG138" s="380"/>
      <c r="AH138" s="311"/>
      <c r="AI138" s="311"/>
      <c r="AJ138" s="311"/>
      <c r="AK138" s="311"/>
      <c r="AL138" s="311"/>
      <c r="AM138" s="311"/>
      <c r="AN138" s="311"/>
      <c r="AO138" s="311"/>
      <c r="AP138" s="311"/>
      <c r="AQ138" s="311"/>
      <c r="AR138" s="311"/>
      <c r="AS138" s="311"/>
      <c r="AT138" s="311"/>
      <c r="AU138" s="311"/>
      <c r="AV138" s="311"/>
      <c r="AW138" s="311"/>
      <c r="AX138" s="381"/>
    </row>
    <row r="139" spans="1:50" ht="24.75" customHeight="1" x14ac:dyDescent="0.15">
      <c r="A139" s="542"/>
      <c r="B139" s="543"/>
      <c r="C139" s="118"/>
      <c r="D139" s="119"/>
      <c r="E139" s="119"/>
      <c r="F139" s="120"/>
      <c r="G139" s="114"/>
      <c r="H139" s="115"/>
      <c r="I139" s="56" t="str">
        <f t="shared" si="15"/>
        <v/>
      </c>
      <c r="J139" s="117"/>
      <c r="K139" s="117"/>
      <c r="L139" s="56" t="str">
        <f t="shared" si="16"/>
        <v/>
      </c>
      <c r="M139" s="57"/>
      <c r="N139" s="109"/>
      <c r="O139" s="110"/>
      <c r="P139" s="110"/>
      <c r="Q139" s="110"/>
      <c r="R139" s="110"/>
      <c r="S139" s="110"/>
      <c r="T139" s="110"/>
      <c r="U139" s="110"/>
      <c r="V139" s="110"/>
      <c r="W139" s="110"/>
      <c r="X139" s="110"/>
      <c r="Y139" s="110"/>
      <c r="Z139" s="110"/>
      <c r="AA139" s="110"/>
      <c r="AB139" s="110"/>
      <c r="AC139" s="110"/>
      <c r="AD139" s="110"/>
      <c r="AE139" s="110"/>
      <c r="AF139" s="111"/>
      <c r="AG139" s="369"/>
      <c r="AH139" s="285"/>
      <c r="AI139" s="285"/>
      <c r="AJ139" s="285"/>
      <c r="AK139" s="285"/>
      <c r="AL139" s="285"/>
      <c r="AM139" s="285"/>
      <c r="AN139" s="285"/>
      <c r="AO139" s="285"/>
      <c r="AP139" s="285"/>
      <c r="AQ139" s="285"/>
      <c r="AR139" s="285"/>
      <c r="AS139" s="285"/>
      <c r="AT139" s="285"/>
      <c r="AU139" s="285"/>
      <c r="AV139" s="285"/>
      <c r="AW139" s="285"/>
      <c r="AX139" s="370"/>
    </row>
    <row r="140" spans="1:50" ht="96" customHeight="1" x14ac:dyDescent="0.15">
      <c r="A140" s="402" t="s">
        <v>46</v>
      </c>
      <c r="B140" s="573"/>
      <c r="C140" s="585" t="s">
        <v>51</v>
      </c>
      <c r="D140" s="623"/>
      <c r="E140" s="623"/>
      <c r="F140" s="624"/>
      <c r="G140" s="349" t="s">
        <v>661</v>
      </c>
      <c r="H140" s="349"/>
      <c r="I140" s="349"/>
      <c r="J140" s="349"/>
      <c r="K140" s="349"/>
      <c r="L140" s="349"/>
      <c r="M140" s="349"/>
      <c r="N140" s="349"/>
      <c r="O140" s="349"/>
      <c r="P140" s="349"/>
      <c r="Q140" s="349"/>
      <c r="R140" s="349"/>
      <c r="S140" s="349"/>
      <c r="T140" s="349"/>
      <c r="U140" s="349"/>
      <c r="V140" s="349"/>
      <c r="W140" s="349"/>
      <c r="X140" s="349"/>
      <c r="Y140" s="349"/>
      <c r="Z140" s="349"/>
      <c r="AA140" s="349"/>
      <c r="AB140" s="349"/>
      <c r="AC140" s="349"/>
      <c r="AD140" s="349"/>
      <c r="AE140" s="349"/>
      <c r="AF140" s="349"/>
      <c r="AG140" s="349"/>
      <c r="AH140" s="349"/>
      <c r="AI140" s="349"/>
      <c r="AJ140" s="349"/>
      <c r="AK140" s="349"/>
      <c r="AL140" s="349"/>
      <c r="AM140" s="349"/>
      <c r="AN140" s="349"/>
      <c r="AO140" s="349"/>
      <c r="AP140" s="349"/>
      <c r="AQ140" s="349"/>
      <c r="AR140" s="349"/>
      <c r="AS140" s="349"/>
      <c r="AT140" s="349"/>
      <c r="AU140" s="349"/>
      <c r="AV140" s="349"/>
      <c r="AW140" s="349"/>
      <c r="AX140" s="350"/>
    </row>
    <row r="141" spans="1:50" ht="82.5" customHeight="1" thickBot="1" x14ac:dyDescent="0.2">
      <c r="A141" s="574"/>
      <c r="B141" s="575"/>
      <c r="C141" s="509" t="s">
        <v>55</v>
      </c>
      <c r="D141" s="510"/>
      <c r="E141" s="510"/>
      <c r="F141" s="511"/>
      <c r="G141" s="347" t="s">
        <v>624</v>
      </c>
      <c r="H141" s="347"/>
      <c r="I141" s="347"/>
      <c r="J141" s="347"/>
      <c r="K141" s="347"/>
      <c r="L141" s="347"/>
      <c r="M141" s="347"/>
      <c r="N141" s="347"/>
      <c r="O141" s="347"/>
      <c r="P141" s="347"/>
      <c r="Q141" s="347"/>
      <c r="R141" s="347"/>
      <c r="S141" s="347"/>
      <c r="T141" s="347"/>
      <c r="U141" s="347"/>
      <c r="V141" s="347"/>
      <c r="W141" s="347"/>
      <c r="X141" s="347"/>
      <c r="Y141" s="347"/>
      <c r="Z141" s="347"/>
      <c r="AA141" s="347"/>
      <c r="AB141" s="347"/>
      <c r="AC141" s="347"/>
      <c r="AD141" s="347"/>
      <c r="AE141" s="347"/>
      <c r="AF141" s="347"/>
      <c r="AG141" s="347"/>
      <c r="AH141" s="347"/>
      <c r="AI141" s="347"/>
      <c r="AJ141" s="347"/>
      <c r="AK141" s="347"/>
      <c r="AL141" s="347"/>
      <c r="AM141" s="347"/>
      <c r="AN141" s="347"/>
      <c r="AO141" s="347"/>
      <c r="AP141" s="347"/>
      <c r="AQ141" s="347"/>
      <c r="AR141" s="347"/>
      <c r="AS141" s="347"/>
      <c r="AT141" s="347"/>
      <c r="AU141" s="347"/>
      <c r="AV141" s="347"/>
      <c r="AW141" s="347"/>
      <c r="AX141" s="348"/>
    </row>
    <row r="142" spans="1:50" ht="24" customHeight="1" x14ac:dyDescent="0.15">
      <c r="A142" s="506" t="s">
        <v>31</v>
      </c>
      <c r="B142" s="507"/>
      <c r="C142" s="507"/>
      <c r="D142" s="507"/>
      <c r="E142" s="507"/>
      <c r="F142" s="507"/>
      <c r="G142" s="507"/>
      <c r="H142" s="507"/>
      <c r="I142" s="507"/>
      <c r="J142" s="507"/>
      <c r="K142" s="507"/>
      <c r="L142" s="507"/>
      <c r="M142" s="507"/>
      <c r="N142" s="507"/>
      <c r="O142" s="507"/>
      <c r="P142" s="507"/>
      <c r="Q142" s="507"/>
      <c r="R142" s="507"/>
      <c r="S142" s="507"/>
      <c r="T142" s="507"/>
      <c r="U142" s="507"/>
      <c r="V142" s="507"/>
      <c r="W142" s="507"/>
      <c r="X142" s="507"/>
      <c r="Y142" s="507"/>
      <c r="Z142" s="507"/>
      <c r="AA142" s="507"/>
      <c r="AB142" s="507"/>
      <c r="AC142" s="507"/>
      <c r="AD142" s="507"/>
      <c r="AE142" s="507"/>
      <c r="AF142" s="507"/>
      <c r="AG142" s="507"/>
      <c r="AH142" s="507"/>
      <c r="AI142" s="507"/>
      <c r="AJ142" s="507"/>
      <c r="AK142" s="507"/>
      <c r="AL142" s="507"/>
      <c r="AM142" s="507"/>
      <c r="AN142" s="507"/>
      <c r="AO142" s="507"/>
      <c r="AP142" s="507"/>
      <c r="AQ142" s="507"/>
      <c r="AR142" s="507"/>
      <c r="AS142" s="507"/>
      <c r="AT142" s="507"/>
      <c r="AU142" s="507"/>
      <c r="AV142" s="507"/>
      <c r="AW142" s="507"/>
      <c r="AX142" s="508"/>
    </row>
    <row r="143" spans="1:50" ht="67.5" customHeight="1" thickBot="1" x14ac:dyDescent="0.2">
      <c r="A143" s="396"/>
      <c r="B143" s="397"/>
      <c r="C143" s="397"/>
      <c r="D143" s="397"/>
      <c r="E143" s="397"/>
      <c r="F143" s="397"/>
      <c r="G143" s="397"/>
      <c r="H143" s="397"/>
      <c r="I143" s="397"/>
      <c r="J143" s="397"/>
      <c r="K143" s="397"/>
      <c r="L143" s="397"/>
      <c r="M143" s="397"/>
      <c r="N143" s="397"/>
      <c r="O143" s="397"/>
      <c r="P143" s="397"/>
      <c r="Q143" s="397"/>
      <c r="R143" s="397"/>
      <c r="S143" s="397"/>
      <c r="T143" s="397"/>
      <c r="U143" s="397"/>
      <c r="V143" s="397"/>
      <c r="W143" s="397"/>
      <c r="X143" s="397"/>
      <c r="Y143" s="397"/>
      <c r="Z143" s="397"/>
      <c r="AA143" s="397"/>
      <c r="AB143" s="397"/>
      <c r="AC143" s="397"/>
      <c r="AD143" s="397"/>
      <c r="AE143" s="397"/>
      <c r="AF143" s="397"/>
      <c r="AG143" s="397"/>
      <c r="AH143" s="397"/>
      <c r="AI143" s="397"/>
      <c r="AJ143" s="397"/>
      <c r="AK143" s="397"/>
      <c r="AL143" s="397"/>
      <c r="AM143" s="397"/>
      <c r="AN143" s="397"/>
      <c r="AO143" s="397"/>
      <c r="AP143" s="397"/>
      <c r="AQ143" s="397"/>
      <c r="AR143" s="397"/>
      <c r="AS143" s="397"/>
      <c r="AT143" s="397"/>
      <c r="AU143" s="397"/>
      <c r="AV143" s="397"/>
      <c r="AW143" s="397"/>
      <c r="AX143" s="398"/>
    </row>
    <row r="144" spans="1:50" ht="24.75" customHeight="1" x14ac:dyDescent="0.15">
      <c r="A144" s="500" t="s">
        <v>32</v>
      </c>
      <c r="B144" s="501"/>
      <c r="C144" s="501"/>
      <c r="D144" s="501"/>
      <c r="E144" s="501"/>
      <c r="F144" s="501"/>
      <c r="G144" s="501"/>
      <c r="H144" s="501"/>
      <c r="I144" s="501"/>
      <c r="J144" s="501"/>
      <c r="K144" s="501"/>
      <c r="L144" s="501"/>
      <c r="M144" s="501"/>
      <c r="N144" s="501"/>
      <c r="O144" s="501"/>
      <c r="P144" s="501"/>
      <c r="Q144" s="501"/>
      <c r="R144" s="501"/>
      <c r="S144" s="501"/>
      <c r="T144" s="501"/>
      <c r="U144" s="501"/>
      <c r="V144" s="501"/>
      <c r="W144" s="501"/>
      <c r="X144" s="501"/>
      <c r="Y144" s="501"/>
      <c r="Z144" s="501"/>
      <c r="AA144" s="501"/>
      <c r="AB144" s="501"/>
      <c r="AC144" s="501"/>
      <c r="AD144" s="501"/>
      <c r="AE144" s="501"/>
      <c r="AF144" s="501"/>
      <c r="AG144" s="501"/>
      <c r="AH144" s="501"/>
      <c r="AI144" s="501"/>
      <c r="AJ144" s="501"/>
      <c r="AK144" s="501"/>
      <c r="AL144" s="501"/>
      <c r="AM144" s="501"/>
      <c r="AN144" s="501"/>
      <c r="AO144" s="501"/>
      <c r="AP144" s="501"/>
      <c r="AQ144" s="501"/>
      <c r="AR144" s="501"/>
      <c r="AS144" s="501"/>
      <c r="AT144" s="501"/>
      <c r="AU144" s="501"/>
      <c r="AV144" s="501"/>
      <c r="AW144" s="501"/>
      <c r="AX144" s="502"/>
    </row>
    <row r="145" spans="1:52" ht="67.5" customHeight="1" thickBot="1" x14ac:dyDescent="0.2">
      <c r="A145" s="570" t="s">
        <v>133</v>
      </c>
      <c r="B145" s="571"/>
      <c r="C145" s="571"/>
      <c r="D145" s="571"/>
      <c r="E145" s="572"/>
      <c r="F145" s="487" t="s">
        <v>676</v>
      </c>
      <c r="G145" s="397"/>
      <c r="H145" s="397"/>
      <c r="I145" s="397"/>
      <c r="J145" s="397"/>
      <c r="K145" s="397"/>
      <c r="L145" s="397"/>
      <c r="M145" s="397"/>
      <c r="N145" s="397"/>
      <c r="O145" s="397"/>
      <c r="P145" s="397"/>
      <c r="Q145" s="397"/>
      <c r="R145" s="397"/>
      <c r="S145" s="397"/>
      <c r="T145" s="397"/>
      <c r="U145" s="397"/>
      <c r="V145" s="397"/>
      <c r="W145" s="397"/>
      <c r="X145" s="397"/>
      <c r="Y145" s="397"/>
      <c r="Z145" s="397"/>
      <c r="AA145" s="397"/>
      <c r="AB145" s="397"/>
      <c r="AC145" s="397"/>
      <c r="AD145" s="397"/>
      <c r="AE145" s="397"/>
      <c r="AF145" s="397"/>
      <c r="AG145" s="397"/>
      <c r="AH145" s="397"/>
      <c r="AI145" s="397"/>
      <c r="AJ145" s="397"/>
      <c r="AK145" s="397"/>
      <c r="AL145" s="397"/>
      <c r="AM145" s="397"/>
      <c r="AN145" s="397"/>
      <c r="AO145" s="397"/>
      <c r="AP145" s="397"/>
      <c r="AQ145" s="397"/>
      <c r="AR145" s="397"/>
      <c r="AS145" s="397"/>
      <c r="AT145" s="397"/>
      <c r="AU145" s="397"/>
      <c r="AV145" s="397"/>
      <c r="AW145" s="397"/>
      <c r="AX145" s="398"/>
    </row>
    <row r="146" spans="1:52" ht="24.75" customHeight="1" x14ac:dyDescent="0.15">
      <c r="A146" s="500" t="s">
        <v>44</v>
      </c>
      <c r="B146" s="501"/>
      <c r="C146" s="501"/>
      <c r="D146" s="501"/>
      <c r="E146" s="501"/>
      <c r="F146" s="501"/>
      <c r="G146" s="501"/>
      <c r="H146" s="501"/>
      <c r="I146" s="501"/>
      <c r="J146" s="501"/>
      <c r="K146" s="501"/>
      <c r="L146" s="501"/>
      <c r="M146" s="501"/>
      <c r="N146" s="501"/>
      <c r="O146" s="501"/>
      <c r="P146" s="501"/>
      <c r="Q146" s="501"/>
      <c r="R146" s="501"/>
      <c r="S146" s="501"/>
      <c r="T146" s="501"/>
      <c r="U146" s="501"/>
      <c r="V146" s="501"/>
      <c r="W146" s="501"/>
      <c r="X146" s="501"/>
      <c r="Y146" s="501"/>
      <c r="Z146" s="501"/>
      <c r="AA146" s="501"/>
      <c r="AB146" s="501"/>
      <c r="AC146" s="501"/>
      <c r="AD146" s="501"/>
      <c r="AE146" s="501"/>
      <c r="AF146" s="501"/>
      <c r="AG146" s="501"/>
      <c r="AH146" s="501"/>
      <c r="AI146" s="501"/>
      <c r="AJ146" s="501"/>
      <c r="AK146" s="501"/>
      <c r="AL146" s="501"/>
      <c r="AM146" s="501"/>
      <c r="AN146" s="501"/>
      <c r="AO146" s="501"/>
      <c r="AP146" s="501"/>
      <c r="AQ146" s="501"/>
      <c r="AR146" s="501"/>
      <c r="AS146" s="501"/>
      <c r="AT146" s="501"/>
      <c r="AU146" s="501"/>
      <c r="AV146" s="501"/>
      <c r="AW146" s="501"/>
      <c r="AX146" s="502"/>
    </row>
    <row r="147" spans="1:52" ht="66" customHeight="1" thickBot="1" x14ac:dyDescent="0.2">
      <c r="A147" s="437" t="s">
        <v>133</v>
      </c>
      <c r="B147" s="438"/>
      <c r="C147" s="438"/>
      <c r="D147" s="438"/>
      <c r="E147" s="439"/>
      <c r="F147" s="399" t="s">
        <v>678</v>
      </c>
      <c r="G147" s="400"/>
      <c r="H147" s="400"/>
      <c r="I147" s="400"/>
      <c r="J147" s="400"/>
      <c r="K147" s="400"/>
      <c r="L147" s="400"/>
      <c r="M147" s="400"/>
      <c r="N147" s="400"/>
      <c r="O147" s="400"/>
      <c r="P147" s="400"/>
      <c r="Q147" s="400"/>
      <c r="R147" s="400"/>
      <c r="S147" s="400"/>
      <c r="T147" s="400"/>
      <c r="U147" s="400"/>
      <c r="V147" s="400"/>
      <c r="W147" s="400"/>
      <c r="X147" s="400"/>
      <c r="Y147" s="400"/>
      <c r="Z147" s="400"/>
      <c r="AA147" s="400"/>
      <c r="AB147" s="400"/>
      <c r="AC147" s="400"/>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1"/>
    </row>
    <row r="148" spans="1:52" ht="24.75" customHeight="1" x14ac:dyDescent="0.15">
      <c r="A148" s="512" t="s">
        <v>33</v>
      </c>
      <c r="B148" s="513"/>
      <c r="C148" s="513"/>
      <c r="D148" s="513"/>
      <c r="E148" s="513"/>
      <c r="F148" s="513"/>
      <c r="G148" s="513"/>
      <c r="H148" s="513"/>
      <c r="I148" s="513"/>
      <c r="J148" s="513"/>
      <c r="K148" s="513"/>
      <c r="L148" s="513"/>
      <c r="M148" s="513"/>
      <c r="N148" s="513"/>
      <c r="O148" s="513"/>
      <c r="P148" s="513"/>
      <c r="Q148" s="513"/>
      <c r="R148" s="513"/>
      <c r="S148" s="513"/>
      <c r="T148" s="513"/>
      <c r="U148" s="513"/>
      <c r="V148" s="513"/>
      <c r="W148" s="513"/>
      <c r="X148" s="513"/>
      <c r="Y148" s="513"/>
      <c r="Z148" s="513"/>
      <c r="AA148" s="513"/>
      <c r="AB148" s="513"/>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14"/>
    </row>
    <row r="149" spans="1:52" ht="67.5" customHeight="1" thickBot="1" x14ac:dyDescent="0.2">
      <c r="A149" s="561"/>
      <c r="B149" s="562"/>
      <c r="C149" s="562"/>
      <c r="D149" s="562"/>
      <c r="E149" s="562"/>
      <c r="F149" s="562"/>
      <c r="G149" s="562"/>
      <c r="H149" s="562"/>
      <c r="I149" s="562"/>
      <c r="J149" s="562"/>
      <c r="K149" s="562"/>
      <c r="L149" s="562"/>
      <c r="M149" s="562"/>
      <c r="N149" s="562"/>
      <c r="O149" s="562"/>
      <c r="P149" s="562"/>
      <c r="Q149" s="562"/>
      <c r="R149" s="562"/>
      <c r="S149" s="562"/>
      <c r="T149" s="562"/>
      <c r="U149" s="562"/>
      <c r="V149" s="562"/>
      <c r="W149" s="562"/>
      <c r="X149" s="562"/>
      <c r="Y149" s="562"/>
      <c r="Z149" s="562"/>
      <c r="AA149" s="562"/>
      <c r="AB149" s="562"/>
      <c r="AC149" s="562"/>
      <c r="AD149" s="562"/>
      <c r="AE149" s="562"/>
      <c r="AF149" s="562"/>
      <c r="AG149" s="562"/>
      <c r="AH149" s="562"/>
      <c r="AI149" s="562"/>
      <c r="AJ149" s="562"/>
      <c r="AK149" s="562"/>
      <c r="AL149" s="562"/>
      <c r="AM149" s="562"/>
      <c r="AN149" s="562"/>
      <c r="AO149" s="562"/>
      <c r="AP149" s="562"/>
      <c r="AQ149" s="562"/>
      <c r="AR149" s="562"/>
      <c r="AS149" s="562"/>
      <c r="AT149" s="562"/>
      <c r="AU149" s="562"/>
      <c r="AV149" s="562"/>
      <c r="AW149" s="562"/>
      <c r="AX149" s="563"/>
    </row>
    <row r="150" spans="1:52" ht="24.75" customHeight="1" x14ac:dyDescent="0.15">
      <c r="A150" s="412" t="s">
        <v>230</v>
      </c>
      <c r="B150" s="413"/>
      <c r="C150" s="413"/>
      <c r="D150" s="413"/>
      <c r="E150" s="413"/>
      <c r="F150" s="413"/>
      <c r="G150" s="413"/>
      <c r="H150" s="413"/>
      <c r="I150" s="413"/>
      <c r="J150" s="413"/>
      <c r="K150" s="413"/>
      <c r="L150" s="413"/>
      <c r="M150" s="413"/>
      <c r="N150" s="413"/>
      <c r="O150" s="413"/>
      <c r="P150" s="413"/>
      <c r="Q150" s="413"/>
      <c r="R150" s="413"/>
      <c r="S150" s="413"/>
      <c r="T150" s="413"/>
      <c r="U150" s="413"/>
      <c r="V150" s="413"/>
      <c r="W150" s="413"/>
      <c r="X150" s="413"/>
      <c r="Y150" s="413"/>
      <c r="Z150" s="413"/>
      <c r="AA150" s="413"/>
      <c r="AB150" s="413"/>
      <c r="AC150" s="413"/>
      <c r="AD150" s="413"/>
      <c r="AE150" s="413"/>
      <c r="AF150" s="413"/>
      <c r="AG150" s="413"/>
      <c r="AH150" s="413"/>
      <c r="AI150" s="413"/>
      <c r="AJ150" s="413"/>
      <c r="AK150" s="413"/>
      <c r="AL150" s="413"/>
      <c r="AM150" s="413"/>
      <c r="AN150" s="413"/>
      <c r="AO150" s="413"/>
      <c r="AP150" s="413"/>
      <c r="AQ150" s="413"/>
      <c r="AR150" s="413"/>
      <c r="AS150" s="413"/>
      <c r="AT150" s="413"/>
      <c r="AU150" s="413"/>
      <c r="AV150" s="413"/>
      <c r="AW150" s="413"/>
      <c r="AX150" s="414"/>
      <c r="AZ150" s="10"/>
    </row>
    <row r="151" spans="1:52" ht="24.75" customHeight="1" x14ac:dyDescent="0.15">
      <c r="A151" s="779" t="s">
        <v>537</v>
      </c>
      <c r="B151" s="224"/>
      <c r="C151" s="224"/>
      <c r="D151" s="225"/>
      <c r="E151" s="745"/>
      <c r="F151" s="746"/>
      <c r="G151" s="746"/>
      <c r="H151" s="746"/>
      <c r="I151" s="746"/>
      <c r="J151" s="746"/>
      <c r="K151" s="746"/>
      <c r="L151" s="746"/>
      <c r="M151" s="746"/>
      <c r="N151" s="746"/>
      <c r="O151" s="746"/>
      <c r="P151" s="747"/>
      <c r="Q151" s="745"/>
      <c r="R151" s="746"/>
      <c r="S151" s="746"/>
      <c r="T151" s="746"/>
      <c r="U151" s="746"/>
      <c r="V151" s="746"/>
      <c r="W151" s="746"/>
      <c r="X151" s="746"/>
      <c r="Y151" s="746"/>
      <c r="Z151" s="746"/>
      <c r="AA151" s="746"/>
      <c r="AB151" s="747"/>
      <c r="AC151" s="745"/>
      <c r="AD151" s="746"/>
      <c r="AE151" s="746"/>
      <c r="AF151" s="746"/>
      <c r="AG151" s="746"/>
      <c r="AH151" s="746"/>
      <c r="AI151" s="746"/>
      <c r="AJ151" s="746"/>
      <c r="AK151" s="746"/>
      <c r="AL151" s="746"/>
      <c r="AM151" s="746"/>
      <c r="AN151" s="747"/>
      <c r="AO151" s="745"/>
      <c r="AP151" s="746"/>
      <c r="AQ151" s="746"/>
      <c r="AR151" s="746"/>
      <c r="AS151" s="746"/>
      <c r="AT151" s="746"/>
      <c r="AU151" s="746"/>
      <c r="AV151" s="746"/>
      <c r="AW151" s="746"/>
      <c r="AX151" s="748"/>
      <c r="AY151" s="72"/>
    </row>
    <row r="152" spans="1:52" ht="24.75" customHeight="1" x14ac:dyDescent="0.15">
      <c r="A152" s="198" t="s">
        <v>265</v>
      </c>
      <c r="B152" s="198"/>
      <c r="C152" s="198"/>
      <c r="D152" s="198"/>
      <c r="E152" s="745"/>
      <c r="F152" s="746"/>
      <c r="G152" s="746"/>
      <c r="H152" s="746"/>
      <c r="I152" s="746"/>
      <c r="J152" s="746"/>
      <c r="K152" s="746"/>
      <c r="L152" s="746"/>
      <c r="M152" s="746"/>
      <c r="N152" s="746"/>
      <c r="O152" s="746"/>
      <c r="P152" s="747"/>
      <c r="Q152" s="745"/>
      <c r="R152" s="746"/>
      <c r="S152" s="746"/>
      <c r="T152" s="746"/>
      <c r="U152" s="746"/>
      <c r="V152" s="746"/>
      <c r="W152" s="746"/>
      <c r="X152" s="746"/>
      <c r="Y152" s="746"/>
      <c r="Z152" s="746"/>
      <c r="AA152" s="746"/>
      <c r="AB152" s="747"/>
      <c r="AC152" s="745"/>
      <c r="AD152" s="746"/>
      <c r="AE152" s="746"/>
      <c r="AF152" s="746"/>
      <c r="AG152" s="746"/>
      <c r="AH152" s="746"/>
      <c r="AI152" s="746"/>
      <c r="AJ152" s="746"/>
      <c r="AK152" s="746"/>
      <c r="AL152" s="746"/>
      <c r="AM152" s="746"/>
      <c r="AN152" s="747"/>
      <c r="AO152" s="745"/>
      <c r="AP152" s="746"/>
      <c r="AQ152" s="746"/>
      <c r="AR152" s="746"/>
      <c r="AS152" s="746"/>
      <c r="AT152" s="746"/>
      <c r="AU152" s="746"/>
      <c r="AV152" s="746"/>
      <c r="AW152" s="746"/>
      <c r="AX152" s="748"/>
    </row>
    <row r="153" spans="1:52" ht="24.75" customHeight="1" x14ac:dyDescent="0.15">
      <c r="A153" s="198" t="s">
        <v>264</v>
      </c>
      <c r="B153" s="198"/>
      <c r="C153" s="198"/>
      <c r="D153" s="198"/>
      <c r="E153" s="778" t="s">
        <v>625</v>
      </c>
      <c r="F153" s="746"/>
      <c r="G153" s="746"/>
      <c r="H153" s="746"/>
      <c r="I153" s="746"/>
      <c r="J153" s="746"/>
      <c r="K153" s="746"/>
      <c r="L153" s="746"/>
      <c r="M153" s="746"/>
      <c r="N153" s="746"/>
      <c r="O153" s="746"/>
      <c r="P153" s="747"/>
      <c r="Q153" s="745"/>
      <c r="R153" s="746"/>
      <c r="S153" s="746"/>
      <c r="T153" s="746"/>
      <c r="U153" s="746"/>
      <c r="V153" s="746"/>
      <c r="W153" s="746"/>
      <c r="X153" s="746"/>
      <c r="Y153" s="746"/>
      <c r="Z153" s="746"/>
      <c r="AA153" s="746"/>
      <c r="AB153" s="747"/>
      <c r="AC153" s="745"/>
      <c r="AD153" s="746"/>
      <c r="AE153" s="746"/>
      <c r="AF153" s="746"/>
      <c r="AG153" s="746"/>
      <c r="AH153" s="746"/>
      <c r="AI153" s="746"/>
      <c r="AJ153" s="746"/>
      <c r="AK153" s="746"/>
      <c r="AL153" s="746"/>
      <c r="AM153" s="746"/>
      <c r="AN153" s="747"/>
      <c r="AO153" s="745"/>
      <c r="AP153" s="746"/>
      <c r="AQ153" s="746"/>
      <c r="AR153" s="746"/>
      <c r="AS153" s="746"/>
      <c r="AT153" s="746"/>
      <c r="AU153" s="746"/>
      <c r="AV153" s="746"/>
      <c r="AW153" s="746"/>
      <c r="AX153" s="748"/>
    </row>
    <row r="154" spans="1:52" ht="24.75" customHeight="1" x14ac:dyDescent="0.15">
      <c r="A154" s="198" t="s">
        <v>263</v>
      </c>
      <c r="B154" s="198"/>
      <c r="C154" s="198"/>
      <c r="D154" s="198"/>
      <c r="E154" s="778" t="s">
        <v>626</v>
      </c>
      <c r="F154" s="746"/>
      <c r="G154" s="746"/>
      <c r="H154" s="746"/>
      <c r="I154" s="746"/>
      <c r="J154" s="746"/>
      <c r="K154" s="746"/>
      <c r="L154" s="746"/>
      <c r="M154" s="746"/>
      <c r="N154" s="746"/>
      <c r="O154" s="746"/>
      <c r="P154" s="747"/>
      <c r="Q154" s="745"/>
      <c r="R154" s="746"/>
      <c r="S154" s="746"/>
      <c r="T154" s="746"/>
      <c r="U154" s="746"/>
      <c r="V154" s="746"/>
      <c r="W154" s="746"/>
      <c r="X154" s="746"/>
      <c r="Y154" s="746"/>
      <c r="Z154" s="746"/>
      <c r="AA154" s="746"/>
      <c r="AB154" s="747"/>
      <c r="AC154" s="745"/>
      <c r="AD154" s="746"/>
      <c r="AE154" s="746"/>
      <c r="AF154" s="746"/>
      <c r="AG154" s="746"/>
      <c r="AH154" s="746"/>
      <c r="AI154" s="746"/>
      <c r="AJ154" s="746"/>
      <c r="AK154" s="746"/>
      <c r="AL154" s="746"/>
      <c r="AM154" s="746"/>
      <c r="AN154" s="747"/>
      <c r="AO154" s="745"/>
      <c r="AP154" s="746"/>
      <c r="AQ154" s="746"/>
      <c r="AR154" s="746"/>
      <c r="AS154" s="746"/>
      <c r="AT154" s="746"/>
      <c r="AU154" s="746"/>
      <c r="AV154" s="746"/>
      <c r="AW154" s="746"/>
      <c r="AX154" s="748"/>
    </row>
    <row r="155" spans="1:52" ht="24.75" customHeight="1" x14ac:dyDescent="0.15">
      <c r="A155" s="198" t="s">
        <v>262</v>
      </c>
      <c r="B155" s="198"/>
      <c r="C155" s="198"/>
      <c r="D155" s="198"/>
      <c r="E155" s="778" t="s">
        <v>627</v>
      </c>
      <c r="F155" s="746"/>
      <c r="G155" s="746"/>
      <c r="H155" s="746"/>
      <c r="I155" s="746"/>
      <c r="J155" s="746"/>
      <c r="K155" s="746"/>
      <c r="L155" s="746"/>
      <c r="M155" s="746"/>
      <c r="N155" s="746"/>
      <c r="O155" s="746"/>
      <c r="P155" s="747"/>
      <c r="Q155" s="745"/>
      <c r="R155" s="746"/>
      <c r="S155" s="746"/>
      <c r="T155" s="746"/>
      <c r="U155" s="746"/>
      <c r="V155" s="746"/>
      <c r="W155" s="746"/>
      <c r="X155" s="746"/>
      <c r="Y155" s="746"/>
      <c r="Z155" s="746"/>
      <c r="AA155" s="746"/>
      <c r="AB155" s="747"/>
      <c r="AC155" s="745"/>
      <c r="AD155" s="746"/>
      <c r="AE155" s="746"/>
      <c r="AF155" s="746"/>
      <c r="AG155" s="746"/>
      <c r="AH155" s="746"/>
      <c r="AI155" s="746"/>
      <c r="AJ155" s="746"/>
      <c r="AK155" s="746"/>
      <c r="AL155" s="746"/>
      <c r="AM155" s="746"/>
      <c r="AN155" s="747"/>
      <c r="AO155" s="745"/>
      <c r="AP155" s="746"/>
      <c r="AQ155" s="746"/>
      <c r="AR155" s="746"/>
      <c r="AS155" s="746"/>
      <c r="AT155" s="746"/>
      <c r="AU155" s="746"/>
      <c r="AV155" s="746"/>
      <c r="AW155" s="746"/>
      <c r="AX155" s="748"/>
    </row>
    <row r="156" spans="1:52" ht="24.75" customHeight="1" x14ac:dyDescent="0.15">
      <c r="A156" s="198" t="s">
        <v>261</v>
      </c>
      <c r="B156" s="198"/>
      <c r="C156" s="198"/>
      <c r="D156" s="198"/>
      <c r="E156" s="778" t="s">
        <v>628</v>
      </c>
      <c r="F156" s="746"/>
      <c r="G156" s="746"/>
      <c r="H156" s="746"/>
      <c r="I156" s="746"/>
      <c r="J156" s="746"/>
      <c r="K156" s="746"/>
      <c r="L156" s="746"/>
      <c r="M156" s="746"/>
      <c r="N156" s="746"/>
      <c r="O156" s="746"/>
      <c r="P156" s="747"/>
      <c r="Q156" s="745"/>
      <c r="R156" s="746"/>
      <c r="S156" s="746"/>
      <c r="T156" s="746"/>
      <c r="U156" s="746"/>
      <c r="V156" s="746"/>
      <c r="W156" s="746"/>
      <c r="X156" s="746"/>
      <c r="Y156" s="746"/>
      <c r="Z156" s="746"/>
      <c r="AA156" s="746"/>
      <c r="AB156" s="747"/>
      <c r="AC156" s="745"/>
      <c r="AD156" s="746"/>
      <c r="AE156" s="746"/>
      <c r="AF156" s="746"/>
      <c r="AG156" s="746"/>
      <c r="AH156" s="746"/>
      <c r="AI156" s="746"/>
      <c r="AJ156" s="746"/>
      <c r="AK156" s="746"/>
      <c r="AL156" s="746"/>
      <c r="AM156" s="746"/>
      <c r="AN156" s="747"/>
      <c r="AO156" s="745"/>
      <c r="AP156" s="746"/>
      <c r="AQ156" s="746"/>
      <c r="AR156" s="746"/>
      <c r="AS156" s="746"/>
      <c r="AT156" s="746"/>
      <c r="AU156" s="746"/>
      <c r="AV156" s="746"/>
      <c r="AW156" s="746"/>
      <c r="AX156" s="748"/>
    </row>
    <row r="157" spans="1:52" ht="24.75" customHeight="1" x14ac:dyDescent="0.15">
      <c r="A157" s="198" t="s">
        <v>260</v>
      </c>
      <c r="B157" s="198"/>
      <c r="C157" s="198"/>
      <c r="D157" s="198"/>
      <c r="E157" s="778" t="s">
        <v>629</v>
      </c>
      <c r="F157" s="746"/>
      <c r="G157" s="746"/>
      <c r="H157" s="746"/>
      <c r="I157" s="746"/>
      <c r="J157" s="746"/>
      <c r="K157" s="746"/>
      <c r="L157" s="746"/>
      <c r="M157" s="746"/>
      <c r="N157" s="746"/>
      <c r="O157" s="746"/>
      <c r="P157" s="747"/>
      <c r="Q157" s="745"/>
      <c r="R157" s="746"/>
      <c r="S157" s="746"/>
      <c r="T157" s="746"/>
      <c r="U157" s="746"/>
      <c r="V157" s="746"/>
      <c r="W157" s="746"/>
      <c r="X157" s="746"/>
      <c r="Y157" s="746"/>
      <c r="Z157" s="746"/>
      <c r="AA157" s="746"/>
      <c r="AB157" s="747"/>
      <c r="AC157" s="745"/>
      <c r="AD157" s="746"/>
      <c r="AE157" s="746"/>
      <c r="AF157" s="746"/>
      <c r="AG157" s="746"/>
      <c r="AH157" s="746"/>
      <c r="AI157" s="746"/>
      <c r="AJ157" s="746"/>
      <c r="AK157" s="746"/>
      <c r="AL157" s="746"/>
      <c r="AM157" s="746"/>
      <c r="AN157" s="747"/>
      <c r="AO157" s="745"/>
      <c r="AP157" s="746"/>
      <c r="AQ157" s="746"/>
      <c r="AR157" s="746"/>
      <c r="AS157" s="746"/>
      <c r="AT157" s="746"/>
      <c r="AU157" s="746"/>
      <c r="AV157" s="746"/>
      <c r="AW157" s="746"/>
      <c r="AX157" s="748"/>
    </row>
    <row r="158" spans="1:52" ht="24.75" customHeight="1" x14ac:dyDescent="0.15">
      <c r="A158" s="198" t="s">
        <v>259</v>
      </c>
      <c r="B158" s="198"/>
      <c r="C158" s="198"/>
      <c r="D158" s="198"/>
      <c r="E158" s="745" t="s">
        <v>629</v>
      </c>
      <c r="F158" s="746"/>
      <c r="G158" s="746"/>
      <c r="H158" s="746"/>
      <c r="I158" s="746"/>
      <c r="J158" s="746"/>
      <c r="K158" s="746"/>
      <c r="L158" s="746"/>
      <c r="M158" s="746"/>
      <c r="N158" s="746"/>
      <c r="O158" s="746"/>
      <c r="P158" s="747"/>
      <c r="Q158" s="745"/>
      <c r="R158" s="746"/>
      <c r="S158" s="746"/>
      <c r="T158" s="746"/>
      <c r="U158" s="746"/>
      <c r="V158" s="746"/>
      <c r="W158" s="746"/>
      <c r="X158" s="746"/>
      <c r="Y158" s="746"/>
      <c r="Z158" s="746"/>
      <c r="AA158" s="746"/>
      <c r="AB158" s="747"/>
      <c r="AC158" s="745"/>
      <c r="AD158" s="746"/>
      <c r="AE158" s="746"/>
      <c r="AF158" s="746"/>
      <c r="AG158" s="746"/>
      <c r="AH158" s="746"/>
      <c r="AI158" s="746"/>
      <c r="AJ158" s="746"/>
      <c r="AK158" s="746"/>
      <c r="AL158" s="746"/>
      <c r="AM158" s="746"/>
      <c r="AN158" s="747"/>
      <c r="AO158" s="745"/>
      <c r="AP158" s="746"/>
      <c r="AQ158" s="746"/>
      <c r="AR158" s="746"/>
      <c r="AS158" s="746"/>
      <c r="AT158" s="746"/>
      <c r="AU158" s="746"/>
      <c r="AV158" s="746"/>
      <c r="AW158" s="746"/>
      <c r="AX158" s="748"/>
    </row>
    <row r="159" spans="1:52" ht="24.75" customHeight="1" x14ac:dyDescent="0.15">
      <c r="A159" s="198" t="s">
        <v>258</v>
      </c>
      <c r="B159" s="198"/>
      <c r="C159" s="198"/>
      <c r="D159" s="198"/>
      <c r="E159" s="782" t="s">
        <v>630</v>
      </c>
      <c r="F159" s="783"/>
      <c r="G159" s="783"/>
      <c r="H159" s="783"/>
      <c r="I159" s="783"/>
      <c r="J159" s="783"/>
      <c r="K159" s="783"/>
      <c r="L159" s="783"/>
      <c r="M159" s="783"/>
      <c r="N159" s="783"/>
      <c r="O159" s="783"/>
      <c r="P159" s="784"/>
      <c r="Q159" s="782"/>
      <c r="R159" s="783"/>
      <c r="S159" s="783"/>
      <c r="T159" s="783"/>
      <c r="U159" s="783"/>
      <c r="V159" s="783"/>
      <c r="W159" s="783"/>
      <c r="X159" s="783"/>
      <c r="Y159" s="783"/>
      <c r="Z159" s="783"/>
      <c r="AA159" s="783"/>
      <c r="AB159" s="784"/>
      <c r="AC159" s="782"/>
      <c r="AD159" s="783"/>
      <c r="AE159" s="783"/>
      <c r="AF159" s="783"/>
      <c r="AG159" s="783"/>
      <c r="AH159" s="783"/>
      <c r="AI159" s="783"/>
      <c r="AJ159" s="783"/>
      <c r="AK159" s="783"/>
      <c r="AL159" s="783"/>
      <c r="AM159" s="783"/>
      <c r="AN159" s="784"/>
      <c r="AO159" s="745"/>
      <c r="AP159" s="746"/>
      <c r="AQ159" s="746"/>
      <c r="AR159" s="746"/>
      <c r="AS159" s="746"/>
      <c r="AT159" s="746"/>
      <c r="AU159" s="746"/>
      <c r="AV159" s="746"/>
      <c r="AW159" s="746"/>
      <c r="AX159" s="748"/>
    </row>
    <row r="160" spans="1:52" ht="24.75" customHeight="1" x14ac:dyDescent="0.15">
      <c r="A160" s="198" t="s">
        <v>410</v>
      </c>
      <c r="B160" s="198"/>
      <c r="C160" s="198"/>
      <c r="D160" s="198"/>
      <c r="E160" s="751" t="s">
        <v>631</v>
      </c>
      <c r="F160" s="749"/>
      <c r="G160" s="749"/>
      <c r="H160" s="75" t="str">
        <f>IF(E160="","","-")</f>
        <v>-</v>
      </c>
      <c r="I160" s="749"/>
      <c r="J160" s="749"/>
      <c r="K160" s="75" t="str">
        <f>IF(I160="","","-")</f>
        <v/>
      </c>
      <c r="L160" s="750">
        <v>55</v>
      </c>
      <c r="M160" s="750"/>
      <c r="N160" s="75" t="str">
        <f>IF(O160="","","-")</f>
        <v/>
      </c>
      <c r="O160" s="780"/>
      <c r="P160" s="781"/>
      <c r="Q160" s="751"/>
      <c r="R160" s="749"/>
      <c r="S160" s="749"/>
      <c r="T160" s="75" t="str">
        <f>IF(Q160="","","-")</f>
        <v/>
      </c>
      <c r="U160" s="749"/>
      <c r="V160" s="749"/>
      <c r="W160" s="75" t="str">
        <f>IF(U160="","","-")</f>
        <v/>
      </c>
      <c r="X160" s="750"/>
      <c r="Y160" s="750"/>
      <c r="Z160" s="75" t="str">
        <f>IF(AA160="","","-")</f>
        <v/>
      </c>
      <c r="AA160" s="780"/>
      <c r="AB160" s="781"/>
      <c r="AC160" s="751"/>
      <c r="AD160" s="749"/>
      <c r="AE160" s="749"/>
      <c r="AF160" s="75" t="str">
        <f>IF(AC160="","","-")</f>
        <v/>
      </c>
      <c r="AG160" s="749"/>
      <c r="AH160" s="749"/>
      <c r="AI160" s="75" t="str">
        <f>IF(AG160="","","-")</f>
        <v/>
      </c>
      <c r="AJ160" s="750"/>
      <c r="AK160" s="750"/>
      <c r="AL160" s="75" t="str">
        <f>IF(AM160="","","-")</f>
        <v/>
      </c>
      <c r="AM160" s="780"/>
      <c r="AN160" s="781"/>
      <c r="AO160" s="751"/>
      <c r="AP160" s="749"/>
      <c r="AQ160" s="75" t="str">
        <f>IF(AO160="","","-")</f>
        <v/>
      </c>
      <c r="AR160" s="749"/>
      <c r="AS160" s="749"/>
      <c r="AT160" s="75" t="str">
        <f>IF(AR160="","","-")</f>
        <v/>
      </c>
      <c r="AU160" s="750"/>
      <c r="AV160" s="750"/>
      <c r="AW160" s="75" t="str">
        <f>IF(AX160="","","-")</f>
        <v/>
      </c>
      <c r="AX160" s="77"/>
    </row>
    <row r="161" spans="1:50" ht="24.75" customHeight="1" x14ac:dyDescent="0.15">
      <c r="A161" s="198" t="s">
        <v>374</v>
      </c>
      <c r="B161" s="198"/>
      <c r="C161" s="198"/>
      <c r="D161" s="198"/>
      <c r="E161" s="751" t="s">
        <v>631</v>
      </c>
      <c r="F161" s="749"/>
      <c r="G161" s="749"/>
      <c r="H161" s="75" t="str">
        <f>IF(E161="","","-")</f>
        <v>-</v>
      </c>
      <c r="I161" s="749"/>
      <c r="J161" s="749"/>
      <c r="K161" s="75" t="str">
        <f>IF(I161="","","-")</f>
        <v/>
      </c>
      <c r="L161" s="750">
        <v>54</v>
      </c>
      <c r="M161" s="750"/>
      <c r="N161" s="75" t="str">
        <f>IF(O161="","","-")</f>
        <v/>
      </c>
      <c r="O161" s="780"/>
      <c r="P161" s="781"/>
      <c r="Q161" s="751"/>
      <c r="R161" s="749"/>
      <c r="S161" s="749"/>
      <c r="T161" s="75" t="str">
        <f>IF(Q161="","","-")</f>
        <v/>
      </c>
      <c r="U161" s="749"/>
      <c r="V161" s="749"/>
      <c r="W161" s="75" t="str">
        <f>IF(U161="","","-")</f>
        <v/>
      </c>
      <c r="X161" s="750"/>
      <c r="Y161" s="750"/>
      <c r="Z161" s="75" t="str">
        <f>IF(AA161="","","-")</f>
        <v/>
      </c>
      <c r="AA161" s="780"/>
      <c r="AB161" s="781"/>
      <c r="AC161" s="751"/>
      <c r="AD161" s="749"/>
      <c r="AE161" s="749"/>
      <c r="AF161" s="75" t="str">
        <f>IF(AC161="","","-")</f>
        <v/>
      </c>
      <c r="AG161" s="749"/>
      <c r="AH161" s="749"/>
      <c r="AI161" s="75" t="str">
        <f>IF(AG161="","","-")</f>
        <v/>
      </c>
      <c r="AJ161" s="750"/>
      <c r="AK161" s="750"/>
      <c r="AL161" s="75" t="str">
        <f>IF(AM161="","","-")</f>
        <v/>
      </c>
      <c r="AM161" s="780"/>
      <c r="AN161" s="781"/>
      <c r="AO161" s="751"/>
      <c r="AP161" s="749"/>
      <c r="AQ161" s="75" t="str">
        <f>IF(AO161="","","-")</f>
        <v/>
      </c>
      <c r="AR161" s="749"/>
      <c r="AS161" s="749"/>
      <c r="AT161" s="75" t="str">
        <f>IF(AR161="","","-")</f>
        <v/>
      </c>
      <c r="AU161" s="750"/>
      <c r="AV161" s="750"/>
      <c r="AW161" s="75" t="str">
        <f>IF(AX161="","","-")</f>
        <v/>
      </c>
      <c r="AX161" s="77"/>
    </row>
    <row r="162" spans="1:50" ht="28.35" customHeight="1" x14ac:dyDescent="0.15">
      <c r="A162" s="372" t="s">
        <v>252</v>
      </c>
      <c r="B162" s="373"/>
      <c r="C162" s="373"/>
      <c r="D162" s="373"/>
      <c r="E162" s="373"/>
      <c r="F162" s="374"/>
      <c r="G162" s="60" t="s">
        <v>572</v>
      </c>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5"/>
    </row>
    <row r="163" spans="1:50" ht="28.35" customHeight="1" x14ac:dyDescent="0.15">
      <c r="A163" s="372"/>
      <c r="B163" s="373"/>
      <c r="C163" s="373"/>
      <c r="D163" s="373"/>
      <c r="E163" s="373"/>
      <c r="F163" s="374"/>
      <c r="G163" s="33"/>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5"/>
    </row>
    <row r="164" spans="1:50" ht="28.35" customHeight="1" x14ac:dyDescent="0.15">
      <c r="A164" s="372"/>
      <c r="B164" s="373"/>
      <c r="C164" s="373"/>
      <c r="D164" s="373"/>
      <c r="E164" s="373"/>
      <c r="F164" s="374"/>
      <c r="G164" s="33"/>
      <c r="H164" s="34"/>
      <c r="I164" s="785" t="s">
        <v>672</v>
      </c>
      <c r="J164" s="786"/>
      <c r="K164" s="786"/>
      <c r="L164" s="786"/>
      <c r="M164" s="786"/>
      <c r="N164" s="786"/>
      <c r="O164" s="786"/>
      <c r="P164" s="786"/>
      <c r="Q164" s="787"/>
      <c r="R164" s="78"/>
      <c r="S164" s="78"/>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5"/>
    </row>
    <row r="165" spans="1:50" ht="28.35" customHeight="1" x14ac:dyDescent="0.15">
      <c r="A165" s="372"/>
      <c r="B165" s="373"/>
      <c r="C165" s="373"/>
      <c r="D165" s="373"/>
      <c r="E165" s="373"/>
      <c r="F165" s="374"/>
      <c r="G165" s="33"/>
      <c r="H165" s="34"/>
      <c r="I165" s="788"/>
      <c r="J165" s="789"/>
      <c r="K165" s="789"/>
      <c r="L165" s="789"/>
      <c r="M165" s="789"/>
      <c r="N165" s="789"/>
      <c r="O165" s="789"/>
      <c r="P165" s="789"/>
      <c r="Q165" s="790"/>
      <c r="R165" s="78"/>
      <c r="S165" s="78"/>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5"/>
    </row>
    <row r="166" spans="1:50" ht="27.75" customHeight="1" x14ac:dyDescent="0.15">
      <c r="A166" s="372"/>
      <c r="B166" s="373"/>
      <c r="C166" s="373"/>
      <c r="D166" s="373"/>
      <c r="E166" s="373"/>
      <c r="F166" s="374"/>
      <c r="G166" s="33"/>
      <c r="H166" s="34"/>
      <c r="I166" s="34"/>
      <c r="J166" s="34"/>
      <c r="K166" s="34"/>
      <c r="L166" s="34"/>
      <c r="M166" s="79"/>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5"/>
    </row>
    <row r="167" spans="1:50" ht="28.35" customHeight="1" x14ac:dyDescent="0.15">
      <c r="A167" s="372"/>
      <c r="B167" s="373"/>
      <c r="C167" s="373"/>
      <c r="D167" s="373"/>
      <c r="E167" s="373"/>
      <c r="F167" s="374"/>
      <c r="G167" s="33"/>
      <c r="H167" s="34"/>
      <c r="I167" s="34"/>
      <c r="J167" s="34"/>
      <c r="K167" s="34"/>
      <c r="L167" s="34"/>
      <c r="M167" s="791" t="s">
        <v>633</v>
      </c>
      <c r="N167" s="792"/>
      <c r="O167" s="792"/>
      <c r="P167" s="792"/>
      <c r="Q167" s="792"/>
      <c r="R167" s="792"/>
      <c r="S167" s="793"/>
      <c r="T167" s="785" t="s">
        <v>647</v>
      </c>
      <c r="U167" s="786"/>
      <c r="V167" s="786"/>
      <c r="W167" s="786"/>
      <c r="X167" s="786"/>
      <c r="Y167" s="786"/>
      <c r="Z167" s="786"/>
      <c r="AA167" s="786"/>
      <c r="AB167" s="786"/>
      <c r="AC167" s="786"/>
      <c r="AD167" s="786"/>
      <c r="AE167" s="786"/>
      <c r="AF167" s="786"/>
      <c r="AG167" s="786"/>
      <c r="AH167" s="787"/>
      <c r="AI167" s="34"/>
      <c r="AJ167" s="794"/>
      <c r="AK167" s="794"/>
      <c r="AL167" s="794"/>
      <c r="AM167" s="794"/>
      <c r="AN167" s="794"/>
      <c r="AO167" s="794"/>
      <c r="AP167" s="794"/>
      <c r="AQ167" s="794"/>
      <c r="AR167" s="794"/>
      <c r="AS167" s="794"/>
      <c r="AT167" s="794"/>
      <c r="AU167" s="794"/>
      <c r="AV167" s="794"/>
      <c r="AW167" s="34"/>
      <c r="AX167" s="35"/>
    </row>
    <row r="168" spans="1:50" ht="28.35" customHeight="1" x14ac:dyDescent="0.15">
      <c r="A168" s="372"/>
      <c r="B168" s="373"/>
      <c r="C168" s="373"/>
      <c r="D168" s="373"/>
      <c r="E168" s="373"/>
      <c r="F168" s="374"/>
      <c r="G168" s="33"/>
      <c r="H168" s="34"/>
      <c r="I168" s="34"/>
      <c r="J168" s="34"/>
      <c r="K168" s="34"/>
      <c r="L168" s="34"/>
      <c r="M168" s="80"/>
      <c r="N168" s="81"/>
      <c r="O168" s="81"/>
      <c r="P168" s="81"/>
      <c r="Q168" s="81"/>
      <c r="R168" s="81"/>
      <c r="S168" s="81"/>
      <c r="T168" s="788"/>
      <c r="U168" s="789"/>
      <c r="V168" s="789"/>
      <c r="W168" s="789"/>
      <c r="X168" s="789"/>
      <c r="Y168" s="789"/>
      <c r="Z168" s="789"/>
      <c r="AA168" s="789"/>
      <c r="AB168" s="789"/>
      <c r="AC168" s="789"/>
      <c r="AD168" s="789"/>
      <c r="AE168" s="789"/>
      <c r="AF168" s="789"/>
      <c r="AG168" s="789"/>
      <c r="AH168" s="790"/>
      <c r="AI168" s="34"/>
      <c r="AJ168" s="82"/>
      <c r="AK168" s="82"/>
      <c r="AL168" s="82"/>
      <c r="AM168" s="82"/>
      <c r="AN168" s="82"/>
      <c r="AO168" s="82"/>
      <c r="AP168" s="82"/>
      <c r="AQ168" s="82"/>
      <c r="AR168" s="82"/>
      <c r="AS168" s="82"/>
      <c r="AT168" s="82"/>
      <c r="AU168" s="82"/>
      <c r="AV168" s="82"/>
      <c r="AW168" s="34"/>
      <c r="AX168" s="35"/>
    </row>
    <row r="169" spans="1:50" ht="27.75" customHeight="1" x14ac:dyDescent="0.15">
      <c r="A169" s="372"/>
      <c r="B169" s="373"/>
      <c r="C169" s="373"/>
      <c r="D169" s="373"/>
      <c r="E169" s="373"/>
      <c r="F169" s="374"/>
      <c r="G169" s="33"/>
      <c r="H169" s="34"/>
      <c r="I169" s="34"/>
      <c r="J169" s="34"/>
      <c r="K169" s="34"/>
      <c r="L169" s="34"/>
      <c r="M169" s="80"/>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5"/>
    </row>
    <row r="170" spans="1:50" ht="28.35" customHeight="1" x14ac:dyDescent="0.15">
      <c r="A170" s="372"/>
      <c r="B170" s="373"/>
      <c r="C170" s="373"/>
      <c r="D170" s="373"/>
      <c r="E170" s="373"/>
      <c r="F170" s="374"/>
      <c r="G170" s="33"/>
      <c r="H170" s="34"/>
      <c r="I170" s="34"/>
      <c r="J170" s="34"/>
      <c r="K170" s="34"/>
      <c r="L170" s="34"/>
      <c r="M170" s="791" t="s">
        <v>634</v>
      </c>
      <c r="N170" s="792"/>
      <c r="O170" s="792"/>
      <c r="P170" s="792"/>
      <c r="Q170" s="792"/>
      <c r="R170" s="792"/>
      <c r="S170" s="793"/>
      <c r="T170" s="785" t="s">
        <v>648</v>
      </c>
      <c r="U170" s="786"/>
      <c r="V170" s="786"/>
      <c r="W170" s="786"/>
      <c r="X170" s="786"/>
      <c r="Y170" s="786"/>
      <c r="Z170" s="786"/>
      <c r="AA170" s="786"/>
      <c r="AB170" s="786"/>
      <c r="AC170" s="786"/>
      <c r="AD170" s="786"/>
      <c r="AE170" s="786"/>
      <c r="AF170" s="786"/>
      <c r="AG170" s="786"/>
      <c r="AH170" s="787"/>
      <c r="AI170" s="34"/>
      <c r="AJ170" s="794" t="s">
        <v>635</v>
      </c>
      <c r="AK170" s="794"/>
      <c r="AL170" s="794"/>
      <c r="AM170" s="794"/>
      <c r="AN170" s="794"/>
      <c r="AO170" s="794"/>
      <c r="AP170" s="794"/>
      <c r="AQ170" s="794"/>
      <c r="AR170" s="794"/>
      <c r="AS170" s="794"/>
      <c r="AT170" s="794"/>
      <c r="AU170" s="794"/>
      <c r="AV170" s="794"/>
      <c r="AW170" s="34"/>
      <c r="AX170" s="35"/>
    </row>
    <row r="171" spans="1:50" ht="28.35" customHeight="1" x14ac:dyDescent="0.15">
      <c r="A171" s="372"/>
      <c r="B171" s="373"/>
      <c r="C171" s="373"/>
      <c r="D171" s="373"/>
      <c r="E171" s="373"/>
      <c r="F171" s="374"/>
      <c r="G171" s="33"/>
      <c r="H171" s="34"/>
      <c r="I171" s="34"/>
      <c r="J171" s="34"/>
      <c r="K171" s="34"/>
      <c r="L171" s="34"/>
      <c r="M171" s="80"/>
      <c r="N171" s="83"/>
      <c r="O171" s="83"/>
      <c r="P171" s="83"/>
      <c r="Q171" s="83"/>
      <c r="R171" s="83"/>
      <c r="S171" s="83"/>
      <c r="T171" s="788"/>
      <c r="U171" s="789"/>
      <c r="V171" s="789"/>
      <c r="W171" s="789"/>
      <c r="X171" s="789"/>
      <c r="Y171" s="789"/>
      <c r="Z171" s="789"/>
      <c r="AA171" s="789"/>
      <c r="AB171" s="789"/>
      <c r="AC171" s="789"/>
      <c r="AD171" s="789"/>
      <c r="AE171" s="789"/>
      <c r="AF171" s="789"/>
      <c r="AG171" s="789"/>
      <c r="AH171" s="790"/>
      <c r="AI171" s="34"/>
      <c r="AJ171" s="82"/>
      <c r="AK171" s="82"/>
      <c r="AL171" s="82"/>
      <c r="AM171" s="82"/>
      <c r="AN171" s="82"/>
      <c r="AO171" s="82"/>
      <c r="AP171" s="82"/>
      <c r="AQ171" s="82"/>
      <c r="AR171" s="82"/>
      <c r="AS171" s="82"/>
      <c r="AT171" s="82"/>
      <c r="AU171" s="82"/>
      <c r="AV171" s="82"/>
      <c r="AW171" s="34"/>
      <c r="AX171" s="35"/>
    </row>
    <row r="172" spans="1:50" ht="28.35" customHeight="1" x14ac:dyDescent="0.15">
      <c r="A172" s="372"/>
      <c r="B172" s="373"/>
      <c r="C172" s="373"/>
      <c r="D172" s="373"/>
      <c r="E172" s="373"/>
      <c r="F172" s="374"/>
      <c r="G172" s="33"/>
      <c r="H172" s="34"/>
      <c r="I172" s="34"/>
      <c r="J172" s="34"/>
      <c r="K172" s="34"/>
      <c r="L172" s="34"/>
      <c r="M172" s="80"/>
      <c r="N172" s="34"/>
      <c r="O172" s="34"/>
      <c r="P172" s="34"/>
      <c r="Q172" s="34"/>
      <c r="R172" s="34"/>
      <c r="S172" s="34"/>
      <c r="T172" s="84"/>
      <c r="U172" s="84"/>
      <c r="V172" s="84"/>
      <c r="W172" s="84"/>
      <c r="X172" s="84"/>
      <c r="Y172" s="84"/>
      <c r="Z172" s="84"/>
      <c r="AA172" s="84"/>
      <c r="AB172" s="84"/>
      <c r="AC172" s="84"/>
      <c r="AD172" s="84"/>
      <c r="AE172" s="84"/>
      <c r="AF172" s="84"/>
      <c r="AG172" s="84"/>
      <c r="AH172" s="84"/>
      <c r="AI172" s="34"/>
      <c r="AJ172" s="34"/>
      <c r="AK172" s="34"/>
      <c r="AL172" s="34"/>
      <c r="AM172" s="34"/>
      <c r="AN172" s="34"/>
      <c r="AO172" s="34"/>
      <c r="AP172" s="34"/>
      <c r="AQ172" s="34"/>
      <c r="AR172" s="34"/>
      <c r="AS172" s="34"/>
      <c r="AT172" s="34"/>
      <c r="AU172" s="34"/>
      <c r="AV172" s="34"/>
      <c r="AW172" s="34"/>
      <c r="AX172" s="35"/>
    </row>
    <row r="173" spans="1:50" ht="28.35" customHeight="1" x14ac:dyDescent="0.15">
      <c r="A173" s="372"/>
      <c r="B173" s="373"/>
      <c r="C173" s="373"/>
      <c r="D173" s="373"/>
      <c r="E173" s="373"/>
      <c r="F173" s="374"/>
      <c r="G173" s="33"/>
      <c r="H173" s="34"/>
      <c r="I173" s="34"/>
      <c r="J173" s="34"/>
      <c r="K173" s="34"/>
      <c r="L173" s="34"/>
      <c r="M173" s="791" t="s">
        <v>634</v>
      </c>
      <c r="N173" s="792"/>
      <c r="O173" s="792"/>
      <c r="P173" s="792"/>
      <c r="Q173" s="792"/>
      <c r="R173" s="792"/>
      <c r="S173" s="793"/>
      <c r="T173" s="785" t="s">
        <v>662</v>
      </c>
      <c r="U173" s="786"/>
      <c r="V173" s="786"/>
      <c r="W173" s="786"/>
      <c r="X173" s="786"/>
      <c r="Y173" s="786"/>
      <c r="Z173" s="786"/>
      <c r="AA173" s="786"/>
      <c r="AB173" s="786"/>
      <c r="AC173" s="786"/>
      <c r="AD173" s="786"/>
      <c r="AE173" s="786"/>
      <c r="AF173" s="786"/>
      <c r="AG173" s="786"/>
      <c r="AH173" s="787"/>
      <c r="AI173" s="34"/>
      <c r="AJ173" s="794"/>
      <c r="AK173" s="794"/>
      <c r="AL173" s="794"/>
      <c r="AM173" s="794"/>
      <c r="AN173" s="794"/>
      <c r="AO173" s="794"/>
      <c r="AP173" s="794"/>
      <c r="AQ173" s="794"/>
      <c r="AR173" s="794"/>
      <c r="AS173" s="794"/>
      <c r="AT173" s="794"/>
      <c r="AU173" s="794"/>
      <c r="AV173" s="794"/>
      <c r="AW173" s="34"/>
      <c r="AX173" s="35"/>
    </row>
    <row r="174" spans="1:50" ht="28.35" customHeight="1" x14ac:dyDescent="0.15">
      <c r="A174" s="372"/>
      <c r="B174" s="373"/>
      <c r="C174" s="373"/>
      <c r="D174" s="373"/>
      <c r="E174" s="373"/>
      <c r="F174" s="374"/>
      <c r="G174" s="33"/>
      <c r="H174" s="34"/>
      <c r="I174" s="34"/>
      <c r="J174" s="34"/>
      <c r="K174" s="34"/>
      <c r="L174" s="34"/>
      <c r="M174" s="80"/>
      <c r="N174" s="83"/>
      <c r="O174" s="83"/>
      <c r="P174" s="83"/>
      <c r="Q174" s="83"/>
      <c r="R174" s="83"/>
      <c r="S174" s="83"/>
      <c r="T174" s="788"/>
      <c r="U174" s="789"/>
      <c r="V174" s="789"/>
      <c r="W174" s="789"/>
      <c r="X174" s="789"/>
      <c r="Y174" s="789"/>
      <c r="Z174" s="789"/>
      <c r="AA174" s="789"/>
      <c r="AB174" s="789"/>
      <c r="AC174" s="789"/>
      <c r="AD174" s="789"/>
      <c r="AE174" s="789"/>
      <c r="AF174" s="789"/>
      <c r="AG174" s="789"/>
      <c r="AH174" s="790"/>
      <c r="AI174" s="34"/>
      <c r="AJ174" s="82"/>
      <c r="AK174" s="82"/>
      <c r="AL174" s="82"/>
      <c r="AM174" s="82"/>
      <c r="AN174" s="82"/>
      <c r="AO174" s="82"/>
      <c r="AP174" s="82"/>
      <c r="AQ174" s="82"/>
      <c r="AR174" s="82"/>
      <c r="AS174" s="82"/>
      <c r="AT174" s="82"/>
      <c r="AU174" s="82"/>
      <c r="AV174" s="82"/>
      <c r="AW174" s="34"/>
      <c r="AX174" s="35"/>
    </row>
    <row r="175" spans="1:50" ht="27.75" customHeight="1" x14ac:dyDescent="0.15">
      <c r="A175" s="372"/>
      <c r="B175" s="373"/>
      <c r="C175" s="373"/>
      <c r="D175" s="373"/>
      <c r="E175" s="373"/>
      <c r="F175" s="374"/>
      <c r="G175" s="33"/>
      <c r="H175" s="34"/>
      <c r="I175" s="34"/>
      <c r="J175" s="34"/>
      <c r="K175" s="34"/>
      <c r="L175" s="34"/>
      <c r="M175" s="80"/>
      <c r="N175" s="34"/>
      <c r="O175" s="34"/>
      <c r="P175" s="34"/>
      <c r="Q175" s="34"/>
      <c r="R175" s="34"/>
      <c r="S175" s="34"/>
      <c r="T175" s="84"/>
      <c r="U175" s="84"/>
      <c r="V175" s="84"/>
      <c r="W175" s="84"/>
      <c r="X175" s="84"/>
      <c r="Y175" s="84"/>
      <c r="Z175" s="84"/>
      <c r="AA175" s="84"/>
      <c r="AB175" s="84"/>
      <c r="AC175" s="84"/>
      <c r="AD175" s="84"/>
      <c r="AE175" s="84"/>
      <c r="AF175" s="84"/>
      <c r="AG175" s="84"/>
      <c r="AH175" s="84"/>
      <c r="AI175" s="34"/>
      <c r="AJ175" s="34"/>
      <c r="AK175" s="34"/>
      <c r="AL175" s="34"/>
      <c r="AM175" s="34"/>
      <c r="AN175" s="34"/>
      <c r="AO175" s="34"/>
      <c r="AP175" s="34"/>
      <c r="AQ175" s="34"/>
      <c r="AR175" s="34"/>
      <c r="AS175" s="34"/>
      <c r="AT175" s="34"/>
      <c r="AU175" s="34"/>
      <c r="AV175" s="34"/>
      <c r="AW175" s="34"/>
      <c r="AX175" s="35"/>
    </row>
    <row r="176" spans="1:50" ht="28.35" customHeight="1" x14ac:dyDescent="0.15">
      <c r="A176" s="372"/>
      <c r="B176" s="373"/>
      <c r="C176" s="373"/>
      <c r="D176" s="373"/>
      <c r="E176" s="373"/>
      <c r="F176" s="374"/>
      <c r="G176" s="33"/>
      <c r="H176" s="34"/>
      <c r="I176" s="34"/>
      <c r="J176" s="34"/>
      <c r="K176" s="34"/>
      <c r="L176" s="34"/>
      <c r="M176" s="791" t="s">
        <v>247</v>
      </c>
      <c r="N176" s="792"/>
      <c r="O176" s="792"/>
      <c r="P176" s="792"/>
      <c r="Q176" s="792"/>
      <c r="R176" s="792"/>
      <c r="S176" s="793"/>
      <c r="T176" s="785" t="s">
        <v>663</v>
      </c>
      <c r="U176" s="786"/>
      <c r="V176" s="786"/>
      <c r="W176" s="786"/>
      <c r="X176" s="786"/>
      <c r="Y176" s="786"/>
      <c r="Z176" s="786"/>
      <c r="AA176" s="786"/>
      <c r="AB176" s="786"/>
      <c r="AC176" s="786"/>
      <c r="AD176" s="786"/>
      <c r="AE176" s="786"/>
      <c r="AF176" s="786"/>
      <c r="AG176" s="786"/>
      <c r="AH176" s="787"/>
      <c r="AI176" s="34"/>
      <c r="AJ176" s="34"/>
      <c r="AK176" s="34"/>
      <c r="AL176" s="34"/>
      <c r="AM176" s="34"/>
      <c r="AN176" s="34"/>
      <c r="AO176" s="34"/>
      <c r="AP176" s="34"/>
      <c r="AQ176" s="34"/>
      <c r="AR176" s="34"/>
      <c r="AS176" s="34"/>
      <c r="AT176" s="34"/>
      <c r="AU176" s="34"/>
      <c r="AV176" s="34"/>
      <c r="AW176" s="34"/>
      <c r="AX176" s="35"/>
    </row>
    <row r="177" spans="1:50" ht="28.35" customHeight="1" x14ac:dyDescent="0.15">
      <c r="A177" s="372"/>
      <c r="B177" s="373"/>
      <c r="C177" s="373"/>
      <c r="D177" s="373"/>
      <c r="E177" s="373"/>
      <c r="F177" s="374"/>
      <c r="G177" s="33"/>
      <c r="H177" s="34"/>
      <c r="I177" s="34"/>
      <c r="J177" s="34"/>
      <c r="K177" s="34"/>
      <c r="L177" s="34"/>
      <c r="M177" s="34"/>
      <c r="N177" s="83"/>
      <c r="O177" s="83"/>
      <c r="P177" s="83"/>
      <c r="Q177" s="83"/>
      <c r="R177" s="83"/>
      <c r="S177" s="83"/>
      <c r="T177" s="788"/>
      <c r="U177" s="789"/>
      <c r="V177" s="789"/>
      <c r="W177" s="789"/>
      <c r="X177" s="789"/>
      <c r="Y177" s="789"/>
      <c r="Z177" s="789"/>
      <c r="AA177" s="789"/>
      <c r="AB177" s="789"/>
      <c r="AC177" s="789"/>
      <c r="AD177" s="789"/>
      <c r="AE177" s="789"/>
      <c r="AF177" s="789"/>
      <c r="AG177" s="789"/>
      <c r="AH177" s="790"/>
      <c r="AI177" s="34"/>
      <c r="AJ177" s="34"/>
      <c r="AK177" s="34"/>
      <c r="AL177" s="34"/>
      <c r="AM177" s="34"/>
      <c r="AN177" s="34"/>
      <c r="AO177" s="34"/>
      <c r="AP177" s="34"/>
      <c r="AQ177" s="34"/>
      <c r="AR177" s="34"/>
      <c r="AS177" s="34"/>
      <c r="AT177" s="34"/>
      <c r="AU177" s="34"/>
      <c r="AV177" s="34"/>
      <c r="AW177" s="34"/>
      <c r="AX177" s="35"/>
    </row>
    <row r="178" spans="1:50" ht="28.35" customHeight="1" x14ac:dyDescent="0.15">
      <c r="A178" s="372"/>
      <c r="B178" s="373"/>
      <c r="C178" s="373"/>
      <c r="D178" s="373"/>
      <c r="E178" s="373"/>
      <c r="F178" s="374"/>
      <c r="G178" s="33"/>
      <c r="H178" s="34"/>
      <c r="I178" s="34"/>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5"/>
    </row>
    <row r="179" spans="1:50" ht="24.75" customHeight="1" thickBot="1" x14ac:dyDescent="0.2">
      <c r="A179" s="375"/>
      <c r="B179" s="376"/>
      <c r="C179" s="376"/>
      <c r="D179" s="376"/>
      <c r="E179" s="376"/>
      <c r="F179" s="377"/>
      <c r="G179" s="36"/>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8"/>
    </row>
    <row r="180" spans="1:50" ht="24.75" customHeight="1" x14ac:dyDescent="0.15">
      <c r="A180" s="390" t="s">
        <v>254</v>
      </c>
      <c r="B180" s="391"/>
      <c r="C180" s="391"/>
      <c r="D180" s="391"/>
      <c r="E180" s="391"/>
      <c r="F180" s="392"/>
      <c r="G180" s="357" t="s">
        <v>650</v>
      </c>
      <c r="H180" s="358"/>
      <c r="I180" s="358"/>
      <c r="J180" s="358"/>
      <c r="K180" s="358"/>
      <c r="L180" s="358"/>
      <c r="M180" s="358"/>
      <c r="N180" s="358"/>
      <c r="O180" s="358"/>
      <c r="P180" s="358"/>
      <c r="Q180" s="358"/>
      <c r="R180" s="358"/>
      <c r="S180" s="358"/>
      <c r="T180" s="358"/>
      <c r="U180" s="358"/>
      <c r="V180" s="358"/>
      <c r="W180" s="358"/>
      <c r="X180" s="358"/>
      <c r="Y180" s="358"/>
      <c r="Z180" s="358"/>
      <c r="AA180" s="358"/>
      <c r="AB180" s="359"/>
      <c r="AC180" s="357" t="s">
        <v>649</v>
      </c>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564"/>
    </row>
    <row r="181" spans="1:50" ht="24.75" customHeight="1" x14ac:dyDescent="0.15">
      <c r="A181" s="393"/>
      <c r="B181" s="394"/>
      <c r="C181" s="394"/>
      <c r="D181" s="394"/>
      <c r="E181" s="394"/>
      <c r="F181" s="395"/>
      <c r="G181" s="585" t="s">
        <v>17</v>
      </c>
      <c r="H181" s="432"/>
      <c r="I181" s="432"/>
      <c r="J181" s="432"/>
      <c r="K181" s="432"/>
      <c r="L181" s="431" t="s">
        <v>18</v>
      </c>
      <c r="M181" s="432"/>
      <c r="N181" s="432"/>
      <c r="O181" s="432"/>
      <c r="P181" s="432"/>
      <c r="Q181" s="432"/>
      <c r="R181" s="432"/>
      <c r="S181" s="432"/>
      <c r="T181" s="432"/>
      <c r="U181" s="432"/>
      <c r="V181" s="432"/>
      <c r="W181" s="432"/>
      <c r="X181" s="433"/>
      <c r="Y181" s="418" t="s">
        <v>19</v>
      </c>
      <c r="Z181" s="419"/>
      <c r="AA181" s="419"/>
      <c r="AB181" s="569"/>
      <c r="AC181" s="585" t="s">
        <v>17</v>
      </c>
      <c r="AD181" s="432"/>
      <c r="AE181" s="432"/>
      <c r="AF181" s="432"/>
      <c r="AG181" s="432"/>
      <c r="AH181" s="431" t="s">
        <v>18</v>
      </c>
      <c r="AI181" s="432"/>
      <c r="AJ181" s="432"/>
      <c r="AK181" s="432"/>
      <c r="AL181" s="432"/>
      <c r="AM181" s="432"/>
      <c r="AN181" s="432"/>
      <c r="AO181" s="432"/>
      <c r="AP181" s="432"/>
      <c r="AQ181" s="432"/>
      <c r="AR181" s="432"/>
      <c r="AS181" s="432"/>
      <c r="AT181" s="433"/>
      <c r="AU181" s="418" t="s">
        <v>19</v>
      </c>
      <c r="AV181" s="419"/>
      <c r="AW181" s="419"/>
      <c r="AX181" s="420"/>
    </row>
    <row r="182" spans="1:50" ht="24.75" customHeight="1" x14ac:dyDescent="0.15">
      <c r="A182" s="393"/>
      <c r="B182" s="394"/>
      <c r="C182" s="394"/>
      <c r="D182" s="394"/>
      <c r="E182" s="394"/>
      <c r="F182" s="395"/>
      <c r="G182" s="434" t="s">
        <v>636</v>
      </c>
      <c r="H182" s="435"/>
      <c r="I182" s="435"/>
      <c r="J182" s="435"/>
      <c r="K182" s="436"/>
      <c r="L182" s="612" t="s">
        <v>651</v>
      </c>
      <c r="M182" s="619"/>
      <c r="N182" s="619"/>
      <c r="O182" s="619"/>
      <c r="P182" s="619"/>
      <c r="Q182" s="619"/>
      <c r="R182" s="619"/>
      <c r="S182" s="619"/>
      <c r="T182" s="619"/>
      <c r="U182" s="619"/>
      <c r="V182" s="619"/>
      <c r="W182" s="619"/>
      <c r="X182" s="620"/>
      <c r="Y182" s="415">
        <v>16.5</v>
      </c>
      <c r="Z182" s="416"/>
      <c r="AA182" s="416"/>
      <c r="AB182" s="417"/>
      <c r="AC182" s="366" t="s">
        <v>638</v>
      </c>
      <c r="AD182" s="617"/>
      <c r="AE182" s="617"/>
      <c r="AF182" s="617"/>
      <c r="AG182" s="618"/>
      <c r="AH182" s="360" t="s">
        <v>639</v>
      </c>
      <c r="AI182" s="429"/>
      <c r="AJ182" s="429"/>
      <c r="AK182" s="429"/>
      <c r="AL182" s="429"/>
      <c r="AM182" s="429"/>
      <c r="AN182" s="429"/>
      <c r="AO182" s="429"/>
      <c r="AP182" s="429"/>
      <c r="AQ182" s="429"/>
      <c r="AR182" s="429"/>
      <c r="AS182" s="429"/>
      <c r="AT182" s="430"/>
      <c r="AU182" s="215">
        <v>5.5</v>
      </c>
      <c r="AV182" s="216"/>
      <c r="AW182" s="216"/>
      <c r="AX182" s="217"/>
    </row>
    <row r="183" spans="1:50" ht="24.75" customHeight="1" x14ac:dyDescent="0.15">
      <c r="A183" s="393"/>
      <c r="B183" s="394"/>
      <c r="C183" s="394"/>
      <c r="D183" s="394"/>
      <c r="E183" s="394"/>
      <c r="F183" s="395"/>
      <c r="G183" s="366"/>
      <c r="H183" s="367"/>
      <c r="I183" s="367"/>
      <c r="J183" s="367"/>
      <c r="K183" s="368"/>
      <c r="L183" s="360"/>
      <c r="M183" s="361"/>
      <c r="N183" s="361"/>
      <c r="O183" s="361"/>
      <c r="P183" s="361"/>
      <c r="Q183" s="361"/>
      <c r="R183" s="361"/>
      <c r="S183" s="361"/>
      <c r="T183" s="361"/>
      <c r="U183" s="361"/>
      <c r="V183" s="361"/>
      <c r="W183" s="361"/>
      <c r="X183" s="362"/>
      <c r="Y183" s="215"/>
      <c r="Z183" s="216"/>
      <c r="AA183" s="216"/>
      <c r="AB183" s="217"/>
      <c r="AC183" s="366"/>
      <c r="AD183" s="367"/>
      <c r="AE183" s="367"/>
      <c r="AF183" s="367"/>
      <c r="AG183" s="368"/>
      <c r="AH183" s="360"/>
      <c r="AI183" s="361"/>
      <c r="AJ183" s="361"/>
      <c r="AK183" s="361"/>
      <c r="AL183" s="361"/>
      <c r="AM183" s="361"/>
      <c r="AN183" s="361"/>
      <c r="AO183" s="361"/>
      <c r="AP183" s="361"/>
      <c r="AQ183" s="361"/>
      <c r="AR183" s="361"/>
      <c r="AS183" s="361"/>
      <c r="AT183" s="362"/>
      <c r="AU183" s="215"/>
      <c r="AV183" s="216"/>
      <c r="AW183" s="216"/>
      <c r="AX183" s="363"/>
    </row>
    <row r="184" spans="1:50" ht="24.75" customHeight="1" x14ac:dyDescent="0.15">
      <c r="A184" s="393"/>
      <c r="B184" s="394"/>
      <c r="C184" s="394"/>
      <c r="D184" s="394"/>
      <c r="E184" s="394"/>
      <c r="F184" s="395"/>
      <c r="G184" s="366"/>
      <c r="H184" s="367"/>
      <c r="I184" s="367"/>
      <c r="J184" s="367"/>
      <c r="K184" s="368"/>
      <c r="L184" s="360"/>
      <c r="M184" s="361"/>
      <c r="N184" s="361"/>
      <c r="O184" s="361"/>
      <c r="P184" s="361"/>
      <c r="Q184" s="361"/>
      <c r="R184" s="361"/>
      <c r="S184" s="361"/>
      <c r="T184" s="361"/>
      <c r="U184" s="361"/>
      <c r="V184" s="361"/>
      <c r="W184" s="361"/>
      <c r="X184" s="362"/>
      <c r="Y184" s="215"/>
      <c r="Z184" s="216"/>
      <c r="AA184" s="216"/>
      <c r="AB184" s="217"/>
      <c r="AC184" s="366"/>
      <c r="AD184" s="367"/>
      <c r="AE184" s="367"/>
      <c r="AF184" s="367"/>
      <c r="AG184" s="368"/>
      <c r="AH184" s="360"/>
      <c r="AI184" s="361"/>
      <c r="AJ184" s="361"/>
      <c r="AK184" s="361"/>
      <c r="AL184" s="361"/>
      <c r="AM184" s="361"/>
      <c r="AN184" s="361"/>
      <c r="AO184" s="361"/>
      <c r="AP184" s="361"/>
      <c r="AQ184" s="361"/>
      <c r="AR184" s="361"/>
      <c r="AS184" s="361"/>
      <c r="AT184" s="362"/>
      <c r="AU184" s="215"/>
      <c r="AV184" s="216"/>
      <c r="AW184" s="216"/>
      <c r="AX184" s="363"/>
    </row>
    <row r="185" spans="1:50" ht="24.75" customHeight="1" x14ac:dyDescent="0.15">
      <c r="A185" s="393"/>
      <c r="B185" s="394"/>
      <c r="C185" s="394"/>
      <c r="D185" s="394"/>
      <c r="E185" s="394"/>
      <c r="F185" s="395"/>
      <c r="G185" s="366"/>
      <c r="H185" s="367"/>
      <c r="I185" s="367"/>
      <c r="J185" s="367"/>
      <c r="K185" s="368"/>
      <c r="L185" s="360"/>
      <c r="M185" s="361"/>
      <c r="N185" s="361"/>
      <c r="O185" s="361"/>
      <c r="P185" s="361"/>
      <c r="Q185" s="361"/>
      <c r="R185" s="361"/>
      <c r="S185" s="361"/>
      <c r="T185" s="361"/>
      <c r="U185" s="361"/>
      <c r="V185" s="361"/>
      <c r="W185" s="361"/>
      <c r="X185" s="362"/>
      <c r="Y185" s="215"/>
      <c r="Z185" s="216"/>
      <c r="AA185" s="216"/>
      <c r="AB185" s="217"/>
      <c r="AC185" s="366"/>
      <c r="AD185" s="367"/>
      <c r="AE185" s="367"/>
      <c r="AF185" s="367"/>
      <c r="AG185" s="368"/>
      <c r="AH185" s="360"/>
      <c r="AI185" s="361"/>
      <c r="AJ185" s="361"/>
      <c r="AK185" s="361"/>
      <c r="AL185" s="361"/>
      <c r="AM185" s="361"/>
      <c r="AN185" s="361"/>
      <c r="AO185" s="361"/>
      <c r="AP185" s="361"/>
      <c r="AQ185" s="361"/>
      <c r="AR185" s="361"/>
      <c r="AS185" s="361"/>
      <c r="AT185" s="362"/>
      <c r="AU185" s="215"/>
      <c r="AV185" s="216"/>
      <c r="AW185" s="216"/>
      <c r="AX185" s="363"/>
    </row>
    <row r="186" spans="1:50" ht="24.75" customHeight="1" x14ac:dyDescent="0.15">
      <c r="A186" s="393"/>
      <c r="B186" s="394"/>
      <c r="C186" s="394"/>
      <c r="D186" s="394"/>
      <c r="E186" s="394"/>
      <c r="F186" s="395"/>
      <c r="G186" s="366"/>
      <c r="H186" s="367"/>
      <c r="I186" s="367"/>
      <c r="J186" s="367"/>
      <c r="K186" s="368"/>
      <c r="L186" s="360"/>
      <c r="M186" s="361"/>
      <c r="N186" s="361"/>
      <c r="O186" s="361"/>
      <c r="P186" s="361"/>
      <c r="Q186" s="361"/>
      <c r="R186" s="361"/>
      <c r="S186" s="361"/>
      <c r="T186" s="361"/>
      <c r="U186" s="361"/>
      <c r="V186" s="361"/>
      <c r="W186" s="361"/>
      <c r="X186" s="362"/>
      <c r="Y186" s="215"/>
      <c r="Z186" s="216"/>
      <c r="AA186" s="216"/>
      <c r="AB186" s="217"/>
      <c r="AC186" s="366"/>
      <c r="AD186" s="367"/>
      <c r="AE186" s="367"/>
      <c r="AF186" s="367"/>
      <c r="AG186" s="368"/>
      <c r="AH186" s="360"/>
      <c r="AI186" s="361"/>
      <c r="AJ186" s="361"/>
      <c r="AK186" s="361"/>
      <c r="AL186" s="361"/>
      <c r="AM186" s="361"/>
      <c r="AN186" s="361"/>
      <c r="AO186" s="361"/>
      <c r="AP186" s="361"/>
      <c r="AQ186" s="361"/>
      <c r="AR186" s="361"/>
      <c r="AS186" s="361"/>
      <c r="AT186" s="362"/>
      <c r="AU186" s="215"/>
      <c r="AV186" s="216"/>
      <c r="AW186" s="216"/>
      <c r="AX186" s="363"/>
    </row>
    <row r="187" spans="1:50" ht="24.75" customHeight="1" x14ac:dyDescent="0.15">
      <c r="A187" s="393"/>
      <c r="B187" s="394"/>
      <c r="C187" s="394"/>
      <c r="D187" s="394"/>
      <c r="E187" s="394"/>
      <c r="F187" s="395"/>
      <c r="G187" s="366"/>
      <c r="H187" s="367"/>
      <c r="I187" s="367"/>
      <c r="J187" s="367"/>
      <c r="K187" s="368"/>
      <c r="L187" s="360"/>
      <c r="M187" s="361"/>
      <c r="N187" s="361"/>
      <c r="O187" s="361"/>
      <c r="P187" s="361"/>
      <c r="Q187" s="361"/>
      <c r="R187" s="361"/>
      <c r="S187" s="361"/>
      <c r="T187" s="361"/>
      <c r="U187" s="361"/>
      <c r="V187" s="361"/>
      <c r="W187" s="361"/>
      <c r="X187" s="362"/>
      <c r="Y187" s="215"/>
      <c r="Z187" s="216"/>
      <c r="AA187" s="216"/>
      <c r="AB187" s="217"/>
      <c r="AC187" s="366"/>
      <c r="AD187" s="367"/>
      <c r="AE187" s="367"/>
      <c r="AF187" s="367"/>
      <c r="AG187" s="368"/>
      <c r="AH187" s="360"/>
      <c r="AI187" s="361"/>
      <c r="AJ187" s="361"/>
      <c r="AK187" s="361"/>
      <c r="AL187" s="361"/>
      <c r="AM187" s="361"/>
      <c r="AN187" s="361"/>
      <c r="AO187" s="361"/>
      <c r="AP187" s="361"/>
      <c r="AQ187" s="361"/>
      <c r="AR187" s="361"/>
      <c r="AS187" s="361"/>
      <c r="AT187" s="362"/>
      <c r="AU187" s="215"/>
      <c r="AV187" s="216"/>
      <c r="AW187" s="216"/>
      <c r="AX187" s="363"/>
    </row>
    <row r="188" spans="1:50" ht="24.75" customHeight="1" x14ac:dyDescent="0.15">
      <c r="A188" s="393"/>
      <c r="B188" s="394"/>
      <c r="C188" s="394"/>
      <c r="D188" s="394"/>
      <c r="E188" s="394"/>
      <c r="F188" s="395"/>
      <c r="G188" s="366"/>
      <c r="H188" s="367"/>
      <c r="I188" s="367"/>
      <c r="J188" s="367"/>
      <c r="K188" s="368"/>
      <c r="L188" s="360"/>
      <c r="M188" s="361"/>
      <c r="N188" s="361"/>
      <c r="O188" s="361"/>
      <c r="P188" s="361"/>
      <c r="Q188" s="361"/>
      <c r="R188" s="361"/>
      <c r="S188" s="361"/>
      <c r="T188" s="361"/>
      <c r="U188" s="361"/>
      <c r="V188" s="361"/>
      <c r="W188" s="361"/>
      <c r="X188" s="362"/>
      <c r="Y188" s="215"/>
      <c r="Z188" s="216"/>
      <c r="AA188" s="216"/>
      <c r="AB188" s="217"/>
      <c r="AC188" s="366"/>
      <c r="AD188" s="367"/>
      <c r="AE188" s="367"/>
      <c r="AF188" s="367"/>
      <c r="AG188" s="368"/>
      <c r="AH188" s="360"/>
      <c r="AI188" s="361"/>
      <c r="AJ188" s="361"/>
      <c r="AK188" s="361"/>
      <c r="AL188" s="361"/>
      <c r="AM188" s="361"/>
      <c r="AN188" s="361"/>
      <c r="AO188" s="361"/>
      <c r="AP188" s="361"/>
      <c r="AQ188" s="361"/>
      <c r="AR188" s="361"/>
      <c r="AS188" s="361"/>
      <c r="AT188" s="362"/>
      <c r="AU188" s="215"/>
      <c r="AV188" s="216"/>
      <c r="AW188" s="216"/>
      <c r="AX188" s="363"/>
    </row>
    <row r="189" spans="1:50" ht="24.75" customHeight="1" x14ac:dyDescent="0.15">
      <c r="A189" s="393"/>
      <c r="B189" s="394"/>
      <c r="C189" s="394"/>
      <c r="D189" s="394"/>
      <c r="E189" s="394"/>
      <c r="F189" s="395"/>
      <c r="G189" s="366"/>
      <c r="H189" s="367"/>
      <c r="I189" s="367"/>
      <c r="J189" s="367"/>
      <c r="K189" s="368"/>
      <c r="L189" s="360"/>
      <c r="M189" s="361"/>
      <c r="N189" s="361"/>
      <c r="O189" s="361"/>
      <c r="P189" s="361"/>
      <c r="Q189" s="361"/>
      <c r="R189" s="361"/>
      <c r="S189" s="361"/>
      <c r="T189" s="361"/>
      <c r="U189" s="361"/>
      <c r="V189" s="361"/>
      <c r="W189" s="361"/>
      <c r="X189" s="362"/>
      <c r="Y189" s="215"/>
      <c r="Z189" s="216"/>
      <c r="AA189" s="216"/>
      <c r="AB189" s="217"/>
      <c r="AC189" s="366"/>
      <c r="AD189" s="367"/>
      <c r="AE189" s="367"/>
      <c r="AF189" s="367"/>
      <c r="AG189" s="368"/>
      <c r="AH189" s="360"/>
      <c r="AI189" s="361"/>
      <c r="AJ189" s="361"/>
      <c r="AK189" s="361"/>
      <c r="AL189" s="361"/>
      <c r="AM189" s="361"/>
      <c r="AN189" s="361"/>
      <c r="AO189" s="361"/>
      <c r="AP189" s="361"/>
      <c r="AQ189" s="361"/>
      <c r="AR189" s="361"/>
      <c r="AS189" s="361"/>
      <c r="AT189" s="362"/>
      <c r="AU189" s="215"/>
      <c r="AV189" s="216"/>
      <c r="AW189" s="216"/>
      <c r="AX189" s="363"/>
    </row>
    <row r="190" spans="1:50" ht="24.75" customHeight="1" x14ac:dyDescent="0.15">
      <c r="A190" s="393"/>
      <c r="B190" s="394"/>
      <c r="C190" s="394"/>
      <c r="D190" s="394"/>
      <c r="E190" s="394"/>
      <c r="F190" s="395"/>
      <c r="G190" s="366"/>
      <c r="H190" s="367"/>
      <c r="I190" s="367"/>
      <c r="J190" s="367"/>
      <c r="K190" s="368"/>
      <c r="L190" s="360"/>
      <c r="M190" s="361"/>
      <c r="N190" s="361"/>
      <c r="O190" s="361"/>
      <c r="P190" s="361"/>
      <c r="Q190" s="361"/>
      <c r="R190" s="361"/>
      <c r="S190" s="361"/>
      <c r="T190" s="361"/>
      <c r="U190" s="361"/>
      <c r="V190" s="361"/>
      <c r="W190" s="361"/>
      <c r="X190" s="362"/>
      <c r="Y190" s="215"/>
      <c r="Z190" s="216"/>
      <c r="AA190" s="216"/>
      <c r="AB190" s="217"/>
      <c r="AC190" s="366"/>
      <c r="AD190" s="367"/>
      <c r="AE190" s="367"/>
      <c r="AF190" s="367"/>
      <c r="AG190" s="368"/>
      <c r="AH190" s="360"/>
      <c r="AI190" s="361"/>
      <c r="AJ190" s="361"/>
      <c r="AK190" s="361"/>
      <c r="AL190" s="361"/>
      <c r="AM190" s="361"/>
      <c r="AN190" s="361"/>
      <c r="AO190" s="361"/>
      <c r="AP190" s="361"/>
      <c r="AQ190" s="361"/>
      <c r="AR190" s="361"/>
      <c r="AS190" s="361"/>
      <c r="AT190" s="362"/>
      <c r="AU190" s="215"/>
      <c r="AV190" s="216"/>
      <c r="AW190" s="216"/>
      <c r="AX190" s="363"/>
    </row>
    <row r="191" spans="1:50" ht="24.75" customHeight="1" x14ac:dyDescent="0.15">
      <c r="A191" s="393"/>
      <c r="B191" s="394"/>
      <c r="C191" s="394"/>
      <c r="D191" s="394"/>
      <c r="E191" s="394"/>
      <c r="F191" s="395"/>
      <c r="G191" s="366"/>
      <c r="H191" s="367"/>
      <c r="I191" s="367"/>
      <c r="J191" s="367"/>
      <c r="K191" s="368"/>
      <c r="L191" s="360"/>
      <c r="M191" s="361"/>
      <c r="N191" s="361"/>
      <c r="O191" s="361"/>
      <c r="P191" s="361"/>
      <c r="Q191" s="361"/>
      <c r="R191" s="361"/>
      <c r="S191" s="361"/>
      <c r="T191" s="361"/>
      <c r="U191" s="361"/>
      <c r="V191" s="361"/>
      <c r="W191" s="361"/>
      <c r="X191" s="362"/>
      <c r="Y191" s="215"/>
      <c r="Z191" s="216"/>
      <c r="AA191" s="216"/>
      <c r="AB191" s="217"/>
      <c r="AC191" s="366"/>
      <c r="AD191" s="367"/>
      <c r="AE191" s="367"/>
      <c r="AF191" s="367"/>
      <c r="AG191" s="368"/>
      <c r="AH191" s="360"/>
      <c r="AI191" s="361"/>
      <c r="AJ191" s="361"/>
      <c r="AK191" s="361"/>
      <c r="AL191" s="361"/>
      <c r="AM191" s="361"/>
      <c r="AN191" s="361"/>
      <c r="AO191" s="361"/>
      <c r="AP191" s="361"/>
      <c r="AQ191" s="361"/>
      <c r="AR191" s="361"/>
      <c r="AS191" s="361"/>
      <c r="AT191" s="362"/>
      <c r="AU191" s="215"/>
      <c r="AV191" s="216"/>
      <c r="AW191" s="216"/>
      <c r="AX191" s="363"/>
    </row>
    <row r="192" spans="1:50" ht="24.75" customHeight="1" thickBot="1" x14ac:dyDescent="0.2">
      <c r="A192" s="393"/>
      <c r="B192" s="394"/>
      <c r="C192" s="394"/>
      <c r="D192" s="394"/>
      <c r="E192" s="394"/>
      <c r="F192" s="395"/>
      <c r="G192" s="597" t="s">
        <v>20</v>
      </c>
      <c r="H192" s="598"/>
      <c r="I192" s="598"/>
      <c r="J192" s="598"/>
      <c r="K192" s="598"/>
      <c r="L192" s="599"/>
      <c r="M192" s="600"/>
      <c r="N192" s="600"/>
      <c r="O192" s="600"/>
      <c r="P192" s="600"/>
      <c r="Q192" s="600"/>
      <c r="R192" s="600"/>
      <c r="S192" s="600"/>
      <c r="T192" s="600"/>
      <c r="U192" s="600"/>
      <c r="V192" s="600"/>
      <c r="W192" s="600"/>
      <c r="X192" s="601"/>
      <c r="Y192" s="602">
        <f>SUM(Y182:AB191)</f>
        <v>16.5</v>
      </c>
      <c r="Z192" s="603"/>
      <c r="AA192" s="603"/>
      <c r="AB192" s="604"/>
      <c r="AC192" s="597" t="s">
        <v>20</v>
      </c>
      <c r="AD192" s="598"/>
      <c r="AE192" s="598"/>
      <c r="AF192" s="598"/>
      <c r="AG192" s="598"/>
      <c r="AH192" s="599"/>
      <c r="AI192" s="600"/>
      <c r="AJ192" s="600"/>
      <c r="AK192" s="600"/>
      <c r="AL192" s="600"/>
      <c r="AM192" s="600"/>
      <c r="AN192" s="600"/>
      <c r="AO192" s="600"/>
      <c r="AP192" s="600"/>
      <c r="AQ192" s="600"/>
      <c r="AR192" s="600"/>
      <c r="AS192" s="600"/>
      <c r="AT192" s="601"/>
      <c r="AU192" s="602">
        <f>SUM(AU182:AX191)</f>
        <v>5.5</v>
      </c>
      <c r="AV192" s="603"/>
      <c r="AW192" s="603"/>
      <c r="AX192" s="605"/>
    </row>
    <row r="193" spans="1:51" ht="24.75" customHeight="1" x14ac:dyDescent="0.15">
      <c r="A193" s="393"/>
      <c r="B193" s="394"/>
      <c r="C193" s="394"/>
      <c r="D193" s="394"/>
      <c r="E193" s="394"/>
      <c r="F193" s="395"/>
      <c r="G193" s="357" t="s">
        <v>664</v>
      </c>
      <c r="H193" s="358"/>
      <c r="I193" s="358"/>
      <c r="J193" s="358"/>
      <c r="K193" s="358"/>
      <c r="L193" s="358"/>
      <c r="M193" s="358"/>
      <c r="N193" s="358"/>
      <c r="O193" s="358"/>
      <c r="P193" s="358"/>
      <c r="Q193" s="358"/>
      <c r="R193" s="358"/>
      <c r="S193" s="358"/>
      <c r="T193" s="358"/>
      <c r="U193" s="358"/>
      <c r="V193" s="358"/>
      <c r="W193" s="358"/>
      <c r="X193" s="358"/>
      <c r="Y193" s="358"/>
      <c r="Z193" s="358"/>
      <c r="AA193" s="358"/>
      <c r="AB193" s="359"/>
      <c r="AC193" s="357" t="s">
        <v>665</v>
      </c>
      <c r="AD193" s="358"/>
      <c r="AE193" s="358"/>
      <c r="AF193" s="358"/>
      <c r="AG193" s="358"/>
      <c r="AH193" s="358"/>
      <c r="AI193" s="358"/>
      <c r="AJ193" s="358"/>
      <c r="AK193" s="358"/>
      <c r="AL193" s="358"/>
      <c r="AM193" s="358"/>
      <c r="AN193" s="358"/>
      <c r="AO193" s="358"/>
      <c r="AP193" s="358"/>
      <c r="AQ193" s="358"/>
      <c r="AR193" s="358"/>
      <c r="AS193" s="358"/>
      <c r="AT193" s="358"/>
      <c r="AU193" s="358"/>
      <c r="AV193" s="358"/>
      <c r="AW193" s="358"/>
      <c r="AX193" s="564"/>
      <c r="AY193">
        <f>COUNTA($G$195,$AC$195)</f>
        <v>2</v>
      </c>
    </row>
    <row r="194" spans="1:51" ht="24.75" customHeight="1" x14ac:dyDescent="0.15">
      <c r="A194" s="393"/>
      <c r="B194" s="394"/>
      <c r="C194" s="394"/>
      <c r="D194" s="394"/>
      <c r="E194" s="394"/>
      <c r="F194" s="395"/>
      <c r="G194" s="585" t="s">
        <v>17</v>
      </c>
      <c r="H194" s="432"/>
      <c r="I194" s="432"/>
      <c r="J194" s="432"/>
      <c r="K194" s="432"/>
      <c r="L194" s="431" t="s">
        <v>18</v>
      </c>
      <c r="M194" s="432"/>
      <c r="N194" s="432"/>
      <c r="O194" s="432"/>
      <c r="P194" s="432"/>
      <c r="Q194" s="432"/>
      <c r="R194" s="432"/>
      <c r="S194" s="432"/>
      <c r="T194" s="432"/>
      <c r="U194" s="432"/>
      <c r="V194" s="432"/>
      <c r="W194" s="432"/>
      <c r="X194" s="433"/>
      <c r="Y194" s="418" t="s">
        <v>19</v>
      </c>
      <c r="Z194" s="419"/>
      <c r="AA194" s="419"/>
      <c r="AB194" s="569"/>
      <c r="AC194" s="585" t="s">
        <v>17</v>
      </c>
      <c r="AD194" s="432"/>
      <c r="AE194" s="432"/>
      <c r="AF194" s="432"/>
      <c r="AG194" s="432"/>
      <c r="AH194" s="431" t="s">
        <v>18</v>
      </c>
      <c r="AI194" s="432"/>
      <c r="AJ194" s="432"/>
      <c r="AK194" s="432"/>
      <c r="AL194" s="432"/>
      <c r="AM194" s="432"/>
      <c r="AN194" s="432"/>
      <c r="AO194" s="432"/>
      <c r="AP194" s="432"/>
      <c r="AQ194" s="432"/>
      <c r="AR194" s="432"/>
      <c r="AS194" s="432"/>
      <c r="AT194" s="433"/>
      <c r="AU194" s="418" t="s">
        <v>19</v>
      </c>
      <c r="AV194" s="419"/>
      <c r="AW194" s="419"/>
      <c r="AX194" s="420"/>
      <c r="AY194">
        <f>$AY$193</f>
        <v>2</v>
      </c>
    </row>
    <row r="195" spans="1:51" ht="24.75" customHeight="1" x14ac:dyDescent="0.15">
      <c r="A195" s="393"/>
      <c r="B195" s="394"/>
      <c r="C195" s="394"/>
      <c r="D195" s="394"/>
      <c r="E195" s="394"/>
      <c r="F195" s="395"/>
      <c r="G195" s="434" t="s">
        <v>636</v>
      </c>
      <c r="H195" s="610"/>
      <c r="I195" s="610"/>
      <c r="J195" s="610"/>
      <c r="K195" s="611"/>
      <c r="L195" s="612" t="s">
        <v>640</v>
      </c>
      <c r="M195" s="613"/>
      <c r="N195" s="613"/>
      <c r="O195" s="613"/>
      <c r="P195" s="613"/>
      <c r="Q195" s="613"/>
      <c r="R195" s="613"/>
      <c r="S195" s="613"/>
      <c r="T195" s="613"/>
      <c r="U195" s="613"/>
      <c r="V195" s="613"/>
      <c r="W195" s="613"/>
      <c r="X195" s="614"/>
      <c r="Y195" s="415">
        <v>15</v>
      </c>
      <c r="Z195" s="416"/>
      <c r="AA195" s="416"/>
      <c r="AB195" s="417"/>
      <c r="AC195" s="434" t="s">
        <v>636</v>
      </c>
      <c r="AD195" s="610"/>
      <c r="AE195" s="610"/>
      <c r="AF195" s="610"/>
      <c r="AG195" s="611"/>
      <c r="AH195" s="612" t="s">
        <v>666</v>
      </c>
      <c r="AI195" s="613"/>
      <c r="AJ195" s="613"/>
      <c r="AK195" s="613"/>
      <c r="AL195" s="613"/>
      <c r="AM195" s="613"/>
      <c r="AN195" s="613"/>
      <c r="AO195" s="613"/>
      <c r="AP195" s="613"/>
      <c r="AQ195" s="613"/>
      <c r="AR195" s="613"/>
      <c r="AS195" s="613"/>
      <c r="AT195" s="614"/>
      <c r="AU195" s="415">
        <v>0.19</v>
      </c>
      <c r="AV195" s="416"/>
      <c r="AW195" s="416"/>
      <c r="AX195" s="417"/>
      <c r="AY195">
        <f t="shared" ref="AY195:AY205" si="17">$AY$193</f>
        <v>2</v>
      </c>
    </row>
    <row r="196" spans="1:51" ht="24.75" customHeight="1" x14ac:dyDescent="0.15">
      <c r="A196" s="393"/>
      <c r="B196" s="394"/>
      <c r="C196" s="394"/>
      <c r="D196" s="394"/>
      <c r="E196" s="394"/>
      <c r="F196" s="395"/>
      <c r="G196" s="366"/>
      <c r="H196" s="367"/>
      <c r="I196" s="367"/>
      <c r="J196" s="367"/>
      <c r="K196" s="368"/>
      <c r="L196" s="360"/>
      <c r="M196" s="361"/>
      <c r="N196" s="361"/>
      <c r="O196" s="361"/>
      <c r="P196" s="361"/>
      <c r="Q196" s="361"/>
      <c r="R196" s="361"/>
      <c r="S196" s="361"/>
      <c r="T196" s="361"/>
      <c r="U196" s="361"/>
      <c r="V196" s="361"/>
      <c r="W196" s="361"/>
      <c r="X196" s="362"/>
      <c r="Y196" s="215"/>
      <c r="Z196" s="216"/>
      <c r="AA196" s="216"/>
      <c r="AB196" s="217"/>
      <c r="AC196" s="366"/>
      <c r="AD196" s="367"/>
      <c r="AE196" s="367"/>
      <c r="AF196" s="367"/>
      <c r="AG196" s="368"/>
      <c r="AH196" s="360"/>
      <c r="AI196" s="361"/>
      <c r="AJ196" s="361"/>
      <c r="AK196" s="361"/>
      <c r="AL196" s="361"/>
      <c r="AM196" s="361"/>
      <c r="AN196" s="361"/>
      <c r="AO196" s="361"/>
      <c r="AP196" s="361"/>
      <c r="AQ196" s="361"/>
      <c r="AR196" s="361"/>
      <c r="AS196" s="361"/>
      <c r="AT196" s="362"/>
      <c r="AU196" s="215"/>
      <c r="AV196" s="216"/>
      <c r="AW196" s="216"/>
      <c r="AX196" s="363"/>
      <c r="AY196">
        <f t="shared" si="17"/>
        <v>2</v>
      </c>
    </row>
    <row r="197" spans="1:51" ht="24.75" customHeight="1" x14ac:dyDescent="0.15">
      <c r="A197" s="393"/>
      <c r="B197" s="394"/>
      <c r="C197" s="394"/>
      <c r="D197" s="394"/>
      <c r="E197" s="394"/>
      <c r="F197" s="395"/>
      <c r="G197" s="366"/>
      <c r="H197" s="367"/>
      <c r="I197" s="367"/>
      <c r="J197" s="367"/>
      <c r="K197" s="368"/>
      <c r="L197" s="360"/>
      <c r="M197" s="361"/>
      <c r="N197" s="361"/>
      <c r="O197" s="361"/>
      <c r="P197" s="361"/>
      <c r="Q197" s="361"/>
      <c r="R197" s="361"/>
      <c r="S197" s="361"/>
      <c r="T197" s="361"/>
      <c r="U197" s="361"/>
      <c r="V197" s="361"/>
      <c r="W197" s="361"/>
      <c r="X197" s="362"/>
      <c r="Y197" s="215"/>
      <c r="Z197" s="216"/>
      <c r="AA197" s="216"/>
      <c r="AB197" s="217"/>
      <c r="AC197" s="366"/>
      <c r="AD197" s="367"/>
      <c r="AE197" s="367"/>
      <c r="AF197" s="367"/>
      <c r="AG197" s="368"/>
      <c r="AH197" s="360"/>
      <c r="AI197" s="361"/>
      <c r="AJ197" s="361"/>
      <c r="AK197" s="361"/>
      <c r="AL197" s="361"/>
      <c r="AM197" s="361"/>
      <c r="AN197" s="361"/>
      <c r="AO197" s="361"/>
      <c r="AP197" s="361"/>
      <c r="AQ197" s="361"/>
      <c r="AR197" s="361"/>
      <c r="AS197" s="361"/>
      <c r="AT197" s="362"/>
      <c r="AU197" s="215"/>
      <c r="AV197" s="216"/>
      <c r="AW197" s="216"/>
      <c r="AX197" s="363"/>
      <c r="AY197">
        <f t="shared" si="17"/>
        <v>2</v>
      </c>
    </row>
    <row r="198" spans="1:51" ht="24.75" customHeight="1" x14ac:dyDescent="0.15">
      <c r="A198" s="393"/>
      <c r="B198" s="394"/>
      <c r="C198" s="394"/>
      <c r="D198" s="394"/>
      <c r="E198" s="394"/>
      <c r="F198" s="395"/>
      <c r="G198" s="366"/>
      <c r="H198" s="367"/>
      <c r="I198" s="367"/>
      <c r="J198" s="367"/>
      <c r="K198" s="368"/>
      <c r="L198" s="360"/>
      <c r="M198" s="361"/>
      <c r="N198" s="361"/>
      <c r="O198" s="361"/>
      <c r="P198" s="361"/>
      <c r="Q198" s="361"/>
      <c r="R198" s="361"/>
      <c r="S198" s="361"/>
      <c r="T198" s="361"/>
      <c r="U198" s="361"/>
      <c r="V198" s="361"/>
      <c r="W198" s="361"/>
      <c r="X198" s="362"/>
      <c r="Y198" s="215"/>
      <c r="Z198" s="216"/>
      <c r="AA198" s="216"/>
      <c r="AB198" s="217"/>
      <c r="AC198" s="366"/>
      <c r="AD198" s="367"/>
      <c r="AE198" s="367"/>
      <c r="AF198" s="367"/>
      <c r="AG198" s="368"/>
      <c r="AH198" s="360"/>
      <c r="AI198" s="361"/>
      <c r="AJ198" s="361"/>
      <c r="AK198" s="361"/>
      <c r="AL198" s="361"/>
      <c r="AM198" s="361"/>
      <c r="AN198" s="361"/>
      <c r="AO198" s="361"/>
      <c r="AP198" s="361"/>
      <c r="AQ198" s="361"/>
      <c r="AR198" s="361"/>
      <c r="AS198" s="361"/>
      <c r="AT198" s="362"/>
      <c r="AU198" s="215"/>
      <c r="AV198" s="216"/>
      <c r="AW198" s="216"/>
      <c r="AX198" s="363"/>
      <c r="AY198">
        <f t="shared" si="17"/>
        <v>2</v>
      </c>
    </row>
    <row r="199" spans="1:51" ht="24.75" customHeight="1" x14ac:dyDescent="0.15">
      <c r="A199" s="393"/>
      <c r="B199" s="394"/>
      <c r="C199" s="394"/>
      <c r="D199" s="394"/>
      <c r="E199" s="394"/>
      <c r="F199" s="395"/>
      <c r="G199" s="366"/>
      <c r="H199" s="367"/>
      <c r="I199" s="367"/>
      <c r="J199" s="367"/>
      <c r="K199" s="368"/>
      <c r="L199" s="360"/>
      <c r="M199" s="361"/>
      <c r="N199" s="361"/>
      <c r="O199" s="361"/>
      <c r="P199" s="361"/>
      <c r="Q199" s="361"/>
      <c r="R199" s="361"/>
      <c r="S199" s="361"/>
      <c r="T199" s="361"/>
      <c r="U199" s="361"/>
      <c r="V199" s="361"/>
      <c r="W199" s="361"/>
      <c r="X199" s="362"/>
      <c r="Y199" s="215"/>
      <c r="Z199" s="216"/>
      <c r="AA199" s="216"/>
      <c r="AB199" s="217"/>
      <c r="AC199" s="366"/>
      <c r="AD199" s="367"/>
      <c r="AE199" s="367"/>
      <c r="AF199" s="367"/>
      <c r="AG199" s="368"/>
      <c r="AH199" s="360"/>
      <c r="AI199" s="361"/>
      <c r="AJ199" s="361"/>
      <c r="AK199" s="361"/>
      <c r="AL199" s="361"/>
      <c r="AM199" s="361"/>
      <c r="AN199" s="361"/>
      <c r="AO199" s="361"/>
      <c r="AP199" s="361"/>
      <c r="AQ199" s="361"/>
      <c r="AR199" s="361"/>
      <c r="AS199" s="361"/>
      <c r="AT199" s="362"/>
      <c r="AU199" s="215"/>
      <c r="AV199" s="216"/>
      <c r="AW199" s="216"/>
      <c r="AX199" s="363"/>
      <c r="AY199">
        <f t="shared" si="17"/>
        <v>2</v>
      </c>
    </row>
    <row r="200" spans="1:51" ht="24.75" customHeight="1" x14ac:dyDescent="0.15">
      <c r="A200" s="393"/>
      <c r="B200" s="394"/>
      <c r="C200" s="394"/>
      <c r="D200" s="394"/>
      <c r="E200" s="394"/>
      <c r="F200" s="395"/>
      <c r="G200" s="366"/>
      <c r="H200" s="367"/>
      <c r="I200" s="367"/>
      <c r="J200" s="367"/>
      <c r="K200" s="368"/>
      <c r="L200" s="360"/>
      <c r="M200" s="361"/>
      <c r="N200" s="361"/>
      <c r="O200" s="361"/>
      <c r="P200" s="361"/>
      <c r="Q200" s="361"/>
      <c r="R200" s="361"/>
      <c r="S200" s="361"/>
      <c r="T200" s="361"/>
      <c r="U200" s="361"/>
      <c r="V200" s="361"/>
      <c r="W200" s="361"/>
      <c r="X200" s="362"/>
      <c r="Y200" s="215"/>
      <c r="Z200" s="216"/>
      <c r="AA200" s="216"/>
      <c r="AB200" s="217"/>
      <c r="AC200" s="366"/>
      <c r="AD200" s="367"/>
      <c r="AE200" s="367"/>
      <c r="AF200" s="367"/>
      <c r="AG200" s="368"/>
      <c r="AH200" s="360"/>
      <c r="AI200" s="361"/>
      <c r="AJ200" s="361"/>
      <c r="AK200" s="361"/>
      <c r="AL200" s="361"/>
      <c r="AM200" s="361"/>
      <c r="AN200" s="361"/>
      <c r="AO200" s="361"/>
      <c r="AP200" s="361"/>
      <c r="AQ200" s="361"/>
      <c r="AR200" s="361"/>
      <c r="AS200" s="361"/>
      <c r="AT200" s="362"/>
      <c r="AU200" s="215"/>
      <c r="AV200" s="216"/>
      <c r="AW200" s="216"/>
      <c r="AX200" s="363"/>
      <c r="AY200">
        <f t="shared" si="17"/>
        <v>2</v>
      </c>
    </row>
    <row r="201" spans="1:51" ht="24.75" customHeight="1" x14ac:dyDescent="0.15">
      <c r="A201" s="393"/>
      <c r="B201" s="394"/>
      <c r="C201" s="394"/>
      <c r="D201" s="394"/>
      <c r="E201" s="394"/>
      <c r="F201" s="395"/>
      <c r="G201" s="366"/>
      <c r="H201" s="367"/>
      <c r="I201" s="367"/>
      <c r="J201" s="367"/>
      <c r="K201" s="368"/>
      <c r="L201" s="360"/>
      <c r="M201" s="361"/>
      <c r="N201" s="361"/>
      <c r="O201" s="361"/>
      <c r="P201" s="361"/>
      <c r="Q201" s="361"/>
      <c r="R201" s="361"/>
      <c r="S201" s="361"/>
      <c r="T201" s="361"/>
      <c r="U201" s="361"/>
      <c r="V201" s="361"/>
      <c r="W201" s="361"/>
      <c r="X201" s="362"/>
      <c r="Y201" s="215"/>
      <c r="Z201" s="216"/>
      <c r="AA201" s="216"/>
      <c r="AB201" s="217"/>
      <c r="AC201" s="366"/>
      <c r="AD201" s="367"/>
      <c r="AE201" s="367"/>
      <c r="AF201" s="367"/>
      <c r="AG201" s="368"/>
      <c r="AH201" s="360"/>
      <c r="AI201" s="361"/>
      <c r="AJ201" s="361"/>
      <c r="AK201" s="361"/>
      <c r="AL201" s="361"/>
      <c r="AM201" s="361"/>
      <c r="AN201" s="361"/>
      <c r="AO201" s="361"/>
      <c r="AP201" s="361"/>
      <c r="AQ201" s="361"/>
      <c r="AR201" s="361"/>
      <c r="AS201" s="361"/>
      <c r="AT201" s="362"/>
      <c r="AU201" s="215"/>
      <c r="AV201" s="216"/>
      <c r="AW201" s="216"/>
      <c r="AX201" s="363"/>
      <c r="AY201">
        <f t="shared" si="17"/>
        <v>2</v>
      </c>
    </row>
    <row r="202" spans="1:51" ht="24.75" customHeight="1" x14ac:dyDescent="0.15">
      <c r="A202" s="393"/>
      <c r="B202" s="394"/>
      <c r="C202" s="394"/>
      <c r="D202" s="394"/>
      <c r="E202" s="394"/>
      <c r="F202" s="395"/>
      <c r="G202" s="366"/>
      <c r="H202" s="367"/>
      <c r="I202" s="367"/>
      <c r="J202" s="367"/>
      <c r="K202" s="368"/>
      <c r="L202" s="360"/>
      <c r="M202" s="361"/>
      <c r="N202" s="361"/>
      <c r="O202" s="361"/>
      <c r="P202" s="361"/>
      <c r="Q202" s="361"/>
      <c r="R202" s="361"/>
      <c r="S202" s="361"/>
      <c r="T202" s="361"/>
      <c r="U202" s="361"/>
      <c r="V202" s="361"/>
      <c r="W202" s="361"/>
      <c r="X202" s="362"/>
      <c r="Y202" s="215"/>
      <c r="Z202" s="216"/>
      <c r="AA202" s="216"/>
      <c r="AB202" s="217"/>
      <c r="AC202" s="366"/>
      <c r="AD202" s="367"/>
      <c r="AE202" s="367"/>
      <c r="AF202" s="367"/>
      <c r="AG202" s="368"/>
      <c r="AH202" s="360"/>
      <c r="AI202" s="361"/>
      <c r="AJ202" s="361"/>
      <c r="AK202" s="361"/>
      <c r="AL202" s="361"/>
      <c r="AM202" s="361"/>
      <c r="AN202" s="361"/>
      <c r="AO202" s="361"/>
      <c r="AP202" s="361"/>
      <c r="AQ202" s="361"/>
      <c r="AR202" s="361"/>
      <c r="AS202" s="361"/>
      <c r="AT202" s="362"/>
      <c r="AU202" s="215"/>
      <c r="AV202" s="216"/>
      <c r="AW202" s="216"/>
      <c r="AX202" s="363"/>
      <c r="AY202">
        <f t="shared" si="17"/>
        <v>2</v>
      </c>
    </row>
    <row r="203" spans="1:51" ht="24.75" customHeight="1" x14ac:dyDescent="0.15">
      <c r="A203" s="393"/>
      <c r="B203" s="394"/>
      <c r="C203" s="394"/>
      <c r="D203" s="394"/>
      <c r="E203" s="394"/>
      <c r="F203" s="395"/>
      <c r="G203" s="366"/>
      <c r="H203" s="367"/>
      <c r="I203" s="367"/>
      <c r="J203" s="367"/>
      <c r="K203" s="368"/>
      <c r="L203" s="360"/>
      <c r="M203" s="361"/>
      <c r="N203" s="361"/>
      <c r="O203" s="361"/>
      <c r="P203" s="361"/>
      <c r="Q203" s="361"/>
      <c r="R203" s="361"/>
      <c r="S203" s="361"/>
      <c r="T203" s="361"/>
      <c r="U203" s="361"/>
      <c r="V203" s="361"/>
      <c r="W203" s="361"/>
      <c r="X203" s="362"/>
      <c r="Y203" s="215"/>
      <c r="Z203" s="216"/>
      <c r="AA203" s="216"/>
      <c r="AB203" s="217"/>
      <c r="AC203" s="366"/>
      <c r="AD203" s="367"/>
      <c r="AE203" s="367"/>
      <c r="AF203" s="367"/>
      <c r="AG203" s="368"/>
      <c r="AH203" s="360"/>
      <c r="AI203" s="361"/>
      <c r="AJ203" s="361"/>
      <c r="AK203" s="361"/>
      <c r="AL203" s="361"/>
      <c r="AM203" s="361"/>
      <c r="AN203" s="361"/>
      <c r="AO203" s="361"/>
      <c r="AP203" s="361"/>
      <c r="AQ203" s="361"/>
      <c r="AR203" s="361"/>
      <c r="AS203" s="361"/>
      <c r="AT203" s="362"/>
      <c r="AU203" s="215"/>
      <c r="AV203" s="216"/>
      <c r="AW203" s="216"/>
      <c r="AX203" s="363"/>
      <c r="AY203">
        <f t="shared" si="17"/>
        <v>2</v>
      </c>
    </row>
    <row r="204" spans="1:51" ht="24.75" customHeight="1" x14ac:dyDescent="0.15">
      <c r="A204" s="393"/>
      <c r="B204" s="394"/>
      <c r="C204" s="394"/>
      <c r="D204" s="394"/>
      <c r="E204" s="394"/>
      <c r="F204" s="395"/>
      <c r="G204" s="366"/>
      <c r="H204" s="367"/>
      <c r="I204" s="367"/>
      <c r="J204" s="367"/>
      <c r="K204" s="368"/>
      <c r="L204" s="360"/>
      <c r="M204" s="361"/>
      <c r="N204" s="361"/>
      <c r="O204" s="361"/>
      <c r="P204" s="361"/>
      <c r="Q204" s="361"/>
      <c r="R204" s="361"/>
      <c r="S204" s="361"/>
      <c r="T204" s="361"/>
      <c r="U204" s="361"/>
      <c r="V204" s="361"/>
      <c r="W204" s="361"/>
      <c r="X204" s="362"/>
      <c r="Y204" s="215"/>
      <c r="Z204" s="216"/>
      <c r="AA204" s="216"/>
      <c r="AB204" s="217"/>
      <c r="AC204" s="366"/>
      <c r="AD204" s="367"/>
      <c r="AE204" s="367"/>
      <c r="AF204" s="367"/>
      <c r="AG204" s="368"/>
      <c r="AH204" s="360"/>
      <c r="AI204" s="361"/>
      <c r="AJ204" s="361"/>
      <c r="AK204" s="361"/>
      <c r="AL204" s="361"/>
      <c r="AM204" s="361"/>
      <c r="AN204" s="361"/>
      <c r="AO204" s="361"/>
      <c r="AP204" s="361"/>
      <c r="AQ204" s="361"/>
      <c r="AR204" s="361"/>
      <c r="AS204" s="361"/>
      <c r="AT204" s="362"/>
      <c r="AU204" s="215"/>
      <c r="AV204" s="216"/>
      <c r="AW204" s="216"/>
      <c r="AX204" s="363"/>
      <c r="AY204">
        <f t="shared" si="17"/>
        <v>2</v>
      </c>
    </row>
    <row r="205" spans="1:51" ht="24.75" customHeight="1" x14ac:dyDescent="0.15">
      <c r="A205" s="393"/>
      <c r="B205" s="394"/>
      <c r="C205" s="394"/>
      <c r="D205" s="394"/>
      <c r="E205" s="394"/>
      <c r="F205" s="395"/>
      <c r="G205" s="597" t="s">
        <v>20</v>
      </c>
      <c r="H205" s="598"/>
      <c r="I205" s="598"/>
      <c r="J205" s="598"/>
      <c r="K205" s="598"/>
      <c r="L205" s="599"/>
      <c r="M205" s="600"/>
      <c r="N205" s="600"/>
      <c r="O205" s="600"/>
      <c r="P205" s="600"/>
      <c r="Q205" s="600"/>
      <c r="R205" s="600"/>
      <c r="S205" s="600"/>
      <c r="T205" s="600"/>
      <c r="U205" s="600"/>
      <c r="V205" s="600"/>
      <c r="W205" s="600"/>
      <c r="X205" s="601"/>
      <c r="Y205" s="602">
        <f>SUM(Y195:AB204)</f>
        <v>15</v>
      </c>
      <c r="Z205" s="603"/>
      <c r="AA205" s="603"/>
      <c r="AB205" s="604"/>
      <c r="AC205" s="597" t="s">
        <v>20</v>
      </c>
      <c r="AD205" s="598"/>
      <c r="AE205" s="598"/>
      <c r="AF205" s="598"/>
      <c r="AG205" s="598"/>
      <c r="AH205" s="599"/>
      <c r="AI205" s="600"/>
      <c r="AJ205" s="600"/>
      <c r="AK205" s="600"/>
      <c r="AL205" s="600"/>
      <c r="AM205" s="600"/>
      <c r="AN205" s="600"/>
      <c r="AO205" s="600"/>
      <c r="AP205" s="600"/>
      <c r="AQ205" s="600"/>
      <c r="AR205" s="600"/>
      <c r="AS205" s="600"/>
      <c r="AT205" s="601"/>
      <c r="AU205" s="602">
        <f>SUM(AU195:AX204)</f>
        <v>0.19</v>
      </c>
      <c r="AV205" s="603"/>
      <c r="AW205" s="603"/>
      <c r="AX205" s="605"/>
      <c r="AY205">
        <f t="shared" si="17"/>
        <v>2</v>
      </c>
    </row>
    <row r="206" spans="1:51" ht="24.75" customHeight="1" x14ac:dyDescent="0.15">
      <c r="A206" s="4"/>
      <c r="B206" s="4"/>
      <c r="C206" s="4"/>
      <c r="D206" s="4"/>
      <c r="E206" s="4"/>
      <c r="F206" s="4"/>
      <c r="G206" s="7"/>
      <c r="H206" s="7"/>
      <c r="I206" s="7"/>
      <c r="J206" s="7"/>
      <c r="K206" s="7"/>
      <c r="L206" s="3"/>
      <c r="M206" s="7"/>
      <c r="N206" s="7"/>
      <c r="O206" s="7"/>
      <c r="P206" s="7"/>
      <c r="Q206" s="7"/>
      <c r="R206" s="7"/>
      <c r="S206" s="7"/>
      <c r="T206" s="7"/>
      <c r="U206" s="7"/>
      <c r="V206" s="7"/>
      <c r="W206" s="7"/>
      <c r="X206" s="7"/>
      <c r="Y206" s="8"/>
      <c r="Z206" s="8"/>
      <c r="AA206" s="8"/>
      <c r="AB206" s="8"/>
      <c r="AC206" s="7"/>
      <c r="AD206" s="7"/>
      <c r="AE206" s="7"/>
      <c r="AF206" s="7"/>
      <c r="AG206" s="7"/>
      <c r="AH206" s="3"/>
      <c r="AI206" s="7"/>
      <c r="AJ206" s="7"/>
      <c r="AK206" s="7"/>
      <c r="AL206" s="7"/>
      <c r="AM206" s="7"/>
      <c r="AN206" s="7"/>
      <c r="AO206" s="7"/>
      <c r="AP206" s="7"/>
      <c r="AQ206" s="7"/>
      <c r="AR206" s="7"/>
      <c r="AS206" s="7"/>
      <c r="AT206" s="7"/>
      <c r="AU206" s="8"/>
      <c r="AV206" s="8"/>
      <c r="AW206" s="8"/>
      <c r="AX206" s="8"/>
    </row>
    <row r="207" spans="1:51" ht="24.75" customHeight="1" x14ac:dyDescent="0.15"/>
    <row r="208" spans="1:51" ht="24.75" customHeight="1" x14ac:dyDescent="0.15">
      <c r="A208" s="9"/>
      <c r="B208" s="1" t="s">
        <v>27</v>
      </c>
      <c r="C208" s="9"/>
      <c r="D208" s="9"/>
      <c r="E208" s="9"/>
      <c r="F208" s="9"/>
      <c r="G208" s="9"/>
      <c r="H208" s="9"/>
      <c r="I208" s="9"/>
      <c r="J208" s="9"/>
      <c r="K208" s="9"/>
      <c r="L208" s="9"/>
      <c r="M208" s="9"/>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row>
    <row r="209" spans="1:51" ht="24.75" customHeight="1" x14ac:dyDescent="0.15">
      <c r="A209" s="9"/>
      <c r="B209" s="39" t="s">
        <v>235</v>
      </c>
      <c r="C209" s="9"/>
      <c r="D209" s="9"/>
      <c r="E209" s="9"/>
      <c r="F209" s="9"/>
      <c r="G209" s="9"/>
      <c r="H209" s="9"/>
      <c r="I209" s="9"/>
      <c r="J209" s="9"/>
      <c r="K209" s="9"/>
      <c r="L209" s="9"/>
      <c r="M209" s="9"/>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row>
    <row r="210" spans="1:51" ht="59.25" customHeight="1" x14ac:dyDescent="0.15">
      <c r="A210" s="196"/>
      <c r="B210" s="196"/>
      <c r="C210" s="196" t="s">
        <v>26</v>
      </c>
      <c r="D210" s="196"/>
      <c r="E210" s="196"/>
      <c r="F210" s="196"/>
      <c r="G210" s="196"/>
      <c r="H210" s="196"/>
      <c r="I210" s="196"/>
      <c r="J210" s="197" t="s">
        <v>196</v>
      </c>
      <c r="K210" s="198"/>
      <c r="L210" s="198"/>
      <c r="M210" s="198"/>
      <c r="N210" s="198"/>
      <c r="O210" s="198"/>
      <c r="P210" s="199" t="s">
        <v>178</v>
      </c>
      <c r="Q210" s="199"/>
      <c r="R210" s="199"/>
      <c r="S210" s="199"/>
      <c r="T210" s="199"/>
      <c r="U210" s="199"/>
      <c r="V210" s="199"/>
      <c r="W210" s="199"/>
      <c r="X210" s="199"/>
      <c r="Y210" s="200" t="s">
        <v>194</v>
      </c>
      <c r="Z210" s="201"/>
      <c r="AA210" s="201"/>
      <c r="AB210" s="201"/>
      <c r="AC210" s="197" t="s">
        <v>222</v>
      </c>
      <c r="AD210" s="197"/>
      <c r="AE210" s="197"/>
      <c r="AF210" s="197"/>
      <c r="AG210" s="197"/>
      <c r="AH210" s="200" t="s">
        <v>240</v>
      </c>
      <c r="AI210" s="196"/>
      <c r="AJ210" s="196"/>
      <c r="AK210" s="196"/>
      <c r="AL210" s="196" t="s">
        <v>21</v>
      </c>
      <c r="AM210" s="196"/>
      <c r="AN210" s="196"/>
      <c r="AO210" s="202"/>
      <c r="AP210" s="203" t="s">
        <v>197</v>
      </c>
      <c r="AQ210" s="203"/>
      <c r="AR210" s="203"/>
      <c r="AS210" s="203"/>
      <c r="AT210" s="203"/>
      <c r="AU210" s="203"/>
      <c r="AV210" s="203"/>
      <c r="AW210" s="203"/>
      <c r="AX210" s="203"/>
    </row>
    <row r="211" spans="1:51" ht="45" customHeight="1" x14ac:dyDescent="0.15">
      <c r="A211" s="665">
        <v>1</v>
      </c>
      <c r="B211" s="665">
        <v>1</v>
      </c>
      <c r="C211" s="179" t="s">
        <v>652</v>
      </c>
      <c r="D211" s="180"/>
      <c r="E211" s="180"/>
      <c r="F211" s="180"/>
      <c r="G211" s="180"/>
      <c r="H211" s="180"/>
      <c r="I211" s="180"/>
      <c r="J211" s="181">
        <v>5010405001703</v>
      </c>
      <c r="K211" s="182"/>
      <c r="L211" s="182"/>
      <c r="M211" s="182"/>
      <c r="N211" s="182"/>
      <c r="O211" s="182"/>
      <c r="P211" s="680" t="s">
        <v>637</v>
      </c>
      <c r="Q211" s="681"/>
      <c r="R211" s="681"/>
      <c r="S211" s="681"/>
      <c r="T211" s="681"/>
      <c r="U211" s="681"/>
      <c r="V211" s="681"/>
      <c r="W211" s="681"/>
      <c r="X211" s="681"/>
      <c r="Y211" s="185">
        <v>16.5</v>
      </c>
      <c r="Z211" s="186"/>
      <c r="AA211" s="186"/>
      <c r="AB211" s="187"/>
      <c r="AC211" s="675" t="s">
        <v>241</v>
      </c>
      <c r="AD211" s="675"/>
      <c r="AE211" s="675"/>
      <c r="AF211" s="675"/>
      <c r="AG211" s="675"/>
      <c r="AH211" s="676">
        <v>2</v>
      </c>
      <c r="AI211" s="677"/>
      <c r="AJ211" s="677"/>
      <c r="AK211" s="677"/>
      <c r="AL211" s="192" t="s">
        <v>272</v>
      </c>
      <c r="AM211" s="193"/>
      <c r="AN211" s="193"/>
      <c r="AO211" s="194"/>
      <c r="AP211" s="195"/>
      <c r="AQ211" s="195"/>
      <c r="AR211" s="195"/>
      <c r="AS211" s="195"/>
      <c r="AT211" s="195"/>
      <c r="AU211" s="195"/>
      <c r="AV211" s="195"/>
      <c r="AW211" s="195"/>
      <c r="AX211" s="195"/>
    </row>
    <row r="212" spans="1:51" ht="24.75" customHeight="1" x14ac:dyDescent="0.15">
      <c r="A212" s="43"/>
      <c r="B212" s="43"/>
      <c r="C212" s="43"/>
      <c r="D212" s="43"/>
      <c r="E212" s="43"/>
      <c r="F212" s="43"/>
      <c r="G212" s="43"/>
      <c r="H212" s="43"/>
      <c r="I212" s="43"/>
      <c r="J212" s="44"/>
      <c r="K212" s="44"/>
      <c r="L212" s="44"/>
      <c r="M212" s="44"/>
      <c r="N212" s="44"/>
      <c r="O212" s="44"/>
      <c r="P212" s="45"/>
      <c r="Q212" s="45"/>
      <c r="R212" s="45"/>
      <c r="S212" s="45"/>
      <c r="T212" s="45"/>
      <c r="U212" s="45"/>
      <c r="V212" s="45"/>
      <c r="W212" s="45"/>
      <c r="X212" s="45"/>
      <c r="Y212" s="46"/>
      <c r="Z212" s="46"/>
      <c r="AA212" s="46"/>
      <c r="AB212" s="46"/>
      <c r="AC212" s="46"/>
      <c r="AD212" s="46"/>
      <c r="AE212" s="46"/>
      <c r="AF212" s="46"/>
      <c r="AG212" s="46"/>
      <c r="AH212" s="46"/>
      <c r="AI212" s="46"/>
      <c r="AJ212" s="46"/>
      <c r="AK212" s="46"/>
      <c r="AL212" s="46"/>
      <c r="AM212" s="46"/>
      <c r="AN212" s="46"/>
      <c r="AO212" s="46"/>
      <c r="AP212" s="45"/>
      <c r="AQ212" s="45"/>
      <c r="AR212" s="45"/>
      <c r="AS212" s="45"/>
      <c r="AT212" s="45"/>
      <c r="AU212" s="45"/>
      <c r="AV212" s="45"/>
      <c r="AW212" s="45"/>
      <c r="AX212" s="45"/>
      <c r="AY212">
        <f>COUNTA($C$215)</f>
        <v>1</v>
      </c>
    </row>
    <row r="213" spans="1:51" ht="24.75" customHeight="1" x14ac:dyDescent="0.15">
      <c r="A213" s="43"/>
      <c r="B213" s="47" t="s">
        <v>168</v>
      </c>
      <c r="C213" s="43"/>
      <c r="D213" s="43"/>
      <c r="E213" s="43"/>
      <c r="F213" s="43"/>
      <c r="G213" s="43"/>
      <c r="H213" s="43"/>
      <c r="I213" s="43"/>
      <c r="J213" s="43"/>
      <c r="K213" s="43"/>
      <c r="L213" s="43"/>
      <c r="M213" s="43"/>
      <c r="N213" s="43"/>
      <c r="O213" s="43"/>
      <c r="P213" s="48"/>
      <c r="Q213" s="48"/>
      <c r="R213" s="48"/>
      <c r="S213" s="48"/>
      <c r="T213" s="48"/>
      <c r="U213" s="48"/>
      <c r="V213" s="48"/>
      <c r="W213" s="48"/>
      <c r="X213" s="48"/>
      <c r="Y213" s="49"/>
      <c r="Z213" s="49"/>
      <c r="AA213" s="49"/>
      <c r="AB213" s="49"/>
      <c r="AC213" s="49"/>
      <c r="AD213" s="49"/>
      <c r="AE213" s="49"/>
      <c r="AF213" s="49"/>
      <c r="AG213" s="49"/>
      <c r="AH213" s="49"/>
      <c r="AI213" s="49"/>
      <c r="AJ213" s="49"/>
      <c r="AK213" s="49"/>
      <c r="AL213" s="49"/>
      <c r="AM213" s="49"/>
      <c r="AN213" s="49"/>
      <c r="AO213" s="49"/>
      <c r="AP213" s="48"/>
      <c r="AQ213" s="48"/>
      <c r="AR213" s="48"/>
      <c r="AS213" s="48"/>
      <c r="AT213" s="48"/>
      <c r="AU213" s="48"/>
      <c r="AV213" s="48"/>
      <c r="AW213" s="48"/>
      <c r="AX213" s="48"/>
      <c r="AY213">
        <f>$AY$212</f>
        <v>1</v>
      </c>
    </row>
    <row r="214" spans="1:51" ht="59.25" customHeight="1" x14ac:dyDescent="0.15">
      <c r="A214" s="196"/>
      <c r="B214" s="196"/>
      <c r="C214" s="196" t="s">
        <v>26</v>
      </c>
      <c r="D214" s="196"/>
      <c r="E214" s="196"/>
      <c r="F214" s="196"/>
      <c r="G214" s="196"/>
      <c r="H214" s="196"/>
      <c r="I214" s="196"/>
      <c r="J214" s="197" t="s">
        <v>196</v>
      </c>
      <c r="K214" s="198"/>
      <c r="L214" s="198"/>
      <c r="M214" s="198"/>
      <c r="N214" s="198"/>
      <c r="O214" s="198"/>
      <c r="P214" s="199" t="s">
        <v>178</v>
      </c>
      <c r="Q214" s="199"/>
      <c r="R214" s="199"/>
      <c r="S214" s="199"/>
      <c r="T214" s="199"/>
      <c r="U214" s="199"/>
      <c r="V214" s="199"/>
      <c r="W214" s="199"/>
      <c r="X214" s="199"/>
      <c r="Y214" s="200" t="s">
        <v>194</v>
      </c>
      <c r="Z214" s="201"/>
      <c r="AA214" s="201"/>
      <c r="AB214" s="201"/>
      <c r="AC214" s="197" t="s">
        <v>222</v>
      </c>
      <c r="AD214" s="197"/>
      <c r="AE214" s="197"/>
      <c r="AF214" s="197"/>
      <c r="AG214" s="197"/>
      <c r="AH214" s="200" t="s">
        <v>240</v>
      </c>
      <c r="AI214" s="196"/>
      <c r="AJ214" s="196"/>
      <c r="AK214" s="196"/>
      <c r="AL214" s="196" t="s">
        <v>21</v>
      </c>
      <c r="AM214" s="196"/>
      <c r="AN214" s="196"/>
      <c r="AO214" s="202"/>
      <c r="AP214" s="203" t="s">
        <v>197</v>
      </c>
      <c r="AQ214" s="203"/>
      <c r="AR214" s="203"/>
      <c r="AS214" s="203"/>
      <c r="AT214" s="203"/>
      <c r="AU214" s="203"/>
      <c r="AV214" s="203"/>
      <c r="AW214" s="203"/>
      <c r="AX214" s="203"/>
      <c r="AY214">
        <f t="shared" ref="AY214:AY215" si="18">$AY$212</f>
        <v>1</v>
      </c>
    </row>
    <row r="215" spans="1:51" ht="44.25" customHeight="1" x14ac:dyDescent="0.15">
      <c r="A215" s="665">
        <v>1</v>
      </c>
      <c r="B215" s="665">
        <v>1</v>
      </c>
      <c r="C215" s="179" t="s">
        <v>653</v>
      </c>
      <c r="D215" s="180"/>
      <c r="E215" s="180"/>
      <c r="F215" s="180"/>
      <c r="G215" s="180"/>
      <c r="H215" s="180"/>
      <c r="I215" s="180"/>
      <c r="J215" s="181">
        <v>9010401065574</v>
      </c>
      <c r="K215" s="182"/>
      <c r="L215" s="182"/>
      <c r="M215" s="182"/>
      <c r="N215" s="182"/>
      <c r="O215" s="182"/>
      <c r="P215" s="680" t="s">
        <v>641</v>
      </c>
      <c r="Q215" s="681"/>
      <c r="R215" s="681"/>
      <c r="S215" s="681"/>
      <c r="T215" s="681"/>
      <c r="U215" s="681"/>
      <c r="V215" s="681"/>
      <c r="W215" s="681"/>
      <c r="X215" s="681"/>
      <c r="Y215" s="185">
        <v>5.5</v>
      </c>
      <c r="Z215" s="186"/>
      <c r="AA215" s="186"/>
      <c r="AB215" s="187"/>
      <c r="AC215" s="675" t="s">
        <v>242</v>
      </c>
      <c r="AD215" s="686"/>
      <c r="AE215" s="686"/>
      <c r="AF215" s="686"/>
      <c r="AG215" s="686"/>
      <c r="AH215" s="676">
        <v>3</v>
      </c>
      <c r="AI215" s="677"/>
      <c r="AJ215" s="677"/>
      <c r="AK215" s="677"/>
      <c r="AL215" s="192" t="s">
        <v>272</v>
      </c>
      <c r="AM215" s="193"/>
      <c r="AN215" s="193"/>
      <c r="AO215" s="194"/>
      <c r="AP215" s="195"/>
      <c r="AQ215" s="195"/>
      <c r="AR215" s="195"/>
      <c r="AS215" s="195"/>
      <c r="AT215" s="195"/>
      <c r="AU215" s="195"/>
      <c r="AV215" s="195"/>
      <c r="AW215" s="195"/>
      <c r="AX215" s="195"/>
      <c r="AY215">
        <f t="shared" si="18"/>
        <v>1</v>
      </c>
    </row>
    <row r="216" spans="1:51" ht="24.75" customHeight="1" x14ac:dyDescent="0.15">
      <c r="A216" s="50"/>
      <c r="B216" s="50"/>
      <c r="C216" s="50"/>
      <c r="D216" s="50"/>
      <c r="E216" s="50"/>
      <c r="F216" s="50"/>
      <c r="G216" s="50"/>
      <c r="H216" s="50"/>
      <c r="I216" s="50"/>
      <c r="J216" s="50"/>
      <c r="K216" s="50"/>
      <c r="L216" s="50"/>
      <c r="M216" s="50"/>
      <c r="N216" s="50"/>
      <c r="O216" s="50"/>
      <c r="P216" s="51"/>
      <c r="Q216" s="51"/>
      <c r="R216" s="51"/>
      <c r="S216" s="51"/>
      <c r="T216" s="51"/>
      <c r="U216" s="51"/>
      <c r="V216" s="51"/>
      <c r="W216" s="51"/>
      <c r="X216" s="51"/>
      <c r="Y216" s="52"/>
      <c r="Z216" s="52"/>
      <c r="AA216" s="52"/>
      <c r="AB216" s="52"/>
      <c r="AC216" s="52"/>
      <c r="AD216" s="52"/>
      <c r="AE216" s="52"/>
      <c r="AF216" s="52"/>
      <c r="AG216" s="52"/>
      <c r="AH216" s="52"/>
      <c r="AI216" s="52"/>
      <c r="AJ216" s="52"/>
      <c r="AK216" s="52"/>
      <c r="AL216" s="52"/>
      <c r="AM216" s="52"/>
      <c r="AN216" s="52"/>
      <c r="AO216" s="52"/>
      <c r="AP216" s="51"/>
      <c r="AQ216" s="51"/>
      <c r="AR216" s="51"/>
      <c r="AS216" s="51"/>
      <c r="AT216" s="51"/>
      <c r="AU216" s="51"/>
      <c r="AV216" s="51"/>
      <c r="AW216" s="51"/>
      <c r="AX216" s="51"/>
      <c r="AY216">
        <f>COUNTA($C$219)</f>
        <v>1</v>
      </c>
    </row>
    <row r="217" spans="1:51" ht="24.75" customHeight="1" x14ac:dyDescent="0.15">
      <c r="A217" s="43"/>
      <c r="B217" s="47" t="s">
        <v>214</v>
      </c>
      <c r="C217" s="43"/>
      <c r="D217" s="43"/>
      <c r="E217" s="43"/>
      <c r="F217" s="43"/>
      <c r="G217" s="43"/>
      <c r="H217" s="43"/>
      <c r="I217" s="43"/>
      <c r="J217" s="43"/>
      <c r="K217" s="43"/>
      <c r="L217" s="43"/>
      <c r="M217" s="43"/>
      <c r="N217" s="43"/>
      <c r="O217" s="43"/>
      <c r="P217" s="48"/>
      <c r="Q217" s="48"/>
      <c r="R217" s="48"/>
      <c r="S217" s="48"/>
      <c r="T217" s="48"/>
      <c r="U217" s="48"/>
      <c r="V217" s="48"/>
      <c r="W217" s="48"/>
      <c r="X217" s="48"/>
      <c r="Y217" s="49"/>
      <c r="Z217" s="49"/>
      <c r="AA217" s="49"/>
      <c r="AB217" s="49"/>
      <c r="AC217" s="49"/>
      <c r="AD217" s="49"/>
      <c r="AE217" s="49"/>
      <c r="AF217" s="49"/>
      <c r="AG217" s="49"/>
      <c r="AH217" s="49"/>
      <c r="AI217" s="49"/>
      <c r="AJ217" s="49"/>
      <c r="AK217" s="49"/>
      <c r="AL217" s="49"/>
      <c r="AM217" s="49"/>
      <c r="AN217" s="49"/>
      <c r="AO217" s="49"/>
      <c r="AP217" s="48"/>
      <c r="AQ217" s="48"/>
      <c r="AR217" s="48"/>
      <c r="AS217" s="48"/>
      <c r="AT217" s="48"/>
      <c r="AU217" s="48"/>
      <c r="AV217" s="48"/>
      <c r="AW217" s="48"/>
      <c r="AX217" s="48"/>
      <c r="AY217">
        <f>$AY$216</f>
        <v>1</v>
      </c>
    </row>
    <row r="218" spans="1:51" ht="59.25" customHeight="1" x14ac:dyDescent="0.15">
      <c r="A218" s="196"/>
      <c r="B218" s="196"/>
      <c r="C218" s="196" t="s">
        <v>26</v>
      </c>
      <c r="D218" s="196"/>
      <c r="E218" s="196"/>
      <c r="F218" s="196"/>
      <c r="G218" s="196"/>
      <c r="H218" s="196"/>
      <c r="I218" s="196"/>
      <c r="J218" s="197" t="s">
        <v>196</v>
      </c>
      <c r="K218" s="198"/>
      <c r="L218" s="198"/>
      <c r="M218" s="198"/>
      <c r="N218" s="198"/>
      <c r="O218" s="198"/>
      <c r="P218" s="199" t="s">
        <v>178</v>
      </c>
      <c r="Q218" s="199"/>
      <c r="R218" s="199"/>
      <c r="S218" s="199"/>
      <c r="T218" s="199"/>
      <c r="U218" s="199"/>
      <c r="V218" s="199"/>
      <c r="W218" s="199"/>
      <c r="X218" s="199"/>
      <c r="Y218" s="200" t="s">
        <v>194</v>
      </c>
      <c r="Z218" s="201"/>
      <c r="AA218" s="201"/>
      <c r="AB218" s="201"/>
      <c r="AC218" s="197" t="s">
        <v>222</v>
      </c>
      <c r="AD218" s="197"/>
      <c r="AE218" s="197"/>
      <c r="AF218" s="197"/>
      <c r="AG218" s="197"/>
      <c r="AH218" s="200" t="s">
        <v>240</v>
      </c>
      <c r="AI218" s="196"/>
      <c r="AJ218" s="196"/>
      <c r="AK218" s="196"/>
      <c r="AL218" s="196" t="s">
        <v>21</v>
      </c>
      <c r="AM218" s="196"/>
      <c r="AN218" s="196"/>
      <c r="AO218" s="202"/>
      <c r="AP218" s="203" t="s">
        <v>197</v>
      </c>
      <c r="AQ218" s="203"/>
      <c r="AR218" s="203"/>
      <c r="AS218" s="203"/>
      <c r="AT218" s="203"/>
      <c r="AU218" s="203"/>
      <c r="AV218" s="203"/>
      <c r="AW218" s="203"/>
      <c r="AX218" s="203"/>
      <c r="AY218">
        <f t="shared" ref="AY218:AY219" si="19">$AY$216</f>
        <v>1</v>
      </c>
    </row>
    <row r="219" spans="1:51" ht="49.5" customHeight="1" x14ac:dyDescent="0.15">
      <c r="A219" s="665">
        <v>1</v>
      </c>
      <c r="B219" s="665">
        <v>1</v>
      </c>
      <c r="C219" s="687" t="s">
        <v>667</v>
      </c>
      <c r="D219" s="688"/>
      <c r="E219" s="688"/>
      <c r="F219" s="688"/>
      <c r="G219" s="688"/>
      <c r="H219" s="688"/>
      <c r="I219" s="689"/>
      <c r="J219" s="690">
        <v>3010401011971</v>
      </c>
      <c r="K219" s="691"/>
      <c r="L219" s="691"/>
      <c r="M219" s="691"/>
      <c r="N219" s="691"/>
      <c r="O219" s="692"/>
      <c r="P219" s="693" t="s">
        <v>668</v>
      </c>
      <c r="Q219" s="694"/>
      <c r="R219" s="694"/>
      <c r="S219" s="694"/>
      <c r="T219" s="694"/>
      <c r="U219" s="694"/>
      <c r="V219" s="694"/>
      <c r="W219" s="694"/>
      <c r="X219" s="695"/>
      <c r="Y219" s="185">
        <v>15</v>
      </c>
      <c r="Z219" s="186"/>
      <c r="AA219" s="186"/>
      <c r="AB219" s="187"/>
      <c r="AC219" s="188" t="s">
        <v>242</v>
      </c>
      <c r="AD219" s="189"/>
      <c r="AE219" s="189"/>
      <c r="AF219" s="189"/>
      <c r="AG219" s="189"/>
      <c r="AH219" s="676">
        <v>2</v>
      </c>
      <c r="AI219" s="677"/>
      <c r="AJ219" s="677"/>
      <c r="AK219" s="677"/>
      <c r="AL219" s="192" t="s">
        <v>272</v>
      </c>
      <c r="AM219" s="193"/>
      <c r="AN219" s="193"/>
      <c r="AO219" s="194"/>
      <c r="AP219" s="195"/>
      <c r="AQ219" s="195"/>
      <c r="AR219" s="195"/>
      <c r="AS219" s="195"/>
      <c r="AT219" s="195"/>
      <c r="AU219" s="195"/>
      <c r="AV219" s="195"/>
      <c r="AW219" s="195"/>
      <c r="AX219" s="195"/>
      <c r="AY219">
        <f t="shared" si="19"/>
        <v>1</v>
      </c>
    </row>
    <row r="220" spans="1:51" ht="24.75" customHeight="1" x14ac:dyDescent="0.15">
      <c r="A220" s="50"/>
      <c r="B220" s="50"/>
      <c r="C220" s="50"/>
      <c r="D220" s="50"/>
      <c r="E220" s="50"/>
      <c r="F220" s="50"/>
      <c r="G220" s="50"/>
      <c r="H220" s="50"/>
      <c r="I220" s="50"/>
      <c r="J220" s="50"/>
      <c r="K220" s="50"/>
      <c r="L220" s="50"/>
      <c r="M220" s="50"/>
      <c r="N220" s="50"/>
      <c r="O220" s="50"/>
      <c r="P220" s="51"/>
      <c r="Q220" s="51"/>
      <c r="R220" s="51"/>
      <c r="S220" s="51"/>
      <c r="T220" s="51"/>
      <c r="U220" s="51"/>
      <c r="V220" s="51"/>
      <c r="W220" s="51"/>
      <c r="X220" s="51"/>
      <c r="Y220" s="52"/>
      <c r="Z220" s="52"/>
      <c r="AA220" s="52"/>
      <c r="AB220" s="52"/>
      <c r="AC220" s="52"/>
      <c r="AD220" s="52"/>
      <c r="AE220" s="52"/>
      <c r="AF220" s="52"/>
      <c r="AG220" s="52"/>
      <c r="AH220" s="52"/>
      <c r="AI220" s="52"/>
      <c r="AJ220" s="52"/>
      <c r="AK220" s="52"/>
      <c r="AL220" s="52"/>
      <c r="AM220" s="52"/>
      <c r="AN220" s="52"/>
      <c r="AO220" s="52"/>
      <c r="AP220" s="51"/>
      <c r="AQ220" s="51"/>
      <c r="AR220" s="51"/>
      <c r="AS220" s="51"/>
      <c r="AT220" s="51"/>
      <c r="AU220" s="51"/>
      <c r="AV220" s="51"/>
      <c r="AW220" s="51"/>
      <c r="AX220" s="51"/>
      <c r="AY220">
        <f>COUNTA($C$223)</f>
        <v>1</v>
      </c>
    </row>
    <row r="221" spans="1:51" ht="24.75" customHeight="1" x14ac:dyDescent="0.15">
      <c r="A221" s="43"/>
      <c r="B221" s="47" t="s">
        <v>169</v>
      </c>
      <c r="C221" s="43"/>
      <c r="D221" s="43"/>
      <c r="E221" s="43"/>
      <c r="F221" s="43"/>
      <c r="G221" s="43"/>
      <c r="H221" s="43"/>
      <c r="I221" s="43"/>
      <c r="J221" s="43"/>
      <c r="K221" s="43"/>
      <c r="L221" s="43"/>
      <c r="M221" s="43"/>
      <c r="N221" s="43"/>
      <c r="O221" s="43"/>
      <c r="P221" s="48"/>
      <c r="Q221" s="48"/>
      <c r="R221" s="48"/>
      <c r="S221" s="48"/>
      <c r="T221" s="48"/>
      <c r="U221" s="48"/>
      <c r="V221" s="48"/>
      <c r="W221" s="48"/>
      <c r="X221" s="48"/>
      <c r="Y221" s="49"/>
      <c r="Z221" s="49"/>
      <c r="AA221" s="49"/>
      <c r="AB221" s="49"/>
      <c r="AC221" s="49"/>
      <c r="AD221" s="49"/>
      <c r="AE221" s="49"/>
      <c r="AF221" s="49"/>
      <c r="AG221" s="49"/>
      <c r="AH221" s="49"/>
      <c r="AI221" s="49"/>
      <c r="AJ221" s="49"/>
      <c r="AK221" s="49"/>
      <c r="AL221" s="49"/>
      <c r="AM221" s="49"/>
      <c r="AN221" s="49"/>
      <c r="AO221" s="49"/>
      <c r="AP221" s="48"/>
      <c r="AQ221" s="48"/>
      <c r="AR221" s="48"/>
      <c r="AS221" s="48"/>
      <c r="AT221" s="48"/>
      <c r="AU221" s="48"/>
      <c r="AV221" s="48"/>
      <c r="AW221" s="48"/>
      <c r="AX221" s="48"/>
      <c r="AY221">
        <f>$AY$220</f>
        <v>1</v>
      </c>
    </row>
    <row r="222" spans="1:51" ht="59.25" customHeight="1" x14ac:dyDescent="0.15">
      <c r="A222" s="196"/>
      <c r="B222" s="196"/>
      <c r="C222" s="196" t="s">
        <v>26</v>
      </c>
      <c r="D222" s="196"/>
      <c r="E222" s="196"/>
      <c r="F222" s="196"/>
      <c r="G222" s="196"/>
      <c r="H222" s="196"/>
      <c r="I222" s="196"/>
      <c r="J222" s="197" t="s">
        <v>196</v>
      </c>
      <c r="K222" s="198"/>
      <c r="L222" s="198"/>
      <c r="M222" s="198"/>
      <c r="N222" s="198"/>
      <c r="O222" s="198"/>
      <c r="P222" s="199" t="s">
        <v>178</v>
      </c>
      <c r="Q222" s="199"/>
      <c r="R222" s="199"/>
      <c r="S222" s="199"/>
      <c r="T222" s="199"/>
      <c r="U222" s="199"/>
      <c r="V222" s="199"/>
      <c r="W222" s="199"/>
      <c r="X222" s="199"/>
      <c r="Y222" s="200" t="s">
        <v>194</v>
      </c>
      <c r="Z222" s="201"/>
      <c r="AA222" s="201"/>
      <c r="AB222" s="201"/>
      <c r="AC222" s="197" t="s">
        <v>222</v>
      </c>
      <c r="AD222" s="197"/>
      <c r="AE222" s="197"/>
      <c r="AF222" s="197"/>
      <c r="AG222" s="197"/>
      <c r="AH222" s="200" t="s">
        <v>240</v>
      </c>
      <c r="AI222" s="196"/>
      <c r="AJ222" s="196"/>
      <c r="AK222" s="196"/>
      <c r="AL222" s="196" t="s">
        <v>21</v>
      </c>
      <c r="AM222" s="196"/>
      <c r="AN222" s="196"/>
      <c r="AO222" s="202"/>
      <c r="AP222" s="203" t="s">
        <v>197</v>
      </c>
      <c r="AQ222" s="203"/>
      <c r="AR222" s="203"/>
      <c r="AS222" s="203"/>
      <c r="AT222" s="203"/>
      <c r="AU222" s="203"/>
      <c r="AV222" s="203"/>
      <c r="AW222" s="203"/>
      <c r="AX222" s="203"/>
      <c r="AY222">
        <f t="shared" ref="AY222:AY223" si="20">$AY$220</f>
        <v>1</v>
      </c>
    </row>
    <row r="223" spans="1:51" ht="64.5" customHeight="1" x14ac:dyDescent="0.15">
      <c r="A223" s="665">
        <v>1</v>
      </c>
      <c r="B223" s="665">
        <v>1</v>
      </c>
      <c r="C223" s="179" t="s">
        <v>669</v>
      </c>
      <c r="D223" s="180"/>
      <c r="E223" s="180"/>
      <c r="F223" s="180"/>
      <c r="G223" s="180"/>
      <c r="H223" s="180"/>
      <c r="I223" s="180"/>
      <c r="J223" s="181">
        <v>4120101037561</v>
      </c>
      <c r="K223" s="182"/>
      <c r="L223" s="182"/>
      <c r="M223" s="182"/>
      <c r="N223" s="182"/>
      <c r="O223" s="182"/>
      <c r="P223" s="183" t="s">
        <v>666</v>
      </c>
      <c r="Q223" s="184"/>
      <c r="R223" s="184"/>
      <c r="S223" s="184"/>
      <c r="T223" s="184"/>
      <c r="U223" s="184"/>
      <c r="V223" s="184"/>
      <c r="W223" s="184"/>
      <c r="X223" s="184"/>
      <c r="Y223" s="185">
        <v>0.19</v>
      </c>
      <c r="Z223" s="186"/>
      <c r="AA223" s="186"/>
      <c r="AB223" s="187"/>
      <c r="AC223" s="188" t="s">
        <v>247</v>
      </c>
      <c r="AD223" s="189"/>
      <c r="AE223" s="189"/>
      <c r="AF223" s="189"/>
      <c r="AG223" s="189"/>
      <c r="AH223" s="190">
        <v>1</v>
      </c>
      <c r="AI223" s="191"/>
      <c r="AJ223" s="191"/>
      <c r="AK223" s="191"/>
      <c r="AL223" s="192" t="s">
        <v>272</v>
      </c>
      <c r="AM223" s="193"/>
      <c r="AN223" s="193"/>
      <c r="AO223" s="194"/>
      <c r="AP223" s="195"/>
      <c r="AQ223" s="195"/>
      <c r="AR223" s="195"/>
      <c r="AS223" s="195"/>
      <c r="AT223" s="195"/>
      <c r="AU223" s="195"/>
      <c r="AV223" s="195"/>
      <c r="AW223" s="195"/>
      <c r="AX223" s="195"/>
      <c r="AY223">
        <f t="shared" si="20"/>
        <v>1</v>
      </c>
    </row>
  </sheetData>
  <sheetProtection formatRows="0"/>
  <dataConsolidate/>
  <mergeCells count="1057">
    <mergeCell ref="M173:S173"/>
    <mergeCell ref="T173:AH174"/>
    <mergeCell ref="AJ173:AV173"/>
    <mergeCell ref="M176:S176"/>
    <mergeCell ref="T176:AH177"/>
    <mergeCell ref="AU160:AV160"/>
    <mergeCell ref="E156:P156"/>
    <mergeCell ref="Q156:AB156"/>
    <mergeCell ref="AC156:AN156"/>
    <mergeCell ref="AO156:AX156"/>
    <mergeCell ref="E157:P157"/>
    <mergeCell ref="Q157:AB157"/>
    <mergeCell ref="AC157:AN157"/>
    <mergeCell ref="AO157:AX157"/>
    <mergeCell ref="L160:M160"/>
    <mergeCell ref="O160:P160"/>
    <mergeCell ref="Q160:S160"/>
    <mergeCell ref="U160:V160"/>
    <mergeCell ref="X160:Y160"/>
    <mergeCell ref="AA160:AB160"/>
    <mergeCell ref="AC160:AE160"/>
    <mergeCell ref="AG160:AH160"/>
    <mergeCell ref="AJ160:AK160"/>
    <mergeCell ref="AM160:AN160"/>
    <mergeCell ref="AO160:AP160"/>
    <mergeCell ref="AR160:AS160"/>
    <mergeCell ref="I164:Q165"/>
    <mergeCell ref="M167:S167"/>
    <mergeCell ref="T167:AH168"/>
    <mergeCell ref="AJ167:AV167"/>
    <mergeCell ref="M170:S170"/>
    <mergeCell ref="T170:AH171"/>
    <mergeCell ref="AJ170:AV170"/>
    <mergeCell ref="E151:P151"/>
    <mergeCell ref="Q151:AB151"/>
    <mergeCell ref="AC151:AN151"/>
    <mergeCell ref="AO151:AX151"/>
    <mergeCell ref="A152:D152"/>
    <mergeCell ref="E152:P152"/>
    <mergeCell ref="Q152:AB152"/>
    <mergeCell ref="AC152:AN152"/>
    <mergeCell ref="AO152:AX152"/>
    <mergeCell ref="A153:D153"/>
    <mergeCell ref="E153:P153"/>
    <mergeCell ref="Q153:AB153"/>
    <mergeCell ref="A157:D157"/>
    <mergeCell ref="O161:P161"/>
    <mergeCell ref="AA161:AB161"/>
    <mergeCell ref="AM161:AN161"/>
    <mergeCell ref="AO161:AP161"/>
    <mergeCell ref="AR161:AS161"/>
    <mergeCell ref="AU161:AV161"/>
    <mergeCell ref="A158:D158"/>
    <mergeCell ref="E158:P158"/>
    <mergeCell ref="Q158:AB158"/>
    <mergeCell ref="AC158:AN158"/>
    <mergeCell ref="AO158:AX158"/>
    <mergeCell ref="A159:D159"/>
    <mergeCell ref="E159:P159"/>
    <mergeCell ref="Q159:AB159"/>
    <mergeCell ref="AC159:AN159"/>
    <mergeCell ref="AO159:AX159"/>
    <mergeCell ref="A160:D160"/>
    <mergeCell ref="E160:G160"/>
    <mergeCell ref="I160:J160"/>
    <mergeCell ref="AC153:AN153"/>
    <mergeCell ref="AO153:AX153"/>
    <mergeCell ref="W23:AC23"/>
    <mergeCell ref="AG161:AH161"/>
    <mergeCell ref="AJ161:AK161"/>
    <mergeCell ref="A156:D156"/>
    <mergeCell ref="A155:D155"/>
    <mergeCell ref="A161:D161"/>
    <mergeCell ref="E161:G161"/>
    <mergeCell ref="I161:J161"/>
    <mergeCell ref="L161:M161"/>
    <mergeCell ref="Q161:S161"/>
    <mergeCell ref="U161:V161"/>
    <mergeCell ref="X161:Y161"/>
    <mergeCell ref="AC161:AE161"/>
    <mergeCell ref="C127:AC127"/>
    <mergeCell ref="AD127:AF127"/>
    <mergeCell ref="G23:O23"/>
    <mergeCell ref="A22:F24"/>
    <mergeCell ref="AD22:AX22"/>
    <mergeCell ref="AD23:AX24"/>
    <mergeCell ref="W22:AC22"/>
    <mergeCell ref="A154:D154"/>
    <mergeCell ref="E154:P154"/>
    <mergeCell ref="Q154:AB154"/>
    <mergeCell ref="AC154:AN154"/>
    <mergeCell ref="AO154:AX154"/>
    <mergeCell ref="E155:P155"/>
    <mergeCell ref="Q155:AB155"/>
    <mergeCell ref="AC155:AN155"/>
    <mergeCell ref="AO155:AX155"/>
    <mergeCell ref="A151:D151"/>
    <mergeCell ref="AU94:AV94"/>
    <mergeCell ref="AW94:AX94"/>
    <mergeCell ref="G95:X96"/>
    <mergeCell ref="Y95:AA95"/>
    <mergeCell ref="AI93:AL94"/>
    <mergeCell ref="AQ104:AT104"/>
    <mergeCell ref="Y105:AA105"/>
    <mergeCell ref="AB105:AD105"/>
    <mergeCell ref="AE105:AH105"/>
    <mergeCell ref="C100:D113"/>
    <mergeCell ref="E111:AX111"/>
    <mergeCell ref="E112:AX113"/>
    <mergeCell ref="G24:O24"/>
    <mergeCell ref="AO2:AQ2"/>
    <mergeCell ref="AS2:AU2"/>
    <mergeCell ref="P24:V24"/>
    <mergeCell ref="W24:AC24"/>
    <mergeCell ref="AD2:AH2"/>
    <mergeCell ref="AJ2:AM2"/>
    <mergeCell ref="G8:X8"/>
    <mergeCell ref="P22:V22"/>
    <mergeCell ref="P23:V23"/>
    <mergeCell ref="A12:F21"/>
    <mergeCell ref="G22:O22"/>
    <mergeCell ref="AI87:AL87"/>
    <mergeCell ref="AM87:AP87"/>
    <mergeCell ref="AQ89:AT89"/>
    <mergeCell ref="AU89:AX89"/>
    <mergeCell ref="AU87:AX87"/>
    <mergeCell ref="Y88:AA88"/>
    <mergeCell ref="G79:X80"/>
    <mergeCell ref="AI88:AL88"/>
    <mergeCell ref="AM88:AP88"/>
    <mergeCell ref="G83:X84"/>
    <mergeCell ref="Y83:AA83"/>
    <mergeCell ref="AB83:AD83"/>
    <mergeCell ref="E76:F76"/>
    <mergeCell ref="G76:AX76"/>
    <mergeCell ref="E75:F75"/>
    <mergeCell ref="G75:AX75"/>
    <mergeCell ref="G81:X82"/>
    <mergeCell ref="Y81:AA82"/>
    <mergeCell ref="AB81:AD82"/>
    <mergeCell ref="AE81:AH82"/>
    <mergeCell ref="AI81:AL82"/>
    <mergeCell ref="AM81:AP82"/>
    <mergeCell ref="E77:F96"/>
    <mergeCell ref="AB95:AD95"/>
    <mergeCell ref="AE95:AH95"/>
    <mergeCell ref="AI95:AL95"/>
    <mergeCell ref="AM95:AP95"/>
    <mergeCell ref="AQ95:AT95"/>
    <mergeCell ref="AQ87:AT87"/>
    <mergeCell ref="G91:X92"/>
    <mergeCell ref="Y91:AA91"/>
    <mergeCell ref="AQ94:AR94"/>
    <mergeCell ref="AW78:AX78"/>
    <mergeCell ref="AU69:AX69"/>
    <mergeCell ref="AQ70:AT70"/>
    <mergeCell ref="AU70:AX70"/>
    <mergeCell ref="AS78:AT78"/>
    <mergeCell ref="AQ73:AX73"/>
    <mergeCell ref="AQ77:AT77"/>
    <mergeCell ref="AU77:AX77"/>
    <mergeCell ref="AE72:AH72"/>
    <mergeCell ref="AE77:AH78"/>
    <mergeCell ref="AM66:AP66"/>
    <mergeCell ref="Y210:AB210"/>
    <mergeCell ref="C210:I210"/>
    <mergeCell ref="P210:X210"/>
    <mergeCell ref="AG107:AH107"/>
    <mergeCell ref="AQ107:AR107"/>
    <mergeCell ref="AS107:AT107"/>
    <mergeCell ref="AU107:AV107"/>
    <mergeCell ref="AW107:AX107"/>
    <mergeCell ref="G108:X110"/>
    <mergeCell ref="Y108:AA108"/>
    <mergeCell ref="AB108:AD108"/>
    <mergeCell ref="AE108:AH108"/>
    <mergeCell ref="AI108:AL108"/>
    <mergeCell ref="AM108:AP108"/>
    <mergeCell ref="AQ108:AT108"/>
    <mergeCell ref="AU108:AX108"/>
    <mergeCell ref="Y79:AA79"/>
    <mergeCell ref="AB79:AD79"/>
    <mergeCell ref="AE79:AH79"/>
    <mergeCell ref="Y77:AA78"/>
    <mergeCell ref="AB77:AD78"/>
    <mergeCell ref="AQ53:AT53"/>
    <mergeCell ref="AU53:AX53"/>
    <mergeCell ref="AQ54:AR54"/>
    <mergeCell ref="AS54:AT54"/>
    <mergeCell ref="AQ48:AT48"/>
    <mergeCell ref="AU48:AX48"/>
    <mergeCell ref="AE49:AH49"/>
    <mergeCell ref="AI49:AL49"/>
    <mergeCell ref="AE46:AH47"/>
    <mergeCell ref="AI46:AL47"/>
    <mergeCell ref="AM46:AP47"/>
    <mergeCell ref="AE48:AH48"/>
    <mergeCell ref="AI48:AL48"/>
    <mergeCell ref="AM48:AP48"/>
    <mergeCell ref="AM49:AP49"/>
    <mergeCell ref="AQ43:AT43"/>
    <mergeCell ref="AE43:AH43"/>
    <mergeCell ref="AE53:AH54"/>
    <mergeCell ref="AI53:AL54"/>
    <mergeCell ref="AM53:AP54"/>
    <mergeCell ref="AU33:AV33"/>
    <mergeCell ref="AW33:AX33"/>
    <mergeCell ref="AU43:AX43"/>
    <mergeCell ref="AQ46:AT46"/>
    <mergeCell ref="AU46:AX46"/>
    <mergeCell ref="AQ47:AR47"/>
    <mergeCell ref="AS47:AT47"/>
    <mergeCell ref="AQ49:AT49"/>
    <mergeCell ref="AU49:AX49"/>
    <mergeCell ref="AE50:AH50"/>
    <mergeCell ref="AI50:AL50"/>
    <mergeCell ref="AM50:AP50"/>
    <mergeCell ref="AQ50:AT50"/>
    <mergeCell ref="AU50:AX50"/>
    <mergeCell ref="AE32:AH33"/>
    <mergeCell ref="AI32:AL33"/>
    <mergeCell ref="AM32:AP33"/>
    <mergeCell ref="AQ32:AT32"/>
    <mergeCell ref="AU32:AX32"/>
    <mergeCell ref="AQ33:AR33"/>
    <mergeCell ref="AS33:AT33"/>
    <mergeCell ref="AE34:AH34"/>
    <mergeCell ref="AI34:AL34"/>
    <mergeCell ref="AM34:AP34"/>
    <mergeCell ref="AQ34:AT34"/>
    <mergeCell ref="AU34:AX34"/>
    <mergeCell ref="AE35:AH35"/>
    <mergeCell ref="AI35:AL35"/>
    <mergeCell ref="AQ35:AT35"/>
    <mergeCell ref="AQ40:AR40"/>
    <mergeCell ref="AE29:AH29"/>
    <mergeCell ref="AI29:AL29"/>
    <mergeCell ref="AI28:AL28"/>
    <mergeCell ref="AI27:AL27"/>
    <mergeCell ref="AM27:AP27"/>
    <mergeCell ref="AM28:AP28"/>
    <mergeCell ref="AM29:AP29"/>
    <mergeCell ref="AQ29:AT29"/>
    <mergeCell ref="AQ28:AT28"/>
    <mergeCell ref="AQ27:AT27"/>
    <mergeCell ref="AD17:AJ17"/>
    <mergeCell ref="AK17:AQ17"/>
    <mergeCell ref="AR17:AX17"/>
    <mergeCell ref="AK13:AQ13"/>
    <mergeCell ref="AR13:AX13"/>
    <mergeCell ref="Y7:AD7"/>
    <mergeCell ref="Y29:AA29"/>
    <mergeCell ref="AE27:AH27"/>
    <mergeCell ref="AQ26:AR26"/>
    <mergeCell ref="AE28:AH28"/>
    <mergeCell ref="AS26:AT26"/>
    <mergeCell ref="AW26:AX26"/>
    <mergeCell ref="AU26:AV26"/>
    <mergeCell ref="AW2:AX2"/>
    <mergeCell ref="AH199:AT199"/>
    <mergeCell ref="AU199:AX199"/>
    <mergeCell ref="AE55:AH55"/>
    <mergeCell ref="AI55:AL55"/>
    <mergeCell ref="AM55:AP55"/>
    <mergeCell ref="AQ55:AT55"/>
    <mergeCell ref="AU55:AX55"/>
    <mergeCell ref="AE56:AH56"/>
    <mergeCell ref="AU27:AX27"/>
    <mergeCell ref="AU28:AX28"/>
    <mergeCell ref="AU29:AX29"/>
    <mergeCell ref="AE36:AH36"/>
    <mergeCell ref="AI36:AL36"/>
    <mergeCell ref="AM36:AP36"/>
    <mergeCell ref="AQ36:AT36"/>
    <mergeCell ref="AU36:AX36"/>
    <mergeCell ref="AU91:AX91"/>
    <mergeCell ref="AE92:AH92"/>
    <mergeCell ref="AI92:AL92"/>
    <mergeCell ref="AM35:AP35"/>
    <mergeCell ref="AU35:AX35"/>
    <mergeCell ref="AS40:AT40"/>
    <mergeCell ref="AE41:AH41"/>
    <mergeCell ref="AI41:AL41"/>
    <mergeCell ref="AM41:AP41"/>
    <mergeCell ref="AQ41:AT41"/>
    <mergeCell ref="AU41:AX41"/>
    <mergeCell ref="AE7:AX7"/>
    <mergeCell ref="AE25:AH26"/>
    <mergeCell ref="AI25:AL26"/>
    <mergeCell ref="AM25:AP26"/>
    <mergeCell ref="AH215:AK215"/>
    <mergeCell ref="AP215:AX215"/>
    <mergeCell ref="A218:B218"/>
    <mergeCell ref="A219:B219"/>
    <mergeCell ref="C219:I219"/>
    <mergeCell ref="J219:O219"/>
    <mergeCell ref="P219:X219"/>
    <mergeCell ref="Y219:AB219"/>
    <mergeCell ref="AC219:AG219"/>
    <mergeCell ref="AH219:AK219"/>
    <mergeCell ref="AL219:AO219"/>
    <mergeCell ref="AP219:AX219"/>
    <mergeCell ref="A222:B222"/>
    <mergeCell ref="A223:B223"/>
    <mergeCell ref="C222:I222"/>
    <mergeCell ref="J222:O222"/>
    <mergeCell ref="P222:X222"/>
    <mergeCell ref="Y222:AB222"/>
    <mergeCell ref="AC222:AG222"/>
    <mergeCell ref="AH222:AK222"/>
    <mergeCell ref="AL222:AO222"/>
    <mergeCell ref="AP222:AX222"/>
    <mergeCell ref="J211:O211"/>
    <mergeCell ref="Y211:AB211"/>
    <mergeCell ref="AQ103:AT103"/>
    <mergeCell ref="E97:AX97"/>
    <mergeCell ref="E98:AX99"/>
    <mergeCell ref="AU105:AX105"/>
    <mergeCell ref="AP210:AX210"/>
    <mergeCell ref="AQ78:AR78"/>
    <mergeCell ref="AU78:AV78"/>
    <mergeCell ref="AP211:AX211"/>
    <mergeCell ref="G77:X78"/>
    <mergeCell ref="P211:X211"/>
    <mergeCell ref="AI79:AL79"/>
    <mergeCell ref="A114:AX114"/>
    <mergeCell ref="G101:X102"/>
    <mergeCell ref="G103:X105"/>
    <mergeCell ref="AL215:AO215"/>
    <mergeCell ref="A214:B214"/>
    <mergeCell ref="A215:B215"/>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211:B211"/>
    <mergeCell ref="A210:B210"/>
    <mergeCell ref="Y60:AA60"/>
    <mergeCell ref="AB70:AD70"/>
    <mergeCell ref="Y71:AA71"/>
    <mergeCell ref="G67:X68"/>
    <mergeCell ref="Y67:AA67"/>
    <mergeCell ref="AB67:AD67"/>
    <mergeCell ref="Y68:AA68"/>
    <mergeCell ref="AB68:AD68"/>
    <mergeCell ref="AE69:AH69"/>
    <mergeCell ref="AM69:AP69"/>
    <mergeCell ref="AE74:AH74"/>
    <mergeCell ref="AE70:AH70"/>
    <mergeCell ref="AI70:AL70"/>
    <mergeCell ref="AM70:AP70"/>
    <mergeCell ref="AI72:AL72"/>
    <mergeCell ref="AM74:AP74"/>
    <mergeCell ref="AE109:AH109"/>
    <mergeCell ref="AI109:AL109"/>
    <mergeCell ref="AM84:AP84"/>
    <mergeCell ref="E100:F100"/>
    <mergeCell ref="G100:I100"/>
    <mergeCell ref="J100:T100"/>
    <mergeCell ref="U100:AX100"/>
    <mergeCell ref="AH210:AK210"/>
    <mergeCell ref="AL210:AO210"/>
    <mergeCell ref="AC210:AG210"/>
    <mergeCell ref="AC211:AG211"/>
    <mergeCell ref="AH211:AK211"/>
    <mergeCell ref="AL211:AO211"/>
    <mergeCell ref="J210:O210"/>
    <mergeCell ref="A3:AH3"/>
    <mergeCell ref="AJ3:AW3"/>
    <mergeCell ref="AG122:AX122"/>
    <mergeCell ref="A116:B118"/>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AK20:AQ20"/>
    <mergeCell ref="A63:F65"/>
    <mergeCell ref="AB63:AD63"/>
    <mergeCell ref="AB57:AD57"/>
    <mergeCell ref="Y66:AA66"/>
    <mergeCell ref="AB66:AD66"/>
    <mergeCell ref="AE62:AH62"/>
    <mergeCell ref="AI62:AL62"/>
    <mergeCell ref="AM62:AP62"/>
    <mergeCell ref="G5:L5"/>
    <mergeCell ref="M5:R5"/>
    <mergeCell ref="S5:X5"/>
    <mergeCell ref="A53:F57"/>
    <mergeCell ref="G53:O54"/>
    <mergeCell ref="Y8:AD8"/>
    <mergeCell ref="Y43:AA43"/>
    <mergeCell ref="A9:F9"/>
    <mergeCell ref="G9:AX9"/>
    <mergeCell ref="I15:O15"/>
    <mergeCell ref="P15:V15"/>
    <mergeCell ref="W15:AC15"/>
    <mergeCell ref="Y25:AA26"/>
    <mergeCell ref="Y27:AA27"/>
    <mergeCell ref="Y28:AA28"/>
    <mergeCell ref="P25:X26"/>
    <mergeCell ref="AB25:AD26"/>
    <mergeCell ref="AB27:AD27"/>
    <mergeCell ref="A25:F29"/>
    <mergeCell ref="AB28:AD28"/>
    <mergeCell ref="AU39:AX39"/>
    <mergeCell ref="AE42:AH42"/>
    <mergeCell ref="AI42:AL42"/>
    <mergeCell ref="AM42:AP42"/>
    <mergeCell ref="AQ42:AT42"/>
    <mergeCell ref="AU42:AX42"/>
    <mergeCell ref="AW40:AX40"/>
    <mergeCell ref="AU47:AV47"/>
    <mergeCell ref="AW47:AX47"/>
    <mergeCell ref="AU54:AV54"/>
    <mergeCell ref="AW54:AX54"/>
    <mergeCell ref="AU25:AX25"/>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193:AB193"/>
    <mergeCell ref="AC193:AX193"/>
    <mergeCell ref="G194:K194"/>
    <mergeCell ref="L194:X194"/>
    <mergeCell ref="Y191:AB191"/>
    <mergeCell ref="AC191:AG191"/>
    <mergeCell ref="Y187:AB187"/>
    <mergeCell ref="AC187:AG187"/>
    <mergeCell ref="AH187:AT187"/>
    <mergeCell ref="C140:F140"/>
    <mergeCell ref="Y199:AB199"/>
    <mergeCell ref="AC199:AG199"/>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G195:K195"/>
    <mergeCell ref="L195:X195"/>
    <mergeCell ref="Y195:AB195"/>
    <mergeCell ref="AC195:AG195"/>
    <mergeCell ref="AH195:AT195"/>
    <mergeCell ref="Y194:AB194"/>
    <mergeCell ref="AC194:AG194"/>
    <mergeCell ref="AH194:AT194"/>
    <mergeCell ref="AU194:AX194"/>
    <mergeCell ref="AU88:AX88"/>
    <mergeCell ref="AQ96:AT96"/>
    <mergeCell ref="AU96:AX96"/>
    <mergeCell ref="G89:X90"/>
    <mergeCell ref="Y89:AA90"/>
    <mergeCell ref="AB89:AD90"/>
    <mergeCell ref="AE89:AH90"/>
    <mergeCell ref="AI89:AL90"/>
    <mergeCell ref="AM89:AP90"/>
    <mergeCell ref="AI91:AL91"/>
    <mergeCell ref="G93:X94"/>
    <mergeCell ref="Y93:AA94"/>
    <mergeCell ref="AB93:AD94"/>
    <mergeCell ref="AE93:AH94"/>
    <mergeCell ref="AH188:AT188"/>
    <mergeCell ref="AD121:AF121"/>
    <mergeCell ref="AD118:AF118"/>
    <mergeCell ref="AC182:AG182"/>
    <mergeCell ref="L182:X182"/>
    <mergeCell ref="AC181:AG181"/>
    <mergeCell ref="AC188:AG188"/>
    <mergeCell ref="L191:X191"/>
    <mergeCell ref="G87:X88"/>
    <mergeCell ref="G192:K192"/>
    <mergeCell ref="L192:X192"/>
    <mergeCell ref="Y192:AB192"/>
    <mergeCell ref="AC192:AG192"/>
    <mergeCell ref="AH192:AT192"/>
    <mergeCell ref="AU192:AX192"/>
    <mergeCell ref="AE83:AH83"/>
    <mergeCell ref="AI83:AL83"/>
    <mergeCell ref="AM83:AP83"/>
    <mergeCell ref="AQ83:AT83"/>
    <mergeCell ref="AU83:AX83"/>
    <mergeCell ref="Y84:AA84"/>
    <mergeCell ref="AB84:AD84"/>
    <mergeCell ref="AE84:AH84"/>
    <mergeCell ref="AB87:AD87"/>
    <mergeCell ref="Y87:AA87"/>
    <mergeCell ref="AI84:AL84"/>
    <mergeCell ref="AQ90:AR90"/>
    <mergeCell ref="AS90:AT90"/>
    <mergeCell ref="AB110:AD110"/>
    <mergeCell ref="AE110:AH110"/>
    <mergeCell ref="AI110:AL110"/>
    <mergeCell ref="AM110:AP110"/>
    <mergeCell ref="AQ110:AT110"/>
    <mergeCell ref="G85:X86"/>
    <mergeCell ref="AW86:AX86"/>
    <mergeCell ref="AU102:AV102"/>
    <mergeCell ref="AB88:AD88"/>
    <mergeCell ref="AE88:AH88"/>
    <mergeCell ref="AU84:AX84"/>
    <mergeCell ref="AQ84:AT84"/>
    <mergeCell ref="AE87:AH87"/>
    <mergeCell ref="AU79:AX79"/>
    <mergeCell ref="AG102:AH102"/>
    <mergeCell ref="C125:AC125"/>
    <mergeCell ref="AD128:AF128"/>
    <mergeCell ref="AG126:AX126"/>
    <mergeCell ref="C122:AC122"/>
    <mergeCell ref="G181:K181"/>
    <mergeCell ref="L181:X181"/>
    <mergeCell ref="AU90:AV90"/>
    <mergeCell ref="Y185:AB185"/>
    <mergeCell ref="AW102:AX102"/>
    <mergeCell ref="AB103:AD103"/>
    <mergeCell ref="C117:AC117"/>
    <mergeCell ref="C118:AC118"/>
    <mergeCell ref="C119:AC119"/>
    <mergeCell ref="AQ88:AT88"/>
    <mergeCell ref="AG115:AX115"/>
    <mergeCell ref="AU104:AX104"/>
    <mergeCell ref="AM92:AP92"/>
    <mergeCell ref="AU81:AX81"/>
    <mergeCell ref="AQ82:AR82"/>
    <mergeCell ref="AS82:AT82"/>
    <mergeCell ref="AU82:AV82"/>
    <mergeCell ref="AW82:AX82"/>
    <mergeCell ref="AQ92:AT92"/>
    <mergeCell ref="AU92:AX92"/>
    <mergeCell ref="Y92:AA92"/>
    <mergeCell ref="AB92:AD92"/>
    <mergeCell ref="AW90:AX90"/>
    <mergeCell ref="AQ81:AT81"/>
    <mergeCell ref="AM93:AP94"/>
    <mergeCell ref="AQ93:AT93"/>
    <mergeCell ref="L184:X184"/>
    <mergeCell ref="AU188:AX188"/>
    <mergeCell ref="Y184:AB184"/>
    <mergeCell ref="AC184:AG184"/>
    <mergeCell ref="AU184:AX184"/>
    <mergeCell ref="AU183:AX183"/>
    <mergeCell ref="A149:AX149"/>
    <mergeCell ref="G185:K185"/>
    <mergeCell ref="L185:X185"/>
    <mergeCell ref="AC180:AX180"/>
    <mergeCell ref="AE103:AH103"/>
    <mergeCell ref="AM91:AP91"/>
    <mergeCell ref="AQ91:AT91"/>
    <mergeCell ref="C120:D121"/>
    <mergeCell ref="Y181:AB181"/>
    <mergeCell ref="A145:E145"/>
    <mergeCell ref="A140:B141"/>
    <mergeCell ref="Y182:AB182"/>
    <mergeCell ref="AH183:AT183"/>
    <mergeCell ref="A146:AX146"/>
    <mergeCell ref="Y109:AA109"/>
    <mergeCell ref="AB109:AD109"/>
    <mergeCell ref="AU186:AX186"/>
    <mergeCell ref="AE102:AF102"/>
    <mergeCell ref="AU93:AX93"/>
    <mergeCell ref="AS94:AT94"/>
    <mergeCell ref="AU95:AX95"/>
    <mergeCell ref="Y96:AA96"/>
    <mergeCell ref="AB96:AD96"/>
    <mergeCell ref="AE96:AH96"/>
    <mergeCell ref="AI96:AL96"/>
    <mergeCell ref="AM96:AP96"/>
    <mergeCell ref="I17:O17"/>
    <mergeCell ref="I13:O13"/>
    <mergeCell ref="AQ25:AT25"/>
    <mergeCell ref="A32:F36"/>
    <mergeCell ref="A39:F43"/>
    <mergeCell ref="G25:O26"/>
    <mergeCell ref="AU40:AV40"/>
    <mergeCell ref="AD13:AJ13"/>
    <mergeCell ref="A133:B139"/>
    <mergeCell ref="AD126:AF126"/>
    <mergeCell ref="AB104:AD104"/>
    <mergeCell ref="AB55:AD55"/>
    <mergeCell ref="Y56:AA56"/>
    <mergeCell ref="Y72:AA72"/>
    <mergeCell ref="AB72:AD72"/>
    <mergeCell ref="G73:X74"/>
    <mergeCell ref="Y73:AA73"/>
    <mergeCell ref="A129:B132"/>
    <mergeCell ref="C129:AC129"/>
    <mergeCell ref="AM39:AP40"/>
    <mergeCell ref="AQ39:AT39"/>
    <mergeCell ref="AM43:AP43"/>
    <mergeCell ref="AR14:AX14"/>
    <mergeCell ref="AI43:AL43"/>
    <mergeCell ref="AB39:AD40"/>
    <mergeCell ref="AK15:AQ15"/>
    <mergeCell ref="AG131:AX131"/>
    <mergeCell ref="AD122:AF122"/>
    <mergeCell ref="AD15:AJ15"/>
    <mergeCell ref="AE39:AH40"/>
    <mergeCell ref="P19:V19"/>
    <mergeCell ref="AR15:AX15"/>
    <mergeCell ref="AR20:AX20"/>
    <mergeCell ref="AM85:AP86"/>
    <mergeCell ref="AQ85:AT85"/>
    <mergeCell ref="AI77:AL78"/>
    <mergeCell ref="AM77:AP78"/>
    <mergeCell ref="A148:AX148"/>
    <mergeCell ref="AD124:AF124"/>
    <mergeCell ref="C132:AC132"/>
    <mergeCell ref="G10:AX10"/>
    <mergeCell ref="AD14:AJ14"/>
    <mergeCell ref="AK14:AQ14"/>
    <mergeCell ref="P13:V13"/>
    <mergeCell ref="P17:V17"/>
    <mergeCell ref="W17:AC17"/>
    <mergeCell ref="AD16:AJ16"/>
    <mergeCell ref="AR16:AX16"/>
    <mergeCell ref="Y50:AA50"/>
    <mergeCell ref="AB50:AD50"/>
    <mergeCell ref="AK16:AQ16"/>
    <mergeCell ref="P27:X29"/>
    <mergeCell ref="Y42:AA42"/>
    <mergeCell ref="P39:X40"/>
    <mergeCell ref="AI39:AL40"/>
    <mergeCell ref="G12:O12"/>
    <mergeCell ref="P14:V14"/>
    <mergeCell ref="P41:X43"/>
    <mergeCell ref="Y41:AA41"/>
    <mergeCell ref="AB35:AD35"/>
    <mergeCell ref="I14:O14"/>
    <mergeCell ref="P32:X33"/>
    <mergeCell ref="Y32:AA33"/>
    <mergeCell ref="AB32:AD33"/>
    <mergeCell ref="G4:X4"/>
    <mergeCell ref="Y4:AD4"/>
    <mergeCell ref="AE4:AP4"/>
    <mergeCell ref="AQ4:AX4"/>
    <mergeCell ref="A5:F5"/>
    <mergeCell ref="C123:AC123"/>
    <mergeCell ref="G11:AX11"/>
    <mergeCell ref="Y5:AD5"/>
    <mergeCell ref="AE5:AP5"/>
    <mergeCell ref="AQ5:AX5"/>
    <mergeCell ref="A4:F4"/>
    <mergeCell ref="A6:F6"/>
    <mergeCell ref="AK12:AQ12"/>
    <mergeCell ref="W14:AC14"/>
    <mergeCell ref="AG118:AX118"/>
    <mergeCell ref="AG123:AX123"/>
    <mergeCell ref="AI103:AL103"/>
    <mergeCell ref="AM103:AP103"/>
    <mergeCell ref="C116:AC116"/>
    <mergeCell ref="I16:O16"/>
    <mergeCell ref="P16:V16"/>
    <mergeCell ref="AD119:AF119"/>
    <mergeCell ref="I18:O18"/>
    <mergeCell ref="AD12:AJ12"/>
    <mergeCell ref="AE8:AX8"/>
    <mergeCell ref="W16:AC16"/>
    <mergeCell ref="A10:F10"/>
    <mergeCell ref="AB42:AD42"/>
    <mergeCell ref="AR12:AX12"/>
    <mergeCell ref="G13:H18"/>
    <mergeCell ref="E101:F105"/>
    <mergeCell ref="AI105:AL105"/>
    <mergeCell ref="AU195:AX195"/>
    <mergeCell ref="G191:K191"/>
    <mergeCell ref="C124:AC124"/>
    <mergeCell ref="AU181:AX181"/>
    <mergeCell ref="AD129:AF129"/>
    <mergeCell ref="W13:AC13"/>
    <mergeCell ref="G27:O29"/>
    <mergeCell ref="A11:F11"/>
    <mergeCell ref="AD120:AF120"/>
    <mergeCell ref="G183:K183"/>
    <mergeCell ref="L183:X183"/>
    <mergeCell ref="AH182:AT182"/>
    <mergeCell ref="Y183:AB183"/>
    <mergeCell ref="AC183:AG183"/>
    <mergeCell ref="AH181:AT181"/>
    <mergeCell ref="G182:K182"/>
    <mergeCell ref="A147:E147"/>
    <mergeCell ref="AU56:AX56"/>
    <mergeCell ref="AQ57:AT57"/>
    <mergeCell ref="AU57:AX57"/>
    <mergeCell ref="G32:O33"/>
    <mergeCell ref="AS102:AT102"/>
    <mergeCell ref="P46:X47"/>
    <mergeCell ref="Y46:AA47"/>
    <mergeCell ref="AM79:AP79"/>
    <mergeCell ref="AQ79:AT79"/>
    <mergeCell ref="Y80:AA80"/>
    <mergeCell ref="AB80:AD80"/>
    <mergeCell ref="AM105:AP105"/>
    <mergeCell ref="P12:V12"/>
    <mergeCell ref="AM109:AP109"/>
    <mergeCell ref="Y110:AA110"/>
    <mergeCell ref="G186:K186"/>
    <mergeCell ref="L186:X186"/>
    <mergeCell ref="Y186:AB186"/>
    <mergeCell ref="AC186:AG186"/>
    <mergeCell ref="AH186:AT186"/>
    <mergeCell ref="G189:K189"/>
    <mergeCell ref="AB41:AD41"/>
    <mergeCell ref="A143:AX143"/>
    <mergeCell ref="F147:AX147"/>
    <mergeCell ref="A119:B128"/>
    <mergeCell ref="C128:AC128"/>
    <mergeCell ref="A150:AX150"/>
    <mergeCell ref="G190:K190"/>
    <mergeCell ref="L190:X190"/>
    <mergeCell ref="Y190:AB190"/>
    <mergeCell ref="AD132:AF132"/>
    <mergeCell ref="AU185:AX185"/>
    <mergeCell ref="AG119:AX121"/>
    <mergeCell ref="F145:AX145"/>
    <mergeCell ref="E120:AC120"/>
    <mergeCell ref="E121:AC121"/>
    <mergeCell ref="Y103:AA103"/>
    <mergeCell ref="AG128:AX128"/>
    <mergeCell ref="A144:AX144"/>
    <mergeCell ref="AG129:AX129"/>
    <mergeCell ref="AI104:AL104"/>
    <mergeCell ref="AM104:AP104"/>
    <mergeCell ref="AD117:AF117"/>
    <mergeCell ref="AG125:AX125"/>
    <mergeCell ref="AB101:AD102"/>
    <mergeCell ref="A142:AX142"/>
    <mergeCell ref="C141:F141"/>
    <mergeCell ref="AU190:AX190"/>
    <mergeCell ref="G48:O50"/>
    <mergeCell ref="AH191:AT191"/>
    <mergeCell ref="AU191:AX191"/>
    <mergeCell ref="AD133:AF133"/>
    <mergeCell ref="AH189:AT189"/>
    <mergeCell ref="AU189:AX189"/>
    <mergeCell ref="AC185:AG185"/>
    <mergeCell ref="AH185:AT185"/>
    <mergeCell ref="AG132:AX132"/>
    <mergeCell ref="AC190:AG190"/>
    <mergeCell ref="L189:X189"/>
    <mergeCell ref="Y189:AB189"/>
    <mergeCell ref="AC189:AG189"/>
    <mergeCell ref="C126:AC126"/>
    <mergeCell ref="A162:F179"/>
    <mergeCell ref="AG133:AX139"/>
    <mergeCell ref="C130:AC130"/>
    <mergeCell ref="AG130:AX130"/>
    <mergeCell ref="C133:AC133"/>
    <mergeCell ref="AD131:AF131"/>
    <mergeCell ref="G184:K184"/>
    <mergeCell ref="AE104:AH104"/>
    <mergeCell ref="L187:X187"/>
    <mergeCell ref="AU187:AX187"/>
    <mergeCell ref="AD130:AF130"/>
    <mergeCell ref="A180:F205"/>
    <mergeCell ref="G188:K188"/>
    <mergeCell ref="L188:X188"/>
    <mergeCell ref="Y188:AB188"/>
    <mergeCell ref="AH184:AT184"/>
    <mergeCell ref="G187:K187"/>
    <mergeCell ref="AE101:AH101"/>
    <mergeCell ref="G61:X62"/>
    <mergeCell ref="AI101:AL102"/>
    <mergeCell ref="AM101:AP102"/>
    <mergeCell ref="G41:O43"/>
    <mergeCell ref="AB91:AD91"/>
    <mergeCell ref="AE91:AH91"/>
    <mergeCell ref="Y85:AA86"/>
    <mergeCell ref="AB85:AD86"/>
    <mergeCell ref="AE85:AH86"/>
    <mergeCell ref="G66:X66"/>
    <mergeCell ref="AM73:AP73"/>
    <mergeCell ref="G141:AX141"/>
    <mergeCell ref="G140:AX140"/>
    <mergeCell ref="Y36:AA36"/>
    <mergeCell ref="AB36:AD36"/>
    <mergeCell ref="Y39:AA40"/>
    <mergeCell ref="G55:O57"/>
    <mergeCell ref="P55:X57"/>
    <mergeCell ref="Y55:AA55"/>
    <mergeCell ref="AM57:AP57"/>
    <mergeCell ref="AI56:AL56"/>
    <mergeCell ref="AI85:AL86"/>
    <mergeCell ref="AD123:AF123"/>
    <mergeCell ref="AQ102:AR102"/>
    <mergeCell ref="AB62:AD62"/>
    <mergeCell ref="AI74:AL74"/>
    <mergeCell ref="G64:X65"/>
    <mergeCell ref="AQ74:AX74"/>
    <mergeCell ref="AM68:AP68"/>
    <mergeCell ref="AQ72:AX72"/>
    <mergeCell ref="AE73:AH73"/>
    <mergeCell ref="AM72:AP72"/>
    <mergeCell ref="AE68:AH68"/>
    <mergeCell ref="AI68:AL68"/>
    <mergeCell ref="AB73:AD73"/>
    <mergeCell ref="Y64:AA64"/>
    <mergeCell ref="AB64:AD64"/>
    <mergeCell ref="Y65:AA65"/>
    <mergeCell ref="AB65:AD65"/>
    <mergeCell ref="AE67:AH67"/>
    <mergeCell ref="AI67:AL67"/>
    <mergeCell ref="AM67:AP67"/>
    <mergeCell ref="AI66:AL66"/>
    <mergeCell ref="AI63:AL63"/>
    <mergeCell ref="AM63:AP63"/>
    <mergeCell ref="AE64:AH64"/>
    <mergeCell ref="AI64:AL64"/>
    <mergeCell ref="AM64:AP64"/>
    <mergeCell ref="AI73:AL73"/>
    <mergeCell ref="AE63:AH63"/>
    <mergeCell ref="AE57:AH57"/>
    <mergeCell ref="A7:F7"/>
    <mergeCell ref="G7:X7"/>
    <mergeCell ref="A8:F8"/>
    <mergeCell ref="A60:F62"/>
    <mergeCell ref="G60:X60"/>
    <mergeCell ref="AI57:AL57"/>
    <mergeCell ref="AB46:AD47"/>
    <mergeCell ref="AB48:AD48"/>
    <mergeCell ref="AB56:AD56"/>
    <mergeCell ref="P48:X50"/>
    <mergeCell ref="Y48:AA48"/>
    <mergeCell ref="Y49:AA49"/>
    <mergeCell ref="AB49:AD49"/>
    <mergeCell ref="AQ69:AT69"/>
    <mergeCell ref="AQ71:AT71"/>
    <mergeCell ref="AU71:AX71"/>
    <mergeCell ref="AE61:AH61"/>
    <mergeCell ref="AI61:AL61"/>
    <mergeCell ref="AM61:AP61"/>
    <mergeCell ref="AE65:AH65"/>
    <mergeCell ref="AI65:AL65"/>
    <mergeCell ref="AM65:AP65"/>
    <mergeCell ref="AE66:AH66"/>
    <mergeCell ref="AE60:AH60"/>
    <mergeCell ref="AI60:AL60"/>
    <mergeCell ref="AM60:AP60"/>
    <mergeCell ref="Y61:AA61"/>
    <mergeCell ref="AM56:AP56"/>
    <mergeCell ref="AB43:AD43"/>
    <mergeCell ref="AB29:AD29"/>
    <mergeCell ref="W12:AC12"/>
    <mergeCell ref="Y62:AA62"/>
    <mergeCell ref="Y57:AA57"/>
    <mergeCell ref="G46:O47"/>
    <mergeCell ref="P53:X54"/>
    <mergeCell ref="Y53:AA54"/>
    <mergeCell ref="AB61:AD61"/>
    <mergeCell ref="G63:X63"/>
    <mergeCell ref="Y63:AA63"/>
    <mergeCell ref="A69:F71"/>
    <mergeCell ref="G69:X69"/>
    <mergeCell ref="Y69:AA69"/>
    <mergeCell ref="AB69:AD69"/>
    <mergeCell ref="G70:X71"/>
    <mergeCell ref="Y70:AA70"/>
    <mergeCell ref="AB71:AD71"/>
    <mergeCell ref="Y74:AA74"/>
    <mergeCell ref="AB74:AD74"/>
    <mergeCell ref="AB60:AD60"/>
    <mergeCell ref="Y101:AA102"/>
    <mergeCell ref="AD115:AF115"/>
    <mergeCell ref="C115:AC115"/>
    <mergeCell ref="AG116:AX116"/>
    <mergeCell ref="AU80:AX80"/>
    <mergeCell ref="AU101:AX101"/>
    <mergeCell ref="AU85:AX85"/>
    <mergeCell ref="AQ86:AR86"/>
    <mergeCell ref="AS86:AT86"/>
    <mergeCell ref="AU86:AV86"/>
    <mergeCell ref="AU182:AX182"/>
    <mergeCell ref="AM80:AP80"/>
    <mergeCell ref="AQ80:AT80"/>
    <mergeCell ref="C131:AC131"/>
    <mergeCell ref="AE80:AH80"/>
    <mergeCell ref="AI80:AL80"/>
    <mergeCell ref="G6:AX6"/>
    <mergeCell ref="AQ105:AT105"/>
    <mergeCell ref="AU103:AX103"/>
    <mergeCell ref="Y104:AA104"/>
    <mergeCell ref="A46:F50"/>
    <mergeCell ref="AB53:AD54"/>
    <mergeCell ref="G39:O40"/>
    <mergeCell ref="AQ101:AT101"/>
    <mergeCell ref="AI69:AL69"/>
    <mergeCell ref="AE71:AH71"/>
    <mergeCell ref="AI71:AL71"/>
    <mergeCell ref="AM71:AP71"/>
    <mergeCell ref="A66:F68"/>
    <mergeCell ref="AQ56:AT56"/>
    <mergeCell ref="A72:F74"/>
    <mergeCell ref="G72:X72"/>
    <mergeCell ref="AE106:AH106"/>
    <mergeCell ref="AI106:AL107"/>
    <mergeCell ref="AM106:AP107"/>
    <mergeCell ref="AG117:AX117"/>
    <mergeCell ref="AQ106:AT106"/>
    <mergeCell ref="AU106:AX106"/>
    <mergeCell ref="AE107:AF107"/>
    <mergeCell ref="AQ109:AT109"/>
    <mergeCell ref="AU109:AX109"/>
    <mergeCell ref="E106:F110"/>
    <mergeCell ref="G106:X107"/>
    <mergeCell ref="Y106:AA107"/>
    <mergeCell ref="AD116:AF116"/>
    <mergeCell ref="C223:I223"/>
    <mergeCell ref="J223:O223"/>
    <mergeCell ref="P223:X223"/>
    <mergeCell ref="Y223:AB223"/>
    <mergeCell ref="AC223:AG223"/>
    <mergeCell ref="AH223:AK223"/>
    <mergeCell ref="AL223:AO223"/>
    <mergeCell ref="AP223:AX223"/>
    <mergeCell ref="C218:I218"/>
    <mergeCell ref="J218:O218"/>
    <mergeCell ref="P218:X218"/>
    <mergeCell ref="Y218:AB218"/>
    <mergeCell ref="AC218:AG218"/>
    <mergeCell ref="AH218:AK218"/>
    <mergeCell ref="AL218:AO218"/>
    <mergeCell ref="AP218:AX218"/>
    <mergeCell ref="C211:I211"/>
    <mergeCell ref="G180:AB180"/>
    <mergeCell ref="AH190:AT190"/>
    <mergeCell ref="G21:O21"/>
    <mergeCell ref="P21:V21"/>
    <mergeCell ref="W21:AC21"/>
    <mergeCell ref="AD21:AJ21"/>
    <mergeCell ref="AU68:AX68"/>
    <mergeCell ref="AQ60:AT60"/>
    <mergeCell ref="AU60:AX60"/>
    <mergeCell ref="AQ61:AT61"/>
    <mergeCell ref="AQ62:AT62"/>
    <mergeCell ref="AU61:AX61"/>
    <mergeCell ref="AU62:AX62"/>
    <mergeCell ref="AQ63:AT63"/>
    <mergeCell ref="AU63:AX63"/>
    <mergeCell ref="N135:AF135"/>
    <mergeCell ref="J135:K135"/>
    <mergeCell ref="C136:F136"/>
    <mergeCell ref="C137:F137"/>
    <mergeCell ref="AD125:AF125"/>
    <mergeCell ref="AG124:AX124"/>
    <mergeCell ref="AQ64:AT64"/>
    <mergeCell ref="AU64:AX64"/>
    <mergeCell ref="AQ65:AT65"/>
    <mergeCell ref="AU65:AX65"/>
    <mergeCell ref="AQ66:AT66"/>
    <mergeCell ref="AU66:AX66"/>
    <mergeCell ref="AQ67:AT67"/>
    <mergeCell ref="AU67:AX67"/>
    <mergeCell ref="AQ68:AT68"/>
    <mergeCell ref="AK21:AQ21"/>
    <mergeCell ref="AR21:AX21"/>
    <mergeCell ref="A30:F31"/>
    <mergeCell ref="G30:AX31"/>
    <mergeCell ref="AG127:AX127"/>
    <mergeCell ref="C75:D99"/>
    <mergeCell ref="A75:B113"/>
    <mergeCell ref="A37:F38"/>
    <mergeCell ref="G37:AX38"/>
    <mergeCell ref="A44:F45"/>
    <mergeCell ref="G44:AX45"/>
    <mergeCell ref="A51:F52"/>
    <mergeCell ref="G51:AX52"/>
    <mergeCell ref="A58:F59"/>
    <mergeCell ref="G58:AX59"/>
    <mergeCell ref="N139:AF139"/>
    <mergeCell ref="G136:H136"/>
    <mergeCell ref="G137:H137"/>
    <mergeCell ref="G138:H138"/>
    <mergeCell ref="G139:H139"/>
    <mergeCell ref="J136:K136"/>
    <mergeCell ref="J137:K137"/>
    <mergeCell ref="J138:K138"/>
    <mergeCell ref="J139:K139"/>
    <mergeCell ref="C135:F135"/>
    <mergeCell ref="G134:M134"/>
    <mergeCell ref="N134:AF134"/>
    <mergeCell ref="C134:F134"/>
    <mergeCell ref="G135:H135"/>
    <mergeCell ref="N136:AF136"/>
    <mergeCell ref="N137:AF137"/>
    <mergeCell ref="N138:AF138"/>
    <mergeCell ref="C138:F138"/>
    <mergeCell ref="C139:F139"/>
    <mergeCell ref="AU110:AX110"/>
    <mergeCell ref="AB106:AD107"/>
  </mergeCells>
  <phoneticPr fontId="5"/>
  <conditionalFormatting sqref="P14:AQ14">
    <cfRule type="expression" dxfId="317" priority="14159">
      <formula>IF(RIGHT(TEXT(P14,"0.#"),1)=".",FALSE,TRUE)</formula>
    </cfRule>
    <cfRule type="expression" dxfId="316" priority="14160">
      <formula>IF(RIGHT(TEXT(P14,"0.#"),1)=".",TRUE,FALSE)</formula>
    </cfRule>
  </conditionalFormatting>
  <conditionalFormatting sqref="P18:AX18">
    <cfRule type="expression" dxfId="315" priority="14035">
      <formula>IF(RIGHT(TEXT(P18,"0.#"),1)=".",FALSE,TRUE)</formula>
    </cfRule>
    <cfRule type="expression" dxfId="314" priority="14036">
      <formula>IF(RIGHT(TEXT(P18,"0.#"),1)=".",TRUE,FALSE)</formula>
    </cfRule>
  </conditionalFormatting>
  <conditionalFormatting sqref="Y183">
    <cfRule type="expression" dxfId="313" priority="14031">
      <formula>IF(RIGHT(TEXT(Y183,"0.#"),1)=".",FALSE,TRUE)</formula>
    </cfRule>
    <cfRule type="expression" dxfId="312" priority="14032">
      <formula>IF(RIGHT(TEXT(Y183,"0.#"),1)=".",TRUE,FALSE)</formula>
    </cfRule>
  </conditionalFormatting>
  <conditionalFormatting sqref="Y192">
    <cfRule type="expression" dxfId="311" priority="14027">
      <formula>IF(RIGHT(TEXT(Y192,"0.#"),1)=".",FALSE,TRUE)</formula>
    </cfRule>
    <cfRule type="expression" dxfId="310" priority="14028">
      <formula>IF(RIGHT(TEXT(Y192,"0.#"),1)=".",TRUE,FALSE)</formula>
    </cfRule>
  </conditionalFormatting>
  <conditionalFormatting sqref="Y197:Y204">
    <cfRule type="expression" dxfId="309" priority="13809">
      <formula>IF(RIGHT(TEXT(Y197,"0.#"),1)=".",FALSE,TRUE)</formula>
    </cfRule>
    <cfRule type="expression" dxfId="308" priority="13810">
      <formula>IF(RIGHT(TEXT(Y197,"0.#"),1)=".",TRUE,FALSE)</formula>
    </cfRule>
  </conditionalFormatting>
  <conditionalFormatting sqref="P16:AQ17 P15:AX15 P13:AX13">
    <cfRule type="expression" dxfId="307" priority="13857">
      <formula>IF(RIGHT(TEXT(P13,"0.#"),1)=".",FALSE,TRUE)</formula>
    </cfRule>
    <cfRule type="expression" dxfId="306" priority="13858">
      <formula>IF(RIGHT(TEXT(P13,"0.#"),1)=".",TRUE,FALSE)</formula>
    </cfRule>
  </conditionalFormatting>
  <conditionalFormatting sqref="P19:AJ19">
    <cfRule type="expression" dxfId="305" priority="13855">
      <formula>IF(RIGHT(TEXT(P19,"0.#"),1)=".",FALSE,TRUE)</formula>
    </cfRule>
    <cfRule type="expression" dxfId="304" priority="13856">
      <formula>IF(RIGHT(TEXT(P19,"0.#"),1)=".",TRUE,FALSE)</formula>
    </cfRule>
  </conditionalFormatting>
  <conditionalFormatting sqref="AE61 AQ61">
    <cfRule type="expression" dxfId="303" priority="13847">
      <formula>IF(RIGHT(TEXT(AE61,"0.#"),1)=".",FALSE,TRUE)</formula>
    </cfRule>
    <cfRule type="expression" dxfId="302" priority="13848">
      <formula>IF(RIGHT(TEXT(AE61,"0.#"),1)=".",TRUE,FALSE)</formula>
    </cfRule>
  </conditionalFormatting>
  <conditionalFormatting sqref="Y184:Y191">
    <cfRule type="expression" dxfId="301" priority="13833">
      <formula>IF(RIGHT(TEXT(Y184,"0.#"),1)=".",FALSE,TRUE)</formula>
    </cfRule>
    <cfRule type="expression" dxfId="300" priority="13834">
      <formula>IF(RIGHT(TEXT(Y184,"0.#"),1)=".",TRUE,FALSE)</formula>
    </cfRule>
  </conditionalFormatting>
  <conditionalFormatting sqref="AU183">
    <cfRule type="expression" dxfId="299" priority="13831">
      <formula>IF(RIGHT(TEXT(AU183,"0.#"),1)=".",FALSE,TRUE)</formula>
    </cfRule>
    <cfRule type="expression" dxfId="298" priority="13832">
      <formula>IF(RIGHT(TEXT(AU183,"0.#"),1)=".",TRUE,FALSE)</formula>
    </cfRule>
  </conditionalFormatting>
  <conditionalFormatting sqref="AU192">
    <cfRule type="expression" dxfId="297" priority="13829">
      <formula>IF(RIGHT(TEXT(AU192,"0.#"),1)=".",FALSE,TRUE)</formula>
    </cfRule>
    <cfRule type="expression" dxfId="296" priority="13830">
      <formula>IF(RIGHT(TEXT(AU192,"0.#"),1)=".",TRUE,FALSE)</formula>
    </cfRule>
  </conditionalFormatting>
  <conditionalFormatting sqref="AU184:AU191">
    <cfRule type="expression" dxfId="295" priority="13827">
      <formula>IF(RIGHT(TEXT(AU184,"0.#"),1)=".",FALSE,TRUE)</formula>
    </cfRule>
    <cfRule type="expression" dxfId="294" priority="13828">
      <formula>IF(RIGHT(TEXT(AU184,"0.#"),1)=".",TRUE,FALSE)</formula>
    </cfRule>
  </conditionalFormatting>
  <conditionalFormatting sqref="Y196">
    <cfRule type="expression" dxfId="293" priority="13813">
      <formula>IF(RIGHT(TEXT(Y196,"0.#"),1)=".",FALSE,TRUE)</formula>
    </cfRule>
    <cfRule type="expression" dxfId="292" priority="13814">
      <formula>IF(RIGHT(TEXT(Y196,"0.#"),1)=".",TRUE,FALSE)</formula>
    </cfRule>
  </conditionalFormatting>
  <conditionalFormatting sqref="Y205">
    <cfRule type="expression" dxfId="291" priority="13811">
      <formula>IF(RIGHT(TEXT(Y205,"0.#"),1)=".",FALSE,TRUE)</formula>
    </cfRule>
    <cfRule type="expression" dxfId="290" priority="13812">
      <formula>IF(RIGHT(TEXT(Y205,"0.#"),1)=".",TRUE,FALSE)</formula>
    </cfRule>
  </conditionalFormatting>
  <conditionalFormatting sqref="AU196">
    <cfRule type="expression" dxfId="289" priority="13807">
      <formula>IF(RIGHT(TEXT(AU196,"0.#"),1)=".",FALSE,TRUE)</formula>
    </cfRule>
    <cfRule type="expression" dxfId="288" priority="13808">
      <formula>IF(RIGHT(TEXT(AU196,"0.#"),1)=".",TRUE,FALSE)</formula>
    </cfRule>
  </conditionalFormatting>
  <conditionalFormatting sqref="AU205">
    <cfRule type="expression" dxfId="287" priority="13805">
      <formula>IF(RIGHT(TEXT(AU205,"0.#"),1)=".",FALSE,TRUE)</formula>
    </cfRule>
    <cfRule type="expression" dxfId="286" priority="13806">
      <formula>IF(RIGHT(TEXT(AU205,"0.#"),1)=".",TRUE,FALSE)</formula>
    </cfRule>
  </conditionalFormatting>
  <conditionalFormatting sqref="AU197:AU204">
    <cfRule type="expression" dxfId="285" priority="13803">
      <formula>IF(RIGHT(TEXT(AU197,"0.#"),1)=".",FALSE,TRUE)</formula>
    </cfRule>
    <cfRule type="expression" dxfId="284" priority="13804">
      <formula>IF(RIGHT(TEXT(AU197,"0.#"),1)=".",TRUE,FALSE)</formula>
    </cfRule>
  </conditionalFormatting>
  <conditionalFormatting sqref="AU27:AU29">
    <cfRule type="expression" dxfId="283" priority="13595">
      <formula>IF(RIGHT(TEXT(AU27,"0.#"),1)=".",FALSE,TRUE)</formula>
    </cfRule>
    <cfRule type="expression" dxfId="282" priority="13596">
      <formula>IF(RIGHT(TEXT(AU27,"0.#"),1)=".",TRUE,FALSE)</formula>
    </cfRule>
  </conditionalFormatting>
  <conditionalFormatting sqref="AE48">
    <cfRule type="expression" dxfId="281" priority="13529">
      <formula>IF(RIGHT(TEXT(AE48,"0.#"),1)=".",FALSE,TRUE)</formula>
    </cfRule>
    <cfRule type="expression" dxfId="280" priority="13530">
      <formula>IF(RIGHT(TEXT(AE48,"0.#"),1)=".",TRUE,FALSE)</formula>
    </cfRule>
  </conditionalFormatting>
  <conditionalFormatting sqref="AI48">
    <cfRule type="expression" dxfId="279" priority="13519">
      <formula>IF(RIGHT(TEXT(AI48,"0.#"),1)=".",FALSE,TRUE)</formula>
    </cfRule>
    <cfRule type="expression" dxfId="278" priority="13520">
      <formula>IF(RIGHT(TEXT(AI48,"0.#"),1)=".",TRUE,FALSE)</formula>
    </cfRule>
  </conditionalFormatting>
  <conditionalFormatting sqref="AE55">
    <cfRule type="expression" dxfId="277" priority="13499">
      <formula>IF(RIGHT(TEXT(AE55,"0.#"),1)=".",FALSE,TRUE)</formula>
    </cfRule>
    <cfRule type="expression" dxfId="276" priority="13500">
      <formula>IF(RIGHT(TEXT(AE55,"0.#"),1)=".",TRUE,FALSE)</formula>
    </cfRule>
  </conditionalFormatting>
  <conditionalFormatting sqref="AI55">
    <cfRule type="expression" dxfId="275" priority="13489">
      <formula>IF(RIGHT(TEXT(AI55,"0.#"),1)=".",FALSE,TRUE)</formula>
    </cfRule>
    <cfRule type="expression" dxfId="274" priority="13490">
      <formula>IF(RIGHT(TEXT(AI55,"0.#"),1)=".",TRUE,FALSE)</formula>
    </cfRule>
  </conditionalFormatting>
  <conditionalFormatting sqref="AM55">
    <cfRule type="expression" dxfId="273" priority="13487">
      <formula>IF(RIGHT(TEXT(AM55,"0.#"),1)=".",FALSE,TRUE)</formula>
    </cfRule>
    <cfRule type="expression" dxfId="272" priority="13488">
      <formula>IF(RIGHT(TEXT(AM55,"0.#"),1)=".",TRUE,FALSE)</formula>
    </cfRule>
  </conditionalFormatting>
  <conditionalFormatting sqref="AM56">
    <cfRule type="expression" dxfId="271" priority="13485">
      <formula>IF(RIGHT(TEXT(AM56,"0.#"),1)=".",FALSE,TRUE)</formula>
    </cfRule>
    <cfRule type="expression" dxfId="270" priority="13486">
      <formula>IF(RIGHT(TEXT(AM56,"0.#"),1)=".",TRUE,FALSE)</formula>
    </cfRule>
  </conditionalFormatting>
  <conditionalFormatting sqref="AM57">
    <cfRule type="expression" dxfId="269" priority="13483">
      <formula>IF(RIGHT(TEXT(AM57,"0.#"),1)=".",FALSE,TRUE)</formula>
    </cfRule>
    <cfRule type="expression" dxfId="268" priority="13484">
      <formula>IF(RIGHT(TEXT(AM57,"0.#"),1)=".",TRUE,FALSE)</formula>
    </cfRule>
  </conditionalFormatting>
  <conditionalFormatting sqref="AI61">
    <cfRule type="expression" dxfId="267" priority="13379">
      <formula>IF(RIGHT(TEXT(AI61,"0.#"),1)=".",FALSE,TRUE)</formula>
    </cfRule>
    <cfRule type="expression" dxfId="266" priority="13380">
      <formula>IF(RIGHT(TEXT(AI61,"0.#"),1)=".",TRUE,FALSE)</formula>
    </cfRule>
  </conditionalFormatting>
  <conditionalFormatting sqref="AM61">
    <cfRule type="expression" dxfId="265" priority="13377">
      <formula>IF(RIGHT(TEXT(AM61,"0.#"),1)=".",FALSE,TRUE)</formula>
    </cfRule>
    <cfRule type="expression" dxfId="264" priority="13378">
      <formula>IF(RIGHT(TEXT(AM61,"0.#"),1)=".",TRUE,FALSE)</formula>
    </cfRule>
  </conditionalFormatting>
  <conditionalFormatting sqref="AE62">
    <cfRule type="expression" dxfId="263" priority="13375">
      <formula>IF(RIGHT(TEXT(AE62,"0.#"),1)=".",FALSE,TRUE)</formula>
    </cfRule>
    <cfRule type="expression" dxfId="262" priority="13376">
      <formula>IF(RIGHT(TEXT(AE62,"0.#"),1)=".",TRUE,FALSE)</formula>
    </cfRule>
  </conditionalFormatting>
  <conditionalFormatting sqref="AI62">
    <cfRule type="expression" dxfId="261" priority="13373">
      <formula>IF(RIGHT(TEXT(AI62,"0.#"),1)=".",FALSE,TRUE)</formula>
    </cfRule>
    <cfRule type="expression" dxfId="260" priority="13374">
      <formula>IF(RIGHT(TEXT(AI62,"0.#"),1)=".",TRUE,FALSE)</formula>
    </cfRule>
  </conditionalFormatting>
  <conditionalFormatting sqref="AM62">
    <cfRule type="expression" dxfId="259" priority="13371">
      <formula>IF(RIGHT(TEXT(AM62,"0.#"),1)=".",FALSE,TRUE)</formula>
    </cfRule>
    <cfRule type="expression" dxfId="258" priority="13372">
      <formula>IF(RIGHT(TEXT(AM62,"0.#"),1)=".",TRUE,FALSE)</formula>
    </cfRule>
  </conditionalFormatting>
  <conditionalFormatting sqref="AQ62">
    <cfRule type="expression" dxfId="257" priority="13369">
      <formula>IF(RIGHT(TEXT(AQ62,"0.#"),1)=".",FALSE,TRUE)</formula>
    </cfRule>
    <cfRule type="expression" dxfId="256" priority="13370">
      <formula>IF(RIGHT(TEXT(AQ62,"0.#"),1)=".",TRUE,FALSE)</formula>
    </cfRule>
  </conditionalFormatting>
  <conditionalFormatting sqref="AE64">
    <cfRule type="expression" dxfId="255" priority="13367">
      <formula>IF(RIGHT(TEXT(AE64,"0.#"),1)=".",FALSE,TRUE)</formula>
    </cfRule>
    <cfRule type="expression" dxfId="254" priority="13368">
      <formula>IF(RIGHT(TEXT(AE64,"0.#"),1)=".",TRUE,FALSE)</formula>
    </cfRule>
  </conditionalFormatting>
  <conditionalFormatting sqref="AI64 AM64">
    <cfRule type="expression" dxfId="253" priority="13365">
      <formula>IF(RIGHT(TEXT(AI64,"0.#"),1)=".",FALSE,TRUE)</formula>
    </cfRule>
    <cfRule type="expression" dxfId="252" priority="13366">
      <formula>IF(RIGHT(TEXT(AI64,"0.#"),1)=".",TRUE,FALSE)</formula>
    </cfRule>
  </conditionalFormatting>
  <conditionalFormatting sqref="AE65">
    <cfRule type="expression" dxfId="251" priority="13361">
      <formula>IF(RIGHT(TEXT(AE65,"0.#"),1)=".",FALSE,TRUE)</formula>
    </cfRule>
    <cfRule type="expression" dxfId="250" priority="13362">
      <formula>IF(RIGHT(TEXT(AE65,"0.#"),1)=".",TRUE,FALSE)</formula>
    </cfRule>
  </conditionalFormatting>
  <conditionalFormatting sqref="AI65">
    <cfRule type="expression" dxfId="249" priority="13359">
      <formula>IF(RIGHT(TEXT(AI65,"0.#"),1)=".",FALSE,TRUE)</formula>
    </cfRule>
    <cfRule type="expression" dxfId="248" priority="13360">
      <formula>IF(RIGHT(TEXT(AI65,"0.#"),1)=".",TRUE,FALSE)</formula>
    </cfRule>
  </conditionalFormatting>
  <conditionalFormatting sqref="AM65">
    <cfRule type="expression" dxfId="247" priority="13357">
      <formula>IF(RIGHT(TEXT(AM65,"0.#"),1)=".",FALSE,TRUE)</formula>
    </cfRule>
    <cfRule type="expression" dxfId="246" priority="13358">
      <formula>IF(RIGHT(TEXT(AM65,"0.#"),1)=".",TRUE,FALSE)</formula>
    </cfRule>
  </conditionalFormatting>
  <conditionalFormatting sqref="AE67">
    <cfRule type="expression" dxfId="245" priority="13353">
      <formula>IF(RIGHT(TEXT(AE67,"0.#"),1)=".",FALSE,TRUE)</formula>
    </cfRule>
    <cfRule type="expression" dxfId="244" priority="13354">
      <formula>IF(RIGHT(TEXT(AE67,"0.#"),1)=".",TRUE,FALSE)</formula>
    </cfRule>
  </conditionalFormatting>
  <conditionalFormatting sqref="AI67">
    <cfRule type="expression" dxfId="243" priority="13351">
      <formula>IF(RIGHT(TEXT(AI67,"0.#"),1)=".",FALSE,TRUE)</formula>
    </cfRule>
    <cfRule type="expression" dxfId="242" priority="13352">
      <formula>IF(RIGHT(TEXT(AI67,"0.#"),1)=".",TRUE,FALSE)</formula>
    </cfRule>
  </conditionalFormatting>
  <conditionalFormatting sqref="AM67">
    <cfRule type="expression" dxfId="241" priority="13349">
      <formula>IF(RIGHT(TEXT(AM67,"0.#"),1)=".",FALSE,TRUE)</formula>
    </cfRule>
    <cfRule type="expression" dxfId="240" priority="13350">
      <formula>IF(RIGHT(TEXT(AM67,"0.#"),1)=".",TRUE,FALSE)</formula>
    </cfRule>
  </conditionalFormatting>
  <conditionalFormatting sqref="AE68">
    <cfRule type="expression" dxfId="239" priority="13347">
      <formula>IF(RIGHT(TEXT(AE68,"0.#"),1)=".",FALSE,TRUE)</formula>
    </cfRule>
    <cfRule type="expression" dxfId="238" priority="13348">
      <formula>IF(RIGHT(TEXT(AE68,"0.#"),1)=".",TRUE,FALSE)</formula>
    </cfRule>
  </conditionalFormatting>
  <conditionalFormatting sqref="AI68">
    <cfRule type="expression" dxfId="237" priority="13345">
      <formula>IF(RIGHT(TEXT(AI68,"0.#"),1)=".",FALSE,TRUE)</formula>
    </cfRule>
    <cfRule type="expression" dxfId="236" priority="13346">
      <formula>IF(RIGHT(TEXT(AI68,"0.#"),1)=".",TRUE,FALSE)</formula>
    </cfRule>
  </conditionalFormatting>
  <conditionalFormatting sqref="AM68">
    <cfRule type="expression" dxfId="235" priority="13343">
      <formula>IF(RIGHT(TEXT(AM68,"0.#"),1)=".",FALSE,TRUE)</formula>
    </cfRule>
    <cfRule type="expression" dxfId="234" priority="13344">
      <formula>IF(RIGHT(TEXT(AM68,"0.#"),1)=".",TRUE,FALSE)</formula>
    </cfRule>
  </conditionalFormatting>
  <conditionalFormatting sqref="AE70">
    <cfRule type="expression" dxfId="233" priority="13339">
      <formula>IF(RIGHT(TEXT(AE70,"0.#"),1)=".",FALSE,TRUE)</formula>
    </cfRule>
    <cfRule type="expression" dxfId="232" priority="13340">
      <formula>IF(RIGHT(TEXT(AE70,"0.#"),1)=".",TRUE,FALSE)</formula>
    </cfRule>
  </conditionalFormatting>
  <conditionalFormatting sqref="AI70">
    <cfRule type="expression" dxfId="231" priority="13337">
      <formula>IF(RIGHT(TEXT(AI70,"0.#"),1)=".",FALSE,TRUE)</formula>
    </cfRule>
    <cfRule type="expression" dxfId="230" priority="13338">
      <formula>IF(RIGHT(TEXT(AI70,"0.#"),1)=".",TRUE,FALSE)</formula>
    </cfRule>
  </conditionalFormatting>
  <conditionalFormatting sqref="AM70">
    <cfRule type="expression" dxfId="229" priority="13335">
      <formula>IF(RIGHT(TEXT(AM70,"0.#"),1)=".",FALSE,TRUE)</formula>
    </cfRule>
    <cfRule type="expression" dxfId="228" priority="13336">
      <formula>IF(RIGHT(TEXT(AM70,"0.#"),1)=".",TRUE,FALSE)</formula>
    </cfRule>
  </conditionalFormatting>
  <conditionalFormatting sqref="AE71">
    <cfRule type="expression" dxfId="227" priority="13333">
      <formula>IF(RIGHT(TEXT(AE71,"0.#"),1)=".",FALSE,TRUE)</formula>
    </cfRule>
    <cfRule type="expression" dxfId="226" priority="13334">
      <formula>IF(RIGHT(TEXT(AE71,"0.#"),1)=".",TRUE,FALSE)</formula>
    </cfRule>
  </conditionalFormatting>
  <conditionalFormatting sqref="AI71">
    <cfRule type="expression" dxfId="225" priority="13331">
      <formula>IF(RIGHT(TEXT(AI71,"0.#"),1)=".",FALSE,TRUE)</formula>
    </cfRule>
    <cfRule type="expression" dxfId="224" priority="13332">
      <formula>IF(RIGHT(TEXT(AI71,"0.#"),1)=".",TRUE,FALSE)</formula>
    </cfRule>
  </conditionalFormatting>
  <conditionalFormatting sqref="AM71">
    <cfRule type="expression" dxfId="223" priority="13329">
      <formula>IF(RIGHT(TEXT(AM71,"0.#"),1)=".",FALSE,TRUE)</formula>
    </cfRule>
    <cfRule type="expression" dxfId="222" priority="13330">
      <formula>IF(RIGHT(TEXT(AM71,"0.#"),1)=".",TRUE,FALSE)</formula>
    </cfRule>
  </conditionalFormatting>
  <conditionalFormatting sqref="AE73 AQ73">
    <cfRule type="expression" dxfId="221" priority="13311">
      <formula>IF(RIGHT(TEXT(AE73,"0.#"),1)=".",FALSE,TRUE)</formula>
    </cfRule>
    <cfRule type="expression" dxfId="220" priority="13312">
      <formula>IF(RIGHT(TEXT(AE73,"0.#"),1)=".",TRUE,FALSE)</formula>
    </cfRule>
  </conditionalFormatting>
  <conditionalFormatting sqref="AI73">
    <cfRule type="expression" dxfId="219" priority="13309">
      <formula>IF(RIGHT(TEXT(AI73,"0.#"),1)=".",FALSE,TRUE)</formula>
    </cfRule>
    <cfRule type="expression" dxfId="218" priority="13310">
      <formula>IF(RIGHT(TEXT(AI73,"0.#"),1)=".",TRUE,FALSE)</formula>
    </cfRule>
  </conditionalFormatting>
  <conditionalFormatting sqref="AM73">
    <cfRule type="expression" dxfId="217" priority="13307">
      <formula>IF(RIGHT(TEXT(AM73,"0.#"),1)=".",FALSE,TRUE)</formula>
    </cfRule>
    <cfRule type="expression" dxfId="216" priority="13308">
      <formula>IF(RIGHT(TEXT(AM73,"0.#"),1)=".",TRUE,FALSE)</formula>
    </cfRule>
  </conditionalFormatting>
  <conditionalFormatting sqref="AM74">
    <cfRule type="expression" dxfId="215" priority="13305">
      <formula>IF(RIGHT(TEXT(AM74,"0.#"),1)=".",FALSE,TRUE)</formula>
    </cfRule>
    <cfRule type="expression" dxfId="214" priority="13306">
      <formula>IF(RIGHT(TEXT(AM74,"0.#"),1)=".",TRUE,FALSE)</formula>
    </cfRule>
  </conditionalFormatting>
  <conditionalFormatting sqref="AQ74">
    <cfRule type="expression" dxfId="213" priority="13299">
      <formula>IF(RIGHT(TEXT(AQ74,"0.#"),1)=".",FALSE,TRUE)</formula>
    </cfRule>
    <cfRule type="expression" dxfId="212" priority="13300">
      <formula>IF(RIGHT(TEXT(AQ74,"0.#"),1)=".",TRUE,FALSE)</formula>
    </cfRule>
  </conditionalFormatting>
  <conditionalFormatting sqref="AU103:AU105">
    <cfRule type="expression" dxfId="211" priority="13157">
      <formula>IF(RIGHT(TEXT(AU103,"0.#"),1)=".",FALSE,TRUE)</formula>
    </cfRule>
    <cfRule type="expression" dxfId="210" priority="13158">
      <formula>IF(RIGHT(TEXT(AU103,"0.#"),1)=".",TRUE,FALSE)</formula>
    </cfRule>
  </conditionalFormatting>
  <conditionalFormatting sqref="AQ103:AQ105">
    <cfRule type="expression" dxfId="209" priority="13057">
      <formula>IF(RIGHT(TEXT(AQ103,"0.#"),1)=".",FALSE,TRUE)</formula>
    </cfRule>
    <cfRule type="expression" dxfId="208" priority="13058">
      <formula>IF(RIGHT(TEXT(AQ103,"0.#"),1)=".",TRUE,FALSE)</formula>
    </cfRule>
  </conditionalFormatting>
  <conditionalFormatting sqref="AU48:AU49">
    <cfRule type="expression" dxfId="207" priority="4801">
      <formula>IF(RIGHT(TEXT(AU48,"0.#"),1)=".",FALSE,TRUE)</formula>
    </cfRule>
    <cfRule type="expression" dxfId="206" priority="4802">
      <formula>IF(RIGHT(TEXT(AU48,"0.#"),1)=".",TRUE,FALSE)</formula>
    </cfRule>
  </conditionalFormatting>
  <conditionalFormatting sqref="AU55:AU56">
    <cfRule type="expression" dxfId="205" priority="4797">
      <formula>IF(RIGHT(TEXT(AU55,"0.#"),1)=".",FALSE,TRUE)</formula>
    </cfRule>
    <cfRule type="expression" dxfId="204" priority="4798">
      <formula>IF(RIGHT(TEXT(AU55,"0.#"),1)=".",TRUE,FALSE)</formula>
    </cfRule>
  </conditionalFormatting>
  <conditionalFormatting sqref="AI41">
    <cfRule type="expression" dxfId="203" priority="2113">
      <formula>IF(RIGHT(TEXT(AI41,"0.#"),1)=".",FALSE,TRUE)</formula>
    </cfRule>
    <cfRule type="expression" dxfId="202" priority="2114">
      <formula>IF(RIGHT(TEXT(AI41,"0.#"),1)=".",TRUE,FALSE)</formula>
    </cfRule>
  </conditionalFormatting>
  <conditionalFormatting sqref="AM91:AM92 AU91:AU92">
    <cfRule type="expression" dxfId="201" priority="2097">
      <formula>IF(RIGHT(TEXT(AM91,"0.#"),1)=".",FALSE,TRUE)</formula>
    </cfRule>
    <cfRule type="expression" dxfId="200" priority="2098">
      <formula>IF(RIGHT(TEXT(AM91,"0.#"),1)=".",TRUE,FALSE)</formula>
    </cfRule>
  </conditionalFormatting>
  <conditionalFormatting sqref="AU84">
    <cfRule type="expression" dxfId="199" priority="2101">
      <formula>IF(RIGHT(TEXT(AU84,"0.#"),1)=".",FALSE,TRUE)</formula>
    </cfRule>
    <cfRule type="expression" dxfId="198" priority="2102">
      <formula>IF(RIGHT(TEXT(AU84,"0.#"),1)=".",TRUE,FALSE)</formula>
    </cfRule>
  </conditionalFormatting>
  <conditionalFormatting sqref="AM87:AM88 AU87:AU88">
    <cfRule type="expression" dxfId="197" priority="2099">
      <formula>IF(RIGHT(TEXT(AM87,"0.#"),1)=".",FALSE,TRUE)</formula>
    </cfRule>
    <cfRule type="expression" dxfId="196" priority="2100">
      <formula>IF(RIGHT(TEXT(AM87,"0.#"),1)=".",TRUE,FALSE)</formula>
    </cfRule>
  </conditionalFormatting>
  <conditionalFormatting sqref="AM95:AM96 AQ95:AQ96">
    <cfRule type="expression" dxfId="195" priority="2095">
      <formula>IF(RIGHT(TEXT(AM95,"0.#"),1)=".",FALSE,TRUE)</formula>
    </cfRule>
    <cfRule type="expression" dxfId="194" priority="2096">
      <formula>IF(RIGHT(TEXT(AM95,"0.#"),1)=".",TRUE,FALSE)</formula>
    </cfRule>
  </conditionalFormatting>
  <conditionalFormatting sqref="AE108:AE110">
    <cfRule type="expression" dxfId="193" priority="2053">
      <formula>IF(RIGHT(TEXT(AE108,"0.#"),1)=".",FALSE,TRUE)</formula>
    </cfRule>
    <cfRule type="expression" dxfId="192" priority="2054">
      <formula>IF(RIGHT(TEXT(AE108,"0.#"),1)=".",TRUE,FALSE)</formula>
    </cfRule>
  </conditionalFormatting>
  <conditionalFormatting sqref="AM108:AM110">
    <cfRule type="expression" dxfId="191" priority="2047">
      <formula>IF(RIGHT(TEXT(AM108,"0.#"),1)=".",FALSE,TRUE)</formula>
    </cfRule>
    <cfRule type="expression" dxfId="190" priority="2048">
      <formula>IF(RIGHT(TEXT(AM108,"0.#"),1)=".",TRUE,FALSE)</formula>
    </cfRule>
  </conditionalFormatting>
  <conditionalFormatting sqref="AU108:AU110">
    <cfRule type="expression" dxfId="189" priority="2041">
      <formula>IF(RIGHT(TEXT(AU108,"0.#"),1)=".",FALSE,TRUE)</formula>
    </cfRule>
    <cfRule type="expression" dxfId="188" priority="2042">
      <formula>IF(RIGHT(TEXT(AU108,"0.#"),1)=".",TRUE,FALSE)</formula>
    </cfRule>
  </conditionalFormatting>
  <conditionalFormatting sqref="AI108:AI110">
    <cfRule type="expression" dxfId="187" priority="2035">
      <formula>IF(RIGHT(TEXT(AI108,"0.#"),1)=".",FALSE,TRUE)</formula>
    </cfRule>
    <cfRule type="expression" dxfId="186" priority="2036">
      <formula>IF(RIGHT(TEXT(AI108,"0.#"),1)=".",TRUE,FALSE)</formula>
    </cfRule>
  </conditionalFormatting>
  <conditionalFormatting sqref="AQ108:AQ110">
    <cfRule type="expression" dxfId="185" priority="2025">
      <formula>IF(RIGHT(TEXT(AQ108,"0.#"),1)=".",FALSE,TRUE)</formula>
    </cfRule>
    <cfRule type="expression" dxfId="184" priority="2026">
      <formula>IF(RIGHT(TEXT(AQ108,"0.#"),1)=".",TRUE,FALSE)</formula>
    </cfRule>
  </conditionalFormatting>
  <conditionalFormatting sqref="W23">
    <cfRule type="expression" dxfId="183" priority="2461">
      <formula>IF(RIGHT(TEXT(W23,"0.#"),1)=".",FALSE,TRUE)</formula>
    </cfRule>
    <cfRule type="expression" dxfId="182" priority="2462">
      <formula>IF(RIGHT(TEXT(W23,"0.#"),1)=".",TRUE,FALSE)</formula>
    </cfRule>
  </conditionalFormatting>
  <conditionalFormatting sqref="P23">
    <cfRule type="expression" dxfId="181" priority="2449">
      <formula>IF(RIGHT(TEXT(P23,"0.#"),1)=".",FALSE,TRUE)</formula>
    </cfRule>
    <cfRule type="expression" dxfId="180" priority="2450">
      <formula>IF(RIGHT(TEXT(P23,"0.#"),1)=".",TRUE,FALSE)</formula>
    </cfRule>
  </conditionalFormatting>
  <conditionalFormatting sqref="AQ64">
    <cfRule type="expression" dxfId="179" priority="2443">
      <formula>IF(RIGHT(TEXT(AQ64,"0.#"),1)=".",FALSE,TRUE)</formula>
    </cfRule>
    <cfRule type="expression" dxfId="178" priority="2444">
      <formula>IF(RIGHT(TEXT(AQ64,"0.#"),1)=".",TRUE,FALSE)</formula>
    </cfRule>
  </conditionalFormatting>
  <conditionalFormatting sqref="AQ65">
    <cfRule type="expression" dxfId="177" priority="2441">
      <formula>IF(RIGHT(TEXT(AQ65,"0.#"),1)=".",FALSE,TRUE)</formula>
    </cfRule>
    <cfRule type="expression" dxfId="176" priority="2442">
      <formula>IF(RIGHT(TEXT(AQ65,"0.#"),1)=".",TRUE,FALSE)</formula>
    </cfRule>
  </conditionalFormatting>
  <conditionalFormatting sqref="AQ67">
    <cfRule type="expression" dxfId="175" priority="2439">
      <formula>IF(RIGHT(TEXT(AQ67,"0.#"),1)=".",FALSE,TRUE)</formula>
    </cfRule>
    <cfRule type="expression" dxfId="174" priority="2440">
      <formula>IF(RIGHT(TEXT(AQ67,"0.#"),1)=".",TRUE,FALSE)</formula>
    </cfRule>
  </conditionalFormatting>
  <conditionalFormatting sqref="AQ68">
    <cfRule type="expression" dxfId="173" priority="2437">
      <formula>IF(RIGHT(TEXT(AQ68,"0.#"),1)=".",FALSE,TRUE)</formula>
    </cfRule>
    <cfRule type="expression" dxfId="172" priority="2438">
      <formula>IF(RIGHT(TEXT(AQ68,"0.#"),1)=".",TRUE,FALSE)</formula>
    </cfRule>
  </conditionalFormatting>
  <conditionalFormatting sqref="AQ70">
    <cfRule type="expression" dxfId="171" priority="2435">
      <formula>IF(RIGHT(TEXT(AQ70,"0.#"),1)=".",FALSE,TRUE)</formula>
    </cfRule>
    <cfRule type="expression" dxfId="170" priority="2436">
      <formula>IF(RIGHT(TEXT(AQ70,"0.#"),1)=".",TRUE,FALSE)</formula>
    </cfRule>
  </conditionalFormatting>
  <conditionalFormatting sqref="AQ71">
    <cfRule type="expression" dxfId="169" priority="2433">
      <formula>IF(RIGHT(TEXT(AQ71,"0.#"),1)=".",FALSE,TRUE)</formula>
    </cfRule>
    <cfRule type="expression" dxfId="168" priority="2434">
      <formula>IF(RIGHT(TEXT(AQ71,"0.#"),1)=".",TRUE,FALSE)</formula>
    </cfRule>
  </conditionalFormatting>
  <conditionalFormatting sqref="AI34">
    <cfRule type="expression" dxfId="167" priority="2135">
      <formula>IF(RIGHT(TEXT(AI34,"0.#"),1)=".",FALSE,TRUE)</formula>
    </cfRule>
    <cfRule type="expression" dxfId="166" priority="2136">
      <formula>IF(RIGHT(TEXT(AI34,"0.#"),1)=".",TRUE,FALSE)</formula>
    </cfRule>
  </conditionalFormatting>
  <conditionalFormatting sqref="AU34:AU36">
    <cfRule type="expression" dxfId="165" priority="2125">
      <formula>IF(RIGHT(TEXT(AU34,"0.#"),1)=".",FALSE,TRUE)</formula>
    </cfRule>
    <cfRule type="expression" dxfId="164" priority="2126">
      <formula>IF(RIGHT(TEXT(AU34,"0.#"),1)=".",TRUE,FALSE)</formula>
    </cfRule>
  </conditionalFormatting>
  <conditionalFormatting sqref="AE41">
    <cfRule type="expression" dxfId="163" priority="2123">
      <formula>IF(RIGHT(TEXT(AE41,"0.#"),1)=".",FALSE,TRUE)</formula>
    </cfRule>
    <cfRule type="expression" dxfId="162" priority="2124">
      <formula>IF(RIGHT(TEXT(AE41,"0.#"),1)=".",TRUE,FALSE)</formula>
    </cfRule>
  </conditionalFormatting>
  <conditionalFormatting sqref="AE42">
    <cfRule type="expression" dxfId="161" priority="2121">
      <formula>IF(RIGHT(TEXT(AE42,"0.#"),1)=".",FALSE,TRUE)</formula>
    </cfRule>
    <cfRule type="expression" dxfId="160" priority="2122">
      <formula>IF(RIGHT(TEXT(AE42,"0.#"),1)=".",TRUE,FALSE)</formula>
    </cfRule>
  </conditionalFormatting>
  <conditionalFormatting sqref="AE43">
    <cfRule type="expression" dxfId="159" priority="2119">
      <formula>IF(RIGHT(TEXT(AE43,"0.#"),1)=".",FALSE,TRUE)</formula>
    </cfRule>
    <cfRule type="expression" dxfId="158" priority="2120">
      <formula>IF(RIGHT(TEXT(AE43,"0.#"),1)=".",TRUE,FALSE)</formula>
    </cfRule>
  </conditionalFormatting>
  <conditionalFormatting sqref="AI43">
    <cfRule type="expression" dxfId="157" priority="2117">
      <formula>IF(RIGHT(TEXT(AI43,"0.#"),1)=".",FALSE,TRUE)</formula>
    </cfRule>
    <cfRule type="expression" dxfId="156" priority="2118">
      <formula>IF(RIGHT(TEXT(AI43,"0.#"),1)=".",TRUE,FALSE)</formula>
    </cfRule>
  </conditionalFormatting>
  <conditionalFormatting sqref="AI42">
    <cfRule type="expression" dxfId="155" priority="2115">
      <formula>IF(RIGHT(TEXT(AI42,"0.#"),1)=".",FALSE,TRUE)</formula>
    </cfRule>
    <cfRule type="expression" dxfId="154" priority="2116">
      <formula>IF(RIGHT(TEXT(AI42,"0.#"),1)=".",TRUE,FALSE)</formula>
    </cfRule>
  </conditionalFormatting>
  <conditionalFormatting sqref="AU61">
    <cfRule type="expression" dxfId="153" priority="613">
      <formula>IF(RIGHT(TEXT(AU61,"0.#"),1)=".",FALSE,TRUE)</formula>
    </cfRule>
    <cfRule type="expression" dxfId="152" priority="614">
      <formula>IF(RIGHT(TEXT(AU61,"0.#"),1)=".",TRUE,FALSE)</formula>
    </cfRule>
  </conditionalFormatting>
  <conditionalFormatting sqref="AU62">
    <cfRule type="expression" dxfId="151" priority="611">
      <formula>IF(RIGHT(TEXT(AU62,"0.#"),1)=".",FALSE,TRUE)</formula>
    </cfRule>
    <cfRule type="expression" dxfId="150" priority="612">
      <formula>IF(RIGHT(TEXT(AU62,"0.#"),1)=".",TRUE,FALSE)</formula>
    </cfRule>
  </conditionalFormatting>
  <conditionalFormatting sqref="AU64">
    <cfRule type="expression" dxfId="149" priority="607">
      <formula>IF(RIGHT(TEXT(AU64,"0.#"),1)=".",FALSE,TRUE)</formula>
    </cfRule>
    <cfRule type="expression" dxfId="148" priority="608">
      <formula>IF(RIGHT(TEXT(AU64,"0.#"),1)=".",TRUE,FALSE)</formula>
    </cfRule>
  </conditionalFormatting>
  <conditionalFormatting sqref="AU65">
    <cfRule type="expression" dxfId="147" priority="605">
      <formula>IF(RIGHT(TEXT(AU65,"0.#"),1)=".",FALSE,TRUE)</formula>
    </cfRule>
    <cfRule type="expression" dxfId="146" priority="606">
      <formula>IF(RIGHT(TEXT(AU65,"0.#"),1)=".",TRUE,FALSE)</formula>
    </cfRule>
  </conditionalFormatting>
  <conditionalFormatting sqref="AU67">
    <cfRule type="expression" dxfId="145" priority="601">
      <formula>IF(RIGHT(TEXT(AU67,"0.#"),1)=".",FALSE,TRUE)</formula>
    </cfRule>
    <cfRule type="expression" dxfId="144" priority="602">
      <formula>IF(RIGHT(TEXT(AU67,"0.#"),1)=".",TRUE,FALSE)</formula>
    </cfRule>
  </conditionalFormatting>
  <conditionalFormatting sqref="AU68">
    <cfRule type="expression" dxfId="143" priority="599">
      <formula>IF(RIGHT(TEXT(AU68,"0.#"),1)=".",FALSE,TRUE)</formula>
    </cfRule>
    <cfRule type="expression" dxfId="142" priority="600">
      <formula>IF(RIGHT(TEXT(AU68,"0.#"),1)=".",TRUE,FALSE)</formula>
    </cfRule>
  </conditionalFormatting>
  <conditionalFormatting sqref="AU70">
    <cfRule type="expression" dxfId="141" priority="597">
      <formula>IF(RIGHT(TEXT(AU70,"0.#"),1)=".",FALSE,TRUE)</formula>
    </cfRule>
    <cfRule type="expression" dxfId="140" priority="598">
      <formula>IF(RIGHT(TEXT(AU70,"0.#"),1)=".",TRUE,FALSE)</formula>
    </cfRule>
  </conditionalFormatting>
  <conditionalFormatting sqref="AU71">
    <cfRule type="expression" dxfId="139" priority="595">
      <formula>IF(RIGHT(TEXT(AU71,"0.#"),1)=".",FALSE,TRUE)</formula>
    </cfRule>
    <cfRule type="expression" dxfId="138" priority="596">
      <formula>IF(RIGHT(TEXT(AU71,"0.#"),1)=".",TRUE,FALSE)</formula>
    </cfRule>
  </conditionalFormatting>
  <conditionalFormatting sqref="P24:AC24">
    <cfRule type="expression" dxfId="137" priority="157">
      <formula>IF(RIGHT(TEXT(P24,"0.#"),1)=".",FALSE,TRUE)</formula>
    </cfRule>
    <cfRule type="expression" dxfId="136" priority="158">
      <formula>IF(RIGHT(TEXT(P24,"0.#"),1)=".",TRUE,FALSE)</formula>
    </cfRule>
  </conditionalFormatting>
  <conditionalFormatting sqref="AE27:AE29">
    <cfRule type="expression" dxfId="135" priority="155">
      <formula>IF(RIGHT(TEXT(AE27,"0.#"),1)=".",FALSE,TRUE)</formula>
    </cfRule>
    <cfRule type="expression" dxfId="134" priority="156">
      <formula>IF(RIGHT(TEXT(AE27,"0.#"),1)=".",TRUE,FALSE)</formula>
    </cfRule>
  </conditionalFormatting>
  <conditionalFormatting sqref="AI27">
    <cfRule type="expression" dxfId="133" priority="153">
      <formula>IF(RIGHT(TEXT(AI27,"0.#"),1)=".",FALSE,TRUE)</formula>
    </cfRule>
    <cfRule type="expression" dxfId="132" priority="154">
      <formula>IF(RIGHT(TEXT(AI27,"0.#"),1)=".",TRUE,FALSE)</formula>
    </cfRule>
  </conditionalFormatting>
  <conditionalFormatting sqref="AI28:AI29">
    <cfRule type="expression" dxfId="131" priority="151">
      <formula>IF(RIGHT(TEXT(AI28,"0.#"),1)=".",FALSE,TRUE)</formula>
    </cfRule>
    <cfRule type="expression" dxfId="130" priority="152">
      <formula>IF(RIGHT(TEXT(AI28,"0.#"),1)=".",TRUE,FALSE)</formula>
    </cfRule>
  </conditionalFormatting>
  <conditionalFormatting sqref="AE34:AE36 AI35:AI36">
    <cfRule type="expression" dxfId="129" priority="149">
      <formula>IF(RIGHT(TEXT(AE34,"0.#"),1)=".",FALSE,TRUE)</formula>
    </cfRule>
    <cfRule type="expression" dxfId="128" priority="150">
      <formula>IF(RIGHT(TEXT(AE34,"0.#"),1)=".",TRUE,FALSE)</formula>
    </cfRule>
  </conditionalFormatting>
  <conditionalFormatting sqref="AQ27:AQ29">
    <cfRule type="expression" dxfId="127" priority="147">
      <formula>IF(RIGHT(TEXT(AQ27,"0.#"),1)=".",FALSE,TRUE)</formula>
    </cfRule>
    <cfRule type="expression" dxfId="126" priority="148">
      <formula>IF(RIGHT(TEXT(AQ27,"0.#"),1)=".",TRUE,FALSE)</formula>
    </cfRule>
  </conditionalFormatting>
  <conditionalFormatting sqref="AQ34:AQ36">
    <cfRule type="expression" dxfId="125" priority="145">
      <formula>IF(RIGHT(TEXT(AQ34,"0.#"),1)=".",FALSE,TRUE)</formula>
    </cfRule>
    <cfRule type="expression" dxfId="124" priority="146">
      <formula>IF(RIGHT(TEXT(AQ34,"0.#"),1)=".",TRUE,FALSE)</formula>
    </cfRule>
  </conditionalFormatting>
  <conditionalFormatting sqref="AQ41:AQ43">
    <cfRule type="expression" dxfId="123" priority="143">
      <formula>IF(RIGHT(TEXT(AQ41,"0.#"),1)=".",FALSE,TRUE)</formula>
    </cfRule>
    <cfRule type="expression" dxfId="122" priority="144">
      <formula>IF(RIGHT(TEXT(AQ41,"0.#"),1)=".",TRUE,FALSE)</formula>
    </cfRule>
  </conditionalFormatting>
  <conditionalFormatting sqref="AE49:AE50 AI49:AI50">
    <cfRule type="expression" dxfId="121" priority="139">
      <formula>IF(RIGHT(TEXT(AE49,"0.#"),1)=".",FALSE,TRUE)</formula>
    </cfRule>
    <cfRule type="expression" dxfId="120" priority="140">
      <formula>IF(RIGHT(TEXT(AE49,"0.#"),1)=".",TRUE,FALSE)</formula>
    </cfRule>
  </conditionalFormatting>
  <conditionalFormatting sqref="AQ48:AQ50">
    <cfRule type="expression" dxfId="119" priority="137">
      <formula>IF(RIGHT(TEXT(AQ48,"0.#"),1)=".",FALSE,TRUE)</formula>
    </cfRule>
    <cfRule type="expression" dxfId="118" priority="138">
      <formula>IF(RIGHT(TEXT(AQ48,"0.#"),1)=".",TRUE,FALSE)</formula>
    </cfRule>
  </conditionalFormatting>
  <conditionalFormatting sqref="AU50">
    <cfRule type="expression" dxfId="117" priority="135">
      <formula>IF(RIGHT(TEXT(AU50,"0.#"),1)=".",FALSE,TRUE)</formula>
    </cfRule>
    <cfRule type="expression" dxfId="116" priority="136">
      <formula>IF(RIGHT(TEXT(AU50,"0.#"),1)=".",TRUE,FALSE)</formula>
    </cfRule>
  </conditionalFormatting>
  <conditionalFormatting sqref="AQ55:AQ57">
    <cfRule type="expression" dxfId="115" priority="133">
      <formula>IF(RIGHT(TEXT(AQ55,"0.#"),1)=".",FALSE,TRUE)</formula>
    </cfRule>
    <cfRule type="expression" dxfId="114" priority="134">
      <formula>IF(RIGHT(TEXT(AQ55,"0.#"),1)=".",TRUE,FALSE)</formula>
    </cfRule>
  </conditionalFormatting>
  <conditionalFormatting sqref="AE56:AE57 AI56:AI57">
    <cfRule type="expression" dxfId="113" priority="131">
      <formula>IF(RIGHT(TEXT(AE56,"0.#"),1)=".",FALSE,TRUE)</formula>
    </cfRule>
    <cfRule type="expression" dxfId="112" priority="132">
      <formula>IF(RIGHT(TEXT(AE56,"0.#"),1)=".",TRUE,FALSE)</formula>
    </cfRule>
  </conditionalFormatting>
  <conditionalFormatting sqref="AU57">
    <cfRule type="expression" dxfId="111" priority="129">
      <formula>IF(RIGHT(TEXT(AU57,"0.#"),1)=".",FALSE,TRUE)</formula>
    </cfRule>
    <cfRule type="expression" dxfId="110" priority="130">
      <formula>IF(RIGHT(TEXT(AU57,"0.#"),1)=".",TRUE,FALSE)</formula>
    </cfRule>
  </conditionalFormatting>
  <conditionalFormatting sqref="AI74">
    <cfRule type="expression" dxfId="109" priority="127">
      <formula>IF(RIGHT(TEXT(AI74,"0.#"),1)=".",FALSE,TRUE)</formula>
    </cfRule>
    <cfRule type="expression" dxfId="108" priority="128">
      <formula>IF(RIGHT(TEXT(AI74,"0.#"),1)=".",TRUE,FALSE)</formula>
    </cfRule>
  </conditionalFormatting>
  <conditionalFormatting sqref="AE74">
    <cfRule type="expression" dxfId="107" priority="125">
      <formula>IF(RIGHT(TEXT(AE74,"0.#"),1)=".",FALSE,TRUE)</formula>
    </cfRule>
    <cfRule type="expression" dxfId="106" priority="126">
      <formula>IF(RIGHT(TEXT(AE74,"0.#"),1)=".",TRUE,FALSE)</formula>
    </cfRule>
  </conditionalFormatting>
  <conditionalFormatting sqref="AI79:AI80">
    <cfRule type="expression" dxfId="105" priority="123">
      <formula>IF(RIGHT(TEXT(AI79,"0.#"),1)=".",FALSE,TRUE)</formula>
    </cfRule>
    <cfRule type="expression" dxfId="104" priority="124">
      <formula>IF(RIGHT(TEXT(AI79,"0.#"),1)=".",TRUE,FALSE)</formula>
    </cfRule>
  </conditionalFormatting>
  <conditionalFormatting sqref="AE79:AE80">
    <cfRule type="expression" dxfId="103" priority="121">
      <formula>IF(RIGHT(TEXT(AE79,"0.#"),1)=".",FALSE,TRUE)</formula>
    </cfRule>
    <cfRule type="expression" dxfId="102" priority="122">
      <formula>IF(RIGHT(TEXT(AE79,"0.#"),1)=".",TRUE,FALSE)</formula>
    </cfRule>
  </conditionalFormatting>
  <conditionalFormatting sqref="AQ79:AQ80">
    <cfRule type="expression" dxfId="101" priority="119">
      <formula>IF(RIGHT(TEXT(AQ79,"0.#"),1)=".",FALSE,TRUE)</formula>
    </cfRule>
    <cfRule type="expression" dxfId="100" priority="120">
      <formula>IF(RIGHT(TEXT(AQ79,"0.#"),1)=".",TRUE,FALSE)</formula>
    </cfRule>
  </conditionalFormatting>
  <conditionalFormatting sqref="AU79:AU80">
    <cfRule type="expression" dxfId="99" priority="117">
      <formula>IF(RIGHT(TEXT(AU79,"0.#"),1)=".",FALSE,TRUE)</formula>
    </cfRule>
    <cfRule type="expression" dxfId="98" priority="118">
      <formula>IF(RIGHT(TEXT(AU79,"0.#"),1)=".",TRUE,FALSE)</formula>
    </cfRule>
  </conditionalFormatting>
  <conditionalFormatting sqref="AI83:AI84">
    <cfRule type="expression" dxfId="97" priority="115">
      <formula>IF(RIGHT(TEXT(AI83,"0.#"),1)=".",FALSE,TRUE)</formula>
    </cfRule>
    <cfRule type="expression" dxfId="96" priority="116">
      <formula>IF(RIGHT(TEXT(AI83,"0.#"),1)=".",TRUE,FALSE)</formula>
    </cfRule>
  </conditionalFormatting>
  <conditionalFormatting sqref="AE83:AE84">
    <cfRule type="expression" dxfId="95" priority="113">
      <formula>IF(RIGHT(TEXT(AE83,"0.#"),1)=".",FALSE,TRUE)</formula>
    </cfRule>
    <cfRule type="expression" dxfId="94" priority="114">
      <formula>IF(RIGHT(TEXT(AE83,"0.#"),1)=".",TRUE,FALSE)</formula>
    </cfRule>
  </conditionalFormatting>
  <conditionalFormatting sqref="AE87:AE88 AI87:AI88">
    <cfRule type="expression" dxfId="93" priority="109">
      <formula>IF(RIGHT(TEXT(AE87,"0.#"),1)=".",FALSE,TRUE)</formula>
    </cfRule>
    <cfRule type="expression" dxfId="92" priority="110">
      <formula>IF(RIGHT(TEXT(AE87,"0.#"),1)=".",TRUE,FALSE)</formula>
    </cfRule>
  </conditionalFormatting>
  <conditionalFormatting sqref="AQ83:AQ84 AU83">
    <cfRule type="expression" dxfId="91" priority="107">
      <formula>IF(RIGHT(TEXT(AQ83,"0.#"),1)=".",FALSE,TRUE)</formula>
    </cfRule>
    <cfRule type="expression" dxfId="90" priority="108">
      <formula>IF(RIGHT(TEXT(AQ83,"0.#"),1)=".",TRUE,FALSE)</formula>
    </cfRule>
  </conditionalFormatting>
  <conditionalFormatting sqref="AQ87:AQ88">
    <cfRule type="expression" dxfId="89" priority="105">
      <formula>IF(RIGHT(TEXT(AQ87,"0.#"),1)=".",FALSE,TRUE)</formula>
    </cfRule>
    <cfRule type="expression" dxfId="88" priority="106">
      <formula>IF(RIGHT(TEXT(AQ87,"0.#"),1)=".",TRUE,FALSE)</formula>
    </cfRule>
  </conditionalFormatting>
  <conditionalFormatting sqref="AE91">
    <cfRule type="expression" dxfId="87" priority="103">
      <formula>IF(RIGHT(TEXT(AE91,"0.#"),1)=".",FALSE,TRUE)</formula>
    </cfRule>
    <cfRule type="expression" dxfId="86" priority="104">
      <formula>IF(RIGHT(TEXT(AE91,"0.#"),1)=".",TRUE,FALSE)</formula>
    </cfRule>
  </conditionalFormatting>
  <conditionalFormatting sqref="AI91:AI92">
    <cfRule type="expression" dxfId="85" priority="101">
      <formula>IF(RIGHT(TEXT(AI91,"0.#"),1)=".",FALSE,TRUE)</formula>
    </cfRule>
    <cfRule type="expression" dxfId="84" priority="102">
      <formula>IF(RIGHT(TEXT(AI91,"0.#"),1)=".",TRUE,FALSE)</formula>
    </cfRule>
  </conditionalFormatting>
  <conditionalFormatting sqref="AE92">
    <cfRule type="expression" dxfId="83" priority="99">
      <formula>IF(RIGHT(TEXT(AE92,"0.#"),1)=".",FALSE,TRUE)</formula>
    </cfRule>
    <cfRule type="expression" dxfId="82" priority="100">
      <formula>IF(RIGHT(TEXT(AE92,"0.#"),1)=".",TRUE,FALSE)</formula>
    </cfRule>
  </conditionalFormatting>
  <conditionalFormatting sqref="AQ91:AQ92">
    <cfRule type="expression" dxfId="81" priority="97">
      <formula>IF(RIGHT(TEXT(AQ91,"0.#"),1)=".",FALSE,TRUE)</formula>
    </cfRule>
    <cfRule type="expression" dxfId="80" priority="98">
      <formula>IF(RIGHT(TEXT(AQ91,"0.#"),1)=".",TRUE,FALSE)</formula>
    </cfRule>
  </conditionalFormatting>
  <conditionalFormatting sqref="AE95">
    <cfRule type="expression" dxfId="79" priority="95">
      <formula>IF(RIGHT(TEXT(AE95,"0.#"),1)=".",FALSE,TRUE)</formula>
    </cfRule>
    <cfRule type="expression" dxfId="78" priority="96">
      <formula>IF(RIGHT(TEXT(AE95,"0.#"),1)=".",TRUE,FALSE)</formula>
    </cfRule>
  </conditionalFormatting>
  <conditionalFormatting sqref="AE96">
    <cfRule type="expression" dxfId="77" priority="93">
      <formula>IF(RIGHT(TEXT(AE96,"0.#"),1)=".",FALSE,TRUE)</formula>
    </cfRule>
    <cfRule type="expression" dxfId="76" priority="94">
      <formula>IF(RIGHT(TEXT(AE96,"0.#"),1)=".",TRUE,FALSE)</formula>
    </cfRule>
  </conditionalFormatting>
  <conditionalFormatting sqref="AI95:AI96">
    <cfRule type="expression" dxfId="75" priority="91">
      <formula>IF(RIGHT(TEXT(AI95,"0.#"),1)=".",FALSE,TRUE)</formula>
    </cfRule>
    <cfRule type="expression" dxfId="74" priority="92">
      <formula>IF(RIGHT(TEXT(AI95,"0.#"),1)=".",TRUE,FALSE)</formula>
    </cfRule>
  </conditionalFormatting>
  <conditionalFormatting sqref="AE103">
    <cfRule type="expression" dxfId="73" priority="89">
      <formula>IF(RIGHT(TEXT(AE103,"0.#"),1)=".",FALSE,TRUE)</formula>
    </cfRule>
    <cfRule type="expression" dxfId="72" priority="90">
      <formula>IF(RIGHT(TEXT(AE103,"0.#"),1)=".",TRUE,FALSE)</formula>
    </cfRule>
  </conditionalFormatting>
  <conditionalFormatting sqref="AE104">
    <cfRule type="expression" dxfId="71" priority="87">
      <formula>IF(RIGHT(TEXT(AE104,"0.#"),1)=".",FALSE,TRUE)</formula>
    </cfRule>
    <cfRule type="expression" dxfId="70" priority="88">
      <formula>IF(RIGHT(TEXT(AE104,"0.#"),1)=".",TRUE,FALSE)</formula>
    </cfRule>
  </conditionalFormatting>
  <conditionalFormatting sqref="AE105">
    <cfRule type="expression" dxfId="69" priority="85">
      <formula>IF(RIGHT(TEXT(AE105,"0.#"),1)=".",FALSE,TRUE)</formula>
    </cfRule>
    <cfRule type="expression" dxfId="68" priority="86">
      <formula>IF(RIGHT(TEXT(AE105,"0.#"),1)=".",TRUE,FALSE)</formula>
    </cfRule>
  </conditionalFormatting>
  <conditionalFormatting sqref="AI103">
    <cfRule type="expression" dxfId="67" priority="83">
      <formula>IF(RIGHT(TEXT(AI103,"0.#"),1)=".",FALSE,TRUE)</formula>
    </cfRule>
    <cfRule type="expression" dxfId="66" priority="84">
      <formula>IF(RIGHT(TEXT(AI103,"0.#"),1)=".",TRUE,FALSE)</formula>
    </cfRule>
  </conditionalFormatting>
  <conditionalFormatting sqref="AI104">
    <cfRule type="expression" dxfId="65" priority="81">
      <formula>IF(RIGHT(TEXT(AI104,"0.#"),1)=".",FALSE,TRUE)</formula>
    </cfRule>
    <cfRule type="expression" dxfId="64" priority="82">
      <formula>IF(RIGHT(TEXT(AI104,"0.#"),1)=".",TRUE,FALSE)</formula>
    </cfRule>
  </conditionalFormatting>
  <conditionalFormatting sqref="AI105">
    <cfRule type="expression" dxfId="63" priority="79">
      <formula>IF(RIGHT(TEXT(AI105,"0.#"),1)=".",FALSE,TRUE)</formula>
    </cfRule>
    <cfRule type="expression" dxfId="62" priority="80">
      <formula>IF(RIGHT(TEXT(AI105,"0.#"),1)=".",TRUE,FALSE)</formula>
    </cfRule>
  </conditionalFormatting>
  <conditionalFormatting sqref="AM103">
    <cfRule type="expression" dxfId="61" priority="77">
      <formula>IF(RIGHT(TEXT(AM103,"0.#"),1)=".",FALSE,TRUE)</formula>
    </cfRule>
    <cfRule type="expression" dxfId="60" priority="78">
      <formula>IF(RIGHT(TEXT(AM103,"0.#"),1)=".",TRUE,FALSE)</formula>
    </cfRule>
  </conditionalFormatting>
  <conditionalFormatting sqref="AM104">
    <cfRule type="expression" dxfId="59" priority="75">
      <formula>IF(RIGHT(TEXT(AM104,"0.#"),1)=".",FALSE,TRUE)</formula>
    </cfRule>
    <cfRule type="expression" dxfId="58" priority="76">
      <formula>IF(RIGHT(TEXT(AM104,"0.#"),1)=".",TRUE,FALSE)</formula>
    </cfRule>
  </conditionalFormatting>
  <conditionalFormatting sqref="AM105">
    <cfRule type="expression" dxfId="57" priority="73">
      <formula>IF(RIGHT(TEXT(AM105,"0.#"),1)=".",FALSE,TRUE)</formula>
    </cfRule>
    <cfRule type="expression" dxfId="56" priority="74">
      <formula>IF(RIGHT(TEXT(AM105,"0.#"),1)=".",TRUE,FALSE)</formula>
    </cfRule>
  </conditionalFormatting>
  <conditionalFormatting sqref="Y182">
    <cfRule type="expression" dxfId="55" priority="71">
      <formula>IF(RIGHT(TEXT(Y182,"0.#"),1)=".",FALSE,TRUE)</formula>
    </cfRule>
    <cfRule type="expression" dxfId="54" priority="72">
      <formula>IF(RIGHT(TEXT(Y182,"0.#"),1)=".",TRUE,FALSE)</formula>
    </cfRule>
  </conditionalFormatting>
  <conditionalFormatting sqref="Y195">
    <cfRule type="expression" dxfId="53" priority="67">
      <formula>IF(RIGHT(TEXT(Y195,"0.#"),1)=".",FALSE,TRUE)</formula>
    </cfRule>
    <cfRule type="expression" dxfId="52" priority="68">
      <formula>IF(RIGHT(TEXT(Y195,"0.#"),1)=".",TRUE,FALSE)</formula>
    </cfRule>
  </conditionalFormatting>
  <conditionalFormatting sqref="AL211:AO211">
    <cfRule type="expression" dxfId="51" priority="61">
      <formula>IF(AND(AL211&gt;=0, RIGHT(TEXT(AL211,"0.#"),1)&lt;&gt;"."),TRUE,FALSE)</formula>
    </cfRule>
    <cfRule type="expression" dxfId="50" priority="62">
      <formula>IF(AND(AL211&gt;=0, RIGHT(TEXT(AL211,"0.#"),1)="."),TRUE,FALSE)</formula>
    </cfRule>
    <cfRule type="expression" dxfId="49" priority="63">
      <formula>IF(AND(AL211&lt;0, RIGHT(TEXT(AL211,"0.#"),1)&lt;&gt;"."),TRUE,FALSE)</formula>
    </cfRule>
    <cfRule type="expression" dxfId="48" priority="64">
      <formula>IF(AND(AL211&lt;0, RIGHT(TEXT(AL211,"0.#"),1)="."),TRUE,FALSE)</formula>
    </cfRule>
  </conditionalFormatting>
  <conditionalFormatting sqref="Y211">
    <cfRule type="expression" dxfId="47" priority="59">
      <formula>IF(RIGHT(TEXT(Y211,"0.#"),1)=".",FALSE,TRUE)</formula>
    </cfRule>
    <cfRule type="expression" dxfId="46" priority="60">
      <formula>IF(RIGHT(TEXT(Y211,"0.#"),1)=".",TRUE,FALSE)</formula>
    </cfRule>
  </conditionalFormatting>
  <conditionalFormatting sqref="Y215">
    <cfRule type="expression" dxfId="45" priority="53">
      <formula>IF(RIGHT(TEXT(Y215,"0.#"),1)=".",FALSE,TRUE)</formula>
    </cfRule>
    <cfRule type="expression" dxfId="44" priority="54">
      <formula>IF(RIGHT(TEXT(Y215,"0.#"),1)=".",TRUE,FALSE)</formula>
    </cfRule>
  </conditionalFormatting>
  <conditionalFormatting sqref="AL215:AO215">
    <cfRule type="expression" dxfId="43" priority="55">
      <formula>IF(AND(AL215&gt;=0, RIGHT(TEXT(AL215,"0.#"),1)&lt;&gt;"."),TRUE,FALSE)</formula>
    </cfRule>
    <cfRule type="expression" dxfId="42" priority="56">
      <formula>IF(AND(AL215&gt;=0, RIGHT(TEXT(AL215,"0.#"),1)="."),TRUE,FALSE)</formula>
    </cfRule>
    <cfRule type="expression" dxfId="41" priority="57">
      <formula>IF(AND(AL215&lt;0, RIGHT(TEXT(AL215,"0.#"),1)&lt;&gt;"."),TRUE,FALSE)</formula>
    </cfRule>
    <cfRule type="expression" dxfId="40" priority="58">
      <formula>IF(AND(AL215&lt;0, RIGHT(TEXT(AL215,"0.#"),1)="."),TRUE,FALSE)</formula>
    </cfRule>
  </conditionalFormatting>
  <conditionalFormatting sqref="AM27:AM29">
    <cfRule type="expression" dxfId="39" priority="39">
      <formula>IF(RIGHT(TEXT(AM27,"0.#"),1)=".",FALSE,TRUE)</formula>
    </cfRule>
    <cfRule type="expression" dxfId="38" priority="40">
      <formula>IF(RIGHT(TEXT(AM27,"0.#"),1)=".",TRUE,FALSE)</formula>
    </cfRule>
  </conditionalFormatting>
  <conditionalFormatting sqref="AM34:AM36">
    <cfRule type="expression" dxfId="37" priority="37">
      <formula>IF(RIGHT(TEXT(AM34,"0.#"),1)=".",FALSE,TRUE)</formula>
    </cfRule>
    <cfRule type="expression" dxfId="36" priority="38">
      <formula>IF(RIGHT(TEXT(AM34,"0.#"),1)=".",TRUE,FALSE)</formula>
    </cfRule>
  </conditionalFormatting>
  <conditionalFormatting sqref="AM83:AM84">
    <cfRule type="expression" dxfId="35" priority="35">
      <formula>IF(RIGHT(TEXT(AM83,"0.#"),1)=".",FALSE,TRUE)</formula>
    </cfRule>
    <cfRule type="expression" dxfId="34" priority="36">
      <formula>IF(RIGHT(TEXT(AM83,"0.#"),1)=".",TRUE,FALSE)</formula>
    </cfRule>
  </conditionalFormatting>
  <conditionalFormatting sqref="AU182">
    <cfRule type="expression" dxfId="33" priority="33">
      <formula>IF(RIGHT(TEXT(AU182,"0.#"),1)=".",FALSE,TRUE)</formula>
    </cfRule>
    <cfRule type="expression" dxfId="32" priority="34">
      <formula>IF(RIGHT(TEXT(AU182,"0.#"),1)=".",TRUE,FALSE)</formula>
    </cfRule>
  </conditionalFormatting>
  <conditionalFormatting sqref="AM42">
    <cfRule type="expression" dxfId="31" priority="29">
      <formula>IF(RIGHT(TEXT(AM42,"0.#"),1)=".",FALSE,TRUE)</formula>
    </cfRule>
    <cfRule type="expression" dxfId="30" priority="30">
      <formula>IF(RIGHT(TEXT(AM42,"0.#"),1)=".",TRUE,FALSE)</formula>
    </cfRule>
  </conditionalFormatting>
  <conditionalFormatting sqref="AM41">
    <cfRule type="expression" dxfId="29" priority="31">
      <formula>IF(RIGHT(TEXT(AM41,"0.#"),1)=".",FALSE,TRUE)</formula>
    </cfRule>
    <cfRule type="expression" dxfId="28" priority="32">
      <formula>IF(RIGHT(TEXT(AM41,"0.#"),1)=".",TRUE,FALSE)</formula>
    </cfRule>
  </conditionalFormatting>
  <conditionalFormatting sqref="AM43">
    <cfRule type="expression" dxfId="27" priority="27">
      <formula>IF(RIGHT(TEXT(AM43,"0.#"),1)=".",FALSE,TRUE)</formula>
    </cfRule>
    <cfRule type="expression" dxfId="26" priority="28">
      <formula>IF(RIGHT(TEXT(AM43,"0.#"),1)=".",TRUE,FALSE)</formula>
    </cfRule>
  </conditionalFormatting>
  <conditionalFormatting sqref="AU41:AU43">
    <cfRule type="expression" dxfId="25" priority="25">
      <formula>IF(RIGHT(TEXT(AU41,"0.#"),1)=".",FALSE,TRUE)</formula>
    </cfRule>
    <cfRule type="expression" dxfId="24" priority="26">
      <formula>IF(RIGHT(TEXT(AU41,"0.#"),1)=".",TRUE,FALSE)</formula>
    </cfRule>
  </conditionalFormatting>
  <conditionalFormatting sqref="AM48">
    <cfRule type="expression" dxfId="23" priority="23">
      <formula>IF(RIGHT(TEXT(AM48,"0.#"),1)=".",FALSE,TRUE)</formula>
    </cfRule>
    <cfRule type="expression" dxfId="22" priority="24">
      <formula>IF(RIGHT(TEXT(AM48,"0.#"),1)=".",TRUE,FALSE)</formula>
    </cfRule>
  </conditionalFormatting>
  <conditionalFormatting sqref="AM49">
    <cfRule type="expression" dxfId="21" priority="21">
      <formula>IF(RIGHT(TEXT(AM49,"0.#"),1)=".",FALSE,TRUE)</formula>
    </cfRule>
    <cfRule type="expression" dxfId="20" priority="22">
      <formula>IF(RIGHT(TEXT(AM49,"0.#"),1)=".",TRUE,FALSE)</formula>
    </cfRule>
  </conditionalFormatting>
  <conditionalFormatting sqref="AM50">
    <cfRule type="expression" dxfId="19" priority="19">
      <formula>IF(RIGHT(TEXT(AM50,"0.#"),1)=".",FALSE,TRUE)</formula>
    </cfRule>
    <cfRule type="expression" dxfId="18" priority="20">
      <formula>IF(RIGHT(TEXT(AM50,"0.#"),1)=".",TRUE,FALSE)</formula>
    </cfRule>
  </conditionalFormatting>
  <conditionalFormatting sqref="AM79:AM80">
    <cfRule type="expression" dxfId="17" priority="17">
      <formula>IF(RIGHT(TEXT(AM79,"0.#"),1)=".",FALSE,TRUE)</formula>
    </cfRule>
    <cfRule type="expression" dxfId="16" priority="18">
      <formula>IF(RIGHT(TEXT(AM79,"0.#"),1)=".",TRUE,FALSE)</formula>
    </cfRule>
  </conditionalFormatting>
  <conditionalFormatting sqref="AU95:AU96">
    <cfRule type="expression" dxfId="15" priority="15">
      <formula>IF(RIGHT(TEXT(AU95,"0.#"),1)=".",FALSE,TRUE)</formula>
    </cfRule>
    <cfRule type="expression" dxfId="14" priority="16">
      <formula>IF(RIGHT(TEXT(AU95,"0.#"),1)=".",TRUE,FALSE)</formula>
    </cfRule>
  </conditionalFormatting>
  <conditionalFormatting sqref="AU195">
    <cfRule type="expression" dxfId="13" priority="13">
      <formula>IF(RIGHT(TEXT(AU195,"0.#"),1)=".",FALSE,TRUE)</formula>
    </cfRule>
    <cfRule type="expression" dxfId="12" priority="14">
      <formula>IF(RIGHT(TEXT(AU195,"0.#"),1)=".",TRUE,FALSE)</formula>
    </cfRule>
  </conditionalFormatting>
  <conditionalFormatting sqref="Y219">
    <cfRule type="expression" dxfId="11" priority="7">
      <formula>IF(RIGHT(TEXT(Y219,"0.#"),1)=".",FALSE,TRUE)</formula>
    </cfRule>
    <cfRule type="expression" dxfId="10" priority="8">
      <formula>IF(RIGHT(TEXT(Y219,"0.#"),1)=".",TRUE,FALSE)</formula>
    </cfRule>
  </conditionalFormatting>
  <conditionalFormatting sqref="AL219:AO219">
    <cfRule type="expression" dxfId="9" priority="9">
      <formula>IF(AND(AL219&gt;=0, RIGHT(TEXT(AL219,"0.#"),1)&lt;&gt;"."),TRUE,FALSE)</formula>
    </cfRule>
    <cfRule type="expression" dxfId="8" priority="10">
      <formula>IF(AND(AL219&gt;=0, RIGHT(TEXT(AL219,"0.#"),1)="."),TRUE,FALSE)</formula>
    </cfRule>
    <cfRule type="expression" dxfId="7" priority="11">
      <formula>IF(AND(AL219&lt;0, RIGHT(TEXT(AL219,"0.#"),1)&lt;&gt;"."),TRUE,FALSE)</formula>
    </cfRule>
    <cfRule type="expression" dxfId="6" priority="12">
      <formula>IF(AND(AL219&lt;0, RIGHT(TEXT(AL219,"0.#"),1)="."),TRUE,FALSE)</formula>
    </cfRule>
  </conditionalFormatting>
  <conditionalFormatting sqref="AL223:AO223">
    <cfRule type="expression" dxfId="5" priority="3">
      <formula>IF(AND(AL223&gt;=0, RIGHT(TEXT(AL223,"0.#"),1)&lt;&gt;"."),TRUE,FALSE)</formula>
    </cfRule>
    <cfRule type="expression" dxfId="4" priority="4">
      <formula>IF(AND(AL223&gt;=0, RIGHT(TEXT(AL223,"0.#"),1)="."),TRUE,FALSE)</formula>
    </cfRule>
    <cfRule type="expression" dxfId="3" priority="5">
      <formula>IF(AND(AL223&lt;0, RIGHT(TEXT(AL223,"0.#"),1)&lt;&gt;"."),TRUE,FALSE)</formula>
    </cfRule>
    <cfRule type="expression" dxfId="2" priority="6">
      <formula>IF(AND(AL223&lt;0, RIGHT(TEXT(AL223,"0.#"),1)="."),TRUE,FALSE)</formula>
    </cfRule>
  </conditionalFormatting>
  <conditionalFormatting sqref="Y223">
    <cfRule type="expression" dxfId="1" priority="1">
      <formula>IF(RIGHT(TEXT(Y223,"0.#"),1)=".",FALSE,TRUE)</formula>
    </cfRule>
    <cfRule type="expression" dxfId="0" priority="2">
      <formula>IF(RIGHT(TEXT(Y223,"0.#"),1)=".",TRUE,FALSE)</formula>
    </cfRule>
  </conditionalFormatting>
  <dataValidations count="17">
    <dataValidation type="custom" imeMode="disabled" allowBlank="1" showInputMessage="1" showErrorMessage="1" sqref="AY23 AY86:AY88 AY90:AY92 AY78:AY80 AY82:AY84 AY94:AY96 J135:K139 P13:AX13 AR15:AX15 P14:AQ18 AR18:AX18 P19:AJ19 AQ26:AR26 AU26:AX26 AE27:AX29 AQ33:AR33 AU33:AX33 AE34:AX36 AQ40:AR40 AU40:AX40 AE41:AX43 AQ47:AR47 AU47:AX47 AE48:AX50 AQ54:AR54 AU54:AX54 AE55:AX57 AE61:AX62 AE64:AX65 AE67:AX68 AE70:AX71 AE73:AX73 AQ78:AR78 AU78:AX78 AE79:AX80 AQ82:AR82 AU82:AX82 AE83:AX84 AQ86:AR86 AU86:AX86 AE87:AX88 AQ90:AR90 AU90:AX90 AE91:AX92 AQ94:AR94 AU94:AX94 AE95:AX96 AY99 AY101 AE102:AF102 AQ102:AR102 AU102:AX102 AE103:AX105 AY106 AE107:AF107 AQ107:AR107 AU107:AX107 AE108:AX110 Y182:AB191 AU182:AX191 Y195:AB204 AU195:AX204 Y211:AB211 AL211:AO211 Y215:AB215 AL215:AO215 Y219:AB219 AL219:AO219 Y223:AB223 AL223:AO223 P23:AC24">
      <formula1>OR(ISNUMBER(J13), J13="-")</formula1>
    </dataValidation>
    <dataValidation type="list" allowBlank="1" showInputMessage="1" showErrorMessage="1" sqref="G135:H139">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116:AF119 AD122:AD133 AE122:AF126 AE128:AF133">
      <formula1>"○,△,×,‐"</formula1>
    </dataValidation>
    <dataValidation type="list" allowBlank="1" showInputMessage="1" showErrorMessage="1" error="プルダウンリストから選択してください。" sqref="AD120:AF121">
      <formula1>"有,無"</formula1>
    </dataValidation>
    <dataValidation type="list" allowBlank="1" showInputMessage="1" showErrorMessage="1" sqref="A147:E147">
      <formula1>T所見を踏まえた改善点</formula1>
    </dataValidation>
    <dataValidation imeMode="disabled" allowBlank="1" showInputMessage="1" showErrorMessage="1" sqref="L135:L139"/>
    <dataValidation type="whole" imeMode="disabled" allowBlank="1" showInputMessage="1" showErrorMessage="1" sqref="M135:M139 AW2:AX2">
      <formula1>0</formula1>
      <formula2>99</formula2>
    </dataValidation>
    <dataValidation type="custom" imeMode="off" allowBlank="1" showInputMessage="1" showErrorMessage="1" sqref="J211:O211 J215:O215 J219:O219 J223:O223">
      <formula1>OR(ISNUMBER(J211), J211="-")</formula1>
    </dataValidation>
    <dataValidation type="custom" imeMode="disabled" allowBlank="1" showInputMessage="1" showErrorMessage="1" sqref="AH211:AK211 AH215:AK215 AH219:AK219 AH223:AK223">
      <formula1>OR(AND(MOD(IF(ISNUMBER(AH211), AH211, 0.5),1)=0, 0&lt;=AH211), AH211="-")</formula1>
    </dataValidation>
    <dataValidation type="list" allowBlank="1" showInputMessage="1" showErrorMessage="1" sqref="A145:E14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35:F139">
      <formula1>T省庁</formula1>
    </dataValidation>
    <dataValidation type="whole" imeMode="disabled" allowBlank="1" showInputMessage="1" showErrorMessage="1" sqref="AS2:AU2">
      <formula1>0</formula1>
      <formula2>9999</formula2>
    </dataValidation>
    <dataValidation type="whole" allowBlank="1" showInputMessage="1" showErrorMessage="1" sqref="L160:M161 X160:Y161 AJ160:AK161 AU160:AV161">
      <formula1>0</formula1>
      <formula2>9999</formula2>
    </dataValidation>
    <dataValidation type="whole" allowBlank="1" showInputMessage="1" showErrorMessage="1" sqref="O160:P161 AA160:AB161 AM160:AN161 AX160:AX16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8" max="49" man="1"/>
    <brk id="74" max="49" man="1"/>
    <brk id="113" max="49" man="1"/>
    <brk id="141" max="49" man="1"/>
    <brk id="179" max="49" man="1"/>
    <brk id="207" max="49" man="1"/>
  </rowBreaks>
  <ignoredErrors>
    <ignoredError sqref="P24 W24"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AO161 E160:G161 Q160:S161 AC160:AE161 AO160:AP160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J100:T100</xm:sqref>
        </x14:dataValidation>
        <x14:dataValidation type="list" allowBlank="1" showInputMessage="1" showErrorMessage="1">
          <x14:formula1>
            <xm:f>入力規則等!$AG$2:$AG$13</xm:f>
          </x14:formula1>
          <xm:sqref>AC211:AG211 AC215:AG215 AC219:AG219 AC223:AG223</xm:sqref>
        </x14:dataValidation>
        <x14:dataValidation type="list" allowBlank="1" showInputMessage="1" showErrorMessage="1">
          <x14:formula1>
            <xm:f>入力規則等!$U$37:$U$39</xm:f>
          </x14:formula1>
          <xm:sqref>I160:J160 U160:V160 AG160:AH160 AR160:AS160</xm:sqref>
        </x14:dataValidation>
        <x14:dataValidation type="list" allowBlank="1" showInputMessage="1" showErrorMessage="1">
          <x14:formula1>
            <xm:f>入力規則等!$U$7:$U$9</xm:f>
          </x14:formula1>
          <xm:sqref>I161:J161 U161:V161 AG161:AH161 AR161:AS161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97</v>
      </c>
      <c r="L1" s="23" t="s">
        <v>79</v>
      </c>
      <c r="O1" s="13"/>
      <c r="P1" s="24" t="s">
        <v>5</v>
      </c>
      <c r="Q1" s="24" t="s">
        <v>68</v>
      </c>
      <c r="T1" s="13"/>
      <c r="U1" s="27" t="s">
        <v>160</v>
      </c>
      <c r="W1" s="27" t="s">
        <v>159</v>
      </c>
      <c r="Y1" s="27" t="s">
        <v>76</v>
      </c>
      <c r="Z1" s="27" t="s">
        <v>411</v>
      </c>
      <c r="AA1" s="27" t="s">
        <v>77</v>
      </c>
      <c r="AB1" s="27" t="s">
        <v>412</v>
      </c>
      <c r="AC1" s="27" t="s">
        <v>32</v>
      </c>
      <c r="AD1" s="26"/>
      <c r="AE1" s="27" t="s">
        <v>44</v>
      </c>
      <c r="AF1" s="28"/>
      <c r="AG1" s="40" t="s">
        <v>179</v>
      </c>
      <c r="AI1" s="40" t="s">
        <v>185</v>
      </c>
      <c r="AK1" s="40" t="s">
        <v>189</v>
      </c>
      <c r="AM1" s="59"/>
      <c r="AN1" s="59"/>
      <c r="AP1" s="26" t="s">
        <v>232</v>
      </c>
    </row>
    <row r="2" spans="1:42" ht="13.5" customHeight="1" x14ac:dyDescent="0.15">
      <c r="A2" s="14" t="s">
        <v>80</v>
      </c>
      <c r="B2" s="15"/>
      <c r="C2" s="13" t="str">
        <f>IF(B2="","",A2)</f>
        <v/>
      </c>
      <c r="D2" s="13" t="str">
        <f>IF(C2="","",IF(D1&lt;&gt;"",CONCATENATE(D1,"、",C2),C2))</f>
        <v/>
      </c>
      <c r="F2" s="12" t="s">
        <v>67</v>
      </c>
      <c r="G2" s="17" t="s">
        <v>578</v>
      </c>
      <c r="H2" s="13" t="str">
        <f>IF(G2="","",F2)</f>
        <v>一般会計</v>
      </c>
      <c r="I2" s="13" t="str">
        <f>IF(H2="","",IF(I1&lt;&gt;"",CONCATENATE(I1,"、",H2),H2))</f>
        <v>一般会計</v>
      </c>
      <c r="K2" s="14" t="s">
        <v>98</v>
      </c>
      <c r="L2" s="15"/>
      <c r="M2" s="13" t="str">
        <f>IF(L2="","",K2)</f>
        <v/>
      </c>
      <c r="N2" s="13" t="str">
        <f>IF(M2="","",IF(N1&lt;&gt;"",CONCATENATE(N1,"、",M2),M2))</f>
        <v/>
      </c>
      <c r="O2" s="13"/>
      <c r="P2" s="12" t="s">
        <v>69</v>
      </c>
      <c r="Q2" s="17"/>
      <c r="R2" s="13" t="str">
        <f>IF(Q2="","",P2)</f>
        <v/>
      </c>
      <c r="S2" s="13" t="str">
        <f>IF(R2="","",IF(S1&lt;&gt;"",CONCATENATE(S1,"、",R2),R2))</f>
        <v/>
      </c>
      <c r="T2" s="13"/>
      <c r="U2" s="76">
        <v>20</v>
      </c>
      <c r="W2" s="30" t="s">
        <v>165</v>
      </c>
      <c r="Y2" s="30" t="s">
        <v>63</v>
      </c>
      <c r="Z2" s="30" t="s">
        <v>63</v>
      </c>
      <c r="AA2" s="69" t="s">
        <v>276</v>
      </c>
      <c r="AB2" s="69" t="s">
        <v>506</v>
      </c>
      <c r="AC2" s="70" t="s">
        <v>130</v>
      </c>
      <c r="AD2" s="26"/>
      <c r="AE2" s="32" t="s">
        <v>161</v>
      </c>
      <c r="AF2" s="28"/>
      <c r="AG2" s="41" t="s">
        <v>241</v>
      </c>
      <c r="AI2" s="40" t="s">
        <v>272</v>
      </c>
      <c r="AK2" s="40" t="s">
        <v>190</v>
      </c>
      <c r="AM2" s="59"/>
      <c r="AN2" s="59"/>
      <c r="AP2" s="41" t="s">
        <v>241</v>
      </c>
    </row>
    <row r="3" spans="1:42" ht="13.5" customHeight="1" x14ac:dyDescent="0.15">
      <c r="A3" s="14" t="s">
        <v>81</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70</v>
      </c>
      <c r="Q3" s="17" t="s">
        <v>578</v>
      </c>
      <c r="R3" s="13" t="str">
        <f t="shared" ref="R3:R8" si="3">IF(Q3="","",P3)</f>
        <v>委託・請負</v>
      </c>
      <c r="S3" s="13" t="str">
        <f t="shared" ref="S3:S8" si="4">IF(R3="",S2,IF(S2&lt;&gt;"",CONCATENATE(S2,"、",R3),R3))</f>
        <v>委託・請負</v>
      </c>
      <c r="T3" s="13"/>
      <c r="U3" s="30" t="s">
        <v>538</v>
      </c>
      <c r="W3" s="30" t="s">
        <v>140</v>
      </c>
      <c r="Y3" s="30" t="s">
        <v>64</v>
      </c>
      <c r="Z3" s="30" t="s">
        <v>413</v>
      </c>
      <c r="AA3" s="69" t="s">
        <v>376</v>
      </c>
      <c r="AB3" s="69" t="s">
        <v>507</v>
      </c>
      <c r="AC3" s="70" t="s">
        <v>131</v>
      </c>
      <c r="AD3" s="26"/>
      <c r="AE3" s="32" t="s">
        <v>162</v>
      </c>
      <c r="AF3" s="28"/>
      <c r="AG3" s="41" t="s">
        <v>242</v>
      </c>
      <c r="AI3" s="40" t="s">
        <v>184</v>
      </c>
      <c r="AK3" s="40" t="str">
        <f>CHAR(CODE(AK2)+1)</f>
        <v>B</v>
      </c>
      <c r="AM3" s="59"/>
      <c r="AN3" s="59"/>
      <c r="AP3" s="41" t="s">
        <v>242</v>
      </c>
    </row>
    <row r="4" spans="1:42" ht="13.5" customHeight="1" x14ac:dyDescent="0.15">
      <c r="A4" s="14" t="s">
        <v>82</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71</v>
      </c>
      <c r="Q4" s="17"/>
      <c r="R4" s="13" t="str">
        <f t="shared" si="3"/>
        <v/>
      </c>
      <c r="S4" s="13" t="str">
        <f t="shared" si="4"/>
        <v>委託・請負</v>
      </c>
      <c r="T4" s="13"/>
      <c r="U4" s="30" t="s">
        <v>539</v>
      </c>
      <c r="W4" s="30" t="s">
        <v>141</v>
      </c>
      <c r="Y4" s="30" t="s">
        <v>283</v>
      </c>
      <c r="Z4" s="30" t="s">
        <v>414</v>
      </c>
      <c r="AA4" s="69" t="s">
        <v>377</v>
      </c>
      <c r="AB4" s="69" t="s">
        <v>508</v>
      </c>
      <c r="AC4" s="69" t="s">
        <v>132</v>
      </c>
      <c r="AD4" s="26"/>
      <c r="AE4" s="32" t="s">
        <v>163</v>
      </c>
      <c r="AF4" s="28"/>
      <c r="AG4" s="41" t="s">
        <v>243</v>
      </c>
      <c r="AI4" s="40" t="s">
        <v>186</v>
      </c>
      <c r="AK4" s="40" t="str">
        <f t="shared" ref="AK4:AK49" si="7">CHAR(CODE(AK3)+1)</f>
        <v>C</v>
      </c>
      <c r="AM4" s="59"/>
      <c r="AN4" s="59"/>
      <c r="AP4" s="41" t="s">
        <v>243</v>
      </c>
    </row>
    <row r="5" spans="1:42" ht="13.5" customHeight="1" x14ac:dyDescent="0.15">
      <c r="A5" s="14" t="s">
        <v>83</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72</v>
      </c>
      <c r="Q5" s="17"/>
      <c r="R5" s="13" t="str">
        <f t="shared" si="3"/>
        <v/>
      </c>
      <c r="S5" s="13" t="str">
        <f t="shared" si="4"/>
        <v>委託・請負</v>
      </c>
      <c r="T5" s="13"/>
      <c r="W5" s="30" t="s">
        <v>563</v>
      </c>
      <c r="Y5" s="30" t="s">
        <v>284</v>
      </c>
      <c r="Z5" s="30" t="s">
        <v>415</v>
      </c>
      <c r="AA5" s="69" t="s">
        <v>378</v>
      </c>
      <c r="AB5" s="69" t="s">
        <v>509</v>
      </c>
      <c r="AC5" s="69" t="s">
        <v>164</v>
      </c>
      <c r="AD5" s="29"/>
      <c r="AE5" s="32" t="s">
        <v>253</v>
      </c>
      <c r="AF5" s="28"/>
      <c r="AG5" s="41" t="s">
        <v>244</v>
      </c>
      <c r="AI5" s="40" t="s">
        <v>280</v>
      </c>
      <c r="AK5" s="40" t="str">
        <f t="shared" si="7"/>
        <v>D</v>
      </c>
      <c r="AP5" s="41" t="s">
        <v>244</v>
      </c>
    </row>
    <row r="6" spans="1:42" ht="13.5" customHeight="1" x14ac:dyDescent="0.15">
      <c r="A6" s="14" t="s">
        <v>84</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73</v>
      </c>
      <c r="Q6" s="17"/>
      <c r="R6" s="13" t="str">
        <f t="shared" si="3"/>
        <v/>
      </c>
      <c r="S6" s="13" t="str">
        <f t="shared" si="4"/>
        <v>委託・請負</v>
      </c>
      <c r="T6" s="13"/>
      <c r="U6" s="30" t="s">
        <v>255</v>
      </c>
      <c r="W6" s="30" t="s">
        <v>142</v>
      </c>
      <c r="Y6" s="30" t="s">
        <v>285</v>
      </c>
      <c r="Z6" s="30" t="s">
        <v>416</v>
      </c>
      <c r="AA6" s="69" t="s">
        <v>379</v>
      </c>
      <c r="AB6" s="69" t="s">
        <v>510</v>
      </c>
      <c r="AC6" s="69" t="s">
        <v>133</v>
      </c>
      <c r="AD6" s="29"/>
      <c r="AE6" s="32" t="s">
        <v>251</v>
      </c>
      <c r="AF6" s="28"/>
      <c r="AG6" s="41" t="s">
        <v>245</v>
      </c>
      <c r="AI6" s="40" t="s">
        <v>281</v>
      </c>
      <c r="AK6" s="40" t="str">
        <f>CHAR(CODE(AK5)+1)</f>
        <v>E</v>
      </c>
      <c r="AP6" s="41" t="s">
        <v>245</v>
      </c>
    </row>
    <row r="7" spans="1:42" ht="13.5" customHeight="1" x14ac:dyDescent="0.15">
      <c r="A7" s="14" t="s">
        <v>85</v>
      </c>
      <c r="B7" s="15"/>
      <c r="C7" s="13" t="str">
        <f t="shared" si="0"/>
        <v/>
      </c>
      <c r="D7" s="13" t="str">
        <f t="shared" si="8"/>
        <v/>
      </c>
      <c r="F7" s="18" t="s">
        <v>198</v>
      </c>
      <c r="G7" s="17"/>
      <c r="H7" s="13" t="str">
        <f t="shared" si="1"/>
        <v/>
      </c>
      <c r="I7" s="13" t="str">
        <f t="shared" si="5"/>
        <v>一般会計</v>
      </c>
      <c r="K7" s="14" t="s">
        <v>103</v>
      </c>
      <c r="L7" s="15"/>
      <c r="M7" s="13" t="str">
        <f t="shared" si="2"/>
        <v/>
      </c>
      <c r="N7" s="13" t="str">
        <f t="shared" si="6"/>
        <v/>
      </c>
      <c r="O7" s="13"/>
      <c r="P7" s="12" t="s">
        <v>74</v>
      </c>
      <c r="Q7" s="17"/>
      <c r="R7" s="13" t="str">
        <f t="shared" si="3"/>
        <v/>
      </c>
      <c r="S7" s="13" t="str">
        <f t="shared" si="4"/>
        <v>委託・請負</v>
      </c>
      <c r="T7" s="13"/>
      <c r="U7" s="30"/>
      <c r="W7" s="30" t="s">
        <v>143</v>
      </c>
      <c r="Y7" s="30" t="s">
        <v>286</v>
      </c>
      <c r="Z7" s="30" t="s">
        <v>417</v>
      </c>
      <c r="AA7" s="69" t="s">
        <v>380</v>
      </c>
      <c r="AB7" s="69" t="s">
        <v>511</v>
      </c>
      <c r="AC7" s="29"/>
      <c r="AD7" s="29"/>
      <c r="AE7" s="30" t="s">
        <v>133</v>
      </c>
      <c r="AF7" s="28"/>
      <c r="AG7" s="41" t="s">
        <v>246</v>
      </c>
      <c r="AH7" s="62"/>
      <c r="AI7" s="41" t="s">
        <v>268</v>
      </c>
      <c r="AK7" s="40" t="str">
        <f>CHAR(CODE(AK6)+1)</f>
        <v>F</v>
      </c>
      <c r="AP7" s="41" t="s">
        <v>246</v>
      </c>
    </row>
    <row r="8" spans="1:42" ht="13.5" customHeight="1" x14ac:dyDescent="0.15">
      <c r="A8" s="14" t="s">
        <v>86</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75</v>
      </c>
      <c r="Q8" s="17"/>
      <c r="R8" s="13" t="str">
        <f t="shared" si="3"/>
        <v/>
      </c>
      <c r="S8" s="13" t="str">
        <f t="shared" si="4"/>
        <v>委託・請負</v>
      </c>
      <c r="T8" s="13"/>
      <c r="U8" s="30" t="s">
        <v>278</v>
      </c>
      <c r="W8" s="30" t="s">
        <v>144</v>
      </c>
      <c r="Y8" s="30" t="s">
        <v>287</v>
      </c>
      <c r="Z8" s="30" t="s">
        <v>418</v>
      </c>
      <c r="AA8" s="69" t="s">
        <v>381</v>
      </c>
      <c r="AB8" s="69" t="s">
        <v>512</v>
      </c>
      <c r="AC8" s="29"/>
      <c r="AD8" s="29"/>
      <c r="AE8" s="29"/>
      <c r="AF8" s="28"/>
      <c r="AG8" s="41" t="s">
        <v>247</v>
      </c>
      <c r="AI8" s="40" t="s">
        <v>269</v>
      </c>
      <c r="AK8" s="40" t="str">
        <f t="shared" si="7"/>
        <v>G</v>
      </c>
      <c r="AP8" s="41" t="s">
        <v>247</v>
      </c>
    </row>
    <row r="9" spans="1:42" ht="13.5" customHeight="1" x14ac:dyDescent="0.15">
      <c r="A9" s="14" t="s">
        <v>87</v>
      </c>
      <c r="B9" s="15"/>
      <c r="C9" s="13" t="str">
        <f t="shared" si="0"/>
        <v/>
      </c>
      <c r="D9" s="13" t="str">
        <f t="shared" si="8"/>
        <v/>
      </c>
      <c r="F9" s="18" t="s">
        <v>199</v>
      </c>
      <c r="G9" s="17"/>
      <c r="H9" s="13" t="str">
        <f t="shared" si="1"/>
        <v/>
      </c>
      <c r="I9" s="13" t="str">
        <f t="shared" si="5"/>
        <v>一般会計</v>
      </c>
      <c r="K9" s="14" t="s">
        <v>105</v>
      </c>
      <c r="L9" s="15"/>
      <c r="M9" s="13" t="str">
        <f t="shared" si="2"/>
        <v/>
      </c>
      <c r="N9" s="13" t="str">
        <f t="shared" si="6"/>
        <v/>
      </c>
      <c r="O9" s="13"/>
      <c r="P9" s="13"/>
      <c r="Q9" s="19"/>
      <c r="T9" s="13"/>
      <c r="U9" s="30" t="s">
        <v>279</v>
      </c>
      <c r="W9" s="30" t="s">
        <v>145</v>
      </c>
      <c r="Y9" s="30" t="s">
        <v>288</v>
      </c>
      <c r="Z9" s="30" t="s">
        <v>419</v>
      </c>
      <c r="AA9" s="69" t="s">
        <v>382</v>
      </c>
      <c r="AB9" s="69" t="s">
        <v>513</v>
      </c>
      <c r="AC9" s="29"/>
      <c r="AD9" s="29"/>
      <c r="AE9" s="29"/>
      <c r="AF9" s="28"/>
      <c r="AG9" s="41" t="s">
        <v>248</v>
      </c>
      <c r="AI9" s="58"/>
      <c r="AK9" s="40" t="str">
        <f t="shared" si="7"/>
        <v>H</v>
      </c>
      <c r="AP9" s="41" t="s">
        <v>248</v>
      </c>
    </row>
    <row r="10" spans="1:42" ht="13.5" customHeight="1" x14ac:dyDescent="0.15">
      <c r="A10" s="14" t="s">
        <v>217</v>
      </c>
      <c r="B10" s="15" t="s">
        <v>578</v>
      </c>
      <c r="C10" s="13" t="str">
        <f t="shared" si="0"/>
        <v>国土強靱化施策</v>
      </c>
      <c r="D10" s="13" t="str">
        <f t="shared" si="8"/>
        <v>国土強靱化施策</v>
      </c>
      <c r="F10" s="18" t="s">
        <v>112</v>
      </c>
      <c r="G10" s="17"/>
      <c r="H10" s="13" t="str">
        <f t="shared" si="1"/>
        <v/>
      </c>
      <c r="I10" s="13" t="str">
        <f t="shared" si="5"/>
        <v>一般会計</v>
      </c>
      <c r="K10" s="14" t="s">
        <v>218</v>
      </c>
      <c r="L10" s="15"/>
      <c r="M10" s="13" t="str">
        <f t="shared" si="2"/>
        <v/>
      </c>
      <c r="N10" s="13" t="str">
        <f t="shared" si="6"/>
        <v/>
      </c>
      <c r="O10" s="13"/>
      <c r="P10" s="13" t="str">
        <f>S8</f>
        <v>委託・請負</v>
      </c>
      <c r="Q10" s="19"/>
      <c r="T10" s="13"/>
      <c r="W10" s="30" t="s">
        <v>146</v>
      </c>
      <c r="Y10" s="30" t="s">
        <v>289</v>
      </c>
      <c r="Z10" s="30" t="s">
        <v>420</v>
      </c>
      <c r="AA10" s="69" t="s">
        <v>383</v>
      </c>
      <c r="AB10" s="69" t="s">
        <v>514</v>
      </c>
      <c r="AC10" s="29"/>
      <c r="AD10" s="29"/>
      <c r="AE10" s="29"/>
      <c r="AF10" s="28"/>
      <c r="AG10" s="41" t="s">
        <v>236</v>
      </c>
      <c r="AK10" s="40" t="str">
        <f t="shared" si="7"/>
        <v>I</v>
      </c>
      <c r="AP10" s="40" t="s">
        <v>233</v>
      </c>
    </row>
    <row r="11" spans="1:42" ht="13.5" customHeight="1" x14ac:dyDescent="0.15">
      <c r="A11" s="14" t="s">
        <v>88</v>
      </c>
      <c r="B11" s="15"/>
      <c r="C11" s="13" t="str">
        <f t="shared" si="0"/>
        <v/>
      </c>
      <c r="D11" s="13" t="str">
        <f t="shared" si="8"/>
        <v>国土強靱化施策</v>
      </c>
      <c r="F11" s="18" t="s">
        <v>113</v>
      </c>
      <c r="G11" s="17"/>
      <c r="H11" s="13" t="str">
        <f t="shared" si="1"/>
        <v/>
      </c>
      <c r="I11" s="13" t="str">
        <f t="shared" si="5"/>
        <v>一般会計</v>
      </c>
      <c r="K11" s="14" t="s">
        <v>106</v>
      </c>
      <c r="L11" s="15" t="s">
        <v>578</v>
      </c>
      <c r="M11" s="13" t="str">
        <f t="shared" si="2"/>
        <v>その他の事項経費</v>
      </c>
      <c r="N11" s="13" t="str">
        <f t="shared" si="6"/>
        <v>その他の事項経費</v>
      </c>
      <c r="O11" s="13"/>
      <c r="P11" s="13"/>
      <c r="Q11" s="19"/>
      <c r="T11" s="13"/>
      <c r="W11" s="30" t="s">
        <v>147</v>
      </c>
      <c r="Y11" s="30" t="s">
        <v>290</v>
      </c>
      <c r="Z11" s="30" t="s">
        <v>421</v>
      </c>
      <c r="AA11" s="69" t="s">
        <v>384</v>
      </c>
      <c r="AB11" s="69" t="s">
        <v>515</v>
      </c>
      <c r="AC11" s="29"/>
      <c r="AD11" s="29"/>
      <c r="AE11" s="29"/>
      <c r="AF11" s="28"/>
      <c r="AG11" s="40" t="s">
        <v>239</v>
      </c>
      <c r="AK11" s="40" t="str">
        <f t="shared" si="7"/>
        <v>J</v>
      </c>
    </row>
    <row r="12" spans="1:42" ht="13.5" customHeight="1" x14ac:dyDescent="0.15">
      <c r="A12" s="14" t="s">
        <v>89</v>
      </c>
      <c r="B12" s="15"/>
      <c r="C12" s="13" t="str">
        <f t="shared" ref="C12:C24" si="9">IF(B12="","",A12)</f>
        <v/>
      </c>
      <c r="D12" s="13" t="str">
        <f t="shared" si="8"/>
        <v>国土強靱化施策</v>
      </c>
      <c r="F12" s="18" t="s">
        <v>114</v>
      </c>
      <c r="G12" s="17"/>
      <c r="H12" s="13" t="str">
        <f t="shared" si="1"/>
        <v/>
      </c>
      <c r="I12" s="13" t="str">
        <f t="shared" si="5"/>
        <v>一般会計</v>
      </c>
      <c r="K12" s="13"/>
      <c r="L12" s="13"/>
      <c r="O12" s="13"/>
      <c r="P12" s="13"/>
      <c r="Q12" s="19"/>
      <c r="T12" s="13"/>
      <c r="U12" s="27" t="s">
        <v>540</v>
      </c>
      <c r="W12" s="30" t="s">
        <v>148</v>
      </c>
      <c r="Y12" s="30" t="s">
        <v>291</v>
      </c>
      <c r="Z12" s="30" t="s">
        <v>422</v>
      </c>
      <c r="AA12" s="69" t="s">
        <v>385</v>
      </c>
      <c r="AB12" s="69" t="s">
        <v>516</v>
      </c>
      <c r="AC12" s="29"/>
      <c r="AD12" s="29"/>
      <c r="AE12" s="29"/>
      <c r="AF12" s="28"/>
      <c r="AG12" s="40" t="s">
        <v>237</v>
      </c>
      <c r="AK12" s="40" t="str">
        <f t="shared" si="7"/>
        <v>K</v>
      </c>
    </row>
    <row r="13" spans="1:42" ht="13.5" customHeight="1" x14ac:dyDescent="0.15">
      <c r="A13" s="14" t="s">
        <v>90</v>
      </c>
      <c r="B13" s="15"/>
      <c r="C13" s="13" t="str">
        <f t="shared" si="9"/>
        <v/>
      </c>
      <c r="D13" s="13" t="str">
        <f t="shared" si="8"/>
        <v>国土強靱化施策</v>
      </c>
      <c r="F13" s="18" t="s">
        <v>115</v>
      </c>
      <c r="G13" s="17"/>
      <c r="H13" s="13" t="str">
        <f t="shared" si="1"/>
        <v/>
      </c>
      <c r="I13" s="13" t="str">
        <f t="shared" si="5"/>
        <v>一般会計</v>
      </c>
      <c r="K13" s="13" t="str">
        <f>N11</f>
        <v>その他の事項経費</v>
      </c>
      <c r="L13" s="13"/>
      <c r="O13" s="13"/>
      <c r="P13" s="13"/>
      <c r="Q13" s="19"/>
      <c r="T13" s="13"/>
      <c r="U13" s="30" t="s">
        <v>165</v>
      </c>
      <c r="W13" s="30" t="s">
        <v>149</v>
      </c>
      <c r="Y13" s="30" t="s">
        <v>292</v>
      </c>
      <c r="Z13" s="30" t="s">
        <v>423</v>
      </c>
      <c r="AA13" s="69" t="s">
        <v>386</v>
      </c>
      <c r="AB13" s="69" t="s">
        <v>517</v>
      </c>
      <c r="AC13" s="29"/>
      <c r="AD13" s="29"/>
      <c r="AE13" s="29"/>
      <c r="AF13" s="28"/>
      <c r="AG13" s="40" t="s">
        <v>238</v>
      </c>
      <c r="AK13" s="40" t="str">
        <f t="shared" si="7"/>
        <v>L</v>
      </c>
    </row>
    <row r="14" spans="1:42" ht="13.5" customHeight="1" x14ac:dyDescent="0.15">
      <c r="A14" s="14" t="s">
        <v>91</v>
      </c>
      <c r="B14" s="15"/>
      <c r="C14" s="13" t="str">
        <f t="shared" si="9"/>
        <v/>
      </c>
      <c r="D14" s="13" t="str">
        <f t="shared" si="8"/>
        <v>国土強靱化施策</v>
      </c>
      <c r="F14" s="18" t="s">
        <v>116</v>
      </c>
      <c r="G14" s="17"/>
      <c r="H14" s="13" t="str">
        <f t="shared" si="1"/>
        <v/>
      </c>
      <c r="I14" s="13" t="str">
        <f t="shared" si="5"/>
        <v>一般会計</v>
      </c>
      <c r="K14" s="13"/>
      <c r="L14" s="13"/>
      <c r="O14" s="13"/>
      <c r="P14" s="13"/>
      <c r="Q14" s="19"/>
      <c r="T14" s="13"/>
      <c r="U14" s="30" t="s">
        <v>541</v>
      </c>
      <c r="W14" s="30" t="s">
        <v>150</v>
      </c>
      <c r="Y14" s="30" t="s">
        <v>293</v>
      </c>
      <c r="Z14" s="30" t="s">
        <v>424</v>
      </c>
      <c r="AA14" s="69" t="s">
        <v>387</v>
      </c>
      <c r="AB14" s="69" t="s">
        <v>518</v>
      </c>
      <c r="AC14" s="29"/>
      <c r="AD14" s="29"/>
      <c r="AE14" s="29"/>
      <c r="AF14" s="28"/>
      <c r="AG14" s="58"/>
      <c r="AK14" s="40" t="str">
        <f t="shared" si="7"/>
        <v>M</v>
      </c>
    </row>
    <row r="15" spans="1:42" ht="13.5" customHeight="1" x14ac:dyDescent="0.15">
      <c r="A15" s="14" t="s">
        <v>92</v>
      </c>
      <c r="B15" s="15"/>
      <c r="C15" s="13" t="str">
        <f t="shared" si="9"/>
        <v/>
      </c>
      <c r="D15" s="13" t="str">
        <f t="shared" si="8"/>
        <v>国土強靱化施策</v>
      </c>
      <c r="F15" s="18" t="s">
        <v>117</v>
      </c>
      <c r="G15" s="17"/>
      <c r="H15" s="13" t="str">
        <f t="shared" si="1"/>
        <v/>
      </c>
      <c r="I15" s="13" t="str">
        <f t="shared" si="5"/>
        <v>一般会計</v>
      </c>
      <c r="K15" s="13"/>
      <c r="L15" s="13"/>
      <c r="O15" s="13"/>
      <c r="P15" s="13"/>
      <c r="Q15" s="19"/>
      <c r="T15" s="13"/>
      <c r="U15" s="30" t="s">
        <v>542</v>
      </c>
      <c r="W15" s="30" t="s">
        <v>151</v>
      </c>
      <c r="Y15" s="30" t="s">
        <v>294</v>
      </c>
      <c r="Z15" s="30" t="s">
        <v>425</v>
      </c>
      <c r="AA15" s="69" t="s">
        <v>388</v>
      </c>
      <c r="AB15" s="69" t="s">
        <v>519</v>
      </c>
      <c r="AC15" s="29"/>
      <c r="AD15" s="29"/>
      <c r="AE15" s="29"/>
      <c r="AF15" s="28"/>
      <c r="AG15" s="59"/>
      <c r="AK15" s="40" t="str">
        <f t="shared" si="7"/>
        <v>N</v>
      </c>
    </row>
    <row r="16" spans="1:42" ht="13.5" customHeight="1" x14ac:dyDescent="0.15">
      <c r="A16" s="14" t="s">
        <v>93</v>
      </c>
      <c r="B16" s="15"/>
      <c r="C16" s="13" t="str">
        <f t="shared" si="9"/>
        <v/>
      </c>
      <c r="D16" s="13" t="str">
        <f t="shared" si="8"/>
        <v>国土強靱化施策</v>
      </c>
      <c r="F16" s="18" t="s">
        <v>118</v>
      </c>
      <c r="G16" s="17"/>
      <c r="H16" s="13" t="str">
        <f t="shared" si="1"/>
        <v/>
      </c>
      <c r="I16" s="13" t="str">
        <f t="shared" si="5"/>
        <v>一般会計</v>
      </c>
      <c r="K16" s="13"/>
      <c r="L16" s="13"/>
      <c r="O16" s="13"/>
      <c r="P16" s="13"/>
      <c r="Q16" s="19"/>
      <c r="T16" s="13"/>
      <c r="U16" s="30" t="s">
        <v>543</v>
      </c>
      <c r="W16" s="30" t="s">
        <v>152</v>
      </c>
      <c r="Y16" s="30" t="s">
        <v>295</v>
      </c>
      <c r="Z16" s="30" t="s">
        <v>426</v>
      </c>
      <c r="AA16" s="69" t="s">
        <v>389</v>
      </c>
      <c r="AB16" s="69" t="s">
        <v>520</v>
      </c>
      <c r="AC16" s="29"/>
      <c r="AD16" s="29"/>
      <c r="AE16" s="29"/>
      <c r="AF16" s="28"/>
      <c r="AG16" s="59"/>
      <c r="AK16" s="40" t="str">
        <f t="shared" si="7"/>
        <v>O</v>
      </c>
    </row>
    <row r="17" spans="1:37" ht="13.5" customHeight="1" x14ac:dyDescent="0.15">
      <c r="A17" s="14" t="s">
        <v>94</v>
      </c>
      <c r="B17" s="15"/>
      <c r="C17" s="13" t="str">
        <f t="shared" si="9"/>
        <v/>
      </c>
      <c r="D17" s="13" t="str">
        <f t="shared" si="8"/>
        <v>国土強靱化施策</v>
      </c>
      <c r="F17" s="18" t="s">
        <v>119</v>
      </c>
      <c r="G17" s="17"/>
      <c r="H17" s="13" t="str">
        <f t="shared" si="1"/>
        <v/>
      </c>
      <c r="I17" s="13" t="str">
        <f t="shared" si="5"/>
        <v>一般会計</v>
      </c>
      <c r="K17" s="13"/>
      <c r="L17" s="13"/>
      <c r="O17" s="13"/>
      <c r="P17" s="13"/>
      <c r="Q17" s="19"/>
      <c r="T17" s="13"/>
      <c r="U17" s="30" t="s">
        <v>544</v>
      </c>
      <c r="W17" s="30" t="s">
        <v>153</v>
      </c>
      <c r="Y17" s="30" t="s">
        <v>296</v>
      </c>
      <c r="Z17" s="30" t="s">
        <v>427</v>
      </c>
      <c r="AA17" s="69" t="s">
        <v>390</v>
      </c>
      <c r="AB17" s="69" t="s">
        <v>521</v>
      </c>
      <c r="AC17" s="29"/>
      <c r="AD17" s="29"/>
      <c r="AE17" s="29"/>
      <c r="AF17" s="28"/>
      <c r="AG17" s="59"/>
      <c r="AK17" s="40" t="str">
        <f t="shared" si="7"/>
        <v>P</v>
      </c>
    </row>
    <row r="18" spans="1:37" ht="13.5" customHeight="1" x14ac:dyDescent="0.15">
      <c r="A18" s="14" t="s">
        <v>95</v>
      </c>
      <c r="B18" s="15"/>
      <c r="C18" s="13" t="str">
        <f t="shared" si="9"/>
        <v/>
      </c>
      <c r="D18" s="13" t="str">
        <f t="shared" si="8"/>
        <v>国土強靱化施策</v>
      </c>
      <c r="F18" s="18" t="s">
        <v>120</v>
      </c>
      <c r="G18" s="17"/>
      <c r="H18" s="13" t="str">
        <f t="shared" si="1"/>
        <v/>
      </c>
      <c r="I18" s="13" t="str">
        <f t="shared" si="5"/>
        <v>一般会計</v>
      </c>
      <c r="K18" s="13"/>
      <c r="L18" s="13"/>
      <c r="O18" s="13"/>
      <c r="P18" s="13"/>
      <c r="Q18" s="19"/>
      <c r="T18" s="13"/>
      <c r="U18" s="30" t="s">
        <v>545</v>
      </c>
      <c r="W18" s="30" t="s">
        <v>154</v>
      </c>
      <c r="Y18" s="30" t="s">
        <v>297</v>
      </c>
      <c r="Z18" s="30" t="s">
        <v>428</v>
      </c>
      <c r="AA18" s="69" t="s">
        <v>391</v>
      </c>
      <c r="AB18" s="69" t="s">
        <v>522</v>
      </c>
      <c r="AC18" s="29"/>
      <c r="AD18" s="29"/>
      <c r="AE18" s="29"/>
      <c r="AF18" s="28"/>
      <c r="AK18" s="40" t="str">
        <f t="shared" si="7"/>
        <v>Q</v>
      </c>
    </row>
    <row r="19" spans="1:37" ht="13.5" customHeight="1" x14ac:dyDescent="0.15">
      <c r="A19" s="14" t="s">
        <v>96</v>
      </c>
      <c r="B19" s="15"/>
      <c r="C19" s="13" t="str">
        <f t="shared" si="9"/>
        <v/>
      </c>
      <c r="D19" s="13" t="str">
        <f t="shared" si="8"/>
        <v>国土強靱化施策</v>
      </c>
      <c r="F19" s="18" t="s">
        <v>121</v>
      </c>
      <c r="G19" s="17"/>
      <c r="H19" s="13" t="str">
        <f t="shared" si="1"/>
        <v/>
      </c>
      <c r="I19" s="13" t="str">
        <f t="shared" si="5"/>
        <v>一般会計</v>
      </c>
      <c r="K19" s="13"/>
      <c r="L19" s="13"/>
      <c r="O19" s="13"/>
      <c r="P19" s="13"/>
      <c r="Q19" s="19"/>
      <c r="T19" s="13"/>
      <c r="U19" s="30" t="s">
        <v>546</v>
      </c>
      <c r="W19" s="30" t="s">
        <v>155</v>
      </c>
      <c r="Y19" s="30" t="s">
        <v>298</v>
      </c>
      <c r="Z19" s="30" t="s">
        <v>429</v>
      </c>
      <c r="AA19" s="69" t="s">
        <v>392</v>
      </c>
      <c r="AB19" s="69" t="s">
        <v>523</v>
      </c>
      <c r="AC19" s="29"/>
      <c r="AD19" s="29"/>
      <c r="AE19" s="29"/>
      <c r="AF19" s="28"/>
      <c r="AK19" s="40" t="str">
        <f t="shared" si="7"/>
        <v>R</v>
      </c>
    </row>
    <row r="20" spans="1:37" ht="13.5" customHeight="1" x14ac:dyDescent="0.15">
      <c r="A20" s="14" t="s">
        <v>209</v>
      </c>
      <c r="B20" s="15"/>
      <c r="C20" s="13" t="str">
        <f t="shared" si="9"/>
        <v/>
      </c>
      <c r="D20" s="13" t="str">
        <f t="shared" si="8"/>
        <v>国土強靱化施策</v>
      </c>
      <c r="F20" s="18" t="s">
        <v>208</v>
      </c>
      <c r="G20" s="17"/>
      <c r="H20" s="13" t="str">
        <f t="shared" si="1"/>
        <v/>
      </c>
      <c r="I20" s="13" t="str">
        <f t="shared" si="5"/>
        <v>一般会計</v>
      </c>
      <c r="K20" s="13"/>
      <c r="L20" s="13"/>
      <c r="O20" s="13"/>
      <c r="P20" s="13"/>
      <c r="Q20" s="19"/>
      <c r="T20" s="13"/>
      <c r="U20" s="30" t="s">
        <v>547</v>
      </c>
      <c r="W20" s="30" t="s">
        <v>156</v>
      </c>
      <c r="Y20" s="30" t="s">
        <v>299</v>
      </c>
      <c r="Z20" s="30" t="s">
        <v>430</v>
      </c>
      <c r="AA20" s="69" t="s">
        <v>393</v>
      </c>
      <c r="AB20" s="69" t="s">
        <v>524</v>
      </c>
      <c r="AC20" s="29"/>
      <c r="AD20" s="29"/>
      <c r="AE20" s="29"/>
      <c r="AF20" s="28"/>
      <c r="AK20" s="40" t="str">
        <f t="shared" si="7"/>
        <v>S</v>
      </c>
    </row>
    <row r="21" spans="1:37" ht="13.5" customHeight="1" x14ac:dyDescent="0.15">
      <c r="A21" s="14" t="s">
        <v>210</v>
      </c>
      <c r="B21" s="15"/>
      <c r="C21" s="13" t="str">
        <f t="shared" si="9"/>
        <v/>
      </c>
      <c r="D21" s="13" t="str">
        <f t="shared" si="8"/>
        <v>国土強靱化施策</v>
      </c>
      <c r="F21" s="18" t="s">
        <v>122</v>
      </c>
      <c r="G21" s="17"/>
      <c r="H21" s="13" t="str">
        <f t="shared" si="1"/>
        <v/>
      </c>
      <c r="I21" s="13" t="str">
        <f t="shared" si="5"/>
        <v>一般会計</v>
      </c>
      <c r="K21" s="13"/>
      <c r="L21" s="13"/>
      <c r="O21" s="13"/>
      <c r="P21" s="13"/>
      <c r="Q21" s="19"/>
      <c r="T21" s="13"/>
      <c r="U21" s="30" t="s">
        <v>548</v>
      </c>
      <c r="W21" s="30" t="s">
        <v>157</v>
      </c>
      <c r="Y21" s="30" t="s">
        <v>300</v>
      </c>
      <c r="Z21" s="30" t="s">
        <v>431</v>
      </c>
      <c r="AA21" s="69" t="s">
        <v>394</v>
      </c>
      <c r="AB21" s="69" t="s">
        <v>525</v>
      </c>
      <c r="AC21" s="29"/>
      <c r="AD21" s="29"/>
      <c r="AE21" s="29"/>
      <c r="AF21" s="28"/>
      <c r="AK21" s="40" t="str">
        <f t="shared" si="7"/>
        <v>T</v>
      </c>
    </row>
    <row r="22" spans="1:37" ht="13.5" customHeight="1" x14ac:dyDescent="0.15">
      <c r="A22" s="14" t="s">
        <v>211</v>
      </c>
      <c r="B22" s="15"/>
      <c r="C22" s="13" t="str">
        <f t="shared" si="9"/>
        <v/>
      </c>
      <c r="D22" s="13" t="str">
        <f>IF(C22="",D21,IF(D21&lt;&gt;"",CONCATENATE(D21,"、",C22),C22))</f>
        <v>国土強靱化施策</v>
      </c>
      <c r="F22" s="18" t="s">
        <v>123</v>
      </c>
      <c r="G22" s="17"/>
      <c r="H22" s="13" t="str">
        <f t="shared" si="1"/>
        <v/>
      </c>
      <c r="I22" s="13" t="str">
        <f t="shared" si="5"/>
        <v>一般会計</v>
      </c>
      <c r="K22" s="13"/>
      <c r="L22" s="13"/>
      <c r="O22" s="13"/>
      <c r="P22" s="13"/>
      <c r="Q22" s="19"/>
      <c r="T22" s="13"/>
      <c r="U22" s="30" t="s">
        <v>549</v>
      </c>
      <c r="W22" s="30" t="s">
        <v>158</v>
      </c>
      <c r="Y22" s="30" t="s">
        <v>301</v>
      </c>
      <c r="Z22" s="30" t="s">
        <v>432</v>
      </c>
      <c r="AA22" s="69" t="s">
        <v>395</v>
      </c>
      <c r="AB22" s="69" t="s">
        <v>526</v>
      </c>
      <c r="AC22" s="29"/>
      <c r="AD22" s="29"/>
      <c r="AE22" s="29"/>
      <c r="AF22" s="28"/>
      <c r="AK22" s="40" t="str">
        <f t="shared" si="7"/>
        <v>U</v>
      </c>
    </row>
    <row r="23" spans="1:37" ht="13.5" customHeight="1" x14ac:dyDescent="0.15">
      <c r="A23" s="14" t="s">
        <v>212</v>
      </c>
      <c r="B23" s="15"/>
      <c r="C23" s="13" t="str">
        <f t="shared" si="9"/>
        <v/>
      </c>
      <c r="D23" s="13" t="str">
        <f>IF(C23="",D22,IF(D22&lt;&gt;"",CONCATENATE(D22,"、",C23),C23))</f>
        <v>国土強靱化施策</v>
      </c>
      <c r="F23" s="18" t="s">
        <v>124</v>
      </c>
      <c r="G23" s="17"/>
      <c r="H23" s="13" t="str">
        <f t="shared" si="1"/>
        <v/>
      </c>
      <c r="I23" s="13" t="str">
        <f t="shared" si="5"/>
        <v>一般会計</v>
      </c>
      <c r="K23" s="13"/>
      <c r="L23" s="13"/>
      <c r="O23" s="13"/>
      <c r="P23" s="13"/>
      <c r="Q23" s="19"/>
      <c r="T23" s="13"/>
      <c r="U23" s="30" t="s">
        <v>550</v>
      </c>
      <c r="W23" s="30" t="s">
        <v>565</v>
      </c>
      <c r="Y23" s="30" t="s">
        <v>302</v>
      </c>
      <c r="Z23" s="30" t="s">
        <v>433</v>
      </c>
      <c r="AA23" s="69" t="s">
        <v>396</v>
      </c>
      <c r="AB23" s="69" t="s">
        <v>527</v>
      </c>
      <c r="AC23" s="29"/>
      <c r="AD23" s="29"/>
      <c r="AE23" s="29"/>
      <c r="AF23" s="28"/>
      <c r="AK23" s="40" t="str">
        <f t="shared" si="7"/>
        <v>V</v>
      </c>
    </row>
    <row r="24" spans="1:37" ht="13.5" customHeight="1" x14ac:dyDescent="0.15">
      <c r="A24" s="65" t="s">
        <v>270</v>
      </c>
      <c r="B24" s="15"/>
      <c r="C24" s="13" t="str">
        <f t="shared" si="9"/>
        <v/>
      </c>
      <c r="D24" s="13" t="str">
        <f>IF(C24="",D23,IF(D23&lt;&gt;"",CONCATENATE(D23,"、",C24),C24))</f>
        <v>国土強靱化施策</v>
      </c>
      <c r="F24" s="18" t="s">
        <v>274</v>
      </c>
      <c r="G24" s="17"/>
      <c r="H24" s="13" t="str">
        <f t="shared" si="1"/>
        <v/>
      </c>
      <c r="I24" s="13" t="str">
        <f t="shared" si="5"/>
        <v>一般会計</v>
      </c>
      <c r="K24" s="13"/>
      <c r="L24" s="13"/>
      <c r="O24" s="13"/>
      <c r="P24" s="13"/>
      <c r="Q24" s="19"/>
      <c r="T24" s="13"/>
      <c r="U24" s="30" t="s">
        <v>551</v>
      </c>
      <c r="Y24" s="30" t="s">
        <v>303</v>
      </c>
      <c r="Z24" s="30" t="s">
        <v>434</v>
      </c>
      <c r="AA24" s="69" t="s">
        <v>397</v>
      </c>
      <c r="AB24" s="69" t="s">
        <v>528</v>
      </c>
      <c r="AC24" s="29"/>
      <c r="AD24" s="29"/>
      <c r="AE24" s="29"/>
      <c r="AF24" s="28"/>
      <c r="AK24" s="40" t="str">
        <f>CHAR(CODE(AK23)+1)</f>
        <v>W</v>
      </c>
    </row>
    <row r="25" spans="1:37" ht="13.5" customHeight="1" x14ac:dyDescent="0.15">
      <c r="A25" s="67"/>
      <c r="B25" s="66"/>
      <c r="F25" s="18" t="s">
        <v>125</v>
      </c>
      <c r="G25" s="17"/>
      <c r="H25" s="13" t="str">
        <f t="shared" si="1"/>
        <v/>
      </c>
      <c r="I25" s="13" t="str">
        <f t="shared" si="5"/>
        <v>一般会計</v>
      </c>
      <c r="K25" s="13"/>
      <c r="L25" s="13"/>
      <c r="O25" s="13"/>
      <c r="P25" s="13"/>
      <c r="Q25" s="19"/>
      <c r="T25" s="13"/>
      <c r="U25" s="30" t="s">
        <v>552</v>
      </c>
      <c r="Y25" s="30" t="s">
        <v>304</v>
      </c>
      <c r="Z25" s="30" t="s">
        <v>435</v>
      </c>
      <c r="AA25" s="69" t="s">
        <v>398</v>
      </c>
      <c r="AB25" s="69" t="s">
        <v>529</v>
      </c>
      <c r="AC25" s="29"/>
      <c r="AD25" s="29"/>
      <c r="AE25" s="29"/>
      <c r="AF25" s="28"/>
      <c r="AK25" s="40" t="str">
        <f t="shared" si="7"/>
        <v>X</v>
      </c>
    </row>
    <row r="26" spans="1:37" ht="13.5" customHeight="1" x14ac:dyDescent="0.15">
      <c r="A26" s="64"/>
      <c r="B26" s="63"/>
      <c r="F26" s="18" t="s">
        <v>126</v>
      </c>
      <c r="G26" s="17"/>
      <c r="H26" s="13" t="str">
        <f t="shared" si="1"/>
        <v/>
      </c>
      <c r="I26" s="13" t="str">
        <f t="shared" si="5"/>
        <v>一般会計</v>
      </c>
      <c r="K26" s="13"/>
      <c r="L26" s="13"/>
      <c r="O26" s="13"/>
      <c r="P26" s="13"/>
      <c r="Q26" s="19"/>
      <c r="T26" s="13"/>
      <c r="U26" s="30" t="s">
        <v>553</v>
      </c>
      <c r="Y26" s="30" t="s">
        <v>305</v>
      </c>
      <c r="Z26" s="30" t="s">
        <v>436</v>
      </c>
      <c r="AA26" s="69" t="s">
        <v>399</v>
      </c>
      <c r="AB26" s="69" t="s">
        <v>530</v>
      </c>
      <c r="AC26" s="29"/>
      <c r="AD26" s="29"/>
      <c r="AE26" s="29"/>
      <c r="AF26" s="28"/>
      <c r="AK26" s="40" t="str">
        <f t="shared" si="7"/>
        <v>Y</v>
      </c>
    </row>
    <row r="27" spans="1:37" ht="13.5" customHeight="1" x14ac:dyDescent="0.15">
      <c r="A27" s="13" t="str">
        <f>IF(D24="", "-", D24)</f>
        <v>国土強靱化施策</v>
      </c>
      <c r="B27" s="13"/>
      <c r="F27" s="18" t="s">
        <v>127</v>
      </c>
      <c r="G27" s="17"/>
      <c r="H27" s="13" t="str">
        <f t="shared" si="1"/>
        <v/>
      </c>
      <c r="I27" s="13" t="str">
        <f t="shared" si="5"/>
        <v>一般会計</v>
      </c>
      <c r="K27" s="13"/>
      <c r="L27" s="13"/>
      <c r="O27" s="13"/>
      <c r="P27" s="13"/>
      <c r="Q27" s="19"/>
      <c r="T27" s="13"/>
      <c r="U27" s="30" t="s">
        <v>554</v>
      </c>
      <c r="Y27" s="30" t="s">
        <v>306</v>
      </c>
      <c r="Z27" s="30" t="s">
        <v>437</v>
      </c>
      <c r="AA27" s="69" t="s">
        <v>400</v>
      </c>
      <c r="AB27" s="69" t="s">
        <v>531</v>
      </c>
      <c r="AC27" s="29"/>
      <c r="AD27" s="29"/>
      <c r="AE27" s="29"/>
      <c r="AF27" s="28"/>
      <c r="AK27" s="40"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0" t="s">
        <v>555</v>
      </c>
      <c r="Y28" s="30" t="s">
        <v>307</v>
      </c>
      <c r="Z28" s="30" t="s">
        <v>438</v>
      </c>
      <c r="AA28" s="69" t="s">
        <v>401</v>
      </c>
      <c r="AB28" s="69" t="s">
        <v>532</v>
      </c>
      <c r="AC28" s="29"/>
      <c r="AD28" s="29"/>
      <c r="AE28" s="29"/>
      <c r="AF28" s="28"/>
      <c r="AK28" s="40" t="s">
        <v>191</v>
      </c>
    </row>
    <row r="29" spans="1:37" ht="13.5" customHeight="1" x14ac:dyDescent="0.15">
      <c r="A29" s="13"/>
      <c r="B29" s="13"/>
      <c r="F29" s="18" t="s">
        <v>200</v>
      </c>
      <c r="G29" s="17"/>
      <c r="H29" s="13" t="str">
        <f t="shared" si="1"/>
        <v/>
      </c>
      <c r="I29" s="13" t="str">
        <f t="shared" si="5"/>
        <v>一般会計</v>
      </c>
      <c r="K29" s="13"/>
      <c r="L29" s="13"/>
      <c r="O29" s="13"/>
      <c r="P29" s="13"/>
      <c r="Q29" s="19"/>
      <c r="T29" s="13"/>
      <c r="U29" s="30" t="s">
        <v>556</v>
      </c>
      <c r="Y29" s="30" t="s">
        <v>308</v>
      </c>
      <c r="Z29" s="30" t="s">
        <v>439</v>
      </c>
      <c r="AA29" s="69" t="s">
        <v>402</v>
      </c>
      <c r="AB29" s="69" t="s">
        <v>533</v>
      </c>
      <c r="AC29" s="29"/>
      <c r="AD29" s="29"/>
      <c r="AE29" s="29"/>
      <c r="AF29" s="28"/>
      <c r="AK29" s="40"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0" t="s">
        <v>557</v>
      </c>
      <c r="Y30" s="30" t="s">
        <v>309</v>
      </c>
      <c r="Z30" s="30" t="s">
        <v>440</v>
      </c>
      <c r="AA30" s="69" t="s">
        <v>403</v>
      </c>
      <c r="AB30" s="69" t="s">
        <v>534</v>
      </c>
      <c r="AC30" s="29"/>
      <c r="AD30" s="29"/>
      <c r="AE30" s="29"/>
      <c r="AF30" s="28"/>
      <c r="AK30" s="40"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0" t="s">
        <v>558</v>
      </c>
      <c r="Y31" s="30" t="s">
        <v>310</v>
      </c>
      <c r="Z31" s="30" t="s">
        <v>441</v>
      </c>
      <c r="AA31" s="69" t="s">
        <v>404</v>
      </c>
      <c r="AB31" s="69" t="s">
        <v>535</v>
      </c>
      <c r="AC31" s="29"/>
      <c r="AD31" s="29"/>
      <c r="AE31" s="29"/>
      <c r="AF31" s="28"/>
      <c r="AK31" s="40"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0" t="s">
        <v>559</v>
      </c>
      <c r="Y32" s="30" t="s">
        <v>311</v>
      </c>
      <c r="Z32" s="30" t="s">
        <v>442</v>
      </c>
      <c r="AA32" s="69" t="s">
        <v>65</v>
      </c>
      <c r="AB32" s="69" t="s">
        <v>65</v>
      </c>
      <c r="AC32" s="29"/>
      <c r="AD32" s="29"/>
      <c r="AE32" s="29"/>
      <c r="AF32" s="28"/>
      <c r="AK32" s="40"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0" t="s">
        <v>560</v>
      </c>
      <c r="Y33" s="30" t="s">
        <v>312</v>
      </c>
      <c r="Z33" s="30" t="s">
        <v>443</v>
      </c>
      <c r="AA33" s="53"/>
      <c r="AB33" s="29"/>
      <c r="AC33" s="29"/>
      <c r="AD33" s="29"/>
      <c r="AE33" s="29"/>
      <c r="AF33" s="28"/>
      <c r="AK33" s="40"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0" t="s">
        <v>561</v>
      </c>
      <c r="Y34" s="30" t="s">
        <v>313</v>
      </c>
      <c r="Z34" s="30" t="s">
        <v>444</v>
      </c>
      <c r="AB34" s="29"/>
      <c r="AC34" s="29"/>
      <c r="AD34" s="29"/>
      <c r="AE34" s="29"/>
      <c r="AF34" s="28"/>
      <c r="AK34" s="40"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Y35" s="30" t="s">
        <v>314</v>
      </c>
      <c r="Z35" s="30" t="s">
        <v>445</v>
      </c>
      <c r="AC35" s="29"/>
      <c r="AF35" s="28"/>
      <c r="AK35" s="40"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U36" s="30" t="s">
        <v>562</v>
      </c>
      <c r="Y36" s="30" t="s">
        <v>315</v>
      </c>
      <c r="Z36" s="30" t="s">
        <v>446</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0"/>
      <c r="Y37" s="30" t="s">
        <v>316</v>
      </c>
      <c r="Z37" s="30" t="s">
        <v>447</v>
      </c>
      <c r="AF37" s="28"/>
      <c r="AK37" s="40" t="str">
        <f t="shared" si="7"/>
        <v>j</v>
      </c>
    </row>
    <row r="38" spans="1:37" x14ac:dyDescent="0.15">
      <c r="A38" s="13"/>
      <c r="B38" s="13"/>
      <c r="F38" s="13"/>
      <c r="G38" s="19"/>
      <c r="K38" s="13"/>
      <c r="L38" s="13"/>
      <c r="O38" s="13"/>
      <c r="P38" s="13"/>
      <c r="Q38" s="19"/>
      <c r="T38" s="13"/>
      <c r="U38" s="30" t="s">
        <v>256</v>
      </c>
      <c r="Y38" s="30" t="s">
        <v>317</v>
      </c>
      <c r="Z38" s="30" t="s">
        <v>448</v>
      </c>
      <c r="AF38" s="28"/>
      <c r="AK38" s="40" t="str">
        <f t="shared" si="7"/>
        <v>k</v>
      </c>
    </row>
    <row r="39" spans="1:37" x14ac:dyDescent="0.15">
      <c r="A39" s="13"/>
      <c r="B39" s="13"/>
      <c r="F39" s="13" t="str">
        <f>I37</f>
        <v>一般会計</v>
      </c>
      <c r="G39" s="19"/>
      <c r="K39" s="13"/>
      <c r="L39" s="13"/>
      <c r="O39" s="13"/>
      <c r="P39" s="13"/>
      <c r="Q39" s="19"/>
      <c r="T39" s="13"/>
      <c r="U39" s="30" t="s">
        <v>266</v>
      </c>
      <c r="Y39" s="30" t="s">
        <v>318</v>
      </c>
      <c r="Z39" s="30" t="s">
        <v>449</v>
      </c>
      <c r="AF39" s="28"/>
      <c r="AK39" s="40" t="str">
        <f t="shared" si="7"/>
        <v>l</v>
      </c>
    </row>
    <row r="40" spans="1:37" x14ac:dyDescent="0.15">
      <c r="A40" s="13"/>
      <c r="B40" s="13"/>
      <c r="F40" s="13"/>
      <c r="G40" s="19"/>
      <c r="K40" s="13"/>
      <c r="L40" s="13"/>
      <c r="O40" s="13"/>
      <c r="P40" s="13"/>
      <c r="Q40" s="19"/>
      <c r="T40" s="13"/>
      <c r="Y40" s="30" t="s">
        <v>319</v>
      </c>
      <c r="Z40" s="30" t="s">
        <v>450</v>
      </c>
      <c r="AF40" s="28"/>
      <c r="AK40" s="40" t="str">
        <f t="shared" si="7"/>
        <v>m</v>
      </c>
    </row>
    <row r="41" spans="1:37" x14ac:dyDescent="0.15">
      <c r="A41" s="13"/>
      <c r="B41" s="13"/>
      <c r="F41" s="13"/>
      <c r="G41" s="19"/>
      <c r="K41" s="13"/>
      <c r="L41" s="13"/>
      <c r="O41" s="13"/>
      <c r="P41" s="13"/>
      <c r="Q41" s="19"/>
      <c r="T41" s="13"/>
      <c r="Y41" s="30" t="s">
        <v>320</v>
      </c>
      <c r="Z41" s="30" t="s">
        <v>451</v>
      </c>
      <c r="AF41" s="28"/>
      <c r="AK41" s="40" t="str">
        <f t="shared" si="7"/>
        <v>n</v>
      </c>
    </row>
    <row r="42" spans="1:37" x14ac:dyDescent="0.15">
      <c r="A42" s="13"/>
      <c r="B42" s="13"/>
      <c r="F42" s="13"/>
      <c r="G42" s="19"/>
      <c r="K42" s="13"/>
      <c r="L42" s="13"/>
      <c r="O42" s="13"/>
      <c r="P42" s="13"/>
      <c r="Q42" s="19"/>
      <c r="T42" s="13"/>
      <c r="Y42" s="30" t="s">
        <v>321</v>
      </c>
      <c r="Z42" s="30" t="s">
        <v>452</v>
      </c>
      <c r="AF42" s="28"/>
      <c r="AK42" s="40" t="str">
        <f t="shared" si="7"/>
        <v>o</v>
      </c>
    </row>
    <row r="43" spans="1:37" x14ac:dyDescent="0.15">
      <c r="A43" s="13"/>
      <c r="B43" s="13"/>
      <c r="F43" s="13"/>
      <c r="G43" s="19"/>
      <c r="K43" s="13"/>
      <c r="L43" s="13"/>
      <c r="O43" s="13"/>
      <c r="P43" s="13"/>
      <c r="Q43" s="19"/>
      <c r="T43" s="13"/>
      <c r="Y43" s="30" t="s">
        <v>322</v>
      </c>
      <c r="Z43" s="30" t="s">
        <v>453</v>
      </c>
      <c r="AF43" s="28"/>
      <c r="AK43" s="40" t="str">
        <f t="shared" si="7"/>
        <v>p</v>
      </c>
    </row>
    <row r="44" spans="1:37" x14ac:dyDescent="0.15">
      <c r="A44" s="13"/>
      <c r="B44" s="13"/>
      <c r="F44" s="13"/>
      <c r="G44" s="19"/>
      <c r="K44" s="13"/>
      <c r="L44" s="13"/>
      <c r="O44" s="13"/>
      <c r="P44" s="13"/>
      <c r="Q44" s="19"/>
      <c r="T44" s="13"/>
      <c r="Y44" s="30" t="s">
        <v>323</v>
      </c>
      <c r="Z44" s="30" t="s">
        <v>454</v>
      </c>
      <c r="AF44" s="28"/>
      <c r="AK44" s="40" t="str">
        <f t="shared" si="7"/>
        <v>q</v>
      </c>
    </row>
    <row r="45" spans="1:37" x14ac:dyDescent="0.15">
      <c r="A45" s="13"/>
      <c r="B45" s="13"/>
      <c r="F45" s="13"/>
      <c r="G45" s="19"/>
      <c r="K45" s="13"/>
      <c r="L45" s="13"/>
      <c r="O45" s="13"/>
      <c r="P45" s="13"/>
      <c r="Q45" s="19"/>
      <c r="T45" s="13"/>
      <c r="Y45" s="30" t="s">
        <v>324</v>
      </c>
      <c r="Z45" s="30" t="s">
        <v>455</v>
      </c>
      <c r="AF45" s="28"/>
      <c r="AK45" s="40" t="str">
        <f t="shared" si="7"/>
        <v>r</v>
      </c>
    </row>
    <row r="46" spans="1:37" x14ac:dyDescent="0.15">
      <c r="A46" s="13"/>
      <c r="B46" s="13"/>
      <c r="F46" s="13"/>
      <c r="G46" s="19"/>
      <c r="K46" s="13"/>
      <c r="L46" s="13"/>
      <c r="O46" s="13"/>
      <c r="P46" s="13"/>
      <c r="Q46" s="19"/>
      <c r="T46" s="13"/>
      <c r="Y46" s="30" t="s">
        <v>325</v>
      </c>
      <c r="Z46" s="30" t="s">
        <v>456</v>
      </c>
      <c r="AF46" s="28"/>
      <c r="AK46" s="40" t="str">
        <f t="shared" si="7"/>
        <v>s</v>
      </c>
    </row>
    <row r="47" spans="1:37" x14ac:dyDescent="0.15">
      <c r="A47" s="13"/>
      <c r="B47" s="13"/>
      <c r="F47" s="13"/>
      <c r="G47" s="19"/>
      <c r="K47" s="13"/>
      <c r="L47" s="13"/>
      <c r="O47" s="13"/>
      <c r="P47" s="13"/>
      <c r="Q47" s="19"/>
      <c r="T47" s="13"/>
      <c r="Y47" s="30" t="s">
        <v>326</v>
      </c>
      <c r="Z47" s="30" t="s">
        <v>457</v>
      </c>
      <c r="AF47" s="28"/>
      <c r="AK47" s="40" t="str">
        <f t="shared" si="7"/>
        <v>t</v>
      </c>
    </row>
    <row r="48" spans="1:37" x14ac:dyDescent="0.15">
      <c r="A48" s="13"/>
      <c r="B48" s="13"/>
      <c r="F48" s="13"/>
      <c r="G48" s="19"/>
      <c r="K48" s="13"/>
      <c r="L48" s="13"/>
      <c r="O48" s="13"/>
      <c r="P48" s="13"/>
      <c r="Q48" s="19"/>
      <c r="T48" s="13"/>
      <c r="Y48" s="30" t="s">
        <v>327</v>
      </c>
      <c r="Z48" s="30" t="s">
        <v>458</v>
      </c>
      <c r="AF48" s="28"/>
      <c r="AK48" s="40" t="str">
        <f t="shared" si="7"/>
        <v>u</v>
      </c>
    </row>
    <row r="49" spans="1:37" x14ac:dyDescent="0.15">
      <c r="A49" s="13"/>
      <c r="B49" s="13"/>
      <c r="F49" s="13"/>
      <c r="G49" s="19"/>
      <c r="K49" s="13"/>
      <c r="L49" s="13"/>
      <c r="O49" s="13"/>
      <c r="P49" s="13"/>
      <c r="Q49" s="19"/>
      <c r="T49" s="13"/>
      <c r="Y49" s="30" t="s">
        <v>328</v>
      </c>
      <c r="Z49" s="30" t="s">
        <v>459</v>
      </c>
      <c r="AF49" s="28"/>
      <c r="AK49" s="40" t="str">
        <f t="shared" si="7"/>
        <v>v</v>
      </c>
    </row>
    <row r="50" spans="1:37" x14ac:dyDescent="0.15">
      <c r="A50" s="13"/>
      <c r="B50" s="13"/>
      <c r="F50" s="13"/>
      <c r="G50" s="19"/>
      <c r="K50" s="13"/>
      <c r="L50" s="13"/>
      <c r="O50" s="13"/>
      <c r="P50" s="13"/>
      <c r="Q50" s="19"/>
      <c r="T50" s="13"/>
      <c r="Y50" s="30" t="s">
        <v>329</v>
      </c>
      <c r="Z50" s="30" t="s">
        <v>460</v>
      </c>
      <c r="AF50" s="28"/>
    </row>
    <row r="51" spans="1:37" x14ac:dyDescent="0.15">
      <c r="A51" s="13"/>
      <c r="B51" s="13"/>
      <c r="F51" s="13"/>
      <c r="G51" s="19"/>
      <c r="K51" s="13"/>
      <c r="L51" s="13"/>
      <c r="O51" s="13"/>
      <c r="P51" s="13"/>
      <c r="Q51" s="19"/>
      <c r="T51" s="13"/>
      <c r="Y51" s="30" t="s">
        <v>330</v>
      </c>
      <c r="Z51" s="30" t="s">
        <v>461</v>
      </c>
      <c r="AF51" s="28"/>
    </row>
    <row r="52" spans="1:37" x14ac:dyDescent="0.15">
      <c r="A52" s="13"/>
      <c r="B52" s="13"/>
      <c r="F52" s="13"/>
      <c r="G52" s="19"/>
      <c r="K52" s="13"/>
      <c r="L52" s="13"/>
      <c r="O52" s="13"/>
      <c r="P52" s="13"/>
      <c r="Q52" s="19"/>
      <c r="T52" s="13"/>
      <c r="Y52" s="30" t="s">
        <v>331</v>
      </c>
      <c r="Z52" s="30" t="s">
        <v>462</v>
      </c>
      <c r="AF52" s="28"/>
    </row>
    <row r="53" spans="1:37" x14ac:dyDescent="0.15">
      <c r="A53" s="13"/>
      <c r="B53" s="13"/>
      <c r="F53" s="13"/>
      <c r="G53" s="19"/>
      <c r="K53" s="13"/>
      <c r="L53" s="13"/>
      <c r="O53" s="13"/>
      <c r="P53" s="13"/>
      <c r="Q53" s="19"/>
      <c r="T53" s="13"/>
      <c r="Y53" s="30" t="s">
        <v>332</v>
      </c>
      <c r="Z53" s="30" t="s">
        <v>463</v>
      </c>
      <c r="AF53" s="28"/>
    </row>
    <row r="54" spans="1:37" x14ac:dyDescent="0.15">
      <c r="A54" s="13"/>
      <c r="B54" s="13"/>
      <c r="F54" s="13"/>
      <c r="G54" s="19"/>
      <c r="K54" s="13"/>
      <c r="L54" s="13"/>
      <c r="O54" s="13"/>
      <c r="P54" s="20"/>
      <c r="Q54" s="19"/>
      <c r="T54" s="13"/>
      <c r="Y54" s="30" t="s">
        <v>333</v>
      </c>
      <c r="Z54" s="30" t="s">
        <v>464</v>
      </c>
      <c r="AF54" s="28"/>
    </row>
    <row r="55" spans="1:37" x14ac:dyDescent="0.15">
      <c r="A55" s="13"/>
      <c r="B55" s="13"/>
      <c r="F55" s="13"/>
      <c r="G55" s="19"/>
      <c r="K55" s="13"/>
      <c r="L55" s="13"/>
      <c r="O55" s="13"/>
      <c r="P55" s="13"/>
      <c r="Q55" s="19"/>
      <c r="T55" s="13"/>
      <c r="Y55" s="30" t="s">
        <v>334</v>
      </c>
      <c r="Z55" s="30" t="s">
        <v>465</v>
      </c>
      <c r="AF55" s="28"/>
    </row>
    <row r="56" spans="1:37" x14ac:dyDescent="0.15">
      <c r="A56" s="13"/>
      <c r="B56" s="13"/>
      <c r="F56" s="13"/>
      <c r="G56" s="19"/>
      <c r="K56" s="13"/>
      <c r="L56" s="13"/>
      <c r="O56" s="13"/>
      <c r="P56" s="13"/>
      <c r="Q56" s="19"/>
      <c r="T56" s="13"/>
      <c r="Y56" s="30" t="s">
        <v>335</v>
      </c>
      <c r="Z56" s="30" t="s">
        <v>466</v>
      </c>
      <c r="AF56" s="28"/>
    </row>
    <row r="57" spans="1:37" x14ac:dyDescent="0.15">
      <c r="A57" s="13"/>
      <c r="B57" s="13"/>
      <c r="F57" s="13"/>
      <c r="G57" s="19"/>
      <c r="K57" s="13"/>
      <c r="L57" s="13"/>
      <c r="O57" s="13"/>
      <c r="P57" s="13"/>
      <c r="Q57" s="19"/>
      <c r="T57" s="13"/>
      <c r="Y57" s="30" t="s">
        <v>336</v>
      </c>
      <c r="Z57" s="30" t="s">
        <v>467</v>
      </c>
      <c r="AF57" s="28"/>
    </row>
    <row r="58" spans="1:37" x14ac:dyDescent="0.15">
      <c r="A58" s="13"/>
      <c r="B58" s="13"/>
      <c r="F58" s="13"/>
      <c r="G58" s="19"/>
      <c r="K58" s="13"/>
      <c r="L58" s="13"/>
      <c r="O58" s="13"/>
      <c r="P58" s="13"/>
      <c r="Q58" s="19"/>
      <c r="T58" s="13"/>
      <c r="Y58" s="30" t="s">
        <v>337</v>
      </c>
      <c r="Z58" s="30" t="s">
        <v>468</v>
      </c>
      <c r="AF58" s="28"/>
    </row>
    <row r="59" spans="1:37" x14ac:dyDescent="0.15">
      <c r="A59" s="13"/>
      <c r="B59" s="13"/>
      <c r="F59" s="13"/>
      <c r="G59" s="19"/>
      <c r="K59" s="13"/>
      <c r="L59" s="13"/>
      <c r="O59" s="13"/>
      <c r="P59" s="13"/>
      <c r="Q59" s="19"/>
      <c r="T59" s="13"/>
      <c r="Y59" s="30" t="s">
        <v>338</v>
      </c>
      <c r="Z59" s="30" t="s">
        <v>469</v>
      </c>
      <c r="AF59" s="28"/>
    </row>
    <row r="60" spans="1:37" x14ac:dyDescent="0.15">
      <c r="A60" s="13"/>
      <c r="B60" s="13"/>
      <c r="F60" s="13"/>
      <c r="G60" s="19"/>
      <c r="K60" s="13"/>
      <c r="L60" s="13"/>
      <c r="O60" s="13"/>
      <c r="P60" s="13"/>
      <c r="Q60" s="19"/>
      <c r="T60" s="13"/>
      <c r="Y60" s="30" t="s">
        <v>339</v>
      </c>
      <c r="Z60" s="30" t="s">
        <v>470</v>
      </c>
      <c r="AF60" s="28"/>
    </row>
    <row r="61" spans="1:37" x14ac:dyDescent="0.15">
      <c r="A61" s="13"/>
      <c r="B61" s="13"/>
      <c r="F61" s="13"/>
      <c r="G61" s="19"/>
      <c r="K61" s="13"/>
      <c r="L61" s="13"/>
      <c r="O61" s="13"/>
      <c r="P61" s="13"/>
      <c r="Q61" s="19"/>
      <c r="T61" s="13"/>
      <c r="Y61" s="30" t="s">
        <v>340</v>
      </c>
      <c r="Z61" s="30" t="s">
        <v>471</v>
      </c>
      <c r="AF61" s="28"/>
    </row>
    <row r="62" spans="1:37" x14ac:dyDescent="0.15">
      <c r="A62" s="13"/>
      <c r="B62" s="13"/>
      <c r="F62" s="13"/>
      <c r="G62" s="19"/>
      <c r="K62" s="13"/>
      <c r="L62" s="13"/>
      <c r="O62" s="13"/>
      <c r="P62" s="13"/>
      <c r="Q62" s="19"/>
      <c r="T62" s="13"/>
      <c r="Y62" s="30" t="s">
        <v>341</v>
      </c>
      <c r="Z62" s="30" t="s">
        <v>472</v>
      </c>
      <c r="AF62" s="28"/>
    </row>
    <row r="63" spans="1:37" x14ac:dyDescent="0.15">
      <c r="A63" s="13"/>
      <c r="B63" s="13"/>
      <c r="F63" s="13"/>
      <c r="G63" s="19"/>
      <c r="K63" s="13"/>
      <c r="L63" s="13"/>
      <c r="O63" s="13"/>
      <c r="P63" s="13"/>
      <c r="Q63" s="19"/>
      <c r="T63" s="13"/>
      <c r="Y63" s="30" t="s">
        <v>342</v>
      </c>
      <c r="Z63" s="30" t="s">
        <v>473</v>
      </c>
      <c r="AF63" s="28"/>
    </row>
    <row r="64" spans="1:37" x14ac:dyDescent="0.15">
      <c r="A64" s="13"/>
      <c r="B64" s="13"/>
      <c r="F64" s="13"/>
      <c r="G64" s="19"/>
      <c r="K64" s="13"/>
      <c r="L64" s="13"/>
      <c r="O64" s="13"/>
      <c r="P64" s="13"/>
      <c r="Q64" s="19"/>
      <c r="T64" s="13"/>
      <c r="Y64" s="30" t="s">
        <v>343</v>
      </c>
      <c r="Z64" s="30" t="s">
        <v>474</v>
      </c>
      <c r="AF64" s="28"/>
    </row>
    <row r="65" spans="1:32" x14ac:dyDescent="0.15">
      <c r="A65" s="13"/>
      <c r="B65" s="13"/>
      <c r="F65" s="13"/>
      <c r="G65" s="19"/>
      <c r="K65" s="13"/>
      <c r="L65" s="13"/>
      <c r="O65" s="13"/>
      <c r="P65" s="13"/>
      <c r="Q65" s="19"/>
      <c r="T65" s="13"/>
      <c r="Y65" s="30" t="s">
        <v>344</v>
      </c>
      <c r="Z65" s="30" t="s">
        <v>475</v>
      </c>
      <c r="AF65" s="28"/>
    </row>
    <row r="66" spans="1:32" x14ac:dyDescent="0.15">
      <c r="A66" s="13"/>
      <c r="B66" s="13"/>
      <c r="F66" s="13"/>
      <c r="G66" s="19"/>
      <c r="K66" s="13"/>
      <c r="L66" s="13"/>
      <c r="O66" s="13"/>
      <c r="P66" s="13"/>
      <c r="Q66" s="19"/>
      <c r="T66" s="13"/>
      <c r="Y66" s="30" t="s">
        <v>66</v>
      </c>
      <c r="Z66" s="30" t="s">
        <v>476</v>
      </c>
      <c r="AF66" s="28"/>
    </row>
    <row r="67" spans="1:32" x14ac:dyDescent="0.15">
      <c r="A67" s="13"/>
      <c r="B67" s="13"/>
      <c r="F67" s="13"/>
      <c r="G67" s="19"/>
      <c r="K67" s="13"/>
      <c r="L67" s="13"/>
      <c r="O67" s="13"/>
      <c r="P67" s="13"/>
      <c r="Q67" s="19"/>
      <c r="T67" s="13"/>
      <c r="Y67" s="30" t="s">
        <v>345</v>
      </c>
      <c r="Z67" s="30" t="s">
        <v>477</v>
      </c>
      <c r="AF67" s="28"/>
    </row>
    <row r="68" spans="1:32" x14ac:dyDescent="0.15">
      <c r="A68" s="13"/>
      <c r="B68" s="13"/>
      <c r="F68" s="13"/>
      <c r="G68" s="19"/>
      <c r="K68" s="13"/>
      <c r="L68" s="13"/>
      <c r="O68" s="13"/>
      <c r="P68" s="13"/>
      <c r="Q68" s="19"/>
      <c r="T68" s="13"/>
      <c r="Y68" s="30" t="s">
        <v>346</v>
      </c>
      <c r="Z68" s="30" t="s">
        <v>478</v>
      </c>
      <c r="AF68" s="28"/>
    </row>
    <row r="69" spans="1:32" x14ac:dyDescent="0.15">
      <c r="A69" s="13"/>
      <c r="B69" s="13"/>
      <c r="F69" s="13"/>
      <c r="G69" s="19"/>
      <c r="K69" s="13"/>
      <c r="L69" s="13"/>
      <c r="O69" s="13"/>
      <c r="P69" s="13"/>
      <c r="Q69" s="19"/>
      <c r="T69" s="13"/>
      <c r="Y69" s="30" t="s">
        <v>347</v>
      </c>
      <c r="Z69" s="30" t="s">
        <v>479</v>
      </c>
      <c r="AF69" s="28"/>
    </row>
    <row r="70" spans="1:32" x14ac:dyDescent="0.15">
      <c r="A70" s="13"/>
      <c r="B70" s="13"/>
      <c r="Y70" s="30" t="s">
        <v>348</v>
      </c>
      <c r="Z70" s="30" t="s">
        <v>480</v>
      </c>
    </row>
    <row r="71" spans="1:32" x14ac:dyDescent="0.15">
      <c r="Y71" s="30" t="s">
        <v>349</v>
      </c>
      <c r="Z71" s="30" t="s">
        <v>481</v>
      </c>
    </row>
    <row r="72" spans="1:32" x14ac:dyDescent="0.15">
      <c r="Y72" s="30" t="s">
        <v>350</v>
      </c>
      <c r="Z72" s="30" t="s">
        <v>482</v>
      </c>
    </row>
    <row r="73" spans="1:32" x14ac:dyDescent="0.15">
      <c r="Y73" s="30" t="s">
        <v>351</v>
      </c>
      <c r="Z73" s="30" t="s">
        <v>483</v>
      </c>
    </row>
    <row r="74" spans="1:32" x14ac:dyDescent="0.15">
      <c r="Y74" s="30" t="s">
        <v>352</v>
      </c>
      <c r="Z74" s="30" t="s">
        <v>484</v>
      </c>
    </row>
    <row r="75" spans="1:32" x14ac:dyDescent="0.15">
      <c r="Y75" s="30" t="s">
        <v>353</v>
      </c>
      <c r="Z75" s="30" t="s">
        <v>485</v>
      </c>
    </row>
    <row r="76" spans="1:32" x14ac:dyDescent="0.15">
      <c r="Y76" s="30" t="s">
        <v>354</v>
      </c>
      <c r="Z76" s="30" t="s">
        <v>486</v>
      </c>
    </row>
    <row r="77" spans="1:32" x14ac:dyDescent="0.15">
      <c r="Y77" s="30" t="s">
        <v>355</v>
      </c>
      <c r="Z77" s="30" t="s">
        <v>487</v>
      </c>
    </row>
    <row r="78" spans="1:32" x14ac:dyDescent="0.15">
      <c r="Y78" s="30" t="s">
        <v>356</v>
      </c>
      <c r="Z78" s="30" t="s">
        <v>488</v>
      </c>
    </row>
    <row r="79" spans="1:32" x14ac:dyDescent="0.15">
      <c r="Y79" s="30" t="s">
        <v>357</v>
      </c>
      <c r="Z79" s="30" t="s">
        <v>489</v>
      </c>
    </row>
    <row r="80" spans="1:32" x14ac:dyDescent="0.15">
      <c r="Y80" s="30" t="s">
        <v>358</v>
      </c>
      <c r="Z80" s="30" t="s">
        <v>490</v>
      </c>
    </row>
    <row r="81" spans="25:26" x14ac:dyDescent="0.15">
      <c r="Y81" s="30" t="s">
        <v>359</v>
      </c>
      <c r="Z81" s="30" t="s">
        <v>491</v>
      </c>
    </row>
    <row r="82" spans="25:26" x14ac:dyDescent="0.15">
      <c r="Y82" s="30" t="s">
        <v>360</v>
      </c>
      <c r="Z82" s="30" t="s">
        <v>492</v>
      </c>
    </row>
    <row r="83" spans="25:26" x14ac:dyDescent="0.15">
      <c r="Y83" s="30" t="s">
        <v>361</v>
      </c>
      <c r="Z83" s="30" t="s">
        <v>493</v>
      </c>
    </row>
    <row r="84" spans="25:26" x14ac:dyDescent="0.15">
      <c r="Y84" s="30" t="s">
        <v>362</v>
      </c>
      <c r="Z84" s="30" t="s">
        <v>494</v>
      </c>
    </row>
    <row r="85" spans="25:26" x14ac:dyDescent="0.15">
      <c r="Y85" s="30" t="s">
        <v>363</v>
      </c>
      <c r="Z85" s="30" t="s">
        <v>495</v>
      </c>
    </row>
    <row r="86" spans="25:26" x14ac:dyDescent="0.15">
      <c r="Y86" s="30" t="s">
        <v>364</v>
      </c>
      <c r="Z86" s="30" t="s">
        <v>496</v>
      </c>
    </row>
    <row r="87" spans="25:26" x14ac:dyDescent="0.15">
      <c r="Y87" s="30" t="s">
        <v>365</v>
      </c>
      <c r="Z87" s="30" t="s">
        <v>497</v>
      </c>
    </row>
    <row r="88" spans="25:26" x14ac:dyDescent="0.15">
      <c r="Y88" s="30" t="s">
        <v>366</v>
      </c>
      <c r="Z88" s="30" t="s">
        <v>498</v>
      </c>
    </row>
    <row r="89" spans="25:26" x14ac:dyDescent="0.15">
      <c r="Y89" s="30" t="s">
        <v>367</v>
      </c>
      <c r="Z89" s="30" t="s">
        <v>499</v>
      </c>
    </row>
    <row r="90" spans="25:26" x14ac:dyDescent="0.15">
      <c r="Y90" s="30" t="s">
        <v>368</v>
      </c>
      <c r="Z90" s="30" t="s">
        <v>500</v>
      </c>
    </row>
    <row r="91" spans="25:26" x14ac:dyDescent="0.15">
      <c r="Y91" s="30" t="s">
        <v>369</v>
      </c>
      <c r="Z91" s="30" t="s">
        <v>501</v>
      </c>
    </row>
    <row r="92" spans="25:26" x14ac:dyDescent="0.15">
      <c r="Y92" s="30" t="s">
        <v>370</v>
      </c>
      <c r="Z92" s="30" t="s">
        <v>502</v>
      </c>
    </row>
    <row r="93" spans="25:26" x14ac:dyDescent="0.15">
      <c r="Y93" s="30" t="s">
        <v>371</v>
      </c>
      <c r="Z93" s="30" t="s">
        <v>503</v>
      </c>
    </row>
    <row r="94" spans="25:26" x14ac:dyDescent="0.15">
      <c r="Y94" s="30" t="s">
        <v>372</v>
      </c>
      <c r="Z94" s="30" t="s">
        <v>504</v>
      </c>
    </row>
    <row r="95" spans="25:26" x14ac:dyDescent="0.15">
      <c r="Y95" s="30" t="s">
        <v>373</v>
      </c>
      <c r="Z95" s="30" t="s">
        <v>505</v>
      </c>
    </row>
    <row r="96" spans="25:26" x14ac:dyDescent="0.15">
      <c r="Y96" s="30" t="s">
        <v>275</v>
      </c>
      <c r="Z96" s="30" t="s">
        <v>506</v>
      </c>
    </row>
    <row r="97" spans="25:26" x14ac:dyDescent="0.15">
      <c r="Y97" s="30" t="s">
        <v>374</v>
      </c>
      <c r="Z97" s="30" t="s">
        <v>507</v>
      </c>
    </row>
    <row r="98" spans="25:26" x14ac:dyDescent="0.15">
      <c r="Y98" s="30" t="s">
        <v>375</v>
      </c>
      <c r="Z98" s="30" t="s">
        <v>508</v>
      </c>
    </row>
    <row r="99" spans="25:26" x14ac:dyDescent="0.15">
      <c r="Y99" s="30" t="s">
        <v>405</v>
      </c>
      <c r="Z99" s="30" t="s">
        <v>509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2021-09-01T09:52:18Z</dcterms:created>
  <dcterms:modified xsi:type="dcterms:W3CDTF">2021-09-01T09:55:49Z</dcterms:modified>
</cp:coreProperties>
</file>