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_FilterDatabase" localSheetId="0" hidden="1">行政事業レビューシート!$BF$1:$BF$244</definedName>
    <definedName name="_xlnm.Print_Area" localSheetId="0">行政事業レビューシート!$A$1:$AX$244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96" i="3" l="1"/>
  <c r="I96" i="3"/>
  <c r="L95" i="3"/>
  <c r="I95" i="3"/>
  <c r="L94" i="3"/>
  <c r="I94" i="3"/>
  <c r="L93" i="3"/>
  <c r="I93" i="3"/>
  <c r="L92" i="3"/>
  <c r="I92" i="3"/>
  <c r="AY244" i="3" l="1"/>
  <c r="AY240" i="3"/>
  <c r="AY242" i="3" s="1"/>
  <c r="AY236" i="3"/>
  <c r="AY237" i="3" s="1"/>
  <c r="AY232" i="3"/>
  <c r="AY233" i="3" s="1"/>
  <c r="AY228" i="3"/>
  <c r="AY229" i="3" s="1"/>
  <c r="AY224" i="3"/>
  <c r="AY227" i="3" s="1"/>
  <c r="AY220" i="3"/>
  <c r="AY221" i="3" s="1"/>
  <c r="AY216" i="3"/>
  <c r="AY217" i="3" s="1"/>
  <c r="AY197" i="3"/>
  <c r="AY207" i="3" s="1"/>
  <c r="AY184" i="3"/>
  <c r="AY196" i="3" s="1"/>
  <c r="AY171" i="3"/>
  <c r="AY180" i="3" s="1"/>
  <c r="AY68" i="3"/>
  <c r="AY69" i="3" s="1"/>
  <c r="AY70" i="3" s="1"/>
  <c r="AY63" i="3"/>
  <c r="AY64" i="3" s="1"/>
  <c r="AY58" i="3"/>
  <c r="AY61" i="3" s="1"/>
  <c r="AY57" i="3"/>
  <c r="AY54" i="3"/>
  <c r="AY55" i="3" s="1"/>
  <c r="AY47" i="3"/>
  <c r="AY51" i="3" s="1"/>
  <c r="AY43" i="3"/>
  <c r="AY46" i="3" s="1"/>
  <c r="AY41" i="3"/>
  <c r="AY42" i="3" s="1"/>
  <c r="AY25" i="3"/>
  <c r="AY30" i="3" s="1"/>
  <c r="AY66" i="3" l="1"/>
  <c r="AY45" i="3"/>
  <c r="AY241" i="3"/>
  <c r="AY53" i="3"/>
  <c r="AY60" i="3"/>
  <c r="AY189" i="3"/>
  <c r="AY62" i="3"/>
  <c r="AY219" i="3"/>
  <c r="AY230" i="3"/>
  <c r="AY59" i="3"/>
  <c r="AY65" i="3"/>
  <c r="AY188" i="3"/>
  <c r="AY67" i="3"/>
  <c r="AY218" i="3"/>
  <c r="AY222" i="3"/>
  <c r="AY235" i="3"/>
  <c r="AY44" i="3"/>
  <c r="AY52" i="3"/>
  <c r="AY187" i="3"/>
  <c r="AY226" i="3"/>
  <c r="AY231" i="3"/>
  <c r="AY191" i="3"/>
  <c r="AY29" i="3"/>
  <c r="AY31" i="3"/>
  <c r="AY192" i="3"/>
  <c r="AY193" i="3"/>
  <c r="AY194" i="3"/>
  <c r="AY185" i="3"/>
  <c r="AY186" i="3"/>
  <c r="AY195" i="3"/>
  <c r="AY32" i="3"/>
  <c r="AY26" i="3"/>
  <c r="AY33" i="3"/>
  <c r="AY173" i="3"/>
  <c r="AY199" i="3"/>
  <c r="AY27" i="3"/>
  <c r="AY34" i="3"/>
  <c r="AY50" i="3"/>
  <c r="AY48" i="3"/>
  <c r="AY176" i="3"/>
  <c r="AY200" i="3"/>
  <c r="AY28" i="3"/>
  <c r="AY49" i="3"/>
  <c r="AY177" i="3"/>
  <c r="AY204" i="3"/>
  <c r="AY179" i="3"/>
  <c r="AY206" i="3"/>
  <c r="AY56" i="3"/>
  <c r="AY178" i="3"/>
  <c r="AY172" i="3"/>
  <c r="AY174" i="3"/>
  <c r="AY182" i="3"/>
  <c r="AY175" i="3"/>
  <c r="AY181" i="3"/>
  <c r="AY183" i="3"/>
  <c r="AY208" i="3"/>
  <c r="AY202" i="3"/>
  <c r="AY205" i="3"/>
  <c r="AY198" i="3"/>
  <c r="AY203" i="3"/>
  <c r="AY209" i="3"/>
  <c r="AY201" i="3"/>
  <c r="AY223" i="3"/>
  <c r="AY225" i="3"/>
  <c r="AY234" i="3"/>
  <c r="AY243" i="3"/>
  <c r="AY238" i="3"/>
  <c r="AY239" i="3"/>
  <c r="AY190" i="3"/>
  <c r="AW118" i="3"/>
  <c r="AT118" i="3"/>
  <c r="AQ118" i="3"/>
  <c r="AL118" i="3"/>
  <c r="AI118" i="3"/>
  <c r="AF118" i="3"/>
  <c r="Z118" i="3"/>
  <c r="W118" i="3"/>
  <c r="T118" i="3"/>
  <c r="N118" i="3"/>
  <c r="K118" i="3"/>
  <c r="H118" i="3"/>
  <c r="AW117" i="3"/>
  <c r="AT117" i="3"/>
  <c r="AQ117" i="3"/>
  <c r="AL117" i="3"/>
  <c r="AI117" i="3"/>
  <c r="AF117" i="3"/>
  <c r="Z117" i="3"/>
  <c r="W117" i="3"/>
  <c r="T117" i="3"/>
  <c r="N117" i="3"/>
  <c r="K117" i="3"/>
  <c r="H117" i="3"/>
  <c r="AV2" i="3" l="1"/>
  <c r="C12" i="4" l="1"/>
  <c r="P24" i="3" l="1"/>
  <c r="W24" i="3" l="1"/>
  <c r="C23" i="4" l="1"/>
  <c r="C24" i="4"/>
  <c r="W21" i="3" l="1"/>
  <c r="AD21" i="3"/>
  <c r="P21" i="3"/>
  <c r="P18" i="3" l="1"/>
  <c r="P20" i="3" s="1"/>
  <c r="W18" i="3"/>
  <c r="W20" i="3" s="1"/>
  <c r="Y209" i="3"/>
  <c r="AU209" i="3"/>
  <c r="Y196" i="3"/>
  <c r="AU196" i="3"/>
  <c r="Y183" i="3"/>
  <c r="AU183" i="3"/>
  <c r="AU170" i="3"/>
  <c r="Y17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<sst xmlns="http://schemas.openxmlformats.org/spreadsheetml/2006/main" count="997" uniqueCount="684">
  <si>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</si>
  <si>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</si>
  <si>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</si>
  <si>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</si>
  <si>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</si>
  <si>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</si>
  <si>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</si>
  <si>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</si>
  <si>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</si>
  <si>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</si>
  <si>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</si>
  <si>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</si>
  <si>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</si>
  <si>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</si>
  <si>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</si>
  <si>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</si>
  <si>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</si>
  <si>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</si>
  <si>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</si>
  <si>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</si>
  <si>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</si>
  <si>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</si>
  <si>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</si>
  <si>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</si>
  <si>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</si>
  <si>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</si>
  <si>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</si>
  <si>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</si>
  <si>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</si>
  <si>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</si>
  <si>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</si>
  <si>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</si>
  <si>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</si>
  <si>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</si>
  <si>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</si>
  <si>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</si>
  <si>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</si>
  <si>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</si>
  <si>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</si>
  <si>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</si>
  <si>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</si>
  <si>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</si>
  <si>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</si>
  <si>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</si>
  <si>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</si>
  <si>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</si>
  <si>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</si>
  <si>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</si>
  <si>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</si>
  <si>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</si>
  <si>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</si>
  <si>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</si>
  <si>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</si>
  <si>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</si>
  <si>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</si>
  <si>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</si>
  <si>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</si>
  <si>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</si>
  <si>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</si>
  <si>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</si>
  <si>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</si>
  <si>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</si>
  <si>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</si>
  <si>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</si>
  <si>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</si>
  <si>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</si>
  <si>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</si>
  <si>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</si>
  <si>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</si>
  <si>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</si>
  <si>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</si>
  <si>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</si>
  <si>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</si>
  <si>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</si>
  <si>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</si>
  <si>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</si>
  <si>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</si>
  <si>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</si>
  <si>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</si>
  <si>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</si>
  <si>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</si>
  <si>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</si>
  <si>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</si>
  <si>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</si>
  <si>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</si>
  <si>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</si>
  <si>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</si>
  <si>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</si>
  <si>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</si>
  <si>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</si>
  <si>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</si>
  <si>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</si>
  <si>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</si>
  <si>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</si>
  <si>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</si>
  <si>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</si>
  <si>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</si>
  <si>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</si>
  <si>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</si>
  <si>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</si>
  <si>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</si>
  <si>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</si>
  <si>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</si>
  <si>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</si>
  <si>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</si>
  <si>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</si>
  <si>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</si>
  <si>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</si>
  <si>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</si>
  <si>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</si>
  <si>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</si>
  <si>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</si>
  <si>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</si>
  <si>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</si>
  <si>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</si>
  <si>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</si>
  <si>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</si>
  <si>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</si>
  <si>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</si>
  <si>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</si>
  <si>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</si>
  <si>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</si>
  <si>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</si>
  <si>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</si>
  <si>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</si>
  <si>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</si>
  <si>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</si>
  <si>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</si>
  <si>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</si>
  <si>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</si>
  <si>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</si>
  <si>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</si>
  <si>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</si>
  <si>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</si>
  <si>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</si>
  <si>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</si>
  <si>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</si>
  <si>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</si>
  <si>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</si>
  <si>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</si>
  <si>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</si>
  <si>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</si>
  <si>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</si>
  <si>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定量的な成果目標の設定が困難な場合</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</si>
  <si>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</si>
  <si>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</si>
  <si>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</si>
  <si>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</si>
  <si>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</si>
  <si>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</si>
  <si>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</si>
  <si>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</si>
  <si>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</si>
  <si>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</si>
  <si>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</si>
  <si>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</si>
  <si>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</si>
  <si>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</si>
  <si>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</si>
  <si>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</si>
  <si>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</si>
  <si>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</si>
  <si>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</si>
  <si>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</si>
  <si>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</si>
  <si>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</si>
  <si>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</si>
  <si>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</si>
  <si>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</si>
  <si>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</si>
  <si>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</si>
  <si>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</si>
  <si>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</si>
  <si>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</si>
  <si>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</si>
  <si>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</si>
  <si>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</si>
  <si>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</si>
  <si>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</si>
  <si>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</si>
  <si>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</si>
  <si>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</si>
  <si>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</si>
  <si>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</si>
  <si>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</si>
  <si>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</si>
  <si>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</si>
  <si>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</si>
  <si>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</si>
  <si>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</si>
  <si>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</si>
  <si>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</si>
  <si>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</si>
  <si>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</si>
  <si>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</si>
  <si>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</si>
  <si>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</si>
  <si>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</si>
  <si>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</si>
  <si>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</si>
  <si>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</si>
  <si>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</si>
  <si>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</si>
  <si>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</si>
  <si>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</si>
  <si>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</si>
  <si>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</si>
  <si>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</si>
  <si>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</si>
  <si>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</si>
  <si>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</si>
  <si>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</si>
  <si>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</si>
  <si>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</si>
  <si>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</si>
  <si>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</si>
  <si>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</si>
  <si>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</si>
  <si>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</si>
  <si>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</si>
  <si>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</si>
  <si>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</si>
  <si>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</si>
  <si>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</si>
  <si>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</si>
  <si>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</si>
  <si>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</si>
  <si>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</si>
  <si>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</si>
  <si>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</si>
  <si>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</si>
  <si>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</si>
  <si>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</si>
  <si>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</si>
  <si>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</si>
  <si>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</si>
  <si>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</si>
  <si>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</si>
  <si>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</si>
  <si>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</si>
  <si>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</si>
  <si>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</si>
  <si>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</si>
  <si>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</si>
  <si>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</si>
  <si>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</si>
  <si>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</si>
  <si>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</si>
  <si>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</si>
  <si>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</si>
  <si>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</si>
  <si>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</si>
  <si>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</si>
  <si>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</si>
  <si>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</si>
  <si>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</si>
  <si>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</si>
  <si>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</si>
  <si>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</si>
  <si>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</si>
  <si>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</si>
  <si>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</si>
  <si>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</si>
  <si>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</si>
  <si>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</si>
  <si>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</si>
  <si>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</si>
  <si>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</si>
  <si>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</si>
  <si>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</si>
  <si>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</si>
  <si>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</si>
  <si>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</si>
  <si>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</si>
  <si>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</si>
  <si>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</si>
  <si>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</si>
  <si>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</si>
  <si>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</si>
  <si>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</si>
  <si>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</si>
  <si>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</si>
  <si>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</si>
  <si>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</si>
  <si>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</si>
  <si>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</si>
  <si>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</si>
  <si>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</si>
  <si>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</si>
  <si>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</si>
  <si>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</si>
  <si>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</si>
  <si>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</si>
  <si>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</si>
  <si>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</si>
  <si>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</si>
  <si>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</si>
  <si>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</si>
  <si>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</si>
  <si>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</si>
  <si>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</si>
  <si>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</si>
  <si>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</si>
  <si>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</si>
  <si>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</si>
  <si>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</si>
  <si>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</si>
  <si>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</si>
  <si>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</si>
  <si>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</si>
  <si>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</si>
  <si>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</si>
  <si>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</si>
  <si>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</si>
  <si>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</si>
  <si>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</si>
  <si>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</si>
  <si>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</si>
  <si>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</si>
  <si>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</si>
  <si>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</si>
  <si>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</si>
  <si>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</si>
  <si>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</si>
  <si>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</si>
  <si>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</si>
  <si>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</si>
  <si>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</si>
  <si>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</si>
  <si>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</si>
  <si>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</si>
  <si>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</si>
  <si>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</si>
  <si>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</si>
  <si>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</si>
  <si>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</si>
  <si>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</si>
  <si>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</si>
  <si>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</si>
  <si>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</si>
  <si>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</si>
  <si>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</si>
  <si>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</si>
  <si>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</si>
  <si>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</si>
  <si>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</si>
  <si>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</si>
  <si>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</si>
  <si>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</si>
  <si>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</si>
  <si>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</si>
  <si>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</si>
  <si>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</si>
  <si>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</si>
  <si>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</si>
  <si>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</si>
  <si>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</si>
  <si>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</si>
  <si>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</si>
  <si>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</si>
  <si>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</si>
  <si>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</si>
  <si>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</si>
  <si>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</si>
  <si>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</si>
  <si>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</si>
  <si>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</si>
  <si>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</si>
  <si>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</si>
  <si>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</si>
  <si>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</si>
  <si>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</si>
  <si>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</si>
  <si>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</si>
  <si>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</si>
  <si>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</si>
  <si>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</si>
  <si>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</si>
  <si>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</si>
  <si>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</si>
  <si>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</si>
  <si>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</si>
  <si>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</si>
  <si>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</si>
  <si>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</si>
  <si>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</si>
  <si>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</si>
  <si>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</si>
  <si>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</si>
  <si>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</si>
  <si>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</si>
  <si>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</si>
  <si>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</si>
  <si>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</si>
  <si>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</si>
  <si>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</si>
  <si>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</si>
  <si>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</si>
  <si>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</si>
  <si>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</si>
  <si>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</si>
  <si>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</si>
  <si>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</si>
  <si>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</si>
  <si>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</si>
  <si>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</si>
  <si>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</si>
  <si>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</si>
  <si>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</si>
  <si>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</si>
  <si>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</si>
  <si>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</si>
  <si>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</si>
  <si>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</si>
  <si>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</si>
  <si>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</si>
  <si>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</si>
  <si>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</si>
  <si>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</si>
  <si>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</si>
  <si>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</si>
  <si>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</si>
  <si>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</si>
  <si>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</si>
  <si>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</si>
  <si>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</si>
  <si>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</si>
  <si>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</si>
  <si>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</si>
  <si>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</si>
  <si>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</si>
  <si>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</si>
  <si>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</si>
  <si>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</si>
  <si>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</si>
  <si>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</si>
  <si>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</si>
  <si>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</si>
  <si>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</si>
  <si>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</si>
  <si>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</si>
  <si>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</si>
  <si>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</si>
  <si>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</si>
  <si>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</si>
  <si>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</si>
  <si>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</si>
  <si>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</si>
  <si>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</si>
  <si>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</si>
  <si>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</si>
  <si>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</si>
  <si>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</si>
  <si>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</si>
  <si>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</si>
  <si>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</si>
  <si>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</si>
  <si>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</si>
  <si>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</si>
  <si>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</si>
  <si>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</si>
  <si>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</si>
  <si>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</si>
  <si>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</si>
  <si>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</si>
  <si>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</si>
  <si>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</si>
  <si>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</si>
  <si>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</si>
  <si>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</si>
  <si>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</si>
  <si>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</si>
  <si>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</si>
  <si>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</si>
  <si>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</si>
  <si>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</si>
  <si>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</si>
  <si>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</si>
  <si>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</si>
  <si>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</si>
  <si>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</si>
  <si>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</si>
  <si>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</si>
  <si>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</si>
  <si>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</si>
  <si>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</si>
  <si>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</si>
  <si>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</si>
  <si>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</si>
  <si>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</si>
  <si>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</si>
  <si>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</si>
  <si>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</si>
  <si>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</si>
  <si>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</si>
  <si>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</si>
  <si>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</si>
  <si>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</si>
  <si>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</si>
  <si>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</si>
  <si>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</si>
  <si>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</si>
  <si>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</si>
  <si>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</si>
  <si>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</si>
  <si>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</si>
  <si>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</si>
  <si>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</si>
  <si>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</si>
  <si>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</si>
  <si>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</si>
  <si>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</si>
  <si>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</si>
  <si>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</si>
  <si>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</si>
  <si>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</si>
  <si>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</si>
  <si>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</si>
  <si>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</si>
  <si>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</si>
  <si>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</si>
  <si>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</si>
  <si>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</si>
  <si>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</si>
  <si>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</si>
  <si>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</si>
  <si>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</si>
  <si>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</si>
  <si>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</si>
  <si>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</si>
  <si>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</si>
  <si>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</si>
  <si>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</si>
  <si>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</si>
  <si>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</si>
  <si>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</si>
  <si>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</si>
  <si>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</si>
  <si>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</si>
  <si>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</si>
  <si>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</si>
  <si>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</si>
  <si>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</si>
  <si>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</si>
  <si>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</si>
  <si>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</si>
  <si>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</si>
  <si>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</si>
  <si>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</si>
  <si>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</si>
  <si>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</si>
  <si>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</si>
  <si>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</si>
  <si>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</si>
  <si>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</si>
  <si>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</si>
  <si>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</si>
  <si>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</si>
  <si>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</si>
  <si>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</si>
  <si>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</si>
  <si>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</si>
  <si>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</si>
  <si>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</si>
  <si>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</si>
  <si>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</si>
  <si>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</si>
  <si>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</si>
  <si>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</si>
  <si>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</si>
  <si>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</si>
  <si>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</si>
  <si>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</si>
  <si>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</si>
  <si>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</si>
  <si>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</si>
  <si>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</si>
  <si>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</si>
  <si>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</si>
  <si>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</si>
  <si>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</si>
  <si>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</si>
  <si>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</si>
  <si>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</si>
  <si>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</si>
  <si>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</si>
  <si>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</si>
  <si>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</si>
  <si>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</si>
  <si>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</si>
  <si>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府</t>
  </si>
  <si>
    <t>内閣府</t>
  </si>
  <si>
    <t>南海トラフの巨大地震及び首都直下地震に関する応急対策活動の具体計画策定等検討経費（民間船舶を活用した医療機能の実証訓練経費）</t>
    <phoneticPr fontId="5"/>
  </si>
  <si>
    <t>政策統括官（防災担当）</t>
    <rPh sb="0" eb="2">
      <t>セイサク</t>
    </rPh>
    <rPh sb="2" eb="4">
      <t>トウカツ</t>
    </rPh>
    <rPh sb="4" eb="5">
      <t>カン</t>
    </rPh>
    <rPh sb="6" eb="8">
      <t>ボウサイ</t>
    </rPh>
    <rPh sb="8" eb="10">
      <t>タントウ</t>
    </rPh>
    <phoneticPr fontId="5"/>
  </si>
  <si>
    <t>参事官（災害緊急事態対処担当）</t>
    <rPh sb="0" eb="3">
      <t>サンジカン</t>
    </rPh>
    <rPh sb="4" eb="6">
      <t>サイガイ</t>
    </rPh>
    <rPh sb="6" eb="8">
      <t>キンキュウ</t>
    </rPh>
    <rPh sb="8" eb="10">
      <t>ジタイ</t>
    </rPh>
    <rPh sb="10" eb="12">
      <t>タイショ</t>
    </rPh>
    <rPh sb="12" eb="14">
      <t>タントウ</t>
    </rPh>
    <phoneticPr fontId="5"/>
  </si>
  <si>
    <t>島田　勝則</t>
    <rPh sb="0" eb="2">
      <t>シマダ</t>
    </rPh>
    <rPh sb="3" eb="5">
      <t>カツノリ</t>
    </rPh>
    <phoneticPr fontId="5"/>
  </si>
  <si>
    <t>○</t>
  </si>
  <si>
    <t>-</t>
  </si>
  <si>
    <t>-</t>
    <phoneticPr fontId="5"/>
  </si>
  <si>
    <t>南海トラフ巨大地震及び首都直下地震に対する災害応急対策活動の具体的な計画を策定すること等により、発災時に、国のみならず地方公共団体も含めた関係機関が相互に連携し、的確かつ迅速に災害応急対策を行うことを目指すもの。</t>
    <phoneticPr fontId="5"/>
  </si>
  <si>
    <t>○南海トラフ地震及び首都直下地震における具体的な応急対策活動に関する計画に定めた内容の検証を行い、必要な改定を行う。
○被災地で必要とされる医療モジュールや災害医療等における船舶の取り得る役割について医療活動訓練等を通じた検討を行う。</t>
    <phoneticPr fontId="5"/>
  </si>
  <si>
    <t>-</t>
    <phoneticPr fontId="5"/>
  </si>
  <si>
    <t>災害関係調査費</t>
    <rPh sb="0" eb="2">
      <t>サイガイ</t>
    </rPh>
    <rPh sb="2" eb="4">
      <t>カンケイ</t>
    </rPh>
    <rPh sb="4" eb="7">
      <t>チョウサヒ</t>
    </rPh>
    <phoneticPr fontId="5"/>
  </si>
  <si>
    <t>大規模災害時に、船舶を活用した海からのアプローチによる医療機能の提供について、関係省庁及び医療機関等と連携して実証訓練を行うことにより意義・課題を明らかにし、これを解決する。</t>
    <phoneticPr fontId="5"/>
  </si>
  <si>
    <t>大規模災害時に、船舶を活用した海からのアプローチによる医療機能の提供について、実証訓練を行うことにより意義・課題を明らかにし、これを解決する。</t>
  </si>
  <si>
    <t>課題のうち、翌年度の訓練実施において解決を図った課題の割合</t>
  </si>
  <si>
    <t>船舶を活用した実証訓練の実施</t>
    <phoneticPr fontId="5"/>
  </si>
  <si>
    <t>回</t>
    <rPh sb="0" eb="1">
      <t>カイ</t>
    </rPh>
    <phoneticPr fontId="5"/>
  </si>
  <si>
    <t>訓練等実証経費／訓練等回数</t>
    <phoneticPr fontId="5"/>
  </si>
  <si>
    <t>百万円</t>
    <rPh sb="0" eb="3">
      <t>ヒャクマンエン</t>
    </rPh>
    <phoneticPr fontId="5"/>
  </si>
  <si>
    <t>29.1/1</t>
    <phoneticPr fontId="5"/>
  </si>
  <si>
    <t>60.4/1</t>
    <phoneticPr fontId="5"/>
  </si>
  <si>
    <t>政策９：防災政策の推進</t>
    <rPh sb="0" eb="2">
      <t>セイサク</t>
    </rPh>
    <rPh sb="4" eb="6">
      <t>ボウサイ</t>
    </rPh>
    <rPh sb="6" eb="8">
      <t>セイサク</t>
    </rPh>
    <rPh sb="9" eb="11">
      <t>スイシン</t>
    </rPh>
    <phoneticPr fontId="4"/>
  </si>
  <si>
    <t>施策５：防災行政の総合的推進</t>
    <rPh sb="0" eb="1">
      <t>セ</t>
    </rPh>
    <rPh sb="1" eb="2">
      <t>サク</t>
    </rPh>
    <rPh sb="4" eb="6">
      <t>ボウサイ</t>
    </rPh>
    <rPh sb="6" eb="8">
      <t>ギョウセイ</t>
    </rPh>
    <rPh sb="9" eb="12">
      <t>ソウゴウテキ</t>
    </rPh>
    <rPh sb="12" eb="14">
      <t>スイシン</t>
    </rPh>
    <phoneticPr fontId="4"/>
  </si>
  <si>
    <t>発災時に的確かつ迅速に災害応急対策を行うことを目指すものであり、社会のニーズに沿っている。</t>
  </si>
  <si>
    <t>発災時に、国と地方公共団体も含めた関係機関が相互に連携し、的確かつ迅速に災害応急対策を行うための事業であり、国が主導すべきである。</t>
  </si>
  <si>
    <t>切迫する大規模・広域災害に備え、災害時の医療機能の拡充と多様化を図る可能性について検討するもので、海からのアプローチという、これまで十分に検討が行われてこなかった新たな手法について、多岐にわたる関係者とともに取り組む本事業は、優先度が高い。</t>
  </si>
  <si>
    <t>有</t>
  </si>
  <si>
    <t>無</t>
  </si>
  <si>
    <t>‐</t>
  </si>
  <si>
    <t>入札により予定価格以内での落札となっており、コスト水準は妥当である。</t>
    <phoneticPr fontId="5"/>
  </si>
  <si>
    <t>調査や訓練実施に必要な雑役務費に限定して執行している。</t>
    <rPh sb="16" eb="18">
      <t>ゲンテイ</t>
    </rPh>
    <rPh sb="20" eb="22">
      <t>シッコウ</t>
    </rPh>
    <phoneticPr fontId="5"/>
  </si>
  <si>
    <t>過去の実績を参考に仕様を見直し、コスト削減や業務の効率化を図っている。</t>
    <phoneticPr fontId="5"/>
  </si>
  <si>
    <t>成果目標に見合った進捗が図られている。</t>
    <phoneticPr fontId="5"/>
  </si>
  <si>
    <t>見込みに沿った実績が得られている。</t>
    <rPh sb="0" eb="2">
      <t>ミコ</t>
    </rPh>
    <rPh sb="4" eb="5">
      <t>ソ</t>
    </rPh>
    <rPh sb="7" eb="9">
      <t>ジッセキ</t>
    </rPh>
    <rPh sb="10" eb="11">
      <t>エ</t>
    </rPh>
    <phoneticPr fontId="5"/>
  </si>
  <si>
    <t>訓練の実施結果や策定された具体計画により、国や地方公共団体の災害発生時の応急対策に活用される見込み。</t>
    <phoneticPr fontId="5"/>
  </si>
  <si>
    <t>・南海トラフ地震や首都直下地震など大規模災害に備え、行政機関や民間企業、医療機関等の多岐にわたる関係者とともに取り組む本事業は、真に国が実施する必要性が高い事業である。
・事業執行においては、一般競争入札において受託者を選定した。
・業務実施にあたっては、適宜、受託者から進歩状況の報告を求め、業務の方向性を確認した。</t>
    <phoneticPr fontId="5"/>
  </si>
  <si>
    <t>・本事業は、予め設定した活動目標をほぼ毎年度達成しており、新たに発生した課題についても機動的に検討を行うなど、十分にその成果を挙げてきているところ。
・引き続き、受託者との意志疎通を十分に図り、訓練成果や調査結果の質の向上に努めるとともに、予算執行においては、競争性を確保した契約を行い、効率的な予算執行に取り組む。</t>
    <rPh sb="29" eb="30">
      <t>アラ</t>
    </rPh>
    <rPh sb="32" eb="34">
      <t>ハッセイ</t>
    </rPh>
    <rPh sb="36" eb="38">
      <t>カダイ</t>
    </rPh>
    <rPh sb="76" eb="77">
      <t>ヒ</t>
    </rPh>
    <rPh sb="78" eb="79">
      <t>ツヅ</t>
    </rPh>
    <rPh sb="91" eb="93">
      <t>ジュウブン</t>
    </rPh>
    <phoneticPr fontId="5"/>
  </si>
  <si>
    <t>0051</t>
    <phoneticPr fontId="5"/>
  </si>
  <si>
    <t>0046</t>
    <phoneticPr fontId="5"/>
  </si>
  <si>
    <t>39.8/1</t>
    <phoneticPr fontId="5"/>
  </si>
  <si>
    <t>0048</t>
    <phoneticPr fontId="5"/>
  </si>
  <si>
    <t>0045</t>
    <phoneticPr fontId="5"/>
  </si>
  <si>
    <t>請負【一般競争入札
（総合評価）】</t>
    <rPh sb="0" eb="2">
      <t>ウケオイ</t>
    </rPh>
    <rPh sb="3" eb="5">
      <t>イッパン</t>
    </rPh>
    <rPh sb="5" eb="7">
      <t>キョウソウ</t>
    </rPh>
    <rPh sb="7" eb="9">
      <t>ニュウサツ</t>
    </rPh>
    <rPh sb="11" eb="13">
      <t>ソウゴウ</t>
    </rPh>
    <rPh sb="13" eb="15">
      <t>ヒョウカ</t>
    </rPh>
    <phoneticPr fontId="5"/>
  </si>
  <si>
    <t>A．（独）国立病院機構災害医療センター
３９．８百万円</t>
    <rPh sb="3" eb="4">
      <t>ドク</t>
    </rPh>
    <rPh sb="5" eb="7">
      <t>コクリツ</t>
    </rPh>
    <rPh sb="7" eb="9">
      <t>ビョウイン</t>
    </rPh>
    <rPh sb="9" eb="11">
      <t>キコウ</t>
    </rPh>
    <rPh sb="11" eb="13">
      <t>サイガイ</t>
    </rPh>
    <rPh sb="13" eb="15">
      <t>イリョウ</t>
    </rPh>
    <rPh sb="24" eb="27">
      <t>ヒャクマンエン</t>
    </rPh>
    <phoneticPr fontId="5"/>
  </si>
  <si>
    <t>大規模災害時における既存船舶を活用した医療活動に係る実証訓練支援及び調査業務(活動要領作成）</t>
    <phoneticPr fontId="5"/>
  </si>
  <si>
    <t>請負【随意契約（少額）】</t>
    <rPh sb="0" eb="2">
      <t>ウケオイ</t>
    </rPh>
    <rPh sb="3" eb="5">
      <t>ズイイ</t>
    </rPh>
    <rPh sb="5" eb="7">
      <t>ケイヤク</t>
    </rPh>
    <rPh sb="8" eb="10">
      <t>ショウガク</t>
    </rPh>
    <phoneticPr fontId="6"/>
  </si>
  <si>
    <t>B．有限責任監査法人トーマツ
１９．８百万円</t>
    <phoneticPr fontId="5"/>
  </si>
  <si>
    <t>病院船の活用に関する調査・検討業務</t>
    <phoneticPr fontId="5"/>
  </si>
  <si>
    <t>C．エム・アール・アイ　リサーチアソシエイツ（株）
１７．６百万円</t>
    <phoneticPr fontId="5"/>
  </si>
  <si>
    <t>D．（株）総合防災ソリューション
１７．４百万円</t>
    <rPh sb="5" eb="7">
      <t>ソウゴウ</t>
    </rPh>
    <rPh sb="7" eb="9">
      <t>ボウサイ</t>
    </rPh>
    <phoneticPr fontId="5"/>
  </si>
  <si>
    <t>A.独立行政法人国立病院機構災害医療センター</t>
    <rPh sb="2" eb="4">
      <t>ドクリツ</t>
    </rPh>
    <rPh sb="4" eb="6">
      <t>ギョウセイ</t>
    </rPh>
    <rPh sb="6" eb="8">
      <t>ホウジン</t>
    </rPh>
    <phoneticPr fontId="5"/>
  </si>
  <si>
    <t>雑役務費</t>
    <rPh sb="0" eb="1">
      <t>ザツ</t>
    </rPh>
    <rPh sb="1" eb="4">
      <t>エキムヒ</t>
    </rPh>
    <phoneticPr fontId="5"/>
  </si>
  <si>
    <t>B.有限責任監査法人トーマツ</t>
    <phoneticPr fontId="5"/>
  </si>
  <si>
    <t>病院船の活用に関する調査・検討業務</t>
    <phoneticPr fontId="5"/>
  </si>
  <si>
    <t>C.エム・アール・アイ　リサーチアソシエイツ（株）</t>
    <phoneticPr fontId="5"/>
  </si>
  <si>
    <t>大規模地震時における具体的な応急対策活動に関する計画改定等支援業務</t>
  </si>
  <si>
    <t>大規模地震時における具体的な応急対策活動に関する計画改定等支援業務</t>
    <phoneticPr fontId="6"/>
  </si>
  <si>
    <t>大規模地震時における具体的な応急対策活動に関する計画改定等支援業務</t>
    <phoneticPr fontId="5"/>
  </si>
  <si>
    <t>D.（株）総合防災ソリューション</t>
    <phoneticPr fontId="5"/>
  </si>
  <si>
    <t>大規模災害時における既存船舶医療活動要領作成等業務</t>
    <phoneticPr fontId="5"/>
  </si>
  <si>
    <t>独立行政法人国立病院機構災害医療センター</t>
    <phoneticPr fontId="5"/>
  </si>
  <si>
    <t>有限責任監査法人トーマツ</t>
    <phoneticPr fontId="5"/>
  </si>
  <si>
    <t>-</t>
    <phoneticPr fontId="5"/>
  </si>
  <si>
    <t>エム・アール・アイ　リサーチアソシエイツ(株）</t>
  </si>
  <si>
    <t>一般競争契約
（総合評価）</t>
  </si>
  <si>
    <t>（株）総合防災ソリューション</t>
    <phoneticPr fontId="5"/>
  </si>
  <si>
    <t>シンソー印刷（株）</t>
  </si>
  <si>
    <t>具体計画等の印刷製本業務</t>
  </si>
  <si>
    <t>随意契約
（少額）</t>
  </si>
  <si>
    <t>朝日梱包（株）</t>
  </si>
  <si>
    <t>具体計画等の梱包発送業務</t>
  </si>
  <si>
    <t>契約先の選定に当たっては、一般競争入札を原則としており、競争性に問題はない。結果的に一者応札になってしまったものもあるが、引き続き分かり易い仕様内容や、入札期間などに配慮し、改善を図る。</t>
    <phoneticPr fontId="5"/>
  </si>
  <si>
    <t>支出委任</t>
    <rPh sb="0" eb="2">
      <t>シシュツ</t>
    </rPh>
    <rPh sb="2" eb="4">
      <t>イニン</t>
    </rPh>
    <phoneticPr fontId="25"/>
  </si>
  <si>
    <t>H．民間企業（２社）
２．５百万円</t>
    <rPh sb="2" eb="4">
      <t>ミンカン</t>
    </rPh>
    <rPh sb="4" eb="6">
      <t>キギョウ</t>
    </rPh>
    <rPh sb="8" eb="9">
      <t>シャ</t>
    </rPh>
    <rPh sb="14" eb="17">
      <t>ヒャクマンエン</t>
    </rPh>
    <phoneticPr fontId="6"/>
  </si>
  <si>
    <t>具体計画の印刷製本・梱包発送業務</t>
    <rPh sb="0" eb="2">
      <t>グタイ</t>
    </rPh>
    <rPh sb="2" eb="4">
      <t>ケイカク</t>
    </rPh>
    <rPh sb="5" eb="7">
      <t>インサツ</t>
    </rPh>
    <rPh sb="7" eb="9">
      <t>セイホン</t>
    </rPh>
    <rPh sb="10" eb="12">
      <t>コンポウ</t>
    </rPh>
    <rPh sb="12" eb="14">
      <t>ハッソウ</t>
    </rPh>
    <rPh sb="14" eb="16">
      <t>ギョウム</t>
    </rPh>
    <phoneticPr fontId="6"/>
  </si>
  <si>
    <t>※令和元年度予算より繰越</t>
    <rPh sb="1" eb="3">
      <t>レイワ</t>
    </rPh>
    <rPh sb="3" eb="4">
      <t>ガン</t>
    </rPh>
    <rPh sb="4" eb="6">
      <t>ネンド</t>
    </rPh>
    <rPh sb="6" eb="8">
      <t>ヨサン</t>
    </rPh>
    <rPh sb="10" eb="12">
      <t>クリコ</t>
    </rPh>
    <phoneticPr fontId="5"/>
  </si>
  <si>
    <t>H.シンソー印刷（株）</t>
    <phoneticPr fontId="5"/>
  </si>
  <si>
    <t>印刷製本費</t>
  </si>
  <si>
    <t>E.有限責任監査法人トーマツ</t>
    <phoneticPr fontId="5"/>
  </si>
  <si>
    <t>病院船の活用に関する検討のための調査に係る業務</t>
    <phoneticPr fontId="5"/>
  </si>
  <si>
    <t>F. 日本アイ・ビー・エム（株）</t>
    <phoneticPr fontId="5"/>
  </si>
  <si>
    <t>諸外国軍隊の感染症対処能力に関する調査業務</t>
    <phoneticPr fontId="5"/>
  </si>
  <si>
    <t>G.（株）日本海洋科学</t>
    <phoneticPr fontId="5"/>
  </si>
  <si>
    <t>病院船の船内システムの最適化の検討のための調査業務</t>
    <phoneticPr fontId="5"/>
  </si>
  <si>
    <t>-</t>
    <phoneticPr fontId="5"/>
  </si>
  <si>
    <t>日本アイ・ビー・エム（株）</t>
    <phoneticPr fontId="5"/>
  </si>
  <si>
    <t>（株）日本海洋科学</t>
    <phoneticPr fontId="5"/>
  </si>
  <si>
    <t>内閣府
１２６．３百万円</t>
    <rPh sb="0" eb="2">
      <t>ナイカク</t>
    </rPh>
    <rPh sb="2" eb="3">
      <t>フ</t>
    </rPh>
    <rPh sb="9" eb="12">
      <t>ヒャクマンエン</t>
    </rPh>
    <phoneticPr fontId="5"/>
  </si>
  <si>
    <t>引き続き、事業の適切な進捗管理、予算の適切かつ効率的な執行に努め、一者応札については、要因をよく分析の上、改善策を講じること。</t>
    <phoneticPr fontId="5"/>
  </si>
  <si>
    <t>新たな成長推進枠：50</t>
    <phoneticPr fontId="5"/>
  </si>
  <si>
    <t>大規模災害時には、膨大な数の負傷者の発生等により医療ニーズが増大することが想定される。このため、災害時の医療機能等の拡充、陸上の医療施設を補完する方策の一つとして、民間船舶や政府艦船などの既存船舶を活用した医療活動の実証訓練を、関係省庁及び医療機関等と連携して実施してきたところである。
本事業は実証訓練を積み重ねていくことで、船舶を活用した医療提供の活用方策を検討のうえ改善する事を目的としている。　　　　　　　　　したがって、このような事業の性格に鑑み、期間設定の上で定量的な目標を設定する類の事業ではなく、継続的実施が必要な事業であることから定量的指標の設定は困難である。</t>
    <phoneticPr fontId="5"/>
  </si>
  <si>
    <t>中央防災会議決定「令和３年度総合防災訓練大綱」
中央防災会議幹事会決定「南海トラフ地震における具体的な応急対策活動に関する計画」
中央防災会議幹事会決定「首都直下地震における具体的な応急対策活動に関する計画」</t>
    <phoneticPr fontId="5"/>
  </si>
  <si>
    <t>引き続き、事業の適切な進捗管理を行い、競争性を確保した契約を行うことにより予算の効率的かつ適正な執行に努める。一者応札となっている案件については、ホームページへの掲示による市場価格調査（参考見積提供依頼）の実施など入札案件の積極的な情報提供や競争参加資格等級の緩和、余裕のある公示期間の設定等を行い、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</si>
</sst>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20"/>
      <name val="ＭＳ Ｐゴシック"/>
      <family val="3"/>
      <charset val="128"/>
    </font>
    <font>
      <b/>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right style="hair">
        <color indexed="64"/>
      </right>
      <top style="thin">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9" xfId="0" applyFont="1" applyFill="1" applyBorder="1">
      <alignment vertical="center"/>
    </xf>
    <xf numFmtId="0" fontId="20" fillId="5" borderId="14" xfId="0" applyFont="1" applyFill="1" applyBorder="1" applyAlignment="1" applyProtection="1">
      <alignment horizontal="center" vertical="center" wrapText="1"/>
    </xf>
    <xf numFmtId="178" fontId="20" fillId="5" borderId="92"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39" xfId="0" applyFont="1" applyBorder="1" applyAlignment="1" applyProtection="1">
      <alignment horizontal="center" vertical="center"/>
      <protection locked="0"/>
    </xf>
    <xf numFmtId="0" fontId="23" fillId="0" borderId="39" xfId="0" applyFont="1" applyFill="1" applyBorder="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1"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11" fillId="0" borderId="38" xfId="1" applyFont="1" applyFill="1" applyBorder="1" applyAlignment="1" applyProtection="1">
      <alignment vertical="top"/>
      <protection locked="0"/>
    </xf>
    <xf numFmtId="0" fontId="11" fillId="0" borderId="61" xfId="1" applyFont="1" applyFill="1" applyBorder="1" applyAlignment="1" applyProtection="1">
      <alignment vertical="top"/>
      <protection locked="0"/>
    </xf>
    <xf numFmtId="0" fontId="0" fillId="0" borderId="0" xfId="0" applyProtection="1">
      <alignment vertical="center"/>
      <protection locked="0"/>
    </xf>
    <xf numFmtId="0" fontId="15" fillId="0" borderId="0" xfId="1" applyFont="1" applyFill="1" applyBorder="1" applyAlignment="1" applyProtection="1">
      <alignment vertical="center"/>
      <protection locked="0"/>
    </xf>
    <xf numFmtId="0" fontId="15" fillId="0" borderId="38" xfId="1" applyFont="1" applyFill="1" applyBorder="1" applyAlignment="1" applyProtection="1">
      <alignment horizontal="center" vertical="center" wrapText="1"/>
      <protection locked="0"/>
    </xf>
    <xf numFmtId="0" fontId="15" fillId="0" borderId="39" xfId="1" applyFont="1" applyFill="1" applyBorder="1" applyAlignment="1" applyProtection="1">
      <alignment horizontal="center" vertical="center"/>
      <protection locked="0"/>
    </xf>
    <xf numFmtId="0" fontId="15" fillId="0" borderId="40" xfId="1" applyFont="1" applyFill="1" applyBorder="1" applyAlignment="1" applyProtection="1">
      <alignment horizontal="center" vertical="center"/>
      <protection locked="0"/>
    </xf>
    <xf numFmtId="0" fontId="15" fillId="0" borderId="16" xfId="1" applyFont="1" applyFill="1" applyBorder="1" applyAlignment="1" applyProtection="1">
      <alignment horizontal="center" vertical="center"/>
      <protection locked="0"/>
    </xf>
    <xf numFmtId="0" fontId="15" fillId="0" borderId="17" xfId="1" applyFont="1" applyFill="1" applyBorder="1" applyAlignment="1" applyProtection="1">
      <alignment horizontal="center" vertical="center"/>
      <protection locked="0"/>
    </xf>
    <xf numFmtId="0" fontId="15" fillId="0" borderId="18" xfId="1" applyFont="1" applyFill="1" applyBorder="1" applyAlignment="1" applyProtection="1">
      <alignment horizontal="center" vertical="center"/>
      <protection locked="0"/>
    </xf>
    <xf numFmtId="0" fontId="15" fillId="0" borderId="61"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left" vertical="center" wrapText="1"/>
      <protection locked="0"/>
    </xf>
    <xf numFmtId="0" fontId="15" fillId="0" borderId="39" xfId="1" applyFont="1" applyFill="1" applyBorder="1" applyAlignment="1" applyProtection="1">
      <alignment horizontal="center" vertical="center" wrapText="1"/>
      <protection locked="0"/>
    </xf>
    <xf numFmtId="0" fontId="15" fillId="0" borderId="40" xfId="1" applyFont="1" applyFill="1" applyBorder="1" applyAlignment="1" applyProtection="1">
      <alignment horizontal="center" vertical="center" wrapText="1"/>
      <protection locked="0"/>
    </xf>
    <xf numFmtId="0" fontId="15" fillId="0" borderId="16" xfId="1" applyFont="1" applyFill="1" applyBorder="1" applyAlignment="1" applyProtection="1">
      <alignment horizontal="center" vertical="center" wrapText="1"/>
      <protection locked="0"/>
    </xf>
    <xf numFmtId="0" fontId="15" fillId="0" borderId="17" xfId="1" applyFont="1" applyFill="1" applyBorder="1" applyAlignment="1" applyProtection="1">
      <alignment horizontal="center" vertical="center" wrapText="1"/>
      <protection locked="0"/>
    </xf>
    <xf numFmtId="0" fontId="15" fillId="0" borderId="18" xfId="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38" xfId="0" applyNumberFormat="1" applyFont="1" applyFill="1" applyBorder="1" applyAlignment="1" applyProtection="1">
      <alignment horizontal="left"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9"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7" xfId="0" applyFont="1" applyFill="1" applyBorder="1" applyAlignment="1">
      <alignment horizontal="center" vertical="center"/>
    </xf>
    <xf numFmtId="177" fontId="0" fillId="0" borderId="94"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20"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5"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38" xfId="0" applyFont="1" applyFill="1" applyBorder="1" applyAlignment="1">
      <alignment horizontal="center" vertical="center" textRotation="255" wrapText="1"/>
    </xf>
    <xf numFmtId="0" fontId="15" fillId="3" borderId="40"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0" fillId="5" borderId="126"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2"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26" xfId="0" applyFont="1" applyFill="1" applyBorder="1" applyAlignment="1">
      <alignment horizontal="center" vertical="center"/>
    </xf>
    <xf numFmtId="0" fontId="0" fillId="3" borderId="128"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7"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3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5" fillId="3" borderId="43"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39"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93"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1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40" xfId="0" applyFont="1" applyBorder="1" applyAlignment="1">
      <alignment horizontal="center" vertical="center"/>
    </xf>
    <xf numFmtId="0" fontId="30" fillId="3" borderId="41"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0" borderId="37"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16" fillId="2" borderId="2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6" xfId="0" applyFont="1" applyFill="1" applyBorder="1" applyAlignment="1">
      <alignment horizontal="left" vertical="center" wrapText="1"/>
    </xf>
    <xf numFmtId="0" fontId="28" fillId="6" borderId="115"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19"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0" xfId="0" applyFont="1" applyFill="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9"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5"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1"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6" borderId="71"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6" fillId="2" borderId="38" xfId="0" applyFont="1" applyFill="1" applyBorder="1" applyAlignment="1">
      <alignment horizontal="center" vertical="center" wrapText="1" shrinkToFit="1"/>
    </xf>
    <xf numFmtId="0" fontId="0" fillId="2" borderId="84"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83" xfId="0" applyFont="1" applyFill="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13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60"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06"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20" fillId="5" borderId="106"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06"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5" fillId="3" borderId="137" xfId="0" applyFont="1" applyFill="1" applyBorder="1" applyAlignment="1">
      <alignment horizontal="center" vertical="center" textRotation="255" wrapText="1"/>
    </xf>
    <xf numFmtId="0" fontId="15" fillId="3" borderId="136"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32" fillId="0" borderId="61"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85725</xdr:colOff>
      <xdr:row>124</xdr:row>
      <xdr:rowOff>0</xdr:rowOff>
    </xdr:from>
    <xdr:to>
      <xdr:col>49</xdr:col>
      <xdr:colOff>142875</xdr:colOff>
      <xdr:row>125</xdr:row>
      <xdr:rowOff>342900</xdr:rowOff>
    </xdr:to>
    <xdr:sp macro="" textlink="">
      <xdr:nvSpPr>
        <xdr:cNvPr id="9" name="大かっこ 8"/>
        <xdr:cNvSpPr/>
      </xdr:nvSpPr>
      <xdr:spPr>
        <a:xfrm>
          <a:off x="6886575" y="47491650"/>
          <a:ext cx="3057525"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128</xdr:row>
      <xdr:rowOff>0</xdr:rowOff>
    </xdr:from>
    <xdr:to>
      <xdr:col>49</xdr:col>
      <xdr:colOff>142875</xdr:colOff>
      <xdr:row>129</xdr:row>
      <xdr:rowOff>342900</xdr:rowOff>
    </xdr:to>
    <xdr:sp macro="" textlink="">
      <xdr:nvSpPr>
        <xdr:cNvPr id="10" name="大かっこ 9"/>
        <xdr:cNvSpPr/>
      </xdr:nvSpPr>
      <xdr:spPr>
        <a:xfrm>
          <a:off x="6886575" y="48901350"/>
          <a:ext cx="3057525"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132</xdr:row>
      <xdr:rowOff>0</xdr:rowOff>
    </xdr:from>
    <xdr:to>
      <xdr:col>49</xdr:col>
      <xdr:colOff>142875</xdr:colOff>
      <xdr:row>133</xdr:row>
      <xdr:rowOff>342900</xdr:rowOff>
    </xdr:to>
    <xdr:sp macro="" textlink="">
      <xdr:nvSpPr>
        <xdr:cNvPr id="11" name="大かっこ 10"/>
        <xdr:cNvSpPr/>
      </xdr:nvSpPr>
      <xdr:spPr>
        <a:xfrm>
          <a:off x="6886575" y="50311050"/>
          <a:ext cx="3057525"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125</xdr:row>
      <xdr:rowOff>0</xdr:rowOff>
    </xdr:from>
    <xdr:to>
      <xdr:col>20</xdr:col>
      <xdr:colOff>38100</xdr:colOff>
      <xdr:row>125</xdr:row>
      <xdr:rowOff>0</xdr:rowOff>
    </xdr:to>
    <xdr:cxnSp macro="">
      <xdr:nvCxnSpPr>
        <xdr:cNvPr id="12" name="直線矢印コネクタ 11"/>
        <xdr:cNvCxnSpPr/>
      </xdr:nvCxnSpPr>
      <xdr:spPr>
        <a:xfrm>
          <a:off x="2009775" y="47844075"/>
          <a:ext cx="20288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129</xdr:row>
      <xdr:rowOff>0</xdr:rowOff>
    </xdr:from>
    <xdr:to>
      <xdr:col>20</xdr:col>
      <xdr:colOff>19050</xdr:colOff>
      <xdr:row>129</xdr:row>
      <xdr:rowOff>0</xdr:rowOff>
    </xdr:to>
    <xdr:cxnSp macro="">
      <xdr:nvCxnSpPr>
        <xdr:cNvPr id="13" name="直線矢印コネクタ 12"/>
        <xdr:cNvCxnSpPr/>
      </xdr:nvCxnSpPr>
      <xdr:spPr>
        <a:xfrm>
          <a:off x="1990725" y="49253775"/>
          <a:ext cx="20288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133</xdr:row>
      <xdr:rowOff>0</xdr:rowOff>
    </xdr:from>
    <xdr:to>
      <xdr:col>20</xdr:col>
      <xdr:colOff>19050</xdr:colOff>
      <xdr:row>133</xdr:row>
      <xdr:rowOff>0</xdr:rowOff>
    </xdr:to>
    <xdr:cxnSp macro="">
      <xdr:nvCxnSpPr>
        <xdr:cNvPr id="14" name="直線矢印コネクタ 13"/>
        <xdr:cNvCxnSpPr/>
      </xdr:nvCxnSpPr>
      <xdr:spPr>
        <a:xfrm>
          <a:off x="1990725" y="50663475"/>
          <a:ext cx="20288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85725</xdr:colOff>
      <xdr:row>128</xdr:row>
      <xdr:rowOff>0</xdr:rowOff>
    </xdr:from>
    <xdr:to>
      <xdr:col>49</xdr:col>
      <xdr:colOff>142875</xdr:colOff>
      <xdr:row>129</xdr:row>
      <xdr:rowOff>342900</xdr:rowOff>
    </xdr:to>
    <xdr:sp macro="" textlink="">
      <xdr:nvSpPr>
        <xdr:cNvPr id="15" name="大かっこ 14"/>
        <xdr:cNvSpPr/>
      </xdr:nvSpPr>
      <xdr:spPr>
        <a:xfrm>
          <a:off x="6886575" y="48901350"/>
          <a:ext cx="3057525"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136</xdr:row>
      <xdr:rowOff>0</xdr:rowOff>
    </xdr:from>
    <xdr:to>
      <xdr:col>49</xdr:col>
      <xdr:colOff>142875</xdr:colOff>
      <xdr:row>137</xdr:row>
      <xdr:rowOff>342900</xdr:rowOff>
    </xdr:to>
    <xdr:sp macro="" textlink="">
      <xdr:nvSpPr>
        <xdr:cNvPr id="27" name="大かっこ 26"/>
        <xdr:cNvSpPr/>
      </xdr:nvSpPr>
      <xdr:spPr>
        <a:xfrm>
          <a:off x="6967538" y="49994344"/>
          <a:ext cx="3093243" cy="7000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137</xdr:row>
      <xdr:rowOff>0</xdr:rowOff>
    </xdr:from>
    <xdr:to>
      <xdr:col>20</xdr:col>
      <xdr:colOff>19050</xdr:colOff>
      <xdr:row>137</xdr:row>
      <xdr:rowOff>0</xdr:rowOff>
    </xdr:to>
    <xdr:cxnSp macro="">
      <xdr:nvCxnSpPr>
        <xdr:cNvPr id="28" name="直線矢印コネクタ 27"/>
        <xdr:cNvCxnSpPr/>
      </xdr:nvCxnSpPr>
      <xdr:spPr>
        <a:xfrm>
          <a:off x="2012156" y="52887563"/>
          <a:ext cx="205501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85725</xdr:colOff>
      <xdr:row>136</xdr:row>
      <xdr:rowOff>0</xdr:rowOff>
    </xdr:from>
    <xdr:to>
      <xdr:col>49</xdr:col>
      <xdr:colOff>142875</xdr:colOff>
      <xdr:row>137</xdr:row>
      <xdr:rowOff>342900</xdr:rowOff>
    </xdr:to>
    <xdr:sp macro="" textlink="">
      <xdr:nvSpPr>
        <xdr:cNvPr id="29" name="大かっこ 28"/>
        <xdr:cNvSpPr/>
      </xdr:nvSpPr>
      <xdr:spPr>
        <a:xfrm>
          <a:off x="6967538" y="49994344"/>
          <a:ext cx="3093243" cy="7000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xdr:colOff>
      <xdr:row>141</xdr:row>
      <xdr:rowOff>0</xdr:rowOff>
    </xdr:from>
    <xdr:to>
      <xdr:col>15</xdr:col>
      <xdr:colOff>185553</xdr:colOff>
      <xdr:row>141</xdr:row>
      <xdr:rowOff>0</xdr:rowOff>
    </xdr:to>
    <xdr:cxnSp macro="">
      <xdr:nvCxnSpPr>
        <xdr:cNvPr id="31" name="直線矢印コネクタ 30"/>
        <xdr:cNvCxnSpPr/>
      </xdr:nvCxnSpPr>
      <xdr:spPr>
        <a:xfrm>
          <a:off x="1991592" y="54448364"/>
          <a:ext cx="118134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825</xdr:colOff>
      <xdr:row>141</xdr:row>
      <xdr:rowOff>14746</xdr:rowOff>
    </xdr:from>
    <xdr:to>
      <xdr:col>10</xdr:col>
      <xdr:colOff>825</xdr:colOff>
      <xdr:row>153</xdr:row>
      <xdr:rowOff>297656</xdr:rowOff>
    </xdr:to>
    <xdr:cxnSp macro="">
      <xdr:nvCxnSpPr>
        <xdr:cNvPr id="19" name="直線矢印コネクタ 18"/>
        <xdr:cNvCxnSpPr/>
      </xdr:nvCxnSpPr>
      <xdr:spPr>
        <a:xfrm>
          <a:off x="2024888" y="54331059"/>
          <a:ext cx="0" cy="409291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85725</xdr:colOff>
      <xdr:row>153</xdr:row>
      <xdr:rowOff>0</xdr:rowOff>
    </xdr:from>
    <xdr:to>
      <xdr:col>49</xdr:col>
      <xdr:colOff>142875</xdr:colOff>
      <xdr:row>154</xdr:row>
      <xdr:rowOff>342900</xdr:rowOff>
    </xdr:to>
    <xdr:sp macro="" textlink="">
      <xdr:nvSpPr>
        <xdr:cNvPr id="24" name="大かっこ 23"/>
        <xdr:cNvSpPr/>
      </xdr:nvSpPr>
      <xdr:spPr>
        <a:xfrm>
          <a:off x="7025368" y="54115607"/>
          <a:ext cx="3118757" cy="696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154</xdr:row>
      <xdr:rowOff>0</xdr:rowOff>
    </xdr:from>
    <xdr:to>
      <xdr:col>20</xdr:col>
      <xdr:colOff>19050</xdr:colOff>
      <xdr:row>154</xdr:row>
      <xdr:rowOff>0</xdr:rowOff>
    </xdr:to>
    <xdr:cxnSp macro="">
      <xdr:nvCxnSpPr>
        <xdr:cNvPr id="25" name="直線矢印コネクタ 24"/>
        <xdr:cNvCxnSpPr/>
      </xdr:nvCxnSpPr>
      <xdr:spPr>
        <a:xfrm>
          <a:off x="2027464" y="54469393"/>
          <a:ext cx="20737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85725</xdr:colOff>
      <xdr:row>153</xdr:row>
      <xdr:rowOff>0</xdr:rowOff>
    </xdr:from>
    <xdr:to>
      <xdr:col>49</xdr:col>
      <xdr:colOff>142875</xdr:colOff>
      <xdr:row>154</xdr:row>
      <xdr:rowOff>342900</xdr:rowOff>
    </xdr:to>
    <xdr:sp macro="" textlink="">
      <xdr:nvSpPr>
        <xdr:cNvPr id="26" name="大かっこ 25"/>
        <xdr:cNvSpPr/>
      </xdr:nvSpPr>
      <xdr:spPr>
        <a:xfrm>
          <a:off x="7025368" y="54115607"/>
          <a:ext cx="3118757" cy="696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xdr:colOff>
      <xdr:row>145</xdr:row>
      <xdr:rowOff>0</xdr:rowOff>
    </xdr:from>
    <xdr:to>
      <xdr:col>15</xdr:col>
      <xdr:colOff>185553</xdr:colOff>
      <xdr:row>145</xdr:row>
      <xdr:rowOff>0</xdr:rowOff>
    </xdr:to>
    <xdr:cxnSp macro="">
      <xdr:nvCxnSpPr>
        <xdr:cNvPr id="33" name="直線矢印コネクタ 32"/>
        <xdr:cNvCxnSpPr/>
      </xdr:nvCxnSpPr>
      <xdr:spPr>
        <a:xfrm>
          <a:off x="2024064" y="54316313"/>
          <a:ext cx="119758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xdr:colOff>
      <xdr:row>149</xdr:row>
      <xdr:rowOff>0</xdr:rowOff>
    </xdr:from>
    <xdr:to>
      <xdr:col>15</xdr:col>
      <xdr:colOff>185553</xdr:colOff>
      <xdr:row>149</xdr:row>
      <xdr:rowOff>0</xdr:rowOff>
    </xdr:to>
    <xdr:cxnSp macro="">
      <xdr:nvCxnSpPr>
        <xdr:cNvPr id="34" name="直線矢印コネクタ 33"/>
        <xdr:cNvCxnSpPr/>
      </xdr:nvCxnSpPr>
      <xdr:spPr>
        <a:xfrm>
          <a:off x="2024064" y="54316313"/>
          <a:ext cx="119758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139</xdr:row>
      <xdr:rowOff>333374</xdr:rowOff>
    </xdr:from>
    <xdr:to>
      <xdr:col>23</xdr:col>
      <xdr:colOff>0</xdr:colOff>
      <xdr:row>141</xdr:row>
      <xdr:rowOff>345281</xdr:rowOff>
    </xdr:to>
    <xdr:sp macro="" textlink="">
      <xdr:nvSpPr>
        <xdr:cNvPr id="6" name="テキスト ボックス 5"/>
        <xdr:cNvSpPr txBox="1"/>
      </xdr:nvSpPr>
      <xdr:spPr>
        <a:xfrm>
          <a:off x="3238500" y="53935312"/>
          <a:ext cx="1416844" cy="7262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b="1"/>
            <a:t>厚生労働省</a:t>
          </a:r>
          <a:endParaRPr kumimoji="1" lang="en-US" altLang="ja-JP" sz="1100" b="1"/>
        </a:p>
      </xdr:txBody>
    </xdr:sp>
    <xdr:clientData/>
  </xdr:twoCellAnchor>
  <xdr:twoCellAnchor>
    <xdr:from>
      <xdr:col>16</xdr:col>
      <xdr:colOff>11906</xdr:colOff>
      <xdr:row>143</xdr:row>
      <xdr:rowOff>261937</xdr:rowOff>
    </xdr:from>
    <xdr:to>
      <xdr:col>23</xdr:col>
      <xdr:colOff>11906</xdr:colOff>
      <xdr:row>146</xdr:row>
      <xdr:rowOff>59532</xdr:rowOff>
    </xdr:to>
    <xdr:sp macro="" textlink="">
      <xdr:nvSpPr>
        <xdr:cNvPr id="35" name="テキスト ボックス 34"/>
        <xdr:cNvSpPr txBox="1"/>
      </xdr:nvSpPr>
      <xdr:spPr>
        <a:xfrm>
          <a:off x="3250406" y="55292625"/>
          <a:ext cx="1416844" cy="7262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b="1"/>
            <a:t>防衛省</a:t>
          </a:r>
          <a:endParaRPr kumimoji="1" lang="en-US" altLang="ja-JP" sz="1100" b="1"/>
        </a:p>
      </xdr:txBody>
    </xdr:sp>
    <xdr:clientData/>
  </xdr:twoCellAnchor>
  <xdr:twoCellAnchor>
    <xdr:from>
      <xdr:col>16</xdr:col>
      <xdr:colOff>0</xdr:colOff>
      <xdr:row>147</xdr:row>
      <xdr:rowOff>261937</xdr:rowOff>
    </xdr:from>
    <xdr:to>
      <xdr:col>23</xdr:col>
      <xdr:colOff>0</xdr:colOff>
      <xdr:row>150</xdr:row>
      <xdr:rowOff>59532</xdr:rowOff>
    </xdr:to>
    <xdr:sp macro="" textlink="">
      <xdr:nvSpPr>
        <xdr:cNvPr id="36" name="テキスト ボックス 35"/>
        <xdr:cNvSpPr txBox="1"/>
      </xdr:nvSpPr>
      <xdr:spPr>
        <a:xfrm>
          <a:off x="3238500" y="56530875"/>
          <a:ext cx="1416844" cy="7262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b="1"/>
            <a:t>国土交通省</a:t>
          </a:r>
          <a:endParaRPr kumimoji="1" lang="en-US" altLang="ja-JP" sz="1100" b="1"/>
        </a:p>
      </xdr:txBody>
    </xdr:sp>
    <xdr:clientData/>
  </xdr:twoCellAnchor>
  <xdr:twoCellAnchor>
    <xdr:from>
      <xdr:col>23</xdr:col>
      <xdr:colOff>0</xdr:colOff>
      <xdr:row>141</xdr:row>
      <xdr:rowOff>0</xdr:rowOff>
    </xdr:from>
    <xdr:to>
      <xdr:col>30</xdr:col>
      <xdr:colOff>142874</xdr:colOff>
      <xdr:row>141</xdr:row>
      <xdr:rowOff>0</xdr:rowOff>
    </xdr:to>
    <xdr:cxnSp macro="">
      <xdr:nvCxnSpPr>
        <xdr:cNvPr id="37" name="直線矢印コネクタ 36"/>
        <xdr:cNvCxnSpPr/>
      </xdr:nvCxnSpPr>
      <xdr:spPr>
        <a:xfrm>
          <a:off x="4655344" y="54316313"/>
          <a:ext cx="155971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11905</xdr:colOff>
      <xdr:row>140</xdr:row>
      <xdr:rowOff>0</xdr:rowOff>
    </xdr:from>
    <xdr:to>
      <xdr:col>38</xdr:col>
      <xdr:colOff>11905</xdr:colOff>
      <xdr:row>142</xdr:row>
      <xdr:rowOff>11907</xdr:rowOff>
    </xdr:to>
    <xdr:sp macro="" textlink="">
      <xdr:nvSpPr>
        <xdr:cNvPr id="38" name="テキスト ボックス 37"/>
        <xdr:cNvSpPr txBox="1"/>
      </xdr:nvSpPr>
      <xdr:spPr>
        <a:xfrm>
          <a:off x="6286499" y="53959125"/>
          <a:ext cx="1416844" cy="7262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b="1">
              <a:latin typeface="+mn-ea"/>
              <a:ea typeface="+mn-ea"/>
            </a:rPr>
            <a:t>E</a:t>
          </a:r>
          <a:r>
            <a:rPr kumimoji="1" lang="ja-JP" altLang="en-US" sz="1000" b="1">
              <a:latin typeface="+mn-ea"/>
              <a:ea typeface="+mn-ea"/>
            </a:rPr>
            <a:t>．有限責任監査法人トーマツ</a:t>
          </a:r>
        </a:p>
        <a:p>
          <a:pPr algn="ctr"/>
          <a:r>
            <a:rPr kumimoji="1" lang="ja-JP" altLang="en-US" sz="1000" b="1">
              <a:latin typeface="+mn-ea"/>
              <a:ea typeface="+mn-ea"/>
            </a:rPr>
            <a:t>９．９百万円</a:t>
          </a:r>
          <a:endParaRPr kumimoji="1" lang="en-US" altLang="ja-JP" sz="1000" b="1">
            <a:latin typeface="+mn-ea"/>
            <a:ea typeface="+mn-ea"/>
          </a:endParaRPr>
        </a:p>
      </xdr:txBody>
    </xdr:sp>
    <xdr:clientData/>
  </xdr:twoCellAnchor>
  <xdr:twoCellAnchor>
    <xdr:from>
      <xdr:col>23</xdr:col>
      <xdr:colOff>107155</xdr:colOff>
      <xdr:row>139</xdr:row>
      <xdr:rowOff>130967</xdr:rowOff>
    </xdr:from>
    <xdr:to>
      <xdr:col>30</xdr:col>
      <xdr:colOff>107155</xdr:colOff>
      <xdr:row>140</xdr:row>
      <xdr:rowOff>333375</xdr:rowOff>
    </xdr:to>
    <xdr:sp macro="" textlink="">
      <xdr:nvSpPr>
        <xdr:cNvPr id="39" name="テキスト ボックス 38"/>
        <xdr:cNvSpPr txBox="1"/>
      </xdr:nvSpPr>
      <xdr:spPr>
        <a:xfrm>
          <a:off x="4762499" y="53732905"/>
          <a:ext cx="1416844" cy="559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b="1">
              <a:latin typeface="+mn-ea"/>
              <a:ea typeface="+mn-ea"/>
            </a:rPr>
            <a:t>請負</a:t>
          </a:r>
          <a:r>
            <a:rPr kumimoji="1" lang="en-US" altLang="ja-JP" sz="1000" b="1">
              <a:latin typeface="+mn-ea"/>
              <a:ea typeface="+mn-ea"/>
            </a:rPr>
            <a:t>【</a:t>
          </a:r>
          <a:r>
            <a:rPr kumimoji="1" lang="ja-JP" altLang="en-US" sz="1000" b="1">
              <a:latin typeface="+mn-ea"/>
              <a:ea typeface="+mn-ea"/>
            </a:rPr>
            <a:t>一般競争入札</a:t>
          </a:r>
        </a:p>
        <a:p>
          <a:pPr algn="ctr"/>
          <a:r>
            <a:rPr kumimoji="1" lang="ja-JP" altLang="en-US" sz="1000" b="1">
              <a:latin typeface="+mn-ea"/>
              <a:ea typeface="+mn-ea"/>
            </a:rPr>
            <a:t>（総合評価）</a:t>
          </a:r>
          <a:r>
            <a:rPr kumimoji="1" lang="en-US" altLang="ja-JP" sz="1000" b="1">
              <a:latin typeface="+mn-ea"/>
              <a:ea typeface="+mn-ea"/>
            </a:rPr>
            <a:t>】</a:t>
          </a:r>
        </a:p>
      </xdr:txBody>
    </xdr:sp>
    <xdr:clientData/>
  </xdr:twoCellAnchor>
  <xdr:twoCellAnchor>
    <xdr:from>
      <xdr:col>38</xdr:col>
      <xdr:colOff>107156</xdr:colOff>
      <xdr:row>140</xdr:row>
      <xdr:rowOff>0</xdr:rowOff>
    </xdr:from>
    <xdr:to>
      <xdr:col>49</xdr:col>
      <xdr:colOff>369095</xdr:colOff>
      <xdr:row>141</xdr:row>
      <xdr:rowOff>342900</xdr:rowOff>
    </xdr:to>
    <xdr:sp macro="" textlink="">
      <xdr:nvSpPr>
        <xdr:cNvPr id="40" name="大かっこ 39"/>
        <xdr:cNvSpPr/>
      </xdr:nvSpPr>
      <xdr:spPr>
        <a:xfrm>
          <a:off x="7798594" y="53959125"/>
          <a:ext cx="2488407" cy="7000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35718</xdr:colOff>
      <xdr:row>140</xdr:row>
      <xdr:rowOff>0</xdr:rowOff>
    </xdr:from>
    <xdr:to>
      <xdr:col>49</xdr:col>
      <xdr:colOff>226218</xdr:colOff>
      <xdr:row>142</xdr:row>
      <xdr:rowOff>11907</xdr:rowOff>
    </xdr:to>
    <xdr:sp macro="" textlink="">
      <xdr:nvSpPr>
        <xdr:cNvPr id="42" name="テキスト ボックス 41"/>
        <xdr:cNvSpPr txBox="1"/>
      </xdr:nvSpPr>
      <xdr:spPr>
        <a:xfrm>
          <a:off x="7929562" y="53959125"/>
          <a:ext cx="2214562" cy="726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000" b="1">
              <a:latin typeface="+mn-ea"/>
              <a:ea typeface="+mn-ea"/>
            </a:rPr>
            <a:t>病院船の活用に関する検討のための調査に係る業務</a:t>
          </a:r>
          <a:endParaRPr kumimoji="1" lang="en-US" altLang="ja-JP" sz="1000" b="1">
            <a:latin typeface="+mn-ea"/>
            <a:ea typeface="+mn-ea"/>
          </a:endParaRPr>
        </a:p>
      </xdr:txBody>
    </xdr:sp>
    <xdr:clientData/>
  </xdr:twoCellAnchor>
  <xdr:twoCellAnchor>
    <xdr:from>
      <xdr:col>23</xdr:col>
      <xdr:colOff>11906</xdr:colOff>
      <xdr:row>145</xdr:row>
      <xdr:rowOff>0</xdr:rowOff>
    </xdr:from>
    <xdr:to>
      <xdr:col>30</xdr:col>
      <xdr:colOff>154780</xdr:colOff>
      <xdr:row>145</xdr:row>
      <xdr:rowOff>0</xdr:rowOff>
    </xdr:to>
    <xdr:cxnSp macro="">
      <xdr:nvCxnSpPr>
        <xdr:cNvPr id="48" name="直線矢印コネクタ 47"/>
        <xdr:cNvCxnSpPr/>
      </xdr:nvCxnSpPr>
      <xdr:spPr>
        <a:xfrm>
          <a:off x="4667250" y="55649813"/>
          <a:ext cx="155971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23811</xdr:colOff>
      <xdr:row>143</xdr:row>
      <xdr:rowOff>261937</xdr:rowOff>
    </xdr:from>
    <xdr:to>
      <xdr:col>38</xdr:col>
      <xdr:colOff>23811</xdr:colOff>
      <xdr:row>146</xdr:row>
      <xdr:rowOff>59532</xdr:rowOff>
    </xdr:to>
    <xdr:sp macro="" textlink="">
      <xdr:nvSpPr>
        <xdr:cNvPr id="49" name="テキスト ボックス 48"/>
        <xdr:cNvSpPr txBox="1"/>
      </xdr:nvSpPr>
      <xdr:spPr>
        <a:xfrm>
          <a:off x="6298405" y="55292625"/>
          <a:ext cx="1416844" cy="7262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b="1">
              <a:latin typeface="+mn-ea"/>
              <a:ea typeface="+mn-ea"/>
            </a:rPr>
            <a:t>F</a:t>
          </a:r>
          <a:r>
            <a:rPr kumimoji="1" lang="ja-JP" altLang="en-US" sz="1000" b="1">
              <a:latin typeface="+mn-ea"/>
              <a:ea typeface="+mn-ea"/>
            </a:rPr>
            <a:t>．日本アイ・ビー・エム（株）</a:t>
          </a:r>
          <a:endParaRPr kumimoji="1" lang="en-US" altLang="ja-JP" sz="1000" b="1">
            <a:latin typeface="+mn-ea"/>
            <a:ea typeface="+mn-ea"/>
          </a:endParaRPr>
        </a:p>
        <a:p>
          <a:pPr algn="ctr"/>
          <a:r>
            <a:rPr kumimoji="1" lang="ja-JP" altLang="en-US" sz="1000" b="1">
              <a:latin typeface="+mn-ea"/>
              <a:ea typeface="+mn-ea"/>
            </a:rPr>
            <a:t>９．４百万円</a:t>
          </a:r>
          <a:endParaRPr kumimoji="1" lang="en-US" altLang="ja-JP" sz="1000" b="1">
            <a:latin typeface="+mn-ea"/>
            <a:ea typeface="+mn-ea"/>
          </a:endParaRPr>
        </a:p>
      </xdr:txBody>
    </xdr:sp>
    <xdr:clientData/>
  </xdr:twoCellAnchor>
  <xdr:twoCellAnchor>
    <xdr:from>
      <xdr:col>23</xdr:col>
      <xdr:colOff>119061</xdr:colOff>
      <xdr:row>143</xdr:row>
      <xdr:rowOff>71437</xdr:rowOff>
    </xdr:from>
    <xdr:to>
      <xdr:col>30</xdr:col>
      <xdr:colOff>119061</xdr:colOff>
      <xdr:row>144</xdr:row>
      <xdr:rowOff>285751</xdr:rowOff>
    </xdr:to>
    <xdr:sp macro="" textlink="">
      <xdr:nvSpPr>
        <xdr:cNvPr id="50" name="テキスト ボックス 49"/>
        <xdr:cNvSpPr txBox="1"/>
      </xdr:nvSpPr>
      <xdr:spPr>
        <a:xfrm>
          <a:off x="4774405" y="55102125"/>
          <a:ext cx="1416844" cy="523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b="1">
              <a:latin typeface="+mn-ea"/>
              <a:ea typeface="+mn-ea"/>
            </a:rPr>
            <a:t>請負</a:t>
          </a:r>
          <a:r>
            <a:rPr kumimoji="1" lang="en-US" altLang="ja-JP" sz="1000" b="1">
              <a:latin typeface="+mn-ea"/>
              <a:ea typeface="+mn-ea"/>
            </a:rPr>
            <a:t>【</a:t>
          </a:r>
          <a:r>
            <a:rPr kumimoji="1" lang="ja-JP" altLang="en-US" sz="1000" b="1">
              <a:latin typeface="+mn-ea"/>
              <a:ea typeface="+mn-ea"/>
            </a:rPr>
            <a:t>一般競争入札</a:t>
          </a:r>
        </a:p>
        <a:p>
          <a:pPr algn="ctr"/>
          <a:r>
            <a:rPr kumimoji="1" lang="ja-JP" altLang="en-US" sz="1000" b="1">
              <a:latin typeface="+mn-ea"/>
              <a:ea typeface="+mn-ea"/>
            </a:rPr>
            <a:t>（総合評価）</a:t>
          </a:r>
          <a:r>
            <a:rPr kumimoji="1" lang="en-US" altLang="ja-JP" sz="1000" b="1">
              <a:latin typeface="+mn-ea"/>
              <a:ea typeface="+mn-ea"/>
            </a:rPr>
            <a:t>】</a:t>
          </a:r>
        </a:p>
      </xdr:txBody>
    </xdr:sp>
    <xdr:clientData/>
  </xdr:twoCellAnchor>
  <xdr:twoCellAnchor>
    <xdr:from>
      <xdr:col>38</xdr:col>
      <xdr:colOff>119062</xdr:colOff>
      <xdr:row>143</xdr:row>
      <xdr:rowOff>261937</xdr:rowOff>
    </xdr:from>
    <xdr:to>
      <xdr:col>49</xdr:col>
      <xdr:colOff>381001</xdr:colOff>
      <xdr:row>146</xdr:row>
      <xdr:rowOff>33338</xdr:rowOff>
    </xdr:to>
    <xdr:sp macro="" textlink="">
      <xdr:nvSpPr>
        <xdr:cNvPr id="51" name="大かっこ 50"/>
        <xdr:cNvSpPr/>
      </xdr:nvSpPr>
      <xdr:spPr>
        <a:xfrm>
          <a:off x="7810500" y="55292625"/>
          <a:ext cx="2488407" cy="7000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47624</xdr:colOff>
      <xdr:row>143</xdr:row>
      <xdr:rowOff>261937</xdr:rowOff>
    </xdr:from>
    <xdr:to>
      <xdr:col>49</xdr:col>
      <xdr:colOff>238124</xdr:colOff>
      <xdr:row>146</xdr:row>
      <xdr:rowOff>59532</xdr:rowOff>
    </xdr:to>
    <xdr:sp macro="" textlink="">
      <xdr:nvSpPr>
        <xdr:cNvPr id="52" name="テキスト ボックス 51"/>
        <xdr:cNvSpPr txBox="1"/>
      </xdr:nvSpPr>
      <xdr:spPr>
        <a:xfrm>
          <a:off x="7941468" y="55292625"/>
          <a:ext cx="2214562" cy="726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000" b="1">
              <a:latin typeface="+mn-ea"/>
              <a:ea typeface="+mn-ea"/>
            </a:rPr>
            <a:t>諸外国軍隊の感染症対処能力に関する調査業務</a:t>
          </a:r>
          <a:endParaRPr kumimoji="1" lang="en-US" altLang="ja-JP" sz="1000" b="1">
            <a:latin typeface="+mn-ea"/>
            <a:ea typeface="+mn-ea"/>
          </a:endParaRPr>
        </a:p>
      </xdr:txBody>
    </xdr:sp>
    <xdr:clientData/>
  </xdr:twoCellAnchor>
  <xdr:twoCellAnchor>
    <xdr:from>
      <xdr:col>23</xdr:col>
      <xdr:colOff>11906</xdr:colOff>
      <xdr:row>149</xdr:row>
      <xdr:rowOff>0</xdr:rowOff>
    </xdr:from>
    <xdr:to>
      <xdr:col>30</xdr:col>
      <xdr:colOff>154780</xdr:colOff>
      <xdr:row>149</xdr:row>
      <xdr:rowOff>0</xdr:rowOff>
    </xdr:to>
    <xdr:cxnSp macro="">
      <xdr:nvCxnSpPr>
        <xdr:cNvPr id="58" name="直線矢印コネクタ 57"/>
        <xdr:cNvCxnSpPr/>
      </xdr:nvCxnSpPr>
      <xdr:spPr>
        <a:xfrm>
          <a:off x="4667250" y="56888063"/>
          <a:ext cx="155971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23811</xdr:colOff>
      <xdr:row>147</xdr:row>
      <xdr:rowOff>261937</xdr:rowOff>
    </xdr:from>
    <xdr:to>
      <xdr:col>38</xdr:col>
      <xdr:colOff>23811</xdr:colOff>
      <xdr:row>150</xdr:row>
      <xdr:rowOff>59532</xdr:rowOff>
    </xdr:to>
    <xdr:sp macro="" textlink="">
      <xdr:nvSpPr>
        <xdr:cNvPr id="59" name="テキスト ボックス 58"/>
        <xdr:cNvSpPr txBox="1"/>
      </xdr:nvSpPr>
      <xdr:spPr>
        <a:xfrm>
          <a:off x="6298405" y="56530875"/>
          <a:ext cx="1416844" cy="7262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b="1">
              <a:latin typeface="+mn-ea"/>
              <a:ea typeface="+mn-ea"/>
            </a:rPr>
            <a:t>G</a:t>
          </a:r>
          <a:r>
            <a:rPr kumimoji="1" lang="ja-JP" altLang="en-US" sz="1000" b="1">
              <a:latin typeface="+mn-ea"/>
              <a:ea typeface="+mn-ea"/>
            </a:rPr>
            <a:t>．（株）日本海洋科学</a:t>
          </a:r>
        </a:p>
        <a:p>
          <a:pPr algn="ctr"/>
          <a:r>
            <a:rPr kumimoji="1" lang="ja-JP" altLang="en-US" sz="1000" b="1">
              <a:latin typeface="+mn-ea"/>
              <a:ea typeface="+mn-ea"/>
            </a:rPr>
            <a:t>９．９百万円</a:t>
          </a:r>
          <a:endParaRPr kumimoji="1" lang="en-US" altLang="ja-JP" sz="1000" b="1">
            <a:latin typeface="+mn-ea"/>
            <a:ea typeface="+mn-ea"/>
          </a:endParaRPr>
        </a:p>
      </xdr:txBody>
    </xdr:sp>
    <xdr:clientData/>
  </xdr:twoCellAnchor>
  <xdr:twoCellAnchor>
    <xdr:from>
      <xdr:col>23</xdr:col>
      <xdr:colOff>119061</xdr:colOff>
      <xdr:row>147</xdr:row>
      <xdr:rowOff>71437</xdr:rowOff>
    </xdr:from>
    <xdr:to>
      <xdr:col>30</xdr:col>
      <xdr:colOff>119061</xdr:colOff>
      <xdr:row>148</xdr:row>
      <xdr:rowOff>285751</xdr:rowOff>
    </xdr:to>
    <xdr:sp macro="" textlink="">
      <xdr:nvSpPr>
        <xdr:cNvPr id="60" name="テキスト ボックス 59"/>
        <xdr:cNvSpPr txBox="1"/>
      </xdr:nvSpPr>
      <xdr:spPr>
        <a:xfrm>
          <a:off x="4774405" y="56340375"/>
          <a:ext cx="1416844" cy="523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b="1">
              <a:latin typeface="+mn-ea"/>
              <a:ea typeface="+mn-ea"/>
            </a:rPr>
            <a:t>請負</a:t>
          </a:r>
          <a:r>
            <a:rPr kumimoji="1" lang="en-US" altLang="ja-JP" sz="1000" b="1">
              <a:latin typeface="+mn-ea"/>
              <a:ea typeface="+mn-ea"/>
            </a:rPr>
            <a:t>【</a:t>
          </a:r>
          <a:r>
            <a:rPr kumimoji="1" lang="ja-JP" altLang="en-US" sz="1000" b="1">
              <a:latin typeface="+mn-ea"/>
              <a:ea typeface="+mn-ea"/>
            </a:rPr>
            <a:t>随意契約</a:t>
          </a:r>
        </a:p>
        <a:p>
          <a:pPr algn="ctr"/>
          <a:r>
            <a:rPr kumimoji="1" lang="ja-JP" altLang="en-US" sz="1000" b="1">
              <a:latin typeface="+mn-ea"/>
              <a:ea typeface="+mn-ea"/>
            </a:rPr>
            <a:t>（企画競争）</a:t>
          </a:r>
          <a:r>
            <a:rPr kumimoji="1" lang="en-US" altLang="ja-JP" sz="1000" b="1">
              <a:latin typeface="+mn-ea"/>
              <a:ea typeface="+mn-ea"/>
            </a:rPr>
            <a:t>】</a:t>
          </a:r>
        </a:p>
      </xdr:txBody>
    </xdr:sp>
    <xdr:clientData/>
  </xdr:twoCellAnchor>
  <xdr:twoCellAnchor>
    <xdr:from>
      <xdr:col>38</xdr:col>
      <xdr:colOff>119062</xdr:colOff>
      <xdr:row>147</xdr:row>
      <xdr:rowOff>261937</xdr:rowOff>
    </xdr:from>
    <xdr:to>
      <xdr:col>49</xdr:col>
      <xdr:colOff>381001</xdr:colOff>
      <xdr:row>150</xdr:row>
      <xdr:rowOff>33338</xdr:rowOff>
    </xdr:to>
    <xdr:sp macro="" textlink="">
      <xdr:nvSpPr>
        <xdr:cNvPr id="61" name="大かっこ 60"/>
        <xdr:cNvSpPr/>
      </xdr:nvSpPr>
      <xdr:spPr>
        <a:xfrm>
          <a:off x="7810500" y="56530875"/>
          <a:ext cx="2488407" cy="7000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47624</xdr:colOff>
      <xdr:row>147</xdr:row>
      <xdr:rowOff>261937</xdr:rowOff>
    </xdr:from>
    <xdr:to>
      <xdr:col>49</xdr:col>
      <xdr:colOff>238124</xdr:colOff>
      <xdr:row>150</xdr:row>
      <xdr:rowOff>59532</xdr:rowOff>
    </xdr:to>
    <xdr:sp macro="" textlink="">
      <xdr:nvSpPr>
        <xdr:cNvPr id="62" name="テキスト ボックス 61"/>
        <xdr:cNvSpPr txBox="1"/>
      </xdr:nvSpPr>
      <xdr:spPr>
        <a:xfrm>
          <a:off x="7941468" y="56530875"/>
          <a:ext cx="2214562" cy="726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000" b="1">
              <a:latin typeface="+mn-ea"/>
              <a:ea typeface="+mn-ea"/>
            </a:rPr>
            <a:t>病院船の船内システムの最適化の検討のための調査業務</a:t>
          </a:r>
          <a:endParaRPr kumimoji="1" lang="en-US" altLang="ja-JP" sz="1000" b="1">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244"/>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71" t="s">
        <v>0</v>
      </c>
      <c r="Y2" s="61"/>
      <c r="Z2" s="42"/>
      <c r="AA2" s="42"/>
      <c r="AB2" s="42"/>
      <c r="AC2" s="42"/>
      <c r="AD2" s="189">
        <v>2021</v>
      </c>
      <c r="AE2" s="189"/>
      <c r="AF2" s="189"/>
      <c r="AG2" s="189"/>
      <c r="AH2" s="189"/>
      <c r="AI2" s="73" t="s">
        <v>287</v>
      </c>
      <c r="AJ2" s="189" t="s">
        <v>590</v>
      </c>
      <c r="AK2" s="189"/>
      <c r="AL2" s="189"/>
      <c r="AM2" s="189"/>
      <c r="AN2" s="73" t="s">
        <v>287</v>
      </c>
      <c r="AO2" s="189">
        <v>20</v>
      </c>
      <c r="AP2" s="189"/>
      <c r="AQ2" s="189"/>
      <c r="AR2" s="74" t="s">
        <v>589</v>
      </c>
      <c r="AS2" s="190">
        <v>64</v>
      </c>
      <c r="AT2" s="190"/>
      <c r="AU2" s="190"/>
      <c r="AV2" s="73" t="str">
        <f>IF(AW2="","","-")</f>
        <v/>
      </c>
      <c r="AW2" s="336"/>
      <c r="AX2" s="336"/>
    </row>
    <row r="3" spans="1:50" ht="21" customHeight="1" thickBot="1" x14ac:dyDescent="0.2">
      <c r="A3" s="443" t="s">
        <v>582</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21" t="s">
        <v>61</v>
      </c>
      <c r="AJ3" s="445" t="s">
        <v>591</v>
      </c>
      <c r="AK3" s="445"/>
      <c r="AL3" s="445"/>
      <c r="AM3" s="445"/>
      <c r="AN3" s="445"/>
      <c r="AO3" s="445"/>
      <c r="AP3" s="445"/>
      <c r="AQ3" s="445"/>
      <c r="AR3" s="445"/>
      <c r="AS3" s="445"/>
      <c r="AT3" s="445"/>
      <c r="AU3" s="445"/>
      <c r="AV3" s="445"/>
      <c r="AW3" s="445"/>
      <c r="AX3" s="22" t="s">
        <v>62</v>
      </c>
    </row>
    <row r="4" spans="1:50" ht="43.5" customHeight="1" x14ac:dyDescent="0.15">
      <c r="A4" s="616" t="s">
        <v>25</v>
      </c>
      <c r="B4" s="617"/>
      <c r="C4" s="617"/>
      <c r="D4" s="617"/>
      <c r="E4" s="617"/>
      <c r="F4" s="617"/>
      <c r="G4" s="592" t="s">
        <v>592</v>
      </c>
      <c r="H4" s="593"/>
      <c r="I4" s="593"/>
      <c r="J4" s="593"/>
      <c r="K4" s="593"/>
      <c r="L4" s="593"/>
      <c r="M4" s="593"/>
      <c r="N4" s="593"/>
      <c r="O4" s="593"/>
      <c r="P4" s="593"/>
      <c r="Q4" s="593"/>
      <c r="R4" s="593"/>
      <c r="S4" s="593"/>
      <c r="T4" s="593"/>
      <c r="U4" s="593"/>
      <c r="V4" s="593"/>
      <c r="W4" s="593"/>
      <c r="X4" s="593"/>
      <c r="Y4" s="594" t="s">
        <v>1</v>
      </c>
      <c r="Z4" s="595"/>
      <c r="AA4" s="595"/>
      <c r="AB4" s="595"/>
      <c r="AC4" s="595"/>
      <c r="AD4" s="596"/>
      <c r="AE4" s="597" t="s">
        <v>593</v>
      </c>
      <c r="AF4" s="598"/>
      <c r="AG4" s="598"/>
      <c r="AH4" s="598"/>
      <c r="AI4" s="598"/>
      <c r="AJ4" s="598"/>
      <c r="AK4" s="598"/>
      <c r="AL4" s="598"/>
      <c r="AM4" s="598"/>
      <c r="AN4" s="598"/>
      <c r="AO4" s="598"/>
      <c r="AP4" s="599"/>
      <c r="AQ4" s="600" t="s">
        <v>2</v>
      </c>
      <c r="AR4" s="595"/>
      <c r="AS4" s="595"/>
      <c r="AT4" s="595"/>
      <c r="AU4" s="595"/>
      <c r="AV4" s="595"/>
      <c r="AW4" s="595"/>
      <c r="AX4" s="601"/>
    </row>
    <row r="5" spans="1:50" ht="30" customHeight="1" x14ac:dyDescent="0.15">
      <c r="A5" s="602" t="s">
        <v>64</v>
      </c>
      <c r="B5" s="603"/>
      <c r="C5" s="603"/>
      <c r="D5" s="603"/>
      <c r="E5" s="603"/>
      <c r="F5" s="604"/>
      <c r="G5" s="470" t="s">
        <v>382</v>
      </c>
      <c r="H5" s="471"/>
      <c r="I5" s="471"/>
      <c r="J5" s="471"/>
      <c r="K5" s="471"/>
      <c r="L5" s="471"/>
      <c r="M5" s="472" t="s">
        <v>63</v>
      </c>
      <c r="N5" s="473"/>
      <c r="O5" s="473"/>
      <c r="P5" s="473"/>
      <c r="Q5" s="473"/>
      <c r="R5" s="474"/>
      <c r="S5" s="475" t="s">
        <v>67</v>
      </c>
      <c r="T5" s="471"/>
      <c r="U5" s="471"/>
      <c r="V5" s="471"/>
      <c r="W5" s="471"/>
      <c r="X5" s="476"/>
      <c r="Y5" s="608" t="s">
        <v>3</v>
      </c>
      <c r="Z5" s="609"/>
      <c r="AA5" s="609"/>
      <c r="AB5" s="609"/>
      <c r="AC5" s="609"/>
      <c r="AD5" s="610"/>
      <c r="AE5" s="611" t="s">
        <v>594</v>
      </c>
      <c r="AF5" s="611"/>
      <c r="AG5" s="611"/>
      <c r="AH5" s="611"/>
      <c r="AI5" s="611"/>
      <c r="AJ5" s="611"/>
      <c r="AK5" s="611"/>
      <c r="AL5" s="611"/>
      <c r="AM5" s="611"/>
      <c r="AN5" s="611"/>
      <c r="AO5" s="611"/>
      <c r="AP5" s="612"/>
      <c r="AQ5" s="613" t="s">
        <v>595</v>
      </c>
      <c r="AR5" s="614"/>
      <c r="AS5" s="614"/>
      <c r="AT5" s="614"/>
      <c r="AU5" s="614"/>
      <c r="AV5" s="614"/>
      <c r="AW5" s="614"/>
      <c r="AX5" s="615"/>
    </row>
    <row r="6" spans="1:50" ht="39" customHeight="1" x14ac:dyDescent="0.15">
      <c r="A6" s="618" t="s">
        <v>4</v>
      </c>
      <c r="B6" s="619"/>
      <c r="C6" s="619"/>
      <c r="D6" s="619"/>
      <c r="E6" s="619"/>
      <c r="F6" s="619"/>
      <c r="G6" s="711" t="str">
        <f>入力規則等!F39</f>
        <v>一般会計</v>
      </c>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c r="AL6" s="712"/>
      <c r="AM6" s="712"/>
      <c r="AN6" s="712"/>
      <c r="AO6" s="712"/>
      <c r="AP6" s="712"/>
      <c r="AQ6" s="712"/>
      <c r="AR6" s="712"/>
      <c r="AS6" s="712"/>
      <c r="AT6" s="712"/>
      <c r="AU6" s="712"/>
      <c r="AV6" s="712"/>
      <c r="AW6" s="712"/>
      <c r="AX6" s="713"/>
    </row>
    <row r="7" spans="1:50" ht="78" customHeight="1" x14ac:dyDescent="0.15">
      <c r="A7" s="694" t="s">
        <v>22</v>
      </c>
      <c r="B7" s="695"/>
      <c r="C7" s="695"/>
      <c r="D7" s="695"/>
      <c r="E7" s="695"/>
      <c r="F7" s="696"/>
      <c r="G7" s="697" t="s">
        <v>598</v>
      </c>
      <c r="H7" s="698"/>
      <c r="I7" s="698"/>
      <c r="J7" s="698"/>
      <c r="K7" s="698"/>
      <c r="L7" s="698"/>
      <c r="M7" s="698"/>
      <c r="N7" s="698"/>
      <c r="O7" s="698"/>
      <c r="P7" s="698"/>
      <c r="Q7" s="698"/>
      <c r="R7" s="698"/>
      <c r="S7" s="698"/>
      <c r="T7" s="698"/>
      <c r="U7" s="698"/>
      <c r="V7" s="698"/>
      <c r="W7" s="698"/>
      <c r="X7" s="699"/>
      <c r="Y7" s="334" t="s">
        <v>272</v>
      </c>
      <c r="Z7" s="265"/>
      <c r="AA7" s="265"/>
      <c r="AB7" s="265"/>
      <c r="AC7" s="265"/>
      <c r="AD7" s="335"/>
      <c r="AE7" s="328" t="s">
        <v>682</v>
      </c>
      <c r="AF7" s="329"/>
      <c r="AG7" s="329"/>
      <c r="AH7" s="329"/>
      <c r="AI7" s="329"/>
      <c r="AJ7" s="329"/>
      <c r="AK7" s="329"/>
      <c r="AL7" s="329"/>
      <c r="AM7" s="329"/>
      <c r="AN7" s="329"/>
      <c r="AO7" s="329"/>
      <c r="AP7" s="329"/>
      <c r="AQ7" s="329"/>
      <c r="AR7" s="329"/>
      <c r="AS7" s="329"/>
      <c r="AT7" s="329"/>
      <c r="AU7" s="329"/>
      <c r="AV7" s="329"/>
      <c r="AW7" s="329"/>
      <c r="AX7" s="330"/>
    </row>
    <row r="8" spans="1:50" ht="53.25" customHeight="1" x14ac:dyDescent="0.15">
      <c r="A8" s="694" t="s">
        <v>200</v>
      </c>
      <c r="B8" s="695"/>
      <c r="C8" s="695"/>
      <c r="D8" s="695"/>
      <c r="E8" s="695"/>
      <c r="F8" s="696"/>
      <c r="G8" s="201" t="str">
        <f>入力規則等!A27</f>
        <v>国土強靱化施策</v>
      </c>
      <c r="H8" s="202"/>
      <c r="I8" s="202"/>
      <c r="J8" s="202"/>
      <c r="K8" s="202"/>
      <c r="L8" s="202"/>
      <c r="M8" s="202"/>
      <c r="N8" s="202"/>
      <c r="O8" s="202"/>
      <c r="P8" s="202"/>
      <c r="Q8" s="202"/>
      <c r="R8" s="202"/>
      <c r="S8" s="202"/>
      <c r="T8" s="202"/>
      <c r="U8" s="202"/>
      <c r="V8" s="202"/>
      <c r="W8" s="202"/>
      <c r="X8" s="203"/>
      <c r="Y8" s="479" t="s">
        <v>201</v>
      </c>
      <c r="Z8" s="480"/>
      <c r="AA8" s="480"/>
      <c r="AB8" s="480"/>
      <c r="AC8" s="480"/>
      <c r="AD8" s="481"/>
      <c r="AE8" s="631" t="str">
        <f>入力規則等!K13</f>
        <v>その他の事項経費</v>
      </c>
      <c r="AF8" s="202"/>
      <c r="AG8" s="202"/>
      <c r="AH8" s="202"/>
      <c r="AI8" s="202"/>
      <c r="AJ8" s="202"/>
      <c r="AK8" s="202"/>
      <c r="AL8" s="202"/>
      <c r="AM8" s="202"/>
      <c r="AN8" s="202"/>
      <c r="AO8" s="202"/>
      <c r="AP8" s="202"/>
      <c r="AQ8" s="202"/>
      <c r="AR8" s="202"/>
      <c r="AS8" s="202"/>
      <c r="AT8" s="202"/>
      <c r="AU8" s="202"/>
      <c r="AV8" s="202"/>
      <c r="AW8" s="202"/>
      <c r="AX8" s="632"/>
    </row>
    <row r="9" spans="1:50" ht="58.5" customHeight="1" x14ac:dyDescent="0.15">
      <c r="A9" s="115" t="s">
        <v>23</v>
      </c>
      <c r="B9" s="116"/>
      <c r="C9" s="116"/>
      <c r="D9" s="116"/>
      <c r="E9" s="116"/>
      <c r="F9" s="116"/>
      <c r="G9" s="482" t="s">
        <v>599</v>
      </c>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4"/>
    </row>
    <row r="10" spans="1:50" ht="80.25" customHeight="1" x14ac:dyDescent="0.15">
      <c r="A10" s="633" t="s">
        <v>28</v>
      </c>
      <c r="B10" s="634"/>
      <c r="C10" s="634"/>
      <c r="D10" s="634"/>
      <c r="E10" s="634"/>
      <c r="F10" s="634"/>
      <c r="G10" s="566" t="s">
        <v>600</v>
      </c>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8"/>
    </row>
    <row r="11" spans="1:50" ht="42" customHeight="1" x14ac:dyDescent="0.15">
      <c r="A11" s="633" t="s">
        <v>5</v>
      </c>
      <c r="B11" s="634"/>
      <c r="C11" s="634"/>
      <c r="D11" s="634"/>
      <c r="E11" s="634"/>
      <c r="F11" s="642"/>
      <c r="G11" s="605" t="str">
        <f>入力規則等!P10</f>
        <v>委託・請負</v>
      </c>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6"/>
      <c r="AL11" s="606"/>
      <c r="AM11" s="606"/>
      <c r="AN11" s="606"/>
      <c r="AO11" s="606"/>
      <c r="AP11" s="606"/>
      <c r="AQ11" s="606"/>
      <c r="AR11" s="606"/>
      <c r="AS11" s="606"/>
      <c r="AT11" s="606"/>
      <c r="AU11" s="606"/>
      <c r="AV11" s="606"/>
      <c r="AW11" s="606"/>
      <c r="AX11" s="607"/>
    </row>
    <row r="12" spans="1:50" ht="21" customHeight="1" x14ac:dyDescent="0.15">
      <c r="A12" s="109" t="s">
        <v>24</v>
      </c>
      <c r="B12" s="110"/>
      <c r="C12" s="110"/>
      <c r="D12" s="110"/>
      <c r="E12" s="110"/>
      <c r="F12" s="111"/>
      <c r="G12" s="572"/>
      <c r="H12" s="573"/>
      <c r="I12" s="573"/>
      <c r="J12" s="573"/>
      <c r="K12" s="573"/>
      <c r="L12" s="573"/>
      <c r="M12" s="573"/>
      <c r="N12" s="573"/>
      <c r="O12" s="573"/>
      <c r="P12" s="272" t="s">
        <v>273</v>
      </c>
      <c r="Q12" s="267"/>
      <c r="R12" s="267"/>
      <c r="S12" s="267"/>
      <c r="T12" s="267"/>
      <c r="U12" s="267"/>
      <c r="V12" s="268"/>
      <c r="W12" s="272" t="s">
        <v>292</v>
      </c>
      <c r="X12" s="267"/>
      <c r="Y12" s="267"/>
      <c r="Z12" s="267"/>
      <c r="AA12" s="267"/>
      <c r="AB12" s="267"/>
      <c r="AC12" s="268"/>
      <c r="AD12" s="272" t="s">
        <v>579</v>
      </c>
      <c r="AE12" s="267"/>
      <c r="AF12" s="267"/>
      <c r="AG12" s="267"/>
      <c r="AH12" s="267"/>
      <c r="AI12" s="267"/>
      <c r="AJ12" s="268"/>
      <c r="AK12" s="272" t="s">
        <v>583</v>
      </c>
      <c r="AL12" s="267"/>
      <c r="AM12" s="267"/>
      <c r="AN12" s="267"/>
      <c r="AO12" s="267"/>
      <c r="AP12" s="267"/>
      <c r="AQ12" s="268"/>
      <c r="AR12" s="272" t="s">
        <v>584</v>
      </c>
      <c r="AS12" s="267"/>
      <c r="AT12" s="267"/>
      <c r="AU12" s="267"/>
      <c r="AV12" s="267"/>
      <c r="AW12" s="267"/>
      <c r="AX12" s="635"/>
    </row>
    <row r="13" spans="1:50" ht="21" customHeight="1" x14ac:dyDescent="0.15">
      <c r="A13" s="112"/>
      <c r="B13" s="113"/>
      <c r="C13" s="113"/>
      <c r="D13" s="113"/>
      <c r="E13" s="113"/>
      <c r="F13" s="114"/>
      <c r="G13" s="636" t="s">
        <v>6</v>
      </c>
      <c r="H13" s="637"/>
      <c r="I13" s="539" t="s">
        <v>7</v>
      </c>
      <c r="J13" s="540"/>
      <c r="K13" s="540"/>
      <c r="L13" s="540"/>
      <c r="M13" s="540"/>
      <c r="N13" s="540"/>
      <c r="O13" s="541"/>
      <c r="P13" s="146">
        <v>81.5</v>
      </c>
      <c r="Q13" s="147"/>
      <c r="R13" s="147"/>
      <c r="S13" s="147"/>
      <c r="T13" s="147"/>
      <c r="U13" s="147"/>
      <c r="V13" s="148"/>
      <c r="W13" s="146">
        <v>70.272000000000006</v>
      </c>
      <c r="X13" s="147"/>
      <c r="Y13" s="147"/>
      <c r="Z13" s="147"/>
      <c r="AA13" s="147"/>
      <c r="AB13" s="147"/>
      <c r="AC13" s="148"/>
      <c r="AD13" s="146">
        <v>82.629000000000005</v>
      </c>
      <c r="AE13" s="147"/>
      <c r="AF13" s="147"/>
      <c r="AG13" s="147"/>
      <c r="AH13" s="147"/>
      <c r="AI13" s="147"/>
      <c r="AJ13" s="148"/>
      <c r="AK13" s="146">
        <v>83.406000000000006</v>
      </c>
      <c r="AL13" s="147"/>
      <c r="AM13" s="147"/>
      <c r="AN13" s="147"/>
      <c r="AO13" s="147"/>
      <c r="AP13" s="147"/>
      <c r="AQ13" s="148"/>
      <c r="AR13" s="143">
        <v>125.06399999999999</v>
      </c>
      <c r="AS13" s="144"/>
      <c r="AT13" s="144"/>
      <c r="AU13" s="144"/>
      <c r="AV13" s="144"/>
      <c r="AW13" s="144"/>
      <c r="AX13" s="333"/>
    </row>
    <row r="14" spans="1:50" ht="21" customHeight="1" x14ac:dyDescent="0.15">
      <c r="A14" s="112"/>
      <c r="B14" s="113"/>
      <c r="C14" s="113"/>
      <c r="D14" s="113"/>
      <c r="E14" s="113"/>
      <c r="F14" s="114"/>
      <c r="G14" s="638"/>
      <c r="H14" s="639"/>
      <c r="I14" s="485" t="s">
        <v>8</v>
      </c>
      <c r="J14" s="537"/>
      <c r="K14" s="537"/>
      <c r="L14" s="537"/>
      <c r="M14" s="537"/>
      <c r="N14" s="537"/>
      <c r="O14" s="538"/>
      <c r="P14" s="146" t="s">
        <v>597</v>
      </c>
      <c r="Q14" s="147"/>
      <c r="R14" s="147"/>
      <c r="S14" s="147"/>
      <c r="T14" s="147"/>
      <c r="U14" s="147"/>
      <c r="V14" s="148"/>
      <c r="W14" s="146" t="s">
        <v>597</v>
      </c>
      <c r="X14" s="147"/>
      <c r="Y14" s="147"/>
      <c r="Z14" s="147"/>
      <c r="AA14" s="147"/>
      <c r="AB14" s="147"/>
      <c r="AC14" s="148"/>
      <c r="AD14" s="146">
        <v>70.983000000000004</v>
      </c>
      <c r="AE14" s="147"/>
      <c r="AF14" s="147"/>
      <c r="AG14" s="147"/>
      <c r="AH14" s="147"/>
      <c r="AI14" s="147"/>
      <c r="AJ14" s="148"/>
      <c r="AK14" s="146" t="s">
        <v>601</v>
      </c>
      <c r="AL14" s="147"/>
      <c r="AM14" s="147"/>
      <c r="AN14" s="147"/>
      <c r="AO14" s="147"/>
      <c r="AP14" s="147"/>
      <c r="AQ14" s="148"/>
      <c r="AR14" s="556"/>
      <c r="AS14" s="556"/>
      <c r="AT14" s="556"/>
      <c r="AU14" s="556"/>
      <c r="AV14" s="556"/>
      <c r="AW14" s="556"/>
      <c r="AX14" s="557"/>
    </row>
    <row r="15" spans="1:50" ht="21" customHeight="1" x14ac:dyDescent="0.15">
      <c r="A15" s="112"/>
      <c r="B15" s="113"/>
      <c r="C15" s="113"/>
      <c r="D15" s="113"/>
      <c r="E15" s="113"/>
      <c r="F15" s="114"/>
      <c r="G15" s="638"/>
      <c r="H15" s="639"/>
      <c r="I15" s="485" t="s">
        <v>49</v>
      </c>
      <c r="J15" s="486"/>
      <c r="K15" s="486"/>
      <c r="L15" s="486"/>
      <c r="M15" s="486"/>
      <c r="N15" s="486"/>
      <c r="O15" s="487"/>
      <c r="P15" s="146" t="s">
        <v>597</v>
      </c>
      <c r="Q15" s="147"/>
      <c r="R15" s="147"/>
      <c r="S15" s="147"/>
      <c r="T15" s="147"/>
      <c r="U15" s="147"/>
      <c r="V15" s="148"/>
      <c r="W15" s="146" t="s">
        <v>597</v>
      </c>
      <c r="X15" s="147"/>
      <c r="Y15" s="147"/>
      <c r="Z15" s="147"/>
      <c r="AA15" s="147"/>
      <c r="AB15" s="147"/>
      <c r="AC15" s="148"/>
      <c r="AD15" s="146">
        <v>39.836500000000001</v>
      </c>
      <c r="AE15" s="147"/>
      <c r="AF15" s="147"/>
      <c r="AG15" s="147"/>
      <c r="AH15" s="147"/>
      <c r="AI15" s="147"/>
      <c r="AJ15" s="148"/>
      <c r="AK15" s="146" t="s">
        <v>601</v>
      </c>
      <c r="AL15" s="147"/>
      <c r="AM15" s="147"/>
      <c r="AN15" s="147"/>
      <c r="AO15" s="147"/>
      <c r="AP15" s="147"/>
      <c r="AQ15" s="148"/>
      <c r="AR15" s="146"/>
      <c r="AS15" s="147"/>
      <c r="AT15" s="147"/>
      <c r="AU15" s="147"/>
      <c r="AV15" s="147"/>
      <c r="AW15" s="147"/>
      <c r="AX15" s="536"/>
    </row>
    <row r="16" spans="1:50" ht="21" customHeight="1" x14ac:dyDescent="0.15">
      <c r="A16" s="112"/>
      <c r="B16" s="113"/>
      <c r="C16" s="113"/>
      <c r="D16" s="113"/>
      <c r="E16" s="113"/>
      <c r="F16" s="114"/>
      <c r="G16" s="638"/>
      <c r="H16" s="639"/>
      <c r="I16" s="485" t="s">
        <v>50</v>
      </c>
      <c r="J16" s="486"/>
      <c r="K16" s="486"/>
      <c r="L16" s="486"/>
      <c r="M16" s="486"/>
      <c r="N16" s="486"/>
      <c r="O16" s="487"/>
      <c r="P16" s="146" t="s">
        <v>597</v>
      </c>
      <c r="Q16" s="147"/>
      <c r="R16" s="147"/>
      <c r="S16" s="147"/>
      <c r="T16" s="147"/>
      <c r="U16" s="147"/>
      <c r="V16" s="148"/>
      <c r="W16" s="146">
        <v>-39.836500000000001</v>
      </c>
      <c r="X16" s="147"/>
      <c r="Y16" s="147"/>
      <c r="Z16" s="147"/>
      <c r="AA16" s="147"/>
      <c r="AB16" s="147"/>
      <c r="AC16" s="148"/>
      <c r="AD16" s="146" t="s">
        <v>597</v>
      </c>
      <c r="AE16" s="147"/>
      <c r="AF16" s="147"/>
      <c r="AG16" s="147"/>
      <c r="AH16" s="147"/>
      <c r="AI16" s="147"/>
      <c r="AJ16" s="148"/>
      <c r="AK16" s="146" t="s">
        <v>601</v>
      </c>
      <c r="AL16" s="147"/>
      <c r="AM16" s="147"/>
      <c r="AN16" s="147"/>
      <c r="AO16" s="147"/>
      <c r="AP16" s="147"/>
      <c r="AQ16" s="148"/>
      <c r="AR16" s="569"/>
      <c r="AS16" s="570"/>
      <c r="AT16" s="570"/>
      <c r="AU16" s="570"/>
      <c r="AV16" s="570"/>
      <c r="AW16" s="570"/>
      <c r="AX16" s="571"/>
    </row>
    <row r="17" spans="1:60" ht="24.75" customHeight="1" x14ac:dyDescent="0.15">
      <c r="A17" s="112"/>
      <c r="B17" s="113"/>
      <c r="C17" s="113"/>
      <c r="D17" s="113"/>
      <c r="E17" s="113"/>
      <c r="F17" s="114"/>
      <c r="G17" s="638"/>
      <c r="H17" s="639"/>
      <c r="I17" s="485" t="s">
        <v>48</v>
      </c>
      <c r="J17" s="537"/>
      <c r="K17" s="537"/>
      <c r="L17" s="537"/>
      <c r="M17" s="537"/>
      <c r="N17" s="537"/>
      <c r="O17" s="538"/>
      <c r="P17" s="146" t="s">
        <v>597</v>
      </c>
      <c r="Q17" s="147"/>
      <c r="R17" s="147"/>
      <c r="S17" s="147"/>
      <c r="T17" s="147"/>
      <c r="U17" s="147"/>
      <c r="V17" s="148"/>
      <c r="W17" s="146" t="s">
        <v>597</v>
      </c>
      <c r="X17" s="147"/>
      <c r="Y17" s="147"/>
      <c r="Z17" s="147"/>
      <c r="AA17" s="147"/>
      <c r="AB17" s="147"/>
      <c r="AC17" s="148"/>
      <c r="AD17" s="146" t="s">
        <v>597</v>
      </c>
      <c r="AE17" s="147"/>
      <c r="AF17" s="147"/>
      <c r="AG17" s="147"/>
      <c r="AH17" s="147"/>
      <c r="AI17" s="147"/>
      <c r="AJ17" s="148"/>
      <c r="AK17" s="146" t="s">
        <v>601</v>
      </c>
      <c r="AL17" s="147"/>
      <c r="AM17" s="147"/>
      <c r="AN17" s="147"/>
      <c r="AO17" s="147"/>
      <c r="AP17" s="147"/>
      <c r="AQ17" s="148"/>
      <c r="AR17" s="331"/>
      <c r="AS17" s="331"/>
      <c r="AT17" s="331"/>
      <c r="AU17" s="331"/>
      <c r="AV17" s="331"/>
      <c r="AW17" s="331"/>
      <c r="AX17" s="332"/>
    </row>
    <row r="18" spans="1:60" ht="24.75" customHeight="1" x14ac:dyDescent="0.15">
      <c r="A18" s="112"/>
      <c r="B18" s="113"/>
      <c r="C18" s="113"/>
      <c r="D18" s="113"/>
      <c r="E18" s="113"/>
      <c r="F18" s="114"/>
      <c r="G18" s="640"/>
      <c r="H18" s="641"/>
      <c r="I18" s="628" t="s">
        <v>20</v>
      </c>
      <c r="J18" s="629"/>
      <c r="K18" s="629"/>
      <c r="L18" s="629"/>
      <c r="M18" s="629"/>
      <c r="N18" s="629"/>
      <c r="O18" s="630"/>
      <c r="P18" s="152">
        <f>SUM(P13:V17)</f>
        <v>81.5</v>
      </c>
      <c r="Q18" s="153"/>
      <c r="R18" s="153"/>
      <c r="S18" s="153"/>
      <c r="T18" s="153"/>
      <c r="U18" s="153"/>
      <c r="V18" s="154"/>
      <c r="W18" s="152">
        <f>SUM(W13:AC17)</f>
        <v>30.435500000000005</v>
      </c>
      <c r="X18" s="153"/>
      <c r="Y18" s="153"/>
      <c r="Z18" s="153"/>
      <c r="AA18" s="153"/>
      <c r="AB18" s="153"/>
      <c r="AC18" s="154"/>
      <c r="AD18" s="152">
        <f>SUM(AD13:AJ17)</f>
        <v>193.44850000000002</v>
      </c>
      <c r="AE18" s="153"/>
      <c r="AF18" s="153"/>
      <c r="AG18" s="153"/>
      <c r="AH18" s="153"/>
      <c r="AI18" s="153"/>
      <c r="AJ18" s="154"/>
      <c r="AK18" s="152">
        <f>SUM(AK13:AQ17)</f>
        <v>83.406000000000006</v>
      </c>
      <c r="AL18" s="153"/>
      <c r="AM18" s="153"/>
      <c r="AN18" s="153"/>
      <c r="AO18" s="153"/>
      <c r="AP18" s="153"/>
      <c r="AQ18" s="154"/>
      <c r="AR18" s="152">
        <f>SUM(AR13:AX17)</f>
        <v>125.06399999999999</v>
      </c>
      <c r="AS18" s="153"/>
      <c r="AT18" s="153"/>
      <c r="AU18" s="153"/>
      <c r="AV18" s="153"/>
      <c r="AW18" s="153"/>
      <c r="AX18" s="457"/>
    </row>
    <row r="19" spans="1:60" ht="24.75" customHeight="1" x14ac:dyDescent="0.15">
      <c r="A19" s="112"/>
      <c r="B19" s="113"/>
      <c r="C19" s="113"/>
      <c r="D19" s="113"/>
      <c r="E19" s="113"/>
      <c r="F19" s="114"/>
      <c r="G19" s="455" t="s">
        <v>9</v>
      </c>
      <c r="H19" s="456"/>
      <c r="I19" s="456"/>
      <c r="J19" s="456"/>
      <c r="K19" s="456"/>
      <c r="L19" s="456"/>
      <c r="M19" s="456"/>
      <c r="N19" s="456"/>
      <c r="O19" s="456"/>
      <c r="P19" s="146">
        <v>73.116</v>
      </c>
      <c r="Q19" s="147"/>
      <c r="R19" s="147"/>
      <c r="S19" s="147"/>
      <c r="T19" s="147"/>
      <c r="U19" s="147"/>
      <c r="V19" s="148"/>
      <c r="W19" s="459">
        <v>19.181999999999999</v>
      </c>
      <c r="X19" s="460"/>
      <c r="Y19" s="460"/>
      <c r="Z19" s="460"/>
      <c r="AA19" s="460"/>
      <c r="AB19" s="460"/>
      <c r="AC19" s="461"/>
      <c r="AD19" s="146">
        <v>126.3</v>
      </c>
      <c r="AE19" s="147"/>
      <c r="AF19" s="147"/>
      <c r="AG19" s="147"/>
      <c r="AH19" s="147"/>
      <c r="AI19" s="147"/>
      <c r="AJ19" s="148"/>
      <c r="AK19" s="423"/>
      <c r="AL19" s="423"/>
      <c r="AM19" s="423"/>
      <c r="AN19" s="423"/>
      <c r="AO19" s="423"/>
      <c r="AP19" s="423"/>
      <c r="AQ19" s="423"/>
      <c r="AR19" s="423"/>
      <c r="AS19" s="423"/>
      <c r="AT19" s="423"/>
      <c r="AU19" s="423"/>
      <c r="AV19" s="423"/>
      <c r="AW19" s="423"/>
      <c r="AX19" s="458"/>
    </row>
    <row r="20" spans="1:60" ht="24.75" customHeight="1" x14ac:dyDescent="0.15">
      <c r="A20" s="112"/>
      <c r="B20" s="113"/>
      <c r="C20" s="113"/>
      <c r="D20" s="113"/>
      <c r="E20" s="113"/>
      <c r="F20" s="114"/>
      <c r="G20" s="455" t="s">
        <v>10</v>
      </c>
      <c r="H20" s="456"/>
      <c r="I20" s="456"/>
      <c r="J20" s="456"/>
      <c r="K20" s="456"/>
      <c r="L20" s="456"/>
      <c r="M20" s="456"/>
      <c r="N20" s="456"/>
      <c r="O20" s="456"/>
      <c r="P20" s="462">
        <f>IF(P18=0, "-", SUM(P19)/P18)</f>
        <v>0.89712883435582824</v>
      </c>
      <c r="Q20" s="462"/>
      <c r="R20" s="462"/>
      <c r="S20" s="462"/>
      <c r="T20" s="462"/>
      <c r="U20" s="462"/>
      <c r="V20" s="462"/>
      <c r="W20" s="462">
        <f t="shared" ref="W20" si="0">IF(W18=0, "-", SUM(W19)/W18)</f>
        <v>0.63025085837262396</v>
      </c>
      <c r="X20" s="462"/>
      <c r="Y20" s="462"/>
      <c r="Z20" s="462"/>
      <c r="AA20" s="462"/>
      <c r="AB20" s="462"/>
      <c r="AC20" s="462"/>
      <c r="AD20" s="462">
        <f t="shared" ref="AD20" si="1">IF(AD18=0, "-", SUM(AD19)/AD18)</f>
        <v>0.65288694407038561</v>
      </c>
      <c r="AE20" s="462"/>
      <c r="AF20" s="462"/>
      <c r="AG20" s="462"/>
      <c r="AH20" s="462"/>
      <c r="AI20" s="462"/>
      <c r="AJ20" s="462"/>
      <c r="AK20" s="423"/>
      <c r="AL20" s="423"/>
      <c r="AM20" s="423"/>
      <c r="AN20" s="423"/>
      <c r="AO20" s="423"/>
      <c r="AP20" s="423"/>
      <c r="AQ20" s="424"/>
      <c r="AR20" s="424"/>
      <c r="AS20" s="424"/>
      <c r="AT20" s="424"/>
      <c r="AU20" s="423"/>
      <c r="AV20" s="423"/>
      <c r="AW20" s="423"/>
      <c r="AX20" s="458"/>
    </row>
    <row r="21" spans="1:60" ht="25.5" customHeight="1" x14ac:dyDescent="0.15">
      <c r="A21" s="115"/>
      <c r="B21" s="116"/>
      <c r="C21" s="116"/>
      <c r="D21" s="116"/>
      <c r="E21" s="116"/>
      <c r="F21" s="117"/>
      <c r="G21" s="732" t="s">
        <v>246</v>
      </c>
      <c r="H21" s="733"/>
      <c r="I21" s="733"/>
      <c r="J21" s="733"/>
      <c r="K21" s="733"/>
      <c r="L21" s="733"/>
      <c r="M21" s="733"/>
      <c r="N21" s="733"/>
      <c r="O21" s="733"/>
      <c r="P21" s="462">
        <f>IF(P19=0, "-", SUM(P19)/SUM(P13,P14))</f>
        <v>0.89712883435582824</v>
      </c>
      <c r="Q21" s="462"/>
      <c r="R21" s="462"/>
      <c r="S21" s="462"/>
      <c r="T21" s="462"/>
      <c r="U21" s="462"/>
      <c r="V21" s="462"/>
      <c r="W21" s="462">
        <f t="shared" ref="W21" si="2">IF(W19=0, "-", SUM(W19)/SUM(W13,W14))</f>
        <v>0.27296789617486333</v>
      </c>
      <c r="X21" s="462"/>
      <c r="Y21" s="462"/>
      <c r="Z21" s="462"/>
      <c r="AA21" s="462"/>
      <c r="AB21" s="462"/>
      <c r="AC21" s="462"/>
      <c r="AD21" s="462">
        <f t="shared" ref="AD21" si="3">IF(AD19=0, "-", SUM(AD19)/SUM(AD13,AD14))</f>
        <v>0.82220139051636576</v>
      </c>
      <c r="AE21" s="462"/>
      <c r="AF21" s="462"/>
      <c r="AG21" s="462"/>
      <c r="AH21" s="462"/>
      <c r="AI21" s="462"/>
      <c r="AJ21" s="462"/>
      <c r="AK21" s="423"/>
      <c r="AL21" s="423"/>
      <c r="AM21" s="423"/>
      <c r="AN21" s="423"/>
      <c r="AO21" s="423"/>
      <c r="AP21" s="423"/>
      <c r="AQ21" s="424"/>
      <c r="AR21" s="424"/>
      <c r="AS21" s="424"/>
      <c r="AT21" s="424"/>
      <c r="AU21" s="423"/>
      <c r="AV21" s="423"/>
      <c r="AW21" s="423"/>
      <c r="AX21" s="458"/>
    </row>
    <row r="22" spans="1:60" ht="18.75" customHeight="1" x14ac:dyDescent="0.15">
      <c r="A22" s="124" t="s">
        <v>587</v>
      </c>
      <c r="B22" s="125"/>
      <c r="C22" s="125"/>
      <c r="D22" s="125"/>
      <c r="E22" s="125"/>
      <c r="F22" s="126"/>
      <c r="G22" s="118" t="s">
        <v>233</v>
      </c>
      <c r="H22" s="119"/>
      <c r="I22" s="119"/>
      <c r="J22" s="119"/>
      <c r="K22" s="119"/>
      <c r="L22" s="119"/>
      <c r="M22" s="119"/>
      <c r="N22" s="119"/>
      <c r="O22" s="120"/>
      <c r="P22" s="133" t="s">
        <v>585</v>
      </c>
      <c r="Q22" s="119"/>
      <c r="R22" s="119"/>
      <c r="S22" s="119"/>
      <c r="T22" s="119"/>
      <c r="U22" s="119"/>
      <c r="V22" s="120"/>
      <c r="W22" s="133" t="s">
        <v>586</v>
      </c>
      <c r="X22" s="119"/>
      <c r="Y22" s="119"/>
      <c r="Z22" s="119"/>
      <c r="AA22" s="119"/>
      <c r="AB22" s="119"/>
      <c r="AC22" s="120"/>
      <c r="AD22" s="133" t="s">
        <v>232</v>
      </c>
      <c r="AE22" s="119"/>
      <c r="AF22" s="119"/>
      <c r="AG22" s="119"/>
      <c r="AH22" s="119"/>
      <c r="AI22" s="119"/>
      <c r="AJ22" s="119"/>
      <c r="AK22" s="119"/>
      <c r="AL22" s="119"/>
      <c r="AM22" s="119"/>
      <c r="AN22" s="119"/>
      <c r="AO22" s="119"/>
      <c r="AP22" s="119"/>
      <c r="AQ22" s="119"/>
      <c r="AR22" s="119"/>
      <c r="AS22" s="119"/>
      <c r="AT22" s="119"/>
      <c r="AU22" s="119"/>
      <c r="AV22" s="119"/>
      <c r="AW22" s="119"/>
      <c r="AX22" s="134"/>
    </row>
    <row r="23" spans="1:60" ht="25.5" customHeight="1" x14ac:dyDescent="0.15">
      <c r="A23" s="127"/>
      <c r="B23" s="128"/>
      <c r="C23" s="128"/>
      <c r="D23" s="128"/>
      <c r="E23" s="128"/>
      <c r="F23" s="129"/>
      <c r="G23" s="121" t="s">
        <v>602</v>
      </c>
      <c r="H23" s="122"/>
      <c r="I23" s="122"/>
      <c r="J23" s="122"/>
      <c r="K23" s="122"/>
      <c r="L23" s="122"/>
      <c r="M23" s="122"/>
      <c r="N23" s="122"/>
      <c r="O23" s="123"/>
      <c r="P23" s="143">
        <v>83.406000000000006</v>
      </c>
      <c r="Q23" s="144"/>
      <c r="R23" s="144"/>
      <c r="S23" s="144"/>
      <c r="T23" s="144"/>
      <c r="U23" s="144"/>
      <c r="V23" s="145"/>
      <c r="W23" s="143">
        <v>125.06399999999999</v>
      </c>
      <c r="X23" s="144"/>
      <c r="Y23" s="144"/>
      <c r="Z23" s="144"/>
      <c r="AA23" s="144"/>
      <c r="AB23" s="144"/>
      <c r="AC23" s="145"/>
      <c r="AD23" s="135" t="s">
        <v>680</v>
      </c>
      <c r="AE23" s="136"/>
      <c r="AF23" s="136"/>
      <c r="AG23" s="136"/>
      <c r="AH23" s="136"/>
      <c r="AI23" s="136"/>
      <c r="AJ23" s="136"/>
      <c r="AK23" s="136"/>
      <c r="AL23" s="136"/>
      <c r="AM23" s="136"/>
      <c r="AN23" s="136"/>
      <c r="AO23" s="136"/>
      <c r="AP23" s="136"/>
      <c r="AQ23" s="136"/>
      <c r="AR23" s="136"/>
      <c r="AS23" s="136"/>
      <c r="AT23" s="136"/>
      <c r="AU23" s="136"/>
      <c r="AV23" s="136"/>
      <c r="AW23" s="136"/>
      <c r="AX23" s="137"/>
    </row>
    <row r="24" spans="1:60" ht="25.5" customHeight="1" thickBot="1" x14ac:dyDescent="0.2">
      <c r="A24" s="130"/>
      <c r="B24" s="131"/>
      <c r="C24" s="131"/>
      <c r="D24" s="131"/>
      <c r="E24" s="131"/>
      <c r="F24" s="132"/>
      <c r="G24" s="204" t="s">
        <v>234</v>
      </c>
      <c r="H24" s="205"/>
      <c r="I24" s="205"/>
      <c r="J24" s="205"/>
      <c r="K24" s="205"/>
      <c r="L24" s="205"/>
      <c r="M24" s="205"/>
      <c r="N24" s="205"/>
      <c r="O24" s="206"/>
      <c r="P24" s="146">
        <f>AK13</f>
        <v>83.406000000000006</v>
      </c>
      <c r="Q24" s="147"/>
      <c r="R24" s="147"/>
      <c r="S24" s="147"/>
      <c r="T24" s="147"/>
      <c r="U24" s="147"/>
      <c r="V24" s="148"/>
      <c r="W24" s="194">
        <f>AR13</f>
        <v>125.06399999999999</v>
      </c>
      <c r="X24" s="195"/>
      <c r="Y24" s="195"/>
      <c r="Z24" s="195"/>
      <c r="AA24" s="195"/>
      <c r="AB24" s="195"/>
      <c r="AC24" s="196"/>
      <c r="AD24" s="138"/>
      <c r="AE24" s="138"/>
      <c r="AF24" s="138"/>
      <c r="AG24" s="138"/>
      <c r="AH24" s="138"/>
      <c r="AI24" s="138"/>
      <c r="AJ24" s="138"/>
      <c r="AK24" s="138"/>
      <c r="AL24" s="138"/>
      <c r="AM24" s="138"/>
      <c r="AN24" s="138"/>
      <c r="AO24" s="138"/>
      <c r="AP24" s="138"/>
      <c r="AQ24" s="138"/>
      <c r="AR24" s="138"/>
      <c r="AS24" s="138"/>
      <c r="AT24" s="138"/>
      <c r="AU24" s="138"/>
      <c r="AV24" s="138"/>
      <c r="AW24" s="138"/>
      <c r="AX24" s="139"/>
    </row>
    <row r="25" spans="1:60" ht="18.75" customHeight="1" x14ac:dyDescent="0.15">
      <c r="A25" s="440" t="s">
        <v>143</v>
      </c>
      <c r="B25" s="705" t="s">
        <v>240</v>
      </c>
      <c r="C25" s="706"/>
      <c r="D25" s="706"/>
      <c r="E25" s="706"/>
      <c r="F25" s="707"/>
      <c r="G25" s="670" t="s">
        <v>136</v>
      </c>
      <c r="H25" s="670"/>
      <c r="I25" s="670"/>
      <c r="J25" s="670"/>
      <c r="K25" s="670"/>
      <c r="L25" s="670"/>
      <c r="M25" s="670"/>
      <c r="N25" s="670"/>
      <c r="O25" s="670"/>
      <c r="P25" s="670"/>
      <c r="Q25" s="670"/>
      <c r="R25" s="670"/>
      <c r="S25" s="670"/>
      <c r="T25" s="670"/>
      <c r="U25" s="670"/>
      <c r="V25" s="670"/>
      <c r="W25" s="670"/>
      <c r="X25" s="670"/>
      <c r="Y25" s="670"/>
      <c r="Z25" s="670"/>
      <c r="AA25" s="671"/>
      <c r="AB25" s="669" t="s">
        <v>580</v>
      </c>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714"/>
      <c r="AY25">
        <f>COUNTA($G$27)</f>
        <v>1</v>
      </c>
    </row>
    <row r="26" spans="1:60" ht="22.5" customHeight="1" x14ac:dyDescent="0.15">
      <c r="A26" s="441"/>
      <c r="B26" s="708"/>
      <c r="C26" s="464"/>
      <c r="D26" s="464"/>
      <c r="E26" s="464"/>
      <c r="F26" s="465"/>
      <c r="G26" s="326"/>
      <c r="H26" s="326"/>
      <c r="I26" s="326"/>
      <c r="J26" s="326"/>
      <c r="K26" s="326"/>
      <c r="L26" s="326"/>
      <c r="M26" s="326"/>
      <c r="N26" s="326"/>
      <c r="O26" s="326"/>
      <c r="P26" s="326"/>
      <c r="Q26" s="326"/>
      <c r="R26" s="326"/>
      <c r="S26" s="326"/>
      <c r="T26" s="326"/>
      <c r="U26" s="326"/>
      <c r="V26" s="326"/>
      <c r="W26" s="326"/>
      <c r="X26" s="326"/>
      <c r="Y26" s="326"/>
      <c r="Z26" s="326"/>
      <c r="AA26" s="478"/>
      <c r="AB26" s="488"/>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7"/>
      <c r="AY26">
        <f>$AY$25</f>
        <v>1</v>
      </c>
    </row>
    <row r="27" spans="1:60" ht="50.1" customHeight="1" x14ac:dyDescent="0.15">
      <c r="A27" s="441"/>
      <c r="B27" s="708"/>
      <c r="C27" s="464"/>
      <c r="D27" s="464"/>
      <c r="E27" s="464"/>
      <c r="F27" s="465"/>
      <c r="G27" s="432" t="s">
        <v>681</v>
      </c>
      <c r="H27" s="432"/>
      <c r="I27" s="432"/>
      <c r="J27" s="432"/>
      <c r="K27" s="432"/>
      <c r="L27" s="432"/>
      <c r="M27" s="432"/>
      <c r="N27" s="432"/>
      <c r="O27" s="432"/>
      <c r="P27" s="432"/>
      <c r="Q27" s="432"/>
      <c r="R27" s="432"/>
      <c r="S27" s="432"/>
      <c r="T27" s="432"/>
      <c r="U27" s="432"/>
      <c r="V27" s="432"/>
      <c r="W27" s="432"/>
      <c r="X27" s="432"/>
      <c r="Y27" s="432"/>
      <c r="Z27" s="432"/>
      <c r="AA27" s="643"/>
      <c r="AB27" s="431" t="s">
        <v>603</v>
      </c>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3"/>
      <c r="AY27">
        <f t="shared" ref="AY27:AY34" si="4">$AY$25</f>
        <v>1</v>
      </c>
    </row>
    <row r="28" spans="1:60" ht="50.1" customHeight="1" x14ac:dyDescent="0.15">
      <c r="A28" s="441"/>
      <c r="B28" s="708"/>
      <c r="C28" s="464"/>
      <c r="D28" s="464"/>
      <c r="E28" s="464"/>
      <c r="F28" s="465"/>
      <c r="G28" s="435"/>
      <c r="H28" s="435"/>
      <c r="I28" s="435"/>
      <c r="J28" s="435"/>
      <c r="K28" s="435"/>
      <c r="L28" s="435"/>
      <c r="M28" s="435"/>
      <c r="N28" s="435"/>
      <c r="O28" s="435"/>
      <c r="P28" s="435"/>
      <c r="Q28" s="435"/>
      <c r="R28" s="435"/>
      <c r="S28" s="435"/>
      <c r="T28" s="435"/>
      <c r="U28" s="435"/>
      <c r="V28" s="435"/>
      <c r="W28" s="435"/>
      <c r="X28" s="435"/>
      <c r="Y28" s="435"/>
      <c r="Z28" s="435"/>
      <c r="AA28" s="644"/>
      <c r="AB28" s="434"/>
      <c r="AC28" s="435"/>
      <c r="AD28" s="435"/>
      <c r="AE28" s="435"/>
      <c r="AF28" s="435"/>
      <c r="AG28" s="435"/>
      <c r="AH28" s="435"/>
      <c r="AI28" s="435"/>
      <c r="AJ28" s="435"/>
      <c r="AK28" s="435"/>
      <c r="AL28" s="435"/>
      <c r="AM28" s="435"/>
      <c r="AN28" s="435"/>
      <c r="AO28" s="435"/>
      <c r="AP28" s="435"/>
      <c r="AQ28" s="435"/>
      <c r="AR28" s="435"/>
      <c r="AS28" s="435"/>
      <c r="AT28" s="435"/>
      <c r="AU28" s="435"/>
      <c r="AV28" s="435"/>
      <c r="AW28" s="435"/>
      <c r="AX28" s="436"/>
      <c r="AY28">
        <f t="shared" si="4"/>
        <v>1</v>
      </c>
    </row>
    <row r="29" spans="1:60" ht="54" customHeight="1" x14ac:dyDescent="0.15">
      <c r="A29" s="441"/>
      <c r="B29" s="709"/>
      <c r="C29" s="466"/>
      <c r="D29" s="466"/>
      <c r="E29" s="466"/>
      <c r="F29" s="467"/>
      <c r="G29" s="438"/>
      <c r="H29" s="438"/>
      <c r="I29" s="438"/>
      <c r="J29" s="438"/>
      <c r="K29" s="438"/>
      <c r="L29" s="438"/>
      <c r="M29" s="438"/>
      <c r="N29" s="438"/>
      <c r="O29" s="438"/>
      <c r="P29" s="438"/>
      <c r="Q29" s="438"/>
      <c r="R29" s="438"/>
      <c r="S29" s="438"/>
      <c r="T29" s="438"/>
      <c r="U29" s="438"/>
      <c r="V29" s="438"/>
      <c r="W29" s="438"/>
      <c r="X29" s="438"/>
      <c r="Y29" s="438"/>
      <c r="Z29" s="438"/>
      <c r="AA29" s="645"/>
      <c r="AB29" s="437"/>
      <c r="AC29" s="438"/>
      <c r="AD29" s="438"/>
      <c r="AE29" s="435"/>
      <c r="AF29" s="435"/>
      <c r="AG29" s="435"/>
      <c r="AH29" s="435"/>
      <c r="AI29" s="435"/>
      <c r="AJ29" s="435"/>
      <c r="AK29" s="435"/>
      <c r="AL29" s="435"/>
      <c r="AM29" s="435"/>
      <c r="AN29" s="435"/>
      <c r="AO29" s="435"/>
      <c r="AP29" s="435"/>
      <c r="AQ29" s="435"/>
      <c r="AR29" s="435"/>
      <c r="AS29" s="435"/>
      <c r="AT29" s="435"/>
      <c r="AU29" s="438"/>
      <c r="AV29" s="438"/>
      <c r="AW29" s="438"/>
      <c r="AX29" s="439"/>
      <c r="AY29">
        <f t="shared" si="4"/>
        <v>1</v>
      </c>
    </row>
    <row r="30" spans="1:60" ht="18.75" customHeight="1" x14ac:dyDescent="0.15">
      <c r="A30" s="441"/>
      <c r="B30" s="464" t="s">
        <v>142</v>
      </c>
      <c r="C30" s="464"/>
      <c r="D30" s="464"/>
      <c r="E30" s="464"/>
      <c r="F30" s="465"/>
      <c r="G30" s="680" t="s">
        <v>58</v>
      </c>
      <c r="H30" s="670"/>
      <c r="I30" s="670"/>
      <c r="J30" s="670"/>
      <c r="K30" s="670"/>
      <c r="L30" s="670"/>
      <c r="M30" s="670"/>
      <c r="N30" s="670"/>
      <c r="O30" s="671"/>
      <c r="P30" s="669" t="s">
        <v>60</v>
      </c>
      <c r="Q30" s="670"/>
      <c r="R30" s="670"/>
      <c r="S30" s="670"/>
      <c r="T30" s="670"/>
      <c r="U30" s="670"/>
      <c r="V30" s="670"/>
      <c r="W30" s="670"/>
      <c r="X30" s="671"/>
      <c r="Y30" s="186"/>
      <c r="Z30" s="187"/>
      <c r="AA30" s="188"/>
      <c r="AB30" s="412" t="s">
        <v>11</v>
      </c>
      <c r="AC30" s="413"/>
      <c r="AD30" s="414"/>
      <c r="AE30" s="297" t="s">
        <v>273</v>
      </c>
      <c r="AF30" s="297"/>
      <c r="AG30" s="297"/>
      <c r="AH30" s="297"/>
      <c r="AI30" s="297" t="s">
        <v>292</v>
      </c>
      <c r="AJ30" s="297"/>
      <c r="AK30" s="297"/>
      <c r="AL30" s="297"/>
      <c r="AM30" s="297" t="s">
        <v>389</v>
      </c>
      <c r="AN30" s="297"/>
      <c r="AO30" s="297"/>
      <c r="AP30" s="297"/>
      <c r="AQ30" s="198" t="s">
        <v>178</v>
      </c>
      <c r="AR30" s="182"/>
      <c r="AS30" s="182"/>
      <c r="AT30" s="183"/>
      <c r="AU30" s="322" t="s">
        <v>131</v>
      </c>
      <c r="AV30" s="322"/>
      <c r="AW30" s="322"/>
      <c r="AX30" s="323"/>
      <c r="AY30">
        <f t="shared" si="4"/>
        <v>1</v>
      </c>
      <c r="AZ30" s="10"/>
      <c r="BA30" s="10"/>
      <c r="BB30" s="10"/>
      <c r="BC30" s="10"/>
    </row>
    <row r="31" spans="1:60" ht="18.75" customHeight="1" x14ac:dyDescent="0.15">
      <c r="A31" s="441"/>
      <c r="B31" s="464"/>
      <c r="C31" s="464"/>
      <c r="D31" s="464"/>
      <c r="E31" s="464"/>
      <c r="F31" s="465"/>
      <c r="G31" s="477"/>
      <c r="H31" s="326"/>
      <c r="I31" s="326"/>
      <c r="J31" s="326"/>
      <c r="K31" s="326"/>
      <c r="L31" s="326"/>
      <c r="M31" s="326"/>
      <c r="N31" s="326"/>
      <c r="O31" s="478"/>
      <c r="P31" s="488"/>
      <c r="Q31" s="326"/>
      <c r="R31" s="326"/>
      <c r="S31" s="326"/>
      <c r="T31" s="326"/>
      <c r="U31" s="326"/>
      <c r="V31" s="326"/>
      <c r="W31" s="326"/>
      <c r="X31" s="478"/>
      <c r="Y31" s="186"/>
      <c r="Z31" s="187"/>
      <c r="AA31" s="188"/>
      <c r="AB31" s="294"/>
      <c r="AC31" s="295"/>
      <c r="AD31" s="296"/>
      <c r="AE31" s="297"/>
      <c r="AF31" s="297"/>
      <c r="AG31" s="297"/>
      <c r="AH31" s="297"/>
      <c r="AI31" s="297"/>
      <c r="AJ31" s="297"/>
      <c r="AK31" s="297"/>
      <c r="AL31" s="297"/>
      <c r="AM31" s="297"/>
      <c r="AN31" s="297"/>
      <c r="AO31" s="297"/>
      <c r="AP31" s="297"/>
      <c r="AQ31" s="243" t="s">
        <v>601</v>
      </c>
      <c r="AR31" s="244"/>
      <c r="AS31" s="162" t="s">
        <v>179</v>
      </c>
      <c r="AT31" s="185"/>
      <c r="AU31" s="244" t="s">
        <v>601</v>
      </c>
      <c r="AV31" s="244"/>
      <c r="AW31" s="326" t="s">
        <v>170</v>
      </c>
      <c r="AX31" s="327"/>
      <c r="AY31">
        <f t="shared" si="4"/>
        <v>1</v>
      </c>
      <c r="AZ31" s="10"/>
      <c r="BA31" s="10"/>
      <c r="BB31" s="10"/>
      <c r="BC31" s="10"/>
      <c r="BD31" s="10"/>
      <c r="BE31" s="10"/>
      <c r="BG31" s="10"/>
      <c r="BH31" s="10"/>
    </row>
    <row r="32" spans="1:60" ht="31.15" customHeight="1" x14ac:dyDescent="0.15">
      <c r="A32" s="441"/>
      <c r="B32" s="464"/>
      <c r="C32" s="464"/>
      <c r="D32" s="464"/>
      <c r="E32" s="464"/>
      <c r="F32" s="465"/>
      <c r="G32" s="211" t="s">
        <v>604</v>
      </c>
      <c r="H32" s="174"/>
      <c r="I32" s="174"/>
      <c r="J32" s="174"/>
      <c r="K32" s="174"/>
      <c r="L32" s="174"/>
      <c r="M32" s="174"/>
      <c r="N32" s="174"/>
      <c r="O32" s="212"/>
      <c r="P32" s="174" t="s">
        <v>605</v>
      </c>
      <c r="Q32" s="685"/>
      <c r="R32" s="685"/>
      <c r="S32" s="685"/>
      <c r="T32" s="685"/>
      <c r="U32" s="685"/>
      <c r="V32" s="685"/>
      <c r="W32" s="685"/>
      <c r="X32" s="686"/>
      <c r="Y32" s="646" t="s">
        <v>59</v>
      </c>
      <c r="Z32" s="647"/>
      <c r="AA32" s="648"/>
      <c r="AB32" s="463" t="s">
        <v>256</v>
      </c>
      <c r="AC32" s="463"/>
      <c r="AD32" s="463"/>
      <c r="AE32" s="319">
        <v>100</v>
      </c>
      <c r="AF32" s="320"/>
      <c r="AG32" s="320"/>
      <c r="AH32" s="320"/>
      <c r="AI32" s="319">
        <v>100</v>
      </c>
      <c r="AJ32" s="320"/>
      <c r="AK32" s="320"/>
      <c r="AL32" s="320"/>
      <c r="AM32" s="319">
        <v>100</v>
      </c>
      <c r="AN32" s="320"/>
      <c r="AO32" s="320"/>
      <c r="AP32" s="320"/>
      <c r="AQ32" s="149" t="s">
        <v>601</v>
      </c>
      <c r="AR32" s="150"/>
      <c r="AS32" s="150"/>
      <c r="AT32" s="151"/>
      <c r="AU32" s="320" t="s">
        <v>601</v>
      </c>
      <c r="AV32" s="320"/>
      <c r="AW32" s="320"/>
      <c r="AX32" s="321"/>
      <c r="AY32">
        <f t="shared" si="4"/>
        <v>1</v>
      </c>
    </row>
    <row r="33" spans="1:60" ht="31.15" customHeight="1" x14ac:dyDescent="0.15">
      <c r="A33" s="441"/>
      <c r="B33" s="464"/>
      <c r="C33" s="464"/>
      <c r="D33" s="464"/>
      <c r="E33" s="464"/>
      <c r="F33" s="465"/>
      <c r="G33" s="213"/>
      <c r="H33" s="214"/>
      <c r="I33" s="214"/>
      <c r="J33" s="214"/>
      <c r="K33" s="214"/>
      <c r="L33" s="214"/>
      <c r="M33" s="214"/>
      <c r="N33" s="214"/>
      <c r="O33" s="215"/>
      <c r="P33" s="687"/>
      <c r="Q33" s="687"/>
      <c r="R33" s="687"/>
      <c r="S33" s="687"/>
      <c r="T33" s="687"/>
      <c r="U33" s="687"/>
      <c r="V33" s="687"/>
      <c r="W33" s="687"/>
      <c r="X33" s="688"/>
      <c r="Y33" s="623" t="s">
        <v>52</v>
      </c>
      <c r="Z33" s="624"/>
      <c r="AA33" s="625"/>
      <c r="AB33" s="442" t="s">
        <v>256</v>
      </c>
      <c r="AC33" s="442"/>
      <c r="AD33" s="442"/>
      <c r="AE33" s="319">
        <v>100</v>
      </c>
      <c r="AF33" s="320"/>
      <c r="AG33" s="320"/>
      <c r="AH33" s="320"/>
      <c r="AI33" s="319">
        <v>100</v>
      </c>
      <c r="AJ33" s="320"/>
      <c r="AK33" s="320"/>
      <c r="AL33" s="320"/>
      <c r="AM33" s="319">
        <v>100</v>
      </c>
      <c r="AN33" s="320"/>
      <c r="AO33" s="320"/>
      <c r="AP33" s="320"/>
      <c r="AQ33" s="149" t="s">
        <v>601</v>
      </c>
      <c r="AR33" s="150"/>
      <c r="AS33" s="150"/>
      <c r="AT33" s="151"/>
      <c r="AU33" s="320">
        <v>100</v>
      </c>
      <c r="AV33" s="320"/>
      <c r="AW33" s="320"/>
      <c r="AX33" s="321"/>
      <c r="AY33">
        <f t="shared" si="4"/>
        <v>1</v>
      </c>
      <c r="AZ33" s="10"/>
      <c r="BA33" s="10"/>
      <c r="BB33" s="10"/>
      <c r="BC33" s="10"/>
    </row>
    <row r="34" spans="1:60" ht="31.15" customHeight="1" thickBot="1" x14ac:dyDescent="0.2">
      <c r="A34" s="441"/>
      <c r="B34" s="466"/>
      <c r="C34" s="466"/>
      <c r="D34" s="466"/>
      <c r="E34" s="466"/>
      <c r="F34" s="467"/>
      <c r="G34" s="216"/>
      <c r="H34" s="177"/>
      <c r="I34" s="177"/>
      <c r="J34" s="177"/>
      <c r="K34" s="177"/>
      <c r="L34" s="177"/>
      <c r="M34" s="177"/>
      <c r="N34" s="177"/>
      <c r="O34" s="217"/>
      <c r="P34" s="273"/>
      <c r="Q34" s="273"/>
      <c r="R34" s="273"/>
      <c r="S34" s="273"/>
      <c r="T34" s="273"/>
      <c r="U34" s="273"/>
      <c r="V34" s="273"/>
      <c r="W34" s="273"/>
      <c r="X34" s="689"/>
      <c r="Y34" s="623" t="s">
        <v>13</v>
      </c>
      <c r="Z34" s="624"/>
      <c r="AA34" s="625"/>
      <c r="AB34" s="415" t="s">
        <v>14</v>
      </c>
      <c r="AC34" s="415"/>
      <c r="AD34" s="415"/>
      <c r="AE34" s="324">
        <v>100</v>
      </c>
      <c r="AF34" s="325"/>
      <c r="AG34" s="325"/>
      <c r="AH34" s="325"/>
      <c r="AI34" s="324">
        <v>100</v>
      </c>
      <c r="AJ34" s="325"/>
      <c r="AK34" s="325"/>
      <c r="AL34" s="325"/>
      <c r="AM34" s="324">
        <v>100</v>
      </c>
      <c r="AN34" s="325"/>
      <c r="AO34" s="325"/>
      <c r="AP34" s="325"/>
      <c r="AQ34" s="149" t="s">
        <v>601</v>
      </c>
      <c r="AR34" s="150"/>
      <c r="AS34" s="150"/>
      <c r="AT34" s="151"/>
      <c r="AU34" s="320" t="s">
        <v>601</v>
      </c>
      <c r="AV34" s="320"/>
      <c r="AW34" s="320"/>
      <c r="AX34" s="321"/>
      <c r="AY34">
        <f t="shared" si="4"/>
        <v>1</v>
      </c>
      <c r="AZ34" s="10"/>
      <c r="BA34" s="10"/>
      <c r="BB34" s="10"/>
      <c r="BC34" s="10"/>
      <c r="BD34" s="10"/>
      <c r="BE34" s="10"/>
      <c r="BG34" s="10"/>
      <c r="BH34" s="10"/>
    </row>
    <row r="35" spans="1:60" ht="31.5" customHeight="1" x14ac:dyDescent="0.15">
      <c r="A35" s="700" t="s">
        <v>244</v>
      </c>
      <c r="B35" s="701"/>
      <c r="C35" s="701"/>
      <c r="D35" s="701"/>
      <c r="E35" s="701"/>
      <c r="F35" s="702"/>
      <c r="G35" s="703" t="s">
        <v>57</v>
      </c>
      <c r="H35" s="703"/>
      <c r="I35" s="703"/>
      <c r="J35" s="703"/>
      <c r="K35" s="703"/>
      <c r="L35" s="703"/>
      <c r="M35" s="703"/>
      <c r="N35" s="703"/>
      <c r="O35" s="703"/>
      <c r="P35" s="703"/>
      <c r="Q35" s="703"/>
      <c r="R35" s="703"/>
      <c r="S35" s="703"/>
      <c r="T35" s="703"/>
      <c r="U35" s="703"/>
      <c r="V35" s="703"/>
      <c r="W35" s="703"/>
      <c r="X35" s="704"/>
      <c r="Y35" s="416"/>
      <c r="Z35" s="417"/>
      <c r="AA35" s="418"/>
      <c r="AB35" s="710" t="s">
        <v>11</v>
      </c>
      <c r="AC35" s="710"/>
      <c r="AD35" s="710"/>
      <c r="AE35" s="691" t="s">
        <v>273</v>
      </c>
      <c r="AF35" s="692"/>
      <c r="AG35" s="692"/>
      <c r="AH35" s="693"/>
      <c r="AI35" s="691" t="s">
        <v>292</v>
      </c>
      <c r="AJ35" s="692"/>
      <c r="AK35" s="692"/>
      <c r="AL35" s="693"/>
      <c r="AM35" s="691" t="s">
        <v>389</v>
      </c>
      <c r="AN35" s="692"/>
      <c r="AO35" s="692"/>
      <c r="AP35" s="693"/>
      <c r="AQ35" s="734" t="s">
        <v>297</v>
      </c>
      <c r="AR35" s="735"/>
      <c r="AS35" s="735"/>
      <c r="AT35" s="736"/>
      <c r="AU35" s="734" t="s">
        <v>421</v>
      </c>
      <c r="AV35" s="735"/>
      <c r="AW35" s="735"/>
      <c r="AX35" s="737"/>
    </row>
    <row r="36" spans="1:60" ht="23.25" customHeight="1" x14ac:dyDescent="0.15">
      <c r="A36" s="425"/>
      <c r="B36" s="426"/>
      <c r="C36" s="426"/>
      <c r="D36" s="426"/>
      <c r="E36" s="426"/>
      <c r="F36" s="427"/>
      <c r="G36" s="174" t="s">
        <v>606</v>
      </c>
      <c r="H36" s="174"/>
      <c r="I36" s="174"/>
      <c r="J36" s="174"/>
      <c r="K36" s="174"/>
      <c r="L36" s="174"/>
      <c r="M36" s="174"/>
      <c r="N36" s="174"/>
      <c r="O36" s="174"/>
      <c r="P36" s="174"/>
      <c r="Q36" s="174"/>
      <c r="R36" s="174"/>
      <c r="S36" s="174"/>
      <c r="T36" s="174"/>
      <c r="U36" s="174"/>
      <c r="V36" s="174"/>
      <c r="W36" s="174"/>
      <c r="X36" s="212"/>
      <c r="Y36" s="690" t="s">
        <v>53</v>
      </c>
      <c r="Z36" s="609"/>
      <c r="AA36" s="610"/>
      <c r="AB36" s="463" t="s">
        <v>607</v>
      </c>
      <c r="AC36" s="463"/>
      <c r="AD36" s="463"/>
      <c r="AE36" s="318">
        <v>1</v>
      </c>
      <c r="AF36" s="318"/>
      <c r="AG36" s="318"/>
      <c r="AH36" s="318"/>
      <c r="AI36" s="318">
        <v>0</v>
      </c>
      <c r="AJ36" s="318"/>
      <c r="AK36" s="318"/>
      <c r="AL36" s="318"/>
      <c r="AM36" s="318">
        <v>1</v>
      </c>
      <c r="AN36" s="318"/>
      <c r="AO36" s="318"/>
      <c r="AP36" s="318"/>
      <c r="AQ36" s="318" t="s">
        <v>601</v>
      </c>
      <c r="AR36" s="318"/>
      <c r="AS36" s="318"/>
      <c r="AT36" s="318"/>
      <c r="AU36" s="319" t="s">
        <v>601</v>
      </c>
      <c r="AV36" s="320"/>
      <c r="AW36" s="320"/>
      <c r="AX36" s="321"/>
    </row>
    <row r="37" spans="1:60" ht="23.25" customHeight="1" x14ac:dyDescent="0.15">
      <c r="A37" s="428"/>
      <c r="B37" s="429"/>
      <c r="C37" s="429"/>
      <c r="D37" s="429"/>
      <c r="E37" s="429"/>
      <c r="F37" s="430"/>
      <c r="G37" s="177"/>
      <c r="H37" s="177"/>
      <c r="I37" s="177"/>
      <c r="J37" s="177"/>
      <c r="K37" s="177"/>
      <c r="L37" s="177"/>
      <c r="M37" s="177"/>
      <c r="N37" s="177"/>
      <c r="O37" s="177"/>
      <c r="P37" s="177"/>
      <c r="Q37" s="177"/>
      <c r="R37" s="177"/>
      <c r="S37" s="177"/>
      <c r="T37" s="177"/>
      <c r="U37" s="177"/>
      <c r="V37" s="177"/>
      <c r="W37" s="177"/>
      <c r="X37" s="217"/>
      <c r="Y37" s="419" t="s">
        <v>54</v>
      </c>
      <c r="Z37" s="302"/>
      <c r="AA37" s="303"/>
      <c r="AB37" s="463" t="s">
        <v>607</v>
      </c>
      <c r="AC37" s="463"/>
      <c r="AD37" s="463"/>
      <c r="AE37" s="318">
        <v>1</v>
      </c>
      <c r="AF37" s="318"/>
      <c r="AG37" s="318"/>
      <c r="AH37" s="318"/>
      <c r="AI37" s="318">
        <v>1</v>
      </c>
      <c r="AJ37" s="318"/>
      <c r="AK37" s="318"/>
      <c r="AL37" s="318"/>
      <c r="AM37" s="318">
        <v>1</v>
      </c>
      <c r="AN37" s="318"/>
      <c r="AO37" s="318"/>
      <c r="AP37" s="318"/>
      <c r="AQ37" s="318">
        <v>1</v>
      </c>
      <c r="AR37" s="318"/>
      <c r="AS37" s="318"/>
      <c r="AT37" s="318"/>
      <c r="AU37" s="324" t="s">
        <v>601</v>
      </c>
      <c r="AV37" s="325"/>
      <c r="AW37" s="325"/>
      <c r="AX37" s="738"/>
    </row>
    <row r="38" spans="1:60" ht="23.25" customHeight="1" x14ac:dyDescent="0.15">
      <c r="A38" s="258" t="s">
        <v>15</v>
      </c>
      <c r="B38" s="259"/>
      <c r="C38" s="259"/>
      <c r="D38" s="259"/>
      <c r="E38" s="259"/>
      <c r="F38" s="260"/>
      <c r="G38" s="267" t="s">
        <v>16</v>
      </c>
      <c r="H38" s="267"/>
      <c r="I38" s="267"/>
      <c r="J38" s="267"/>
      <c r="K38" s="267"/>
      <c r="L38" s="267"/>
      <c r="M38" s="267"/>
      <c r="N38" s="267"/>
      <c r="O38" s="267"/>
      <c r="P38" s="267"/>
      <c r="Q38" s="267"/>
      <c r="R38" s="267"/>
      <c r="S38" s="267"/>
      <c r="T38" s="267"/>
      <c r="U38" s="267"/>
      <c r="V38" s="267"/>
      <c r="W38" s="267"/>
      <c r="X38" s="268"/>
      <c r="Y38" s="420"/>
      <c r="Z38" s="421"/>
      <c r="AA38" s="422"/>
      <c r="AB38" s="272" t="s">
        <v>11</v>
      </c>
      <c r="AC38" s="267"/>
      <c r="AD38" s="268"/>
      <c r="AE38" s="297" t="s">
        <v>273</v>
      </c>
      <c r="AF38" s="297"/>
      <c r="AG38" s="297"/>
      <c r="AH38" s="297"/>
      <c r="AI38" s="297" t="s">
        <v>292</v>
      </c>
      <c r="AJ38" s="297"/>
      <c r="AK38" s="297"/>
      <c r="AL38" s="297"/>
      <c r="AM38" s="297" t="s">
        <v>389</v>
      </c>
      <c r="AN38" s="297"/>
      <c r="AO38" s="297"/>
      <c r="AP38" s="297"/>
      <c r="AQ38" s="298" t="s">
        <v>422</v>
      </c>
      <c r="AR38" s="299"/>
      <c r="AS38" s="299"/>
      <c r="AT38" s="299"/>
      <c r="AU38" s="299"/>
      <c r="AV38" s="299"/>
      <c r="AW38" s="299"/>
      <c r="AX38" s="300"/>
    </row>
    <row r="39" spans="1:60" ht="23.25" customHeight="1" x14ac:dyDescent="0.15">
      <c r="A39" s="261"/>
      <c r="B39" s="262"/>
      <c r="C39" s="262"/>
      <c r="D39" s="262"/>
      <c r="E39" s="262"/>
      <c r="F39" s="263"/>
      <c r="G39" s="313" t="s">
        <v>608</v>
      </c>
      <c r="H39" s="313"/>
      <c r="I39" s="313"/>
      <c r="J39" s="313"/>
      <c r="K39" s="313"/>
      <c r="L39" s="313"/>
      <c r="M39" s="313"/>
      <c r="N39" s="313"/>
      <c r="O39" s="313"/>
      <c r="P39" s="313"/>
      <c r="Q39" s="313"/>
      <c r="R39" s="313"/>
      <c r="S39" s="313"/>
      <c r="T39" s="313"/>
      <c r="U39" s="313"/>
      <c r="V39" s="313"/>
      <c r="W39" s="313"/>
      <c r="X39" s="313"/>
      <c r="Y39" s="315" t="s">
        <v>15</v>
      </c>
      <c r="Z39" s="316"/>
      <c r="AA39" s="317"/>
      <c r="AB39" s="269" t="s">
        <v>609</v>
      </c>
      <c r="AC39" s="270"/>
      <c r="AD39" s="271"/>
      <c r="AE39" s="318">
        <v>29.1</v>
      </c>
      <c r="AF39" s="318"/>
      <c r="AG39" s="318"/>
      <c r="AH39" s="318"/>
      <c r="AI39" s="318" t="s">
        <v>597</v>
      </c>
      <c r="AJ39" s="318"/>
      <c r="AK39" s="318"/>
      <c r="AL39" s="318"/>
      <c r="AM39" s="318">
        <v>39.799999999999997</v>
      </c>
      <c r="AN39" s="318"/>
      <c r="AO39" s="318"/>
      <c r="AP39" s="318"/>
      <c r="AQ39" s="319">
        <v>60.4</v>
      </c>
      <c r="AR39" s="320"/>
      <c r="AS39" s="320"/>
      <c r="AT39" s="320"/>
      <c r="AU39" s="320"/>
      <c r="AV39" s="320"/>
      <c r="AW39" s="320"/>
      <c r="AX39" s="321"/>
    </row>
    <row r="40" spans="1:60" ht="46.5" customHeight="1" thickBot="1" x14ac:dyDescent="0.2">
      <c r="A40" s="264"/>
      <c r="B40" s="265"/>
      <c r="C40" s="265"/>
      <c r="D40" s="265"/>
      <c r="E40" s="265"/>
      <c r="F40" s="266"/>
      <c r="G40" s="314"/>
      <c r="H40" s="314"/>
      <c r="I40" s="314"/>
      <c r="J40" s="314"/>
      <c r="K40" s="314"/>
      <c r="L40" s="314"/>
      <c r="M40" s="314"/>
      <c r="N40" s="314"/>
      <c r="O40" s="314"/>
      <c r="P40" s="314"/>
      <c r="Q40" s="314"/>
      <c r="R40" s="314"/>
      <c r="S40" s="314"/>
      <c r="T40" s="314"/>
      <c r="U40" s="314"/>
      <c r="V40" s="314"/>
      <c r="W40" s="314"/>
      <c r="X40" s="314"/>
      <c r="Y40" s="301" t="s">
        <v>47</v>
      </c>
      <c r="Z40" s="302"/>
      <c r="AA40" s="303"/>
      <c r="AB40" s="304" t="s">
        <v>249</v>
      </c>
      <c r="AC40" s="305"/>
      <c r="AD40" s="306"/>
      <c r="AE40" s="275" t="s">
        <v>610</v>
      </c>
      <c r="AF40" s="275"/>
      <c r="AG40" s="275"/>
      <c r="AH40" s="275"/>
      <c r="AI40" s="275" t="s">
        <v>597</v>
      </c>
      <c r="AJ40" s="275"/>
      <c r="AK40" s="275"/>
      <c r="AL40" s="275"/>
      <c r="AM40" s="275" t="s">
        <v>630</v>
      </c>
      <c r="AN40" s="275"/>
      <c r="AO40" s="275"/>
      <c r="AP40" s="275"/>
      <c r="AQ40" s="275" t="s">
        <v>611</v>
      </c>
      <c r="AR40" s="275"/>
      <c r="AS40" s="275"/>
      <c r="AT40" s="275"/>
      <c r="AU40" s="275"/>
      <c r="AV40" s="275"/>
      <c r="AW40" s="275"/>
      <c r="AX40" s="276"/>
    </row>
    <row r="41" spans="1:60" ht="45" customHeight="1" x14ac:dyDescent="0.15">
      <c r="A41" s="754" t="s">
        <v>286</v>
      </c>
      <c r="B41" s="753"/>
      <c r="C41" s="752" t="s">
        <v>180</v>
      </c>
      <c r="D41" s="753"/>
      <c r="E41" s="277" t="s">
        <v>206</v>
      </c>
      <c r="F41" s="278"/>
      <c r="G41" s="279" t="s">
        <v>612</v>
      </c>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1"/>
      <c r="AY41">
        <f>COUNTA($G$41)</f>
        <v>1</v>
      </c>
    </row>
    <row r="42" spans="1:60" ht="45" customHeight="1" x14ac:dyDescent="0.15">
      <c r="A42" s="755"/>
      <c r="B42" s="230"/>
      <c r="C42" s="229"/>
      <c r="D42" s="230"/>
      <c r="E42" s="219" t="s">
        <v>205</v>
      </c>
      <c r="F42" s="220"/>
      <c r="G42" s="216" t="s">
        <v>613</v>
      </c>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4"/>
      <c r="AY42">
        <f>$AY$41</f>
        <v>1</v>
      </c>
    </row>
    <row r="43" spans="1:60" ht="18.75" customHeight="1" x14ac:dyDescent="0.15">
      <c r="A43" s="755"/>
      <c r="B43" s="230"/>
      <c r="C43" s="229"/>
      <c r="D43" s="230"/>
      <c r="E43" s="227" t="s">
        <v>181</v>
      </c>
      <c r="F43" s="282"/>
      <c r="G43" s="251" t="s">
        <v>190</v>
      </c>
      <c r="H43" s="241"/>
      <c r="I43" s="241"/>
      <c r="J43" s="241"/>
      <c r="K43" s="241"/>
      <c r="L43" s="241"/>
      <c r="M43" s="241"/>
      <c r="N43" s="241"/>
      <c r="O43" s="241"/>
      <c r="P43" s="241"/>
      <c r="Q43" s="241"/>
      <c r="R43" s="241"/>
      <c r="S43" s="241"/>
      <c r="T43" s="241"/>
      <c r="U43" s="241"/>
      <c r="V43" s="241"/>
      <c r="W43" s="241"/>
      <c r="X43" s="242"/>
      <c r="Y43" s="252"/>
      <c r="Z43" s="253"/>
      <c r="AA43" s="254"/>
      <c r="AB43" s="240" t="s">
        <v>11</v>
      </c>
      <c r="AC43" s="241"/>
      <c r="AD43" s="242"/>
      <c r="AE43" s="198" t="s">
        <v>273</v>
      </c>
      <c r="AF43" s="182"/>
      <c r="AG43" s="182"/>
      <c r="AH43" s="183"/>
      <c r="AI43" s="198" t="s">
        <v>292</v>
      </c>
      <c r="AJ43" s="182"/>
      <c r="AK43" s="182"/>
      <c r="AL43" s="183"/>
      <c r="AM43" s="198" t="s">
        <v>579</v>
      </c>
      <c r="AN43" s="182"/>
      <c r="AO43" s="182"/>
      <c r="AP43" s="183"/>
      <c r="AQ43" s="240" t="s">
        <v>178</v>
      </c>
      <c r="AR43" s="241"/>
      <c r="AS43" s="241"/>
      <c r="AT43" s="242"/>
      <c r="AU43" s="248" t="s">
        <v>192</v>
      </c>
      <c r="AV43" s="248"/>
      <c r="AW43" s="248"/>
      <c r="AX43" s="249"/>
      <c r="AY43">
        <f>COUNTA($G$45)</f>
        <v>1</v>
      </c>
    </row>
    <row r="44" spans="1:60" ht="18.75" customHeight="1" x14ac:dyDescent="0.15">
      <c r="A44" s="755"/>
      <c r="B44" s="230"/>
      <c r="C44" s="229"/>
      <c r="D44" s="230"/>
      <c r="E44" s="229"/>
      <c r="F44" s="283"/>
      <c r="G44" s="184"/>
      <c r="H44" s="162"/>
      <c r="I44" s="162"/>
      <c r="J44" s="162"/>
      <c r="K44" s="162"/>
      <c r="L44" s="162"/>
      <c r="M44" s="162"/>
      <c r="N44" s="162"/>
      <c r="O44" s="162"/>
      <c r="P44" s="162"/>
      <c r="Q44" s="162"/>
      <c r="R44" s="162"/>
      <c r="S44" s="162"/>
      <c r="T44" s="162"/>
      <c r="U44" s="162"/>
      <c r="V44" s="162"/>
      <c r="W44" s="162"/>
      <c r="X44" s="185"/>
      <c r="Y44" s="186"/>
      <c r="Z44" s="187"/>
      <c r="AA44" s="188"/>
      <c r="AB44" s="200"/>
      <c r="AC44" s="162"/>
      <c r="AD44" s="185"/>
      <c r="AE44" s="200"/>
      <c r="AF44" s="162"/>
      <c r="AG44" s="162"/>
      <c r="AH44" s="185"/>
      <c r="AI44" s="200"/>
      <c r="AJ44" s="162"/>
      <c r="AK44" s="162"/>
      <c r="AL44" s="185"/>
      <c r="AM44" s="200"/>
      <c r="AN44" s="162"/>
      <c r="AO44" s="162"/>
      <c r="AP44" s="185"/>
      <c r="AQ44" s="243" t="s">
        <v>601</v>
      </c>
      <c r="AR44" s="244"/>
      <c r="AS44" s="162" t="s">
        <v>179</v>
      </c>
      <c r="AT44" s="185"/>
      <c r="AU44" s="161" t="s">
        <v>601</v>
      </c>
      <c r="AV44" s="161"/>
      <c r="AW44" s="162" t="s">
        <v>170</v>
      </c>
      <c r="AX44" s="163"/>
      <c r="AY44">
        <f>$AY$43</f>
        <v>1</v>
      </c>
    </row>
    <row r="45" spans="1:60" ht="34.15" customHeight="1" x14ac:dyDescent="0.15">
      <c r="A45" s="755"/>
      <c r="B45" s="230"/>
      <c r="C45" s="229"/>
      <c r="D45" s="230"/>
      <c r="E45" s="229"/>
      <c r="F45" s="283"/>
      <c r="G45" s="211" t="s">
        <v>601</v>
      </c>
      <c r="H45" s="174"/>
      <c r="I45" s="174"/>
      <c r="J45" s="174"/>
      <c r="K45" s="174"/>
      <c r="L45" s="174"/>
      <c r="M45" s="174"/>
      <c r="N45" s="174"/>
      <c r="O45" s="174"/>
      <c r="P45" s="174"/>
      <c r="Q45" s="174"/>
      <c r="R45" s="174"/>
      <c r="S45" s="174"/>
      <c r="T45" s="174"/>
      <c r="U45" s="174"/>
      <c r="V45" s="174"/>
      <c r="W45" s="174"/>
      <c r="X45" s="212"/>
      <c r="Y45" s="155" t="s">
        <v>191</v>
      </c>
      <c r="Z45" s="156"/>
      <c r="AA45" s="157"/>
      <c r="AB45" s="250" t="s">
        <v>601</v>
      </c>
      <c r="AC45" s="218"/>
      <c r="AD45" s="218"/>
      <c r="AE45" s="239" t="s">
        <v>601</v>
      </c>
      <c r="AF45" s="150"/>
      <c r="AG45" s="150"/>
      <c r="AH45" s="150"/>
      <c r="AI45" s="239" t="s">
        <v>601</v>
      </c>
      <c r="AJ45" s="150"/>
      <c r="AK45" s="150"/>
      <c r="AL45" s="150"/>
      <c r="AM45" s="239" t="s">
        <v>601</v>
      </c>
      <c r="AN45" s="150"/>
      <c r="AO45" s="150"/>
      <c r="AP45" s="150"/>
      <c r="AQ45" s="239" t="s">
        <v>601</v>
      </c>
      <c r="AR45" s="150"/>
      <c r="AS45" s="150"/>
      <c r="AT45" s="150"/>
      <c r="AU45" s="239" t="s">
        <v>601</v>
      </c>
      <c r="AV45" s="150"/>
      <c r="AW45" s="150"/>
      <c r="AX45" s="191"/>
      <c r="AY45">
        <f t="shared" ref="AY45:AY46" si="5">$AY$43</f>
        <v>1</v>
      </c>
    </row>
    <row r="46" spans="1:60" ht="34.15" customHeight="1" x14ac:dyDescent="0.15">
      <c r="A46" s="755"/>
      <c r="B46" s="230"/>
      <c r="C46" s="229"/>
      <c r="D46" s="230"/>
      <c r="E46" s="229"/>
      <c r="F46" s="283"/>
      <c r="G46" s="216"/>
      <c r="H46" s="177"/>
      <c r="I46" s="177"/>
      <c r="J46" s="177"/>
      <c r="K46" s="177"/>
      <c r="L46" s="177"/>
      <c r="M46" s="177"/>
      <c r="N46" s="177"/>
      <c r="O46" s="177"/>
      <c r="P46" s="177"/>
      <c r="Q46" s="177"/>
      <c r="R46" s="177"/>
      <c r="S46" s="177"/>
      <c r="T46" s="177"/>
      <c r="U46" s="177"/>
      <c r="V46" s="177"/>
      <c r="W46" s="177"/>
      <c r="X46" s="217"/>
      <c r="Y46" s="192" t="s">
        <v>52</v>
      </c>
      <c r="Z46" s="141"/>
      <c r="AA46" s="142"/>
      <c r="AB46" s="255" t="s">
        <v>601</v>
      </c>
      <c r="AC46" s="158"/>
      <c r="AD46" s="158"/>
      <c r="AE46" s="239" t="s">
        <v>601</v>
      </c>
      <c r="AF46" s="150"/>
      <c r="AG46" s="150"/>
      <c r="AH46" s="150"/>
      <c r="AI46" s="239" t="s">
        <v>601</v>
      </c>
      <c r="AJ46" s="150"/>
      <c r="AK46" s="150"/>
      <c r="AL46" s="150"/>
      <c r="AM46" s="239" t="s">
        <v>601</v>
      </c>
      <c r="AN46" s="150"/>
      <c r="AO46" s="150"/>
      <c r="AP46" s="150"/>
      <c r="AQ46" s="239" t="s">
        <v>601</v>
      </c>
      <c r="AR46" s="150"/>
      <c r="AS46" s="150"/>
      <c r="AT46" s="150"/>
      <c r="AU46" s="239" t="s">
        <v>601</v>
      </c>
      <c r="AV46" s="150"/>
      <c r="AW46" s="150"/>
      <c r="AX46" s="191"/>
      <c r="AY46">
        <f t="shared" si="5"/>
        <v>1</v>
      </c>
    </row>
    <row r="47" spans="1:60" ht="22.5" customHeight="1" x14ac:dyDescent="0.15">
      <c r="A47" s="755"/>
      <c r="B47" s="230"/>
      <c r="C47" s="229"/>
      <c r="D47" s="230"/>
      <c r="E47" s="229"/>
      <c r="F47" s="283"/>
      <c r="G47" s="245" t="s">
        <v>193</v>
      </c>
      <c r="H47" s="182"/>
      <c r="I47" s="182"/>
      <c r="J47" s="182"/>
      <c r="K47" s="182"/>
      <c r="L47" s="182"/>
      <c r="M47" s="182"/>
      <c r="N47" s="182"/>
      <c r="O47" s="182"/>
      <c r="P47" s="183"/>
      <c r="Q47" s="198" t="s">
        <v>235</v>
      </c>
      <c r="R47" s="182"/>
      <c r="S47" s="182"/>
      <c r="T47" s="182"/>
      <c r="U47" s="182"/>
      <c r="V47" s="182"/>
      <c r="W47" s="182"/>
      <c r="X47" s="182"/>
      <c r="Y47" s="182"/>
      <c r="Z47" s="182"/>
      <c r="AA47" s="182"/>
      <c r="AB47" s="256" t="s">
        <v>236</v>
      </c>
      <c r="AC47" s="182"/>
      <c r="AD47" s="183"/>
      <c r="AE47" s="198" t="s">
        <v>194</v>
      </c>
      <c r="AF47" s="182"/>
      <c r="AG47" s="182"/>
      <c r="AH47" s="182"/>
      <c r="AI47" s="182"/>
      <c r="AJ47" s="182"/>
      <c r="AK47" s="182"/>
      <c r="AL47" s="182"/>
      <c r="AM47" s="182"/>
      <c r="AN47" s="182"/>
      <c r="AO47" s="182"/>
      <c r="AP47" s="182"/>
      <c r="AQ47" s="182"/>
      <c r="AR47" s="182"/>
      <c r="AS47" s="182"/>
      <c r="AT47" s="182"/>
      <c r="AU47" s="182"/>
      <c r="AV47" s="182"/>
      <c r="AW47" s="182"/>
      <c r="AX47" s="495"/>
      <c r="AY47">
        <f>COUNTA($G$49)</f>
        <v>1</v>
      </c>
    </row>
    <row r="48" spans="1:60" ht="22.5" customHeight="1" x14ac:dyDescent="0.15">
      <c r="A48" s="755"/>
      <c r="B48" s="230"/>
      <c r="C48" s="229"/>
      <c r="D48" s="230"/>
      <c r="E48" s="229"/>
      <c r="F48" s="283"/>
      <c r="G48" s="184"/>
      <c r="H48" s="162"/>
      <c r="I48" s="162"/>
      <c r="J48" s="162"/>
      <c r="K48" s="162"/>
      <c r="L48" s="162"/>
      <c r="M48" s="162"/>
      <c r="N48" s="162"/>
      <c r="O48" s="162"/>
      <c r="P48" s="185"/>
      <c r="Q48" s="200"/>
      <c r="R48" s="162"/>
      <c r="S48" s="162"/>
      <c r="T48" s="162"/>
      <c r="U48" s="162"/>
      <c r="V48" s="162"/>
      <c r="W48" s="162"/>
      <c r="X48" s="162"/>
      <c r="Y48" s="162"/>
      <c r="Z48" s="162"/>
      <c r="AA48" s="162"/>
      <c r="AB48" s="257"/>
      <c r="AC48" s="162"/>
      <c r="AD48" s="185"/>
      <c r="AE48" s="200"/>
      <c r="AF48" s="162"/>
      <c r="AG48" s="162"/>
      <c r="AH48" s="162"/>
      <c r="AI48" s="162"/>
      <c r="AJ48" s="162"/>
      <c r="AK48" s="162"/>
      <c r="AL48" s="162"/>
      <c r="AM48" s="162"/>
      <c r="AN48" s="162"/>
      <c r="AO48" s="162"/>
      <c r="AP48" s="162"/>
      <c r="AQ48" s="162"/>
      <c r="AR48" s="162"/>
      <c r="AS48" s="162"/>
      <c r="AT48" s="162"/>
      <c r="AU48" s="162"/>
      <c r="AV48" s="162"/>
      <c r="AW48" s="162"/>
      <c r="AX48" s="163"/>
      <c r="AY48">
        <f>$AY$47</f>
        <v>1</v>
      </c>
    </row>
    <row r="49" spans="1:51" ht="22.15" customHeight="1" x14ac:dyDescent="0.15">
      <c r="A49" s="755"/>
      <c r="B49" s="230"/>
      <c r="C49" s="229"/>
      <c r="D49" s="230"/>
      <c r="E49" s="229"/>
      <c r="F49" s="283"/>
      <c r="G49" s="211" t="s">
        <v>601</v>
      </c>
      <c r="H49" s="174"/>
      <c r="I49" s="174"/>
      <c r="J49" s="174"/>
      <c r="K49" s="174"/>
      <c r="L49" s="174"/>
      <c r="M49" s="174"/>
      <c r="N49" s="174"/>
      <c r="O49" s="174"/>
      <c r="P49" s="212"/>
      <c r="Q49" s="173" t="s">
        <v>601</v>
      </c>
      <c r="R49" s="174"/>
      <c r="S49" s="174"/>
      <c r="T49" s="174"/>
      <c r="U49" s="174"/>
      <c r="V49" s="174"/>
      <c r="W49" s="174"/>
      <c r="X49" s="174"/>
      <c r="Y49" s="174"/>
      <c r="Z49" s="174"/>
      <c r="AA49" s="729"/>
      <c r="AB49" s="231" t="s">
        <v>601</v>
      </c>
      <c r="AC49" s="232"/>
      <c r="AD49" s="232"/>
      <c r="AE49" s="237" t="s">
        <v>601</v>
      </c>
      <c r="AF49" s="237"/>
      <c r="AG49" s="237"/>
      <c r="AH49" s="237"/>
      <c r="AI49" s="237"/>
      <c r="AJ49" s="237"/>
      <c r="AK49" s="237"/>
      <c r="AL49" s="237"/>
      <c r="AM49" s="237"/>
      <c r="AN49" s="237"/>
      <c r="AO49" s="237"/>
      <c r="AP49" s="237"/>
      <c r="AQ49" s="237"/>
      <c r="AR49" s="237"/>
      <c r="AS49" s="237"/>
      <c r="AT49" s="237"/>
      <c r="AU49" s="237"/>
      <c r="AV49" s="237"/>
      <c r="AW49" s="237"/>
      <c r="AX49" s="238"/>
      <c r="AY49">
        <f t="shared" ref="AY49:AY53" si="6">$AY$47</f>
        <v>1</v>
      </c>
    </row>
    <row r="50" spans="1:51" ht="22.15" customHeight="1" x14ac:dyDescent="0.15">
      <c r="A50" s="755"/>
      <c r="B50" s="230"/>
      <c r="C50" s="229"/>
      <c r="D50" s="230"/>
      <c r="E50" s="229"/>
      <c r="F50" s="283"/>
      <c r="G50" s="213"/>
      <c r="H50" s="214"/>
      <c r="I50" s="214"/>
      <c r="J50" s="214"/>
      <c r="K50" s="214"/>
      <c r="L50" s="214"/>
      <c r="M50" s="214"/>
      <c r="N50" s="214"/>
      <c r="O50" s="214"/>
      <c r="P50" s="215"/>
      <c r="Q50" s="381"/>
      <c r="R50" s="214"/>
      <c r="S50" s="214"/>
      <c r="T50" s="214"/>
      <c r="U50" s="214"/>
      <c r="V50" s="214"/>
      <c r="W50" s="214"/>
      <c r="X50" s="214"/>
      <c r="Y50" s="214"/>
      <c r="Z50" s="214"/>
      <c r="AA50" s="730"/>
      <c r="AB50" s="233"/>
      <c r="AC50" s="234"/>
      <c r="AD50" s="234"/>
      <c r="AE50" s="237"/>
      <c r="AF50" s="237"/>
      <c r="AG50" s="237"/>
      <c r="AH50" s="237"/>
      <c r="AI50" s="237"/>
      <c r="AJ50" s="237"/>
      <c r="AK50" s="237"/>
      <c r="AL50" s="237"/>
      <c r="AM50" s="237"/>
      <c r="AN50" s="237"/>
      <c r="AO50" s="237"/>
      <c r="AP50" s="237"/>
      <c r="AQ50" s="237"/>
      <c r="AR50" s="237"/>
      <c r="AS50" s="237"/>
      <c r="AT50" s="237"/>
      <c r="AU50" s="237"/>
      <c r="AV50" s="237"/>
      <c r="AW50" s="237"/>
      <c r="AX50" s="238"/>
      <c r="AY50">
        <f t="shared" si="6"/>
        <v>1</v>
      </c>
    </row>
    <row r="51" spans="1:51" ht="25.5" customHeight="1" x14ac:dyDescent="0.15">
      <c r="A51" s="755"/>
      <c r="B51" s="230"/>
      <c r="C51" s="229"/>
      <c r="D51" s="230"/>
      <c r="E51" s="229"/>
      <c r="F51" s="283"/>
      <c r="G51" s="213"/>
      <c r="H51" s="214"/>
      <c r="I51" s="214"/>
      <c r="J51" s="214"/>
      <c r="K51" s="214"/>
      <c r="L51" s="214"/>
      <c r="M51" s="214"/>
      <c r="N51" s="214"/>
      <c r="O51" s="214"/>
      <c r="P51" s="215"/>
      <c r="Q51" s="381"/>
      <c r="R51" s="214"/>
      <c r="S51" s="214"/>
      <c r="T51" s="214"/>
      <c r="U51" s="214"/>
      <c r="V51" s="214"/>
      <c r="W51" s="214"/>
      <c r="X51" s="214"/>
      <c r="Y51" s="214"/>
      <c r="Z51" s="214"/>
      <c r="AA51" s="730"/>
      <c r="AB51" s="233"/>
      <c r="AC51" s="234"/>
      <c r="AD51" s="234"/>
      <c r="AE51" s="246" t="s">
        <v>195</v>
      </c>
      <c r="AF51" s="246"/>
      <c r="AG51" s="246"/>
      <c r="AH51" s="246"/>
      <c r="AI51" s="246"/>
      <c r="AJ51" s="246"/>
      <c r="AK51" s="246"/>
      <c r="AL51" s="246"/>
      <c r="AM51" s="246"/>
      <c r="AN51" s="246"/>
      <c r="AO51" s="246"/>
      <c r="AP51" s="246"/>
      <c r="AQ51" s="246"/>
      <c r="AR51" s="246"/>
      <c r="AS51" s="246"/>
      <c r="AT51" s="246"/>
      <c r="AU51" s="246"/>
      <c r="AV51" s="246"/>
      <c r="AW51" s="246"/>
      <c r="AX51" s="247"/>
      <c r="AY51">
        <f t="shared" si="6"/>
        <v>1</v>
      </c>
    </row>
    <row r="52" spans="1:51" ht="22.15" customHeight="1" x14ac:dyDescent="0.15">
      <c r="A52" s="755"/>
      <c r="B52" s="230"/>
      <c r="C52" s="229"/>
      <c r="D52" s="230"/>
      <c r="E52" s="229"/>
      <c r="F52" s="283"/>
      <c r="G52" s="213"/>
      <c r="H52" s="214"/>
      <c r="I52" s="214"/>
      <c r="J52" s="214"/>
      <c r="K52" s="214"/>
      <c r="L52" s="214"/>
      <c r="M52" s="214"/>
      <c r="N52" s="214"/>
      <c r="O52" s="214"/>
      <c r="P52" s="215"/>
      <c r="Q52" s="381"/>
      <c r="R52" s="214"/>
      <c r="S52" s="214"/>
      <c r="T52" s="214"/>
      <c r="U52" s="214"/>
      <c r="V52" s="214"/>
      <c r="W52" s="214"/>
      <c r="X52" s="214"/>
      <c r="Y52" s="214"/>
      <c r="Z52" s="214"/>
      <c r="AA52" s="730"/>
      <c r="AB52" s="233"/>
      <c r="AC52" s="234"/>
      <c r="AD52" s="234"/>
      <c r="AE52" s="173" t="s">
        <v>601</v>
      </c>
      <c r="AF52" s="174"/>
      <c r="AG52" s="174"/>
      <c r="AH52" s="174"/>
      <c r="AI52" s="174"/>
      <c r="AJ52" s="174"/>
      <c r="AK52" s="174"/>
      <c r="AL52" s="174"/>
      <c r="AM52" s="174"/>
      <c r="AN52" s="174"/>
      <c r="AO52" s="174"/>
      <c r="AP52" s="174"/>
      <c r="AQ52" s="174"/>
      <c r="AR52" s="174"/>
      <c r="AS52" s="174"/>
      <c r="AT52" s="174"/>
      <c r="AU52" s="174"/>
      <c r="AV52" s="174"/>
      <c r="AW52" s="174"/>
      <c r="AX52" s="175"/>
      <c r="AY52">
        <f t="shared" si="6"/>
        <v>1</v>
      </c>
    </row>
    <row r="53" spans="1:51" ht="22.15" customHeight="1" x14ac:dyDescent="0.15">
      <c r="A53" s="755"/>
      <c r="B53" s="230"/>
      <c r="C53" s="229"/>
      <c r="D53" s="230"/>
      <c r="E53" s="229"/>
      <c r="F53" s="283"/>
      <c r="G53" s="216"/>
      <c r="H53" s="177"/>
      <c r="I53" s="177"/>
      <c r="J53" s="177"/>
      <c r="K53" s="177"/>
      <c r="L53" s="177"/>
      <c r="M53" s="177"/>
      <c r="N53" s="177"/>
      <c r="O53" s="177"/>
      <c r="P53" s="217"/>
      <c r="Q53" s="176"/>
      <c r="R53" s="177"/>
      <c r="S53" s="177"/>
      <c r="T53" s="177"/>
      <c r="U53" s="177"/>
      <c r="V53" s="177"/>
      <c r="W53" s="177"/>
      <c r="X53" s="177"/>
      <c r="Y53" s="177"/>
      <c r="Z53" s="177"/>
      <c r="AA53" s="731"/>
      <c r="AB53" s="235"/>
      <c r="AC53" s="236"/>
      <c r="AD53" s="236"/>
      <c r="AE53" s="176"/>
      <c r="AF53" s="177"/>
      <c r="AG53" s="177"/>
      <c r="AH53" s="177"/>
      <c r="AI53" s="177"/>
      <c r="AJ53" s="177"/>
      <c r="AK53" s="177"/>
      <c r="AL53" s="177"/>
      <c r="AM53" s="177"/>
      <c r="AN53" s="177"/>
      <c r="AO53" s="177"/>
      <c r="AP53" s="177"/>
      <c r="AQ53" s="177"/>
      <c r="AR53" s="177"/>
      <c r="AS53" s="177"/>
      <c r="AT53" s="177"/>
      <c r="AU53" s="177"/>
      <c r="AV53" s="177"/>
      <c r="AW53" s="177"/>
      <c r="AX53" s="178"/>
      <c r="AY53">
        <f t="shared" si="6"/>
        <v>1</v>
      </c>
    </row>
    <row r="54" spans="1:51" ht="23.25" customHeight="1" x14ac:dyDescent="0.15">
      <c r="A54" s="755"/>
      <c r="B54" s="230"/>
      <c r="C54" s="229"/>
      <c r="D54" s="230"/>
      <c r="E54" s="170" t="s">
        <v>208</v>
      </c>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2"/>
      <c r="AY54">
        <f>COUNTA($E$55)</f>
        <v>1</v>
      </c>
    </row>
    <row r="55" spans="1:51" ht="22.15" customHeight="1" x14ac:dyDescent="0.15">
      <c r="A55" s="755"/>
      <c r="B55" s="230"/>
      <c r="C55" s="229"/>
      <c r="D55" s="230"/>
      <c r="E55" s="173" t="s">
        <v>601</v>
      </c>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5"/>
      <c r="AY55">
        <f>$AY$54</f>
        <v>1</v>
      </c>
    </row>
    <row r="56" spans="1:51" ht="22.15" customHeight="1" x14ac:dyDescent="0.15">
      <c r="A56" s="755"/>
      <c r="B56" s="230"/>
      <c r="C56" s="229"/>
      <c r="D56" s="230"/>
      <c r="E56" s="381"/>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382"/>
      <c r="AY56">
        <f>$AY$54</f>
        <v>1</v>
      </c>
    </row>
    <row r="57" spans="1:51" ht="32.1" customHeight="1" x14ac:dyDescent="0.15">
      <c r="A57" s="755"/>
      <c r="B57" s="230"/>
      <c r="C57" s="227" t="s">
        <v>551</v>
      </c>
      <c r="D57" s="228"/>
      <c r="E57" s="219" t="s">
        <v>282</v>
      </c>
      <c r="F57" s="402"/>
      <c r="G57" s="221" t="s">
        <v>196</v>
      </c>
      <c r="H57" s="171"/>
      <c r="I57" s="171"/>
      <c r="J57" s="222" t="s">
        <v>597</v>
      </c>
      <c r="K57" s="223"/>
      <c r="L57" s="223"/>
      <c r="M57" s="223"/>
      <c r="N57" s="223"/>
      <c r="O57" s="223"/>
      <c r="P57" s="223"/>
      <c r="Q57" s="223"/>
      <c r="R57" s="223"/>
      <c r="S57" s="223"/>
      <c r="T57" s="224"/>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c r="AY57" s="68" t="str">
        <f>IF(SUBSTITUTE($J$57,"-","")="","0","1")</f>
        <v>0</v>
      </c>
    </row>
    <row r="58" spans="1:51" ht="18.75" customHeight="1" x14ac:dyDescent="0.15">
      <c r="A58" s="755"/>
      <c r="B58" s="230"/>
      <c r="C58" s="229"/>
      <c r="D58" s="230"/>
      <c r="E58" s="179" t="s">
        <v>185</v>
      </c>
      <c r="F58" s="180"/>
      <c r="G58" s="181" t="s">
        <v>182</v>
      </c>
      <c r="H58" s="182"/>
      <c r="I58" s="182"/>
      <c r="J58" s="182"/>
      <c r="K58" s="182"/>
      <c r="L58" s="182"/>
      <c r="M58" s="182"/>
      <c r="N58" s="182"/>
      <c r="O58" s="182"/>
      <c r="P58" s="182"/>
      <c r="Q58" s="182"/>
      <c r="R58" s="182"/>
      <c r="S58" s="182"/>
      <c r="T58" s="182"/>
      <c r="U58" s="182"/>
      <c r="V58" s="182"/>
      <c r="W58" s="182"/>
      <c r="X58" s="183"/>
      <c r="Y58" s="186"/>
      <c r="Z58" s="187"/>
      <c r="AA58" s="188"/>
      <c r="AB58" s="198" t="s">
        <v>11</v>
      </c>
      <c r="AC58" s="182"/>
      <c r="AD58" s="183"/>
      <c r="AE58" s="207" t="s">
        <v>184</v>
      </c>
      <c r="AF58" s="208"/>
      <c r="AG58" s="208"/>
      <c r="AH58" s="209"/>
      <c r="AI58" s="197" t="s">
        <v>423</v>
      </c>
      <c r="AJ58" s="197"/>
      <c r="AK58" s="197"/>
      <c r="AL58" s="198"/>
      <c r="AM58" s="197" t="s">
        <v>424</v>
      </c>
      <c r="AN58" s="197"/>
      <c r="AO58" s="197"/>
      <c r="AP58" s="198"/>
      <c r="AQ58" s="198" t="s">
        <v>178</v>
      </c>
      <c r="AR58" s="182"/>
      <c r="AS58" s="182"/>
      <c r="AT58" s="183"/>
      <c r="AU58" s="159" t="s">
        <v>131</v>
      </c>
      <c r="AV58" s="159"/>
      <c r="AW58" s="159"/>
      <c r="AX58" s="160"/>
      <c r="AY58">
        <f>COUNTA($G$60)</f>
        <v>1</v>
      </c>
    </row>
    <row r="59" spans="1:51" ht="18.75" customHeight="1" x14ac:dyDescent="0.15">
      <c r="A59" s="755"/>
      <c r="B59" s="230"/>
      <c r="C59" s="229"/>
      <c r="D59" s="230"/>
      <c r="E59" s="179"/>
      <c r="F59" s="180"/>
      <c r="G59" s="184"/>
      <c r="H59" s="162"/>
      <c r="I59" s="162"/>
      <c r="J59" s="162"/>
      <c r="K59" s="162"/>
      <c r="L59" s="162"/>
      <c r="M59" s="162"/>
      <c r="N59" s="162"/>
      <c r="O59" s="162"/>
      <c r="P59" s="162"/>
      <c r="Q59" s="162"/>
      <c r="R59" s="162"/>
      <c r="S59" s="162"/>
      <c r="T59" s="162"/>
      <c r="U59" s="162"/>
      <c r="V59" s="162"/>
      <c r="W59" s="162"/>
      <c r="X59" s="185"/>
      <c r="Y59" s="186"/>
      <c r="Z59" s="187"/>
      <c r="AA59" s="188"/>
      <c r="AB59" s="200"/>
      <c r="AC59" s="162"/>
      <c r="AD59" s="185"/>
      <c r="AE59" s="161" t="s">
        <v>601</v>
      </c>
      <c r="AF59" s="161"/>
      <c r="AG59" s="162" t="s">
        <v>179</v>
      </c>
      <c r="AH59" s="185"/>
      <c r="AI59" s="199"/>
      <c r="AJ59" s="199"/>
      <c r="AK59" s="199"/>
      <c r="AL59" s="200"/>
      <c r="AM59" s="199"/>
      <c r="AN59" s="199"/>
      <c r="AO59" s="199"/>
      <c r="AP59" s="200"/>
      <c r="AQ59" s="210" t="s">
        <v>601</v>
      </c>
      <c r="AR59" s="161"/>
      <c r="AS59" s="162" t="s">
        <v>179</v>
      </c>
      <c r="AT59" s="185"/>
      <c r="AU59" s="161" t="s">
        <v>601</v>
      </c>
      <c r="AV59" s="161"/>
      <c r="AW59" s="162" t="s">
        <v>170</v>
      </c>
      <c r="AX59" s="163"/>
      <c r="AY59">
        <f>$AY$58</f>
        <v>1</v>
      </c>
    </row>
    <row r="60" spans="1:51" ht="22.15" customHeight="1" x14ac:dyDescent="0.15">
      <c r="A60" s="755"/>
      <c r="B60" s="230"/>
      <c r="C60" s="229"/>
      <c r="D60" s="230"/>
      <c r="E60" s="179"/>
      <c r="F60" s="180"/>
      <c r="G60" s="211" t="s">
        <v>601</v>
      </c>
      <c r="H60" s="174"/>
      <c r="I60" s="174"/>
      <c r="J60" s="174"/>
      <c r="K60" s="174"/>
      <c r="L60" s="174"/>
      <c r="M60" s="174"/>
      <c r="N60" s="174"/>
      <c r="O60" s="174"/>
      <c r="P60" s="174"/>
      <c r="Q60" s="174"/>
      <c r="R60" s="174"/>
      <c r="S60" s="174"/>
      <c r="T60" s="174"/>
      <c r="U60" s="174"/>
      <c r="V60" s="174"/>
      <c r="W60" s="174"/>
      <c r="X60" s="212"/>
      <c r="Y60" s="155" t="s">
        <v>12</v>
      </c>
      <c r="Z60" s="156"/>
      <c r="AA60" s="157"/>
      <c r="AB60" s="158" t="s">
        <v>601</v>
      </c>
      <c r="AC60" s="158"/>
      <c r="AD60" s="158"/>
      <c r="AE60" s="149" t="s">
        <v>601</v>
      </c>
      <c r="AF60" s="150"/>
      <c r="AG60" s="150"/>
      <c r="AH60" s="150"/>
      <c r="AI60" s="149" t="s">
        <v>601</v>
      </c>
      <c r="AJ60" s="150"/>
      <c r="AK60" s="150"/>
      <c r="AL60" s="150"/>
      <c r="AM60" s="149" t="s">
        <v>601</v>
      </c>
      <c r="AN60" s="150"/>
      <c r="AO60" s="150"/>
      <c r="AP60" s="151"/>
      <c r="AQ60" s="149" t="s">
        <v>601</v>
      </c>
      <c r="AR60" s="150"/>
      <c r="AS60" s="150"/>
      <c r="AT60" s="151"/>
      <c r="AU60" s="150" t="s">
        <v>601</v>
      </c>
      <c r="AV60" s="150"/>
      <c r="AW60" s="150"/>
      <c r="AX60" s="191"/>
      <c r="AY60">
        <f t="shared" ref="AY60:AY62" si="7">$AY$58</f>
        <v>1</v>
      </c>
    </row>
    <row r="61" spans="1:51" ht="22.15" customHeight="1" x14ac:dyDescent="0.15">
      <c r="A61" s="755"/>
      <c r="B61" s="230"/>
      <c r="C61" s="229"/>
      <c r="D61" s="230"/>
      <c r="E61" s="179"/>
      <c r="F61" s="180"/>
      <c r="G61" s="213"/>
      <c r="H61" s="214"/>
      <c r="I61" s="214"/>
      <c r="J61" s="214"/>
      <c r="K61" s="214"/>
      <c r="L61" s="214"/>
      <c r="M61" s="214"/>
      <c r="N61" s="214"/>
      <c r="O61" s="214"/>
      <c r="P61" s="214"/>
      <c r="Q61" s="214"/>
      <c r="R61" s="214"/>
      <c r="S61" s="214"/>
      <c r="T61" s="214"/>
      <c r="U61" s="214"/>
      <c r="V61" s="214"/>
      <c r="W61" s="214"/>
      <c r="X61" s="215"/>
      <c r="Y61" s="192" t="s">
        <v>52</v>
      </c>
      <c r="Z61" s="141"/>
      <c r="AA61" s="142"/>
      <c r="AB61" s="218" t="s">
        <v>601</v>
      </c>
      <c r="AC61" s="218"/>
      <c r="AD61" s="218"/>
      <c r="AE61" s="149" t="s">
        <v>601</v>
      </c>
      <c r="AF61" s="150"/>
      <c r="AG61" s="150"/>
      <c r="AH61" s="151"/>
      <c r="AI61" s="149" t="s">
        <v>601</v>
      </c>
      <c r="AJ61" s="150"/>
      <c r="AK61" s="150"/>
      <c r="AL61" s="150"/>
      <c r="AM61" s="149" t="s">
        <v>601</v>
      </c>
      <c r="AN61" s="150"/>
      <c r="AO61" s="150"/>
      <c r="AP61" s="151"/>
      <c r="AQ61" s="149" t="s">
        <v>601</v>
      </c>
      <c r="AR61" s="150"/>
      <c r="AS61" s="150"/>
      <c r="AT61" s="151"/>
      <c r="AU61" s="150" t="s">
        <v>601</v>
      </c>
      <c r="AV61" s="150"/>
      <c r="AW61" s="150"/>
      <c r="AX61" s="191"/>
      <c r="AY61">
        <f t="shared" si="7"/>
        <v>1</v>
      </c>
    </row>
    <row r="62" spans="1:51" ht="22.15" customHeight="1" x14ac:dyDescent="0.15">
      <c r="A62" s="755"/>
      <c r="B62" s="230"/>
      <c r="C62" s="229"/>
      <c r="D62" s="230"/>
      <c r="E62" s="179"/>
      <c r="F62" s="180"/>
      <c r="G62" s="216"/>
      <c r="H62" s="177"/>
      <c r="I62" s="177"/>
      <c r="J62" s="177"/>
      <c r="K62" s="177"/>
      <c r="L62" s="177"/>
      <c r="M62" s="177"/>
      <c r="N62" s="177"/>
      <c r="O62" s="177"/>
      <c r="P62" s="177"/>
      <c r="Q62" s="177"/>
      <c r="R62" s="177"/>
      <c r="S62" s="177"/>
      <c r="T62" s="177"/>
      <c r="U62" s="177"/>
      <c r="V62" s="177"/>
      <c r="W62" s="177"/>
      <c r="X62" s="217"/>
      <c r="Y62" s="192" t="s">
        <v>13</v>
      </c>
      <c r="Z62" s="141"/>
      <c r="AA62" s="142"/>
      <c r="AB62" s="193" t="s">
        <v>171</v>
      </c>
      <c r="AC62" s="193"/>
      <c r="AD62" s="193"/>
      <c r="AE62" s="149" t="s">
        <v>601</v>
      </c>
      <c r="AF62" s="150"/>
      <c r="AG62" s="150"/>
      <c r="AH62" s="151"/>
      <c r="AI62" s="149" t="s">
        <v>601</v>
      </c>
      <c r="AJ62" s="150"/>
      <c r="AK62" s="150"/>
      <c r="AL62" s="150"/>
      <c r="AM62" s="149" t="s">
        <v>601</v>
      </c>
      <c r="AN62" s="150"/>
      <c r="AO62" s="150"/>
      <c r="AP62" s="151"/>
      <c r="AQ62" s="149" t="s">
        <v>601</v>
      </c>
      <c r="AR62" s="150"/>
      <c r="AS62" s="150"/>
      <c r="AT62" s="151"/>
      <c r="AU62" s="150" t="s">
        <v>601</v>
      </c>
      <c r="AV62" s="150"/>
      <c r="AW62" s="150"/>
      <c r="AX62" s="191"/>
      <c r="AY62">
        <f t="shared" si="7"/>
        <v>1</v>
      </c>
    </row>
    <row r="63" spans="1:51" ht="18.75" customHeight="1" x14ac:dyDescent="0.15">
      <c r="A63" s="755"/>
      <c r="B63" s="230"/>
      <c r="C63" s="229"/>
      <c r="D63" s="230"/>
      <c r="E63" s="179" t="s">
        <v>186</v>
      </c>
      <c r="F63" s="180"/>
      <c r="G63" s="181" t="s">
        <v>183</v>
      </c>
      <c r="H63" s="182"/>
      <c r="I63" s="182"/>
      <c r="J63" s="182"/>
      <c r="K63" s="182"/>
      <c r="L63" s="182"/>
      <c r="M63" s="182"/>
      <c r="N63" s="182"/>
      <c r="O63" s="182"/>
      <c r="P63" s="182"/>
      <c r="Q63" s="182"/>
      <c r="R63" s="182"/>
      <c r="S63" s="182"/>
      <c r="T63" s="182"/>
      <c r="U63" s="182"/>
      <c r="V63" s="182"/>
      <c r="W63" s="182"/>
      <c r="X63" s="183"/>
      <c r="Y63" s="186"/>
      <c r="Z63" s="187"/>
      <c r="AA63" s="188"/>
      <c r="AB63" s="198" t="s">
        <v>11</v>
      </c>
      <c r="AC63" s="182"/>
      <c r="AD63" s="183"/>
      <c r="AE63" s="207" t="s">
        <v>184</v>
      </c>
      <c r="AF63" s="208"/>
      <c r="AG63" s="208"/>
      <c r="AH63" s="209"/>
      <c r="AI63" s="197" t="s">
        <v>423</v>
      </c>
      <c r="AJ63" s="197"/>
      <c r="AK63" s="197"/>
      <c r="AL63" s="198"/>
      <c r="AM63" s="197" t="s">
        <v>424</v>
      </c>
      <c r="AN63" s="197"/>
      <c r="AO63" s="197"/>
      <c r="AP63" s="198"/>
      <c r="AQ63" s="198" t="s">
        <v>178</v>
      </c>
      <c r="AR63" s="182"/>
      <c r="AS63" s="182"/>
      <c r="AT63" s="183"/>
      <c r="AU63" s="159" t="s">
        <v>131</v>
      </c>
      <c r="AV63" s="159"/>
      <c r="AW63" s="159"/>
      <c r="AX63" s="160"/>
      <c r="AY63">
        <f>COUNTA($G$65)</f>
        <v>1</v>
      </c>
    </row>
    <row r="64" spans="1:51" ht="18.75" customHeight="1" x14ac:dyDescent="0.15">
      <c r="A64" s="755"/>
      <c r="B64" s="230"/>
      <c r="C64" s="229"/>
      <c r="D64" s="230"/>
      <c r="E64" s="179"/>
      <c r="F64" s="180"/>
      <c r="G64" s="184"/>
      <c r="H64" s="162"/>
      <c r="I64" s="162"/>
      <c r="J64" s="162"/>
      <c r="K64" s="162"/>
      <c r="L64" s="162"/>
      <c r="M64" s="162"/>
      <c r="N64" s="162"/>
      <c r="O64" s="162"/>
      <c r="P64" s="162"/>
      <c r="Q64" s="162"/>
      <c r="R64" s="162"/>
      <c r="S64" s="162"/>
      <c r="T64" s="162"/>
      <c r="U64" s="162"/>
      <c r="V64" s="162"/>
      <c r="W64" s="162"/>
      <c r="X64" s="185"/>
      <c r="Y64" s="186"/>
      <c r="Z64" s="187"/>
      <c r="AA64" s="188"/>
      <c r="AB64" s="200"/>
      <c r="AC64" s="162"/>
      <c r="AD64" s="185"/>
      <c r="AE64" s="161" t="s">
        <v>601</v>
      </c>
      <c r="AF64" s="161"/>
      <c r="AG64" s="162" t="s">
        <v>179</v>
      </c>
      <c r="AH64" s="185"/>
      <c r="AI64" s="199"/>
      <c r="AJ64" s="199"/>
      <c r="AK64" s="199"/>
      <c r="AL64" s="200"/>
      <c r="AM64" s="199"/>
      <c r="AN64" s="199"/>
      <c r="AO64" s="199"/>
      <c r="AP64" s="200"/>
      <c r="AQ64" s="210" t="s">
        <v>601</v>
      </c>
      <c r="AR64" s="161"/>
      <c r="AS64" s="162" t="s">
        <v>179</v>
      </c>
      <c r="AT64" s="185"/>
      <c r="AU64" s="161" t="s">
        <v>601</v>
      </c>
      <c r="AV64" s="161"/>
      <c r="AW64" s="162" t="s">
        <v>170</v>
      </c>
      <c r="AX64" s="163"/>
      <c r="AY64">
        <f>$AY$63</f>
        <v>1</v>
      </c>
    </row>
    <row r="65" spans="1:51" ht="22.15" customHeight="1" x14ac:dyDescent="0.15">
      <c r="A65" s="755"/>
      <c r="B65" s="230"/>
      <c r="C65" s="229"/>
      <c r="D65" s="230"/>
      <c r="E65" s="179"/>
      <c r="F65" s="180"/>
      <c r="G65" s="211" t="s">
        <v>601</v>
      </c>
      <c r="H65" s="174"/>
      <c r="I65" s="174"/>
      <c r="J65" s="174"/>
      <c r="K65" s="174"/>
      <c r="L65" s="174"/>
      <c r="M65" s="174"/>
      <c r="N65" s="174"/>
      <c r="O65" s="174"/>
      <c r="P65" s="174"/>
      <c r="Q65" s="174"/>
      <c r="R65" s="174"/>
      <c r="S65" s="174"/>
      <c r="T65" s="174"/>
      <c r="U65" s="174"/>
      <c r="V65" s="174"/>
      <c r="W65" s="174"/>
      <c r="X65" s="212"/>
      <c r="Y65" s="155" t="s">
        <v>12</v>
      </c>
      <c r="Z65" s="156"/>
      <c r="AA65" s="157"/>
      <c r="AB65" s="158" t="s">
        <v>601</v>
      </c>
      <c r="AC65" s="158"/>
      <c r="AD65" s="158"/>
      <c r="AE65" s="149" t="s">
        <v>601</v>
      </c>
      <c r="AF65" s="150"/>
      <c r="AG65" s="150"/>
      <c r="AH65" s="150"/>
      <c r="AI65" s="149" t="s">
        <v>601</v>
      </c>
      <c r="AJ65" s="150"/>
      <c r="AK65" s="150"/>
      <c r="AL65" s="150"/>
      <c r="AM65" s="149" t="s">
        <v>601</v>
      </c>
      <c r="AN65" s="150"/>
      <c r="AO65" s="150"/>
      <c r="AP65" s="151"/>
      <c r="AQ65" s="149" t="s">
        <v>601</v>
      </c>
      <c r="AR65" s="150"/>
      <c r="AS65" s="150"/>
      <c r="AT65" s="151"/>
      <c r="AU65" s="150" t="s">
        <v>601</v>
      </c>
      <c r="AV65" s="150"/>
      <c r="AW65" s="150"/>
      <c r="AX65" s="191"/>
      <c r="AY65">
        <f t="shared" ref="AY65:AY67" si="8">$AY$63</f>
        <v>1</v>
      </c>
    </row>
    <row r="66" spans="1:51" ht="22.15" customHeight="1" x14ac:dyDescent="0.15">
      <c r="A66" s="755"/>
      <c r="B66" s="230"/>
      <c r="C66" s="229"/>
      <c r="D66" s="230"/>
      <c r="E66" s="179"/>
      <c r="F66" s="180"/>
      <c r="G66" s="213"/>
      <c r="H66" s="214"/>
      <c r="I66" s="214"/>
      <c r="J66" s="214"/>
      <c r="K66" s="214"/>
      <c r="L66" s="214"/>
      <c r="M66" s="214"/>
      <c r="N66" s="214"/>
      <c r="O66" s="214"/>
      <c r="P66" s="214"/>
      <c r="Q66" s="214"/>
      <c r="R66" s="214"/>
      <c r="S66" s="214"/>
      <c r="T66" s="214"/>
      <c r="U66" s="214"/>
      <c r="V66" s="214"/>
      <c r="W66" s="214"/>
      <c r="X66" s="215"/>
      <c r="Y66" s="192" t="s">
        <v>52</v>
      </c>
      <c r="Z66" s="141"/>
      <c r="AA66" s="142"/>
      <c r="AB66" s="218" t="s">
        <v>601</v>
      </c>
      <c r="AC66" s="218"/>
      <c r="AD66" s="218"/>
      <c r="AE66" s="149" t="s">
        <v>601</v>
      </c>
      <c r="AF66" s="150"/>
      <c r="AG66" s="150"/>
      <c r="AH66" s="151"/>
      <c r="AI66" s="149" t="s">
        <v>601</v>
      </c>
      <c r="AJ66" s="150"/>
      <c r="AK66" s="150"/>
      <c r="AL66" s="150"/>
      <c r="AM66" s="149" t="s">
        <v>601</v>
      </c>
      <c r="AN66" s="150"/>
      <c r="AO66" s="150"/>
      <c r="AP66" s="151"/>
      <c r="AQ66" s="149" t="s">
        <v>601</v>
      </c>
      <c r="AR66" s="150"/>
      <c r="AS66" s="150"/>
      <c r="AT66" s="151"/>
      <c r="AU66" s="150" t="s">
        <v>601</v>
      </c>
      <c r="AV66" s="150"/>
      <c r="AW66" s="150"/>
      <c r="AX66" s="191"/>
      <c r="AY66">
        <f t="shared" si="8"/>
        <v>1</v>
      </c>
    </row>
    <row r="67" spans="1:51" ht="22.15" customHeight="1" x14ac:dyDescent="0.15">
      <c r="A67" s="755"/>
      <c r="B67" s="230"/>
      <c r="C67" s="229"/>
      <c r="D67" s="230"/>
      <c r="E67" s="179"/>
      <c r="F67" s="180"/>
      <c r="G67" s="216"/>
      <c r="H67" s="177"/>
      <c r="I67" s="177"/>
      <c r="J67" s="177"/>
      <c r="K67" s="177"/>
      <c r="L67" s="177"/>
      <c r="M67" s="177"/>
      <c r="N67" s="177"/>
      <c r="O67" s="177"/>
      <c r="P67" s="177"/>
      <c r="Q67" s="177"/>
      <c r="R67" s="177"/>
      <c r="S67" s="177"/>
      <c r="T67" s="177"/>
      <c r="U67" s="177"/>
      <c r="V67" s="177"/>
      <c r="W67" s="177"/>
      <c r="X67" s="217"/>
      <c r="Y67" s="192" t="s">
        <v>13</v>
      </c>
      <c r="Z67" s="141"/>
      <c r="AA67" s="142"/>
      <c r="AB67" s="193" t="s">
        <v>14</v>
      </c>
      <c r="AC67" s="193"/>
      <c r="AD67" s="193"/>
      <c r="AE67" s="149" t="s">
        <v>601</v>
      </c>
      <c r="AF67" s="150"/>
      <c r="AG67" s="150"/>
      <c r="AH67" s="151"/>
      <c r="AI67" s="149" t="s">
        <v>601</v>
      </c>
      <c r="AJ67" s="150"/>
      <c r="AK67" s="150"/>
      <c r="AL67" s="150"/>
      <c r="AM67" s="149" t="s">
        <v>601</v>
      </c>
      <c r="AN67" s="150"/>
      <c r="AO67" s="150"/>
      <c r="AP67" s="151"/>
      <c r="AQ67" s="149" t="s">
        <v>601</v>
      </c>
      <c r="AR67" s="150"/>
      <c r="AS67" s="150"/>
      <c r="AT67" s="151"/>
      <c r="AU67" s="150" t="s">
        <v>601</v>
      </c>
      <c r="AV67" s="150"/>
      <c r="AW67" s="150"/>
      <c r="AX67" s="191"/>
      <c r="AY67">
        <f t="shared" si="8"/>
        <v>1</v>
      </c>
    </row>
    <row r="68" spans="1:51" ht="23.85" customHeight="1" x14ac:dyDescent="0.15">
      <c r="A68" s="755"/>
      <c r="B68" s="230"/>
      <c r="C68" s="229"/>
      <c r="D68" s="230"/>
      <c r="E68" s="170" t="s">
        <v>288</v>
      </c>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2"/>
      <c r="AY68">
        <f>COUNTA($E$69)</f>
        <v>1</v>
      </c>
    </row>
    <row r="69" spans="1:51" ht="22.15" customHeight="1" x14ac:dyDescent="0.15">
      <c r="A69" s="755"/>
      <c r="B69" s="230"/>
      <c r="C69" s="229"/>
      <c r="D69" s="230"/>
      <c r="E69" s="173" t="s">
        <v>601</v>
      </c>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175"/>
      <c r="AY69">
        <f>$AY$68</f>
        <v>1</v>
      </c>
    </row>
    <row r="70" spans="1:51" ht="22.15" customHeight="1" thickBot="1" x14ac:dyDescent="0.2">
      <c r="A70" s="755"/>
      <c r="B70" s="230"/>
      <c r="C70" s="229"/>
      <c r="D70" s="230"/>
      <c r="E70" s="176"/>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c r="AN70" s="177"/>
      <c r="AO70" s="177"/>
      <c r="AP70" s="177"/>
      <c r="AQ70" s="177"/>
      <c r="AR70" s="177"/>
      <c r="AS70" s="177"/>
      <c r="AT70" s="177"/>
      <c r="AU70" s="177"/>
      <c r="AV70" s="177"/>
      <c r="AW70" s="177"/>
      <c r="AX70" s="178"/>
      <c r="AY70">
        <f>$AY$69</f>
        <v>1</v>
      </c>
    </row>
    <row r="71" spans="1:51" ht="27" customHeight="1" x14ac:dyDescent="0.15">
      <c r="A71" s="385" t="s">
        <v>45</v>
      </c>
      <c r="B71" s="386"/>
      <c r="C71" s="386"/>
      <c r="D71" s="386"/>
      <c r="E71" s="386"/>
      <c r="F71" s="386"/>
      <c r="G71" s="386"/>
      <c r="H71" s="386"/>
      <c r="I71" s="386"/>
      <c r="J71" s="386"/>
      <c r="K71" s="386"/>
      <c r="L71" s="386"/>
      <c r="M71" s="386"/>
      <c r="N71" s="386"/>
      <c r="O71" s="386"/>
      <c r="P71" s="386"/>
      <c r="Q71" s="386"/>
      <c r="R71" s="386"/>
      <c r="S71" s="386"/>
      <c r="T71" s="386"/>
      <c r="U71" s="386"/>
      <c r="V71" s="386"/>
      <c r="W71" s="386"/>
      <c r="X71" s="386"/>
      <c r="Y71" s="386"/>
      <c r="Z71" s="386"/>
      <c r="AA71" s="386"/>
      <c r="AB71" s="386"/>
      <c r="AC71" s="386"/>
      <c r="AD71" s="386"/>
      <c r="AE71" s="386"/>
      <c r="AF71" s="386"/>
      <c r="AG71" s="386"/>
      <c r="AH71" s="386"/>
      <c r="AI71" s="386"/>
      <c r="AJ71" s="386"/>
      <c r="AK71" s="386"/>
      <c r="AL71" s="386"/>
      <c r="AM71" s="386"/>
      <c r="AN71" s="386"/>
      <c r="AO71" s="386"/>
      <c r="AP71" s="386"/>
      <c r="AQ71" s="386"/>
      <c r="AR71" s="386"/>
      <c r="AS71" s="386"/>
      <c r="AT71" s="386"/>
      <c r="AU71" s="386"/>
      <c r="AV71" s="386"/>
      <c r="AW71" s="386"/>
      <c r="AX71" s="387"/>
    </row>
    <row r="72" spans="1:51" ht="27" customHeight="1" x14ac:dyDescent="0.15">
      <c r="A72" s="5"/>
      <c r="B72" s="6"/>
      <c r="C72" s="715" t="s">
        <v>30</v>
      </c>
      <c r="D72" s="517"/>
      <c r="E72" s="517"/>
      <c r="F72" s="517"/>
      <c r="G72" s="517"/>
      <c r="H72" s="517"/>
      <c r="I72" s="517"/>
      <c r="J72" s="517"/>
      <c r="K72" s="517"/>
      <c r="L72" s="517"/>
      <c r="M72" s="517"/>
      <c r="N72" s="517"/>
      <c r="O72" s="517"/>
      <c r="P72" s="517"/>
      <c r="Q72" s="517"/>
      <c r="R72" s="517"/>
      <c r="S72" s="517"/>
      <c r="T72" s="517"/>
      <c r="U72" s="517"/>
      <c r="V72" s="517"/>
      <c r="W72" s="517"/>
      <c r="X72" s="517"/>
      <c r="Y72" s="517"/>
      <c r="Z72" s="517"/>
      <c r="AA72" s="517"/>
      <c r="AB72" s="517"/>
      <c r="AC72" s="716"/>
      <c r="AD72" s="517" t="s">
        <v>34</v>
      </c>
      <c r="AE72" s="517"/>
      <c r="AF72" s="517"/>
      <c r="AG72" s="516" t="s">
        <v>29</v>
      </c>
      <c r="AH72" s="517"/>
      <c r="AI72" s="517"/>
      <c r="AJ72" s="517"/>
      <c r="AK72" s="517"/>
      <c r="AL72" s="517"/>
      <c r="AM72" s="517"/>
      <c r="AN72" s="517"/>
      <c r="AO72" s="517"/>
      <c r="AP72" s="517"/>
      <c r="AQ72" s="517"/>
      <c r="AR72" s="517"/>
      <c r="AS72" s="517"/>
      <c r="AT72" s="517"/>
      <c r="AU72" s="517"/>
      <c r="AV72" s="517"/>
      <c r="AW72" s="517"/>
      <c r="AX72" s="518"/>
    </row>
    <row r="73" spans="1:51" ht="33" customHeight="1" x14ac:dyDescent="0.15">
      <c r="A73" s="449" t="s">
        <v>137</v>
      </c>
      <c r="B73" s="450"/>
      <c r="C73" s="620" t="s">
        <v>138</v>
      </c>
      <c r="D73" s="621"/>
      <c r="E73" s="621"/>
      <c r="F73" s="621"/>
      <c r="G73" s="621"/>
      <c r="H73" s="621"/>
      <c r="I73" s="621"/>
      <c r="J73" s="621"/>
      <c r="K73" s="621"/>
      <c r="L73" s="621"/>
      <c r="M73" s="621"/>
      <c r="N73" s="621"/>
      <c r="O73" s="621"/>
      <c r="P73" s="621"/>
      <c r="Q73" s="621"/>
      <c r="R73" s="621"/>
      <c r="S73" s="621"/>
      <c r="T73" s="621"/>
      <c r="U73" s="621"/>
      <c r="V73" s="621"/>
      <c r="W73" s="621"/>
      <c r="X73" s="621"/>
      <c r="Y73" s="621"/>
      <c r="Z73" s="621"/>
      <c r="AA73" s="621"/>
      <c r="AB73" s="621"/>
      <c r="AC73" s="622"/>
      <c r="AD73" s="720" t="s">
        <v>596</v>
      </c>
      <c r="AE73" s="721"/>
      <c r="AF73" s="721"/>
      <c r="AG73" s="717" t="s">
        <v>614</v>
      </c>
      <c r="AH73" s="718"/>
      <c r="AI73" s="718"/>
      <c r="AJ73" s="718"/>
      <c r="AK73" s="718"/>
      <c r="AL73" s="718"/>
      <c r="AM73" s="718"/>
      <c r="AN73" s="718"/>
      <c r="AO73" s="718"/>
      <c r="AP73" s="718"/>
      <c r="AQ73" s="718"/>
      <c r="AR73" s="718"/>
      <c r="AS73" s="718"/>
      <c r="AT73" s="718"/>
      <c r="AU73" s="718"/>
      <c r="AV73" s="718"/>
      <c r="AW73" s="718"/>
      <c r="AX73" s="719"/>
    </row>
    <row r="74" spans="1:51" ht="48" customHeight="1" x14ac:dyDescent="0.15">
      <c r="A74" s="451"/>
      <c r="B74" s="452"/>
      <c r="C74" s="507" t="s">
        <v>35</v>
      </c>
      <c r="D74" s="508"/>
      <c r="E74" s="508"/>
      <c r="F74" s="508"/>
      <c r="G74" s="508"/>
      <c r="H74" s="508"/>
      <c r="I74" s="508"/>
      <c r="J74" s="508"/>
      <c r="K74" s="508"/>
      <c r="L74" s="508"/>
      <c r="M74" s="508"/>
      <c r="N74" s="508"/>
      <c r="O74" s="508"/>
      <c r="P74" s="508"/>
      <c r="Q74" s="508"/>
      <c r="R74" s="508"/>
      <c r="S74" s="508"/>
      <c r="T74" s="508"/>
      <c r="U74" s="508"/>
      <c r="V74" s="508"/>
      <c r="W74" s="508"/>
      <c r="X74" s="508"/>
      <c r="Y74" s="508"/>
      <c r="Z74" s="508"/>
      <c r="AA74" s="508"/>
      <c r="AB74" s="508"/>
      <c r="AC74" s="497"/>
      <c r="AD74" s="167" t="s">
        <v>596</v>
      </c>
      <c r="AE74" s="168"/>
      <c r="AF74" s="168"/>
      <c r="AG74" s="558" t="s">
        <v>615</v>
      </c>
      <c r="AH74" s="559"/>
      <c r="AI74" s="559"/>
      <c r="AJ74" s="559"/>
      <c r="AK74" s="559"/>
      <c r="AL74" s="559"/>
      <c r="AM74" s="559"/>
      <c r="AN74" s="559"/>
      <c r="AO74" s="559"/>
      <c r="AP74" s="559"/>
      <c r="AQ74" s="559"/>
      <c r="AR74" s="559"/>
      <c r="AS74" s="559"/>
      <c r="AT74" s="559"/>
      <c r="AU74" s="559"/>
      <c r="AV74" s="559"/>
      <c r="AW74" s="559"/>
      <c r="AX74" s="560"/>
    </row>
    <row r="75" spans="1:51" ht="81" customHeight="1" x14ac:dyDescent="0.15">
      <c r="A75" s="453"/>
      <c r="B75" s="454"/>
      <c r="C75" s="509" t="s">
        <v>139</v>
      </c>
      <c r="D75" s="510"/>
      <c r="E75" s="510"/>
      <c r="F75" s="510"/>
      <c r="G75" s="510"/>
      <c r="H75" s="510"/>
      <c r="I75" s="510"/>
      <c r="J75" s="510"/>
      <c r="K75" s="510"/>
      <c r="L75" s="510"/>
      <c r="M75" s="510"/>
      <c r="N75" s="510"/>
      <c r="O75" s="510"/>
      <c r="P75" s="510"/>
      <c r="Q75" s="510"/>
      <c r="R75" s="510"/>
      <c r="S75" s="510"/>
      <c r="T75" s="510"/>
      <c r="U75" s="510"/>
      <c r="V75" s="510"/>
      <c r="W75" s="510"/>
      <c r="X75" s="510"/>
      <c r="Y75" s="510"/>
      <c r="Z75" s="510"/>
      <c r="AA75" s="510"/>
      <c r="AB75" s="510"/>
      <c r="AC75" s="511"/>
      <c r="AD75" s="493" t="s">
        <v>596</v>
      </c>
      <c r="AE75" s="494"/>
      <c r="AF75" s="494"/>
      <c r="AG75" s="381" t="s">
        <v>616</v>
      </c>
      <c r="AH75" s="214"/>
      <c r="AI75" s="214"/>
      <c r="AJ75" s="214"/>
      <c r="AK75" s="214"/>
      <c r="AL75" s="214"/>
      <c r="AM75" s="214"/>
      <c r="AN75" s="214"/>
      <c r="AO75" s="214"/>
      <c r="AP75" s="214"/>
      <c r="AQ75" s="214"/>
      <c r="AR75" s="214"/>
      <c r="AS75" s="214"/>
      <c r="AT75" s="214"/>
      <c r="AU75" s="214"/>
      <c r="AV75" s="214"/>
      <c r="AW75" s="214"/>
      <c r="AX75" s="382"/>
    </row>
    <row r="76" spans="1:51" ht="38.25" customHeight="1" x14ac:dyDescent="0.15">
      <c r="A76" s="529" t="s">
        <v>37</v>
      </c>
      <c r="B76" s="660"/>
      <c r="C76" s="512" t="s">
        <v>39</v>
      </c>
      <c r="D76" s="513"/>
      <c r="E76" s="514"/>
      <c r="F76" s="514"/>
      <c r="G76" s="514"/>
      <c r="H76" s="514"/>
      <c r="I76" s="514"/>
      <c r="J76" s="514"/>
      <c r="K76" s="514"/>
      <c r="L76" s="514"/>
      <c r="M76" s="514"/>
      <c r="N76" s="514"/>
      <c r="O76" s="514"/>
      <c r="P76" s="514"/>
      <c r="Q76" s="514"/>
      <c r="R76" s="514"/>
      <c r="S76" s="514"/>
      <c r="T76" s="514"/>
      <c r="U76" s="514"/>
      <c r="V76" s="514"/>
      <c r="W76" s="514"/>
      <c r="X76" s="514"/>
      <c r="Y76" s="514"/>
      <c r="Z76" s="514"/>
      <c r="AA76" s="514"/>
      <c r="AB76" s="514"/>
      <c r="AC76" s="515"/>
      <c r="AD76" s="626" t="s">
        <v>596</v>
      </c>
      <c r="AE76" s="627"/>
      <c r="AF76" s="627"/>
      <c r="AG76" s="173" t="s">
        <v>662</v>
      </c>
      <c r="AH76" s="174"/>
      <c r="AI76" s="174"/>
      <c r="AJ76" s="174"/>
      <c r="AK76" s="174"/>
      <c r="AL76" s="174"/>
      <c r="AM76" s="174"/>
      <c r="AN76" s="174"/>
      <c r="AO76" s="174"/>
      <c r="AP76" s="174"/>
      <c r="AQ76" s="174"/>
      <c r="AR76" s="174"/>
      <c r="AS76" s="174"/>
      <c r="AT76" s="174"/>
      <c r="AU76" s="174"/>
      <c r="AV76" s="174"/>
      <c r="AW76" s="174"/>
      <c r="AX76" s="175"/>
    </row>
    <row r="77" spans="1:51" ht="34.5" customHeight="1" x14ac:dyDescent="0.15">
      <c r="A77" s="549"/>
      <c r="B77" s="661"/>
      <c r="C77" s="522"/>
      <c r="D77" s="523"/>
      <c r="E77" s="577" t="s">
        <v>265</v>
      </c>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9"/>
      <c r="AD77" s="167" t="s">
        <v>617</v>
      </c>
      <c r="AE77" s="168"/>
      <c r="AF77" s="169"/>
      <c r="AG77" s="381"/>
      <c r="AH77" s="214"/>
      <c r="AI77" s="214"/>
      <c r="AJ77" s="214"/>
      <c r="AK77" s="214"/>
      <c r="AL77" s="214"/>
      <c r="AM77" s="214"/>
      <c r="AN77" s="214"/>
      <c r="AO77" s="214"/>
      <c r="AP77" s="214"/>
      <c r="AQ77" s="214"/>
      <c r="AR77" s="214"/>
      <c r="AS77" s="214"/>
      <c r="AT77" s="214"/>
      <c r="AU77" s="214"/>
      <c r="AV77" s="214"/>
      <c r="AW77" s="214"/>
      <c r="AX77" s="382"/>
    </row>
    <row r="78" spans="1:51" ht="26.25" customHeight="1" x14ac:dyDescent="0.15">
      <c r="A78" s="549"/>
      <c r="B78" s="661"/>
      <c r="C78" s="524"/>
      <c r="D78" s="525"/>
      <c r="E78" s="580" t="s">
        <v>226</v>
      </c>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2"/>
      <c r="AD78" s="491" t="s">
        <v>618</v>
      </c>
      <c r="AE78" s="492"/>
      <c r="AF78" s="492"/>
      <c r="AG78" s="381"/>
      <c r="AH78" s="214"/>
      <c r="AI78" s="214"/>
      <c r="AJ78" s="214"/>
      <c r="AK78" s="214"/>
      <c r="AL78" s="214"/>
      <c r="AM78" s="214"/>
      <c r="AN78" s="214"/>
      <c r="AO78" s="214"/>
      <c r="AP78" s="214"/>
      <c r="AQ78" s="214"/>
      <c r="AR78" s="214"/>
      <c r="AS78" s="214"/>
      <c r="AT78" s="214"/>
      <c r="AU78" s="214"/>
      <c r="AV78" s="214"/>
      <c r="AW78" s="214"/>
      <c r="AX78" s="382"/>
    </row>
    <row r="79" spans="1:51" ht="26.25" customHeight="1" x14ac:dyDescent="0.15">
      <c r="A79" s="549"/>
      <c r="B79" s="550"/>
      <c r="C79" s="505" t="s">
        <v>40</v>
      </c>
      <c r="D79" s="506"/>
      <c r="E79" s="506"/>
      <c r="F79" s="506"/>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61" t="s">
        <v>619</v>
      </c>
      <c r="AE79" s="562"/>
      <c r="AF79" s="562"/>
      <c r="AG79" s="446"/>
      <c r="AH79" s="447"/>
      <c r="AI79" s="447"/>
      <c r="AJ79" s="447"/>
      <c r="AK79" s="447"/>
      <c r="AL79" s="447"/>
      <c r="AM79" s="447"/>
      <c r="AN79" s="447"/>
      <c r="AO79" s="447"/>
      <c r="AP79" s="447"/>
      <c r="AQ79" s="447"/>
      <c r="AR79" s="447"/>
      <c r="AS79" s="447"/>
      <c r="AT79" s="447"/>
      <c r="AU79" s="447"/>
      <c r="AV79" s="447"/>
      <c r="AW79" s="447"/>
      <c r="AX79" s="448"/>
    </row>
    <row r="80" spans="1:51" ht="34.5" customHeight="1" x14ac:dyDescent="0.15">
      <c r="A80" s="549"/>
      <c r="B80" s="550"/>
      <c r="C80" s="496" t="s">
        <v>140</v>
      </c>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c r="AD80" s="167" t="s">
        <v>596</v>
      </c>
      <c r="AE80" s="168"/>
      <c r="AF80" s="168"/>
      <c r="AG80" s="558" t="s">
        <v>620</v>
      </c>
      <c r="AH80" s="559"/>
      <c r="AI80" s="559"/>
      <c r="AJ80" s="559"/>
      <c r="AK80" s="559"/>
      <c r="AL80" s="559"/>
      <c r="AM80" s="559"/>
      <c r="AN80" s="559"/>
      <c r="AO80" s="559"/>
      <c r="AP80" s="559"/>
      <c r="AQ80" s="559"/>
      <c r="AR80" s="559"/>
      <c r="AS80" s="559"/>
      <c r="AT80" s="559"/>
      <c r="AU80" s="559"/>
      <c r="AV80" s="559"/>
      <c r="AW80" s="559"/>
      <c r="AX80" s="560"/>
    </row>
    <row r="81" spans="1:50" ht="26.25" customHeight="1" x14ac:dyDescent="0.15">
      <c r="A81" s="549"/>
      <c r="B81" s="550"/>
      <c r="C81" s="496" t="s">
        <v>36</v>
      </c>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167" t="s">
        <v>619</v>
      </c>
      <c r="AE81" s="168"/>
      <c r="AF81" s="168"/>
      <c r="AG81" s="558"/>
      <c r="AH81" s="559"/>
      <c r="AI81" s="559"/>
      <c r="AJ81" s="559"/>
      <c r="AK81" s="559"/>
      <c r="AL81" s="559"/>
      <c r="AM81" s="559"/>
      <c r="AN81" s="559"/>
      <c r="AO81" s="559"/>
      <c r="AP81" s="559"/>
      <c r="AQ81" s="559"/>
      <c r="AR81" s="559"/>
      <c r="AS81" s="559"/>
      <c r="AT81" s="559"/>
      <c r="AU81" s="559"/>
      <c r="AV81" s="559"/>
      <c r="AW81" s="559"/>
      <c r="AX81" s="560"/>
    </row>
    <row r="82" spans="1:50" ht="31.9" customHeight="1" x14ac:dyDescent="0.15">
      <c r="A82" s="549"/>
      <c r="B82" s="550"/>
      <c r="C82" s="496" t="s">
        <v>41</v>
      </c>
      <c r="D82" s="497"/>
      <c r="E82" s="497"/>
      <c r="F82" s="497"/>
      <c r="G82" s="497"/>
      <c r="H82" s="497"/>
      <c r="I82" s="497"/>
      <c r="J82" s="497"/>
      <c r="K82" s="497"/>
      <c r="L82" s="497"/>
      <c r="M82" s="497"/>
      <c r="N82" s="497"/>
      <c r="O82" s="497"/>
      <c r="P82" s="497"/>
      <c r="Q82" s="497"/>
      <c r="R82" s="497"/>
      <c r="S82" s="497"/>
      <c r="T82" s="497"/>
      <c r="U82" s="497"/>
      <c r="V82" s="497"/>
      <c r="W82" s="497"/>
      <c r="X82" s="497"/>
      <c r="Y82" s="497"/>
      <c r="Z82" s="497"/>
      <c r="AA82" s="497"/>
      <c r="AB82" s="497"/>
      <c r="AC82" s="498"/>
      <c r="AD82" s="167" t="s">
        <v>596</v>
      </c>
      <c r="AE82" s="168"/>
      <c r="AF82" s="168"/>
      <c r="AG82" s="558" t="s">
        <v>621</v>
      </c>
      <c r="AH82" s="559"/>
      <c r="AI82" s="559"/>
      <c r="AJ82" s="559"/>
      <c r="AK82" s="559"/>
      <c r="AL82" s="559"/>
      <c r="AM82" s="559"/>
      <c r="AN82" s="559"/>
      <c r="AO82" s="559"/>
      <c r="AP82" s="559"/>
      <c r="AQ82" s="559"/>
      <c r="AR82" s="559"/>
      <c r="AS82" s="559"/>
      <c r="AT82" s="559"/>
      <c r="AU82" s="559"/>
      <c r="AV82" s="559"/>
      <c r="AW82" s="559"/>
      <c r="AX82" s="560"/>
    </row>
    <row r="83" spans="1:50" ht="26.25" customHeight="1" x14ac:dyDescent="0.15">
      <c r="A83" s="549"/>
      <c r="B83" s="550"/>
      <c r="C83" s="496" t="s">
        <v>242</v>
      </c>
      <c r="D83" s="49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8"/>
      <c r="AD83" s="493" t="s">
        <v>619</v>
      </c>
      <c r="AE83" s="494"/>
      <c r="AF83" s="494"/>
      <c r="AG83" s="502"/>
      <c r="AH83" s="503"/>
      <c r="AI83" s="503"/>
      <c r="AJ83" s="503"/>
      <c r="AK83" s="503"/>
      <c r="AL83" s="503"/>
      <c r="AM83" s="503"/>
      <c r="AN83" s="503"/>
      <c r="AO83" s="503"/>
      <c r="AP83" s="503"/>
      <c r="AQ83" s="503"/>
      <c r="AR83" s="503"/>
      <c r="AS83" s="503"/>
      <c r="AT83" s="503"/>
      <c r="AU83" s="503"/>
      <c r="AV83" s="503"/>
      <c r="AW83" s="503"/>
      <c r="AX83" s="504"/>
    </row>
    <row r="84" spans="1:50" ht="26.25" customHeight="1" x14ac:dyDescent="0.15">
      <c r="A84" s="549"/>
      <c r="B84" s="550"/>
      <c r="C84" s="164" t="s">
        <v>243</v>
      </c>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6"/>
      <c r="AD84" s="167" t="s">
        <v>619</v>
      </c>
      <c r="AE84" s="168"/>
      <c r="AF84" s="169"/>
      <c r="AG84" s="558"/>
      <c r="AH84" s="559"/>
      <c r="AI84" s="559"/>
      <c r="AJ84" s="559"/>
      <c r="AK84" s="559"/>
      <c r="AL84" s="559"/>
      <c r="AM84" s="559"/>
      <c r="AN84" s="559"/>
      <c r="AO84" s="559"/>
      <c r="AP84" s="559"/>
      <c r="AQ84" s="559"/>
      <c r="AR84" s="559"/>
      <c r="AS84" s="559"/>
      <c r="AT84" s="559"/>
      <c r="AU84" s="559"/>
      <c r="AV84" s="559"/>
      <c r="AW84" s="559"/>
      <c r="AX84" s="560"/>
    </row>
    <row r="85" spans="1:50" ht="35.65" customHeight="1" x14ac:dyDescent="0.15">
      <c r="A85" s="551"/>
      <c r="B85" s="552"/>
      <c r="C85" s="662" t="s">
        <v>228</v>
      </c>
      <c r="D85" s="663"/>
      <c r="E85" s="663"/>
      <c r="F85" s="663"/>
      <c r="G85" s="663"/>
      <c r="H85" s="663"/>
      <c r="I85" s="663"/>
      <c r="J85" s="663"/>
      <c r="K85" s="663"/>
      <c r="L85" s="663"/>
      <c r="M85" s="663"/>
      <c r="N85" s="663"/>
      <c r="O85" s="663"/>
      <c r="P85" s="663"/>
      <c r="Q85" s="663"/>
      <c r="R85" s="663"/>
      <c r="S85" s="663"/>
      <c r="T85" s="663"/>
      <c r="U85" s="663"/>
      <c r="V85" s="663"/>
      <c r="W85" s="663"/>
      <c r="X85" s="663"/>
      <c r="Y85" s="663"/>
      <c r="Z85" s="663"/>
      <c r="AA85" s="663"/>
      <c r="AB85" s="663"/>
      <c r="AC85" s="664"/>
      <c r="AD85" s="499" t="s">
        <v>596</v>
      </c>
      <c r="AE85" s="500"/>
      <c r="AF85" s="501"/>
      <c r="AG85" s="583" t="s">
        <v>622</v>
      </c>
      <c r="AH85" s="584"/>
      <c r="AI85" s="584"/>
      <c r="AJ85" s="584"/>
      <c r="AK85" s="584"/>
      <c r="AL85" s="584"/>
      <c r="AM85" s="584"/>
      <c r="AN85" s="584"/>
      <c r="AO85" s="584"/>
      <c r="AP85" s="584"/>
      <c r="AQ85" s="584"/>
      <c r="AR85" s="584"/>
      <c r="AS85" s="584"/>
      <c r="AT85" s="584"/>
      <c r="AU85" s="584"/>
      <c r="AV85" s="584"/>
      <c r="AW85" s="584"/>
      <c r="AX85" s="585"/>
    </row>
    <row r="86" spans="1:50" ht="31.9" customHeight="1" x14ac:dyDescent="0.15">
      <c r="A86" s="529" t="s">
        <v>38</v>
      </c>
      <c r="B86" s="548"/>
      <c r="C86" s="553" t="s">
        <v>229</v>
      </c>
      <c r="D86" s="554"/>
      <c r="E86" s="554"/>
      <c r="F86" s="554"/>
      <c r="G86" s="554"/>
      <c r="H86" s="554"/>
      <c r="I86" s="554"/>
      <c r="J86" s="554"/>
      <c r="K86" s="554"/>
      <c r="L86" s="554"/>
      <c r="M86" s="554"/>
      <c r="N86" s="554"/>
      <c r="O86" s="554"/>
      <c r="P86" s="554"/>
      <c r="Q86" s="554"/>
      <c r="R86" s="554"/>
      <c r="S86" s="554"/>
      <c r="T86" s="554"/>
      <c r="U86" s="554"/>
      <c r="V86" s="554"/>
      <c r="W86" s="554"/>
      <c r="X86" s="554"/>
      <c r="Y86" s="554"/>
      <c r="Z86" s="554"/>
      <c r="AA86" s="554"/>
      <c r="AB86" s="554"/>
      <c r="AC86" s="555"/>
      <c r="AD86" s="561" t="s">
        <v>596</v>
      </c>
      <c r="AE86" s="562"/>
      <c r="AF86" s="668"/>
      <c r="AG86" s="446" t="s">
        <v>623</v>
      </c>
      <c r="AH86" s="447"/>
      <c r="AI86" s="447"/>
      <c r="AJ86" s="447"/>
      <c r="AK86" s="447"/>
      <c r="AL86" s="447"/>
      <c r="AM86" s="447"/>
      <c r="AN86" s="447"/>
      <c r="AO86" s="447"/>
      <c r="AP86" s="447"/>
      <c r="AQ86" s="447"/>
      <c r="AR86" s="447"/>
      <c r="AS86" s="447"/>
      <c r="AT86" s="447"/>
      <c r="AU86" s="447"/>
      <c r="AV86" s="447"/>
      <c r="AW86" s="447"/>
      <c r="AX86" s="448"/>
    </row>
    <row r="87" spans="1:50" ht="33.75" customHeight="1" x14ac:dyDescent="0.15">
      <c r="A87" s="549"/>
      <c r="B87" s="550"/>
      <c r="C87" s="675" t="s">
        <v>43</v>
      </c>
      <c r="D87" s="676"/>
      <c r="E87" s="676"/>
      <c r="F87" s="676"/>
      <c r="G87" s="676"/>
      <c r="H87" s="676"/>
      <c r="I87" s="676"/>
      <c r="J87" s="676"/>
      <c r="K87" s="676"/>
      <c r="L87" s="676"/>
      <c r="M87" s="676"/>
      <c r="N87" s="676"/>
      <c r="O87" s="676"/>
      <c r="P87" s="676"/>
      <c r="Q87" s="676"/>
      <c r="R87" s="676"/>
      <c r="S87" s="676"/>
      <c r="T87" s="676"/>
      <c r="U87" s="676"/>
      <c r="V87" s="676"/>
      <c r="W87" s="676"/>
      <c r="X87" s="676"/>
      <c r="Y87" s="676"/>
      <c r="Z87" s="676"/>
      <c r="AA87" s="676"/>
      <c r="AB87" s="676"/>
      <c r="AC87" s="677"/>
      <c r="AD87" s="649" t="s">
        <v>619</v>
      </c>
      <c r="AE87" s="650"/>
      <c r="AF87" s="650"/>
      <c r="AG87" s="558"/>
      <c r="AH87" s="559"/>
      <c r="AI87" s="559"/>
      <c r="AJ87" s="559"/>
      <c r="AK87" s="559"/>
      <c r="AL87" s="559"/>
      <c r="AM87" s="559"/>
      <c r="AN87" s="559"/>
      <c r="AO87" s="559"/>
      <c r="AP87" s="559"/>
      <c r="AQ87" s="559"/>
      <c r="AR87" s="559"/>
      <c r="AS87" s="559"/>
      <c r="AT87" s="559"/>
      <c r="AU87" s="559"/>
      <c r="AV87" s="559"/>
      <c r="AW87" s="559"/>
      <c r="AX87" s="560"/>
    </row>
    <row r="88" spans="1:50" ht="27" customHeight="1" x14ac:dyDescent="0.15">
      <c r="A88" s="549"/>
      <c r="B88" s="550"/>
      <c r="C88" s="496" t="s">
        <v>187</v>
      </c>
      <c r="D88" s="497"/>
      <c r="E88" s="497"/>
      <c r="F88" s="497"/>
      <c r="G88" s="497"/>
      <c r="H88" s="497"/>
      <c r="I88" s="497"/>
      <c r="J88" s="497"/>
      <c r="K88" s="497"/>
      <c r="L88" s="497"/>
      <c r="M88" s="497"/>
      <c r="N88" s="497"/>
      <c r="O88" s="497"/>
      <c r="P88" s="497"/>
      <c r="Q88" s="497"/>
      <c r="R88" s="497"/>
      <c r="S88" s="497"/>
      <c r="T88" s="497"/>
      <c r="U88" s="497"/>
      <c r="V88" s="497"/>
      <c r="W88" s="497"/>
      <c r="X88" s="497"/>
      <c r="Y88" s="497"/>
      <c r="Z88" s="497"/>
      <c r="AA88" s="497"/>
      <c r="AB88" s="497"/>
      <c r="AC88" s="497"/>
      <c r="AD88" s="167" t="s">
        <v>596</v>
      </c>
      <c r="AE88" s="168"/>
      <c r="AF88" s="168"/>
      <c r="AG88" s="558" t="s">
        <v>624</v>
      </c>
      <c r="AH88" s="559"/>
      <c r="AI88" s="559"/>
      <c r="AJ88" s="559"/>
      <c r="AK88" s="559"/>
      <c r="AL88" s="559"/>
      <c r="AM88" s="559"/>
      <c r="AN88" s="559"/>
      <c r="AO88" s="559"/>
      <c r="AP88" s="559"/>
      <c r="AQ88" s="559"/>
      <c r="AR88" s="559"/>
      <c r="AS88" s="559"/>
      <c r="AT88" s="559"/>
      <c r="AU88" s="559"/>
      <c r="AV88" s="559"/>
      <c r="AW88" s="559"/>
      <c r="AX88" s="560"/>
    </row>
    <row r="89" spans="1:50" ht="34.9" customHeight="1" x14ac:dyDescent="0.15">
      <c r="A89" s="551"/>
      <c r="B89" s="552"/>
      <c r="C89" s="496" t="s">
        <v>42</v>
      </c>
      <c r="D89" s="497"/>
      <c r="E89" s="497"/>
      <c r="F89" s="497"/>
      <c r="G89" s="497"/>
      <c r="H89" s="497"/>
      <c r="I89" s="497"/>
      <c r="J89" s="497"/>
      <c r="K89" s="497"/>
      <c r="L89" s="497"/>
      <c r="M89" s="497"/>
      <c r="N89" s="497"/>
      <c r="O89" s="497"/>
      <c r="P89" s="497"/>
      <c r="Q89" s="497"/>
      <c r="R89" s="497"/>
      <c r="S89" s="497"/>
      <c r="T89" s="497"/>
      <c r="U89" s="497"/>
      <c r="V89" s="497"/>
      <c r="W89" s="497"/>
      <c r="X89" s="497"/>
      <c r="Y89" s="497"/>
      <c r="Z89" s="497"/>
      <c r="AA89" s="497"/>
      <c r="AB89" s="497"/>
      <c r="AC89" s="497"/>
      <c r="AD89" s="167" t="s">
        <v>596</v>
      </c>
      <c r="AE89" s="168"/>
      <c r="AF89" s="168"/>
      <c r="AG89" s="176" t="s">
        <v>625</v>
      </c>
      <c r="AH89" s="177"/>
      <c r="AI89" s="177"/>
      <c r="AJ89" s="177"/>
      <c r="AK89" s="177"/>
      <c r="AL89" s="177"/>
      <c r="AM89" s="177"/>
      <c r="AN89" s="177"/>
      <c r="AO89" s="177"/>
      <c r="AP89" s="177"/>
      <c r="AQ89" s="177"/>
      <c r="AR89" s="177"/>
      <c r="AS89" s="177"/>
      <c r="AT89" s="177"/>
      <c r="AU89" s="177"/>
      <c r="AV89" s="177"/>
      <c r="AW89" s="177"/>
      <c r="AX89" s="178"/>
    </row>
    <row r="90" spans="1:50" ht="41.25" customHeight="1" x14ac:dyDescent="0.15">
      <c r="A90" s="542" t="s">
        <v>56</v>
      </c>
      <c r="B90" s="543"/>
      <c r="C90" s="678" t="s">
        <v>141</v>
      </c>
      <c r="D90" s="679"/>
      <c r="E90" s="679"/>
      <c r="F90" s="679"/>
      <c r="G90" s="679"/>
      <c r="H90" s="679"/>
      <c r="I90" s="679"/>
      <c r="J90" s="679"/>
      <c r="K90" s="679"/>
      <c r="L90" s="679"/>
      <c r="M90" s="679"/>
      <c r="N90" s="679"/>
      <c r="O90" s="679"/>
      <c r="P90" s="679"/>
      <c r="Q90" s="679"/>
      <c r="R90" s="679"/>
      <c r="S90" s="679"/>
      <c r="T90" s="679"/>
      <c r="U90" s="679"/>
      <c r="V90" s="679"/>
      <c r="W90" s="679"/>
      <c r="X90" s="679"/>
      <c r="Y90" s="679"/>
      <c r="Z90" s="679"/>
      <c r="AA90" s="679"/>
      <c r="AB90" s="679"/>
      <c r="AC90" s="514"/>
      <c r="AD90" s="561"/>
      <c r="AE90" s="562"/>
      <c r="AF90" s="562"/>
      <c r="AG90" s="173"/>
      <c r="AH90" s="174"/>
      <c r="AI90" s="174"/>
      <c r="AJ90" s="174"/>
      <c r="AK90" s="174"/>
      <c r="AL90" s="174"/>
      <c r="AM90" s="174"/>
      <c r="AN90" s="174"/>
      <c r="AO90" s="174"/>
      <c r="AP90" s="174"/>
      <c r="AQ90" s="174"/>
      <c r="AR90" s="174"/>
      <c r="AS90" s="174"/>
      <c r="AT90" s="174"/>
      <c r="AU90" s="174"/>
      <c r="AV90" s="174"/>
      <c r="AW90" s="174"/>
      <c r="AX90" s="175"/>
    </row>
    <row r="91" spans="1:50" ht="19.899999999999999" customHeight="1" x14ac:dyDescent="0.15">
      <c r="A91" s="544"/>
      <c r="B91" s="545"/>
      <c r="C91" s="742" t="s">
        <v>238</v>
      </c>
      <c r="D91" s="740"/>
      <c r="E91" s="740"/>
      <c r="F91" s="743"/>
      <c r="G91" s="739" t="s">
        <v>239</v>
      </c>
      <c r="H91" s="740"/>
      <c r="I91" s="740"/>
      <c r="J91" s="740"/>
      <c r="K91" s="740"/>
      <c r="L91" s="740"/>
      <c r="M91" s="740"/>
      <c r="N91" s="739" t="s">
        <v>241</v>
      </c>
      <c r="O91" s="740"/>
      <c r="P91" s="740"/>
      <c r="Q91" s="740"/>
      <c r="R91" s="740"/>
      <c r="S91" s="740"/>
      <c r="T91" s="740"/>
      <c r="U91" s="740"/>
      <c r="V91" s="740"/>
      <c r="W91" s="740"/>
      <c r="X91" s="740"/>
      <c r="Y91" s="740"/>
      <c r="Z91" s="740"/>
      <c r="AA91" s="740"/>
      <c r="AB91" s="740"/>
      <c r="AC91" s="740"/>
      <c r="AD91" s="740"/>
      <c r="AE91" s="740"/>
      <c r="AF91" s="741"/>
      <c r="AG91" s="381"/>
      <c r="AH91" s="214"/>
      <c r="AI91" s="214"/>
      <c r="AJ91" s="214"/>
      <c r="AK91" s="214"/>
      <c r="AL91" s="214"/>
      <c r="AM91" s="214"/>
      <c r="AN91" s="214"/>
      <c r="AO91" s="214"/>
      <c r="AP91" s="214"/>
      <c r="AQ91" s="214"/>
      <c r="AR91" s="214"/>
      <c r="AS91" s="214"/>
      <c r="AT91" s="214"/>
      <c r="AU91" s="214"/>
      <c r="AV91" s="214"/>
      <c r="AW91" s="214"/>
      <c r="AX91" s="382"/>
    </row>
    <row r="92" spans="1:50" ht="24.75" customHeight="1" x14ac:dyDescent="0.15">
      <c r="A92" s="544"/>
      <c r="B92" s="545"/>
      <c r="C92" s="726"/>
      <c r="D92" s="727"/>
      <c r="E92" s="727"/>
      <c r="F92" s="728"/>
      <c r="G92" s="744"/>
      <c r="H92" s="745"/>
      <c r="I92" s="54" t="str">
        <f>IF(OR(G92="　", G92=""), "", "-")</f>
        <v/>
      </c>
      <c r="J92" s="725"/>
      <c r="K92" s="725"/>
      <c r="L92" s="54" t="str">
        <f>IF(M92="","","-")</f>
        <v/>
      </c>
      <c r="M92" s="55"/>
      <c r="N92" s="722"/>
      <c r="O92" s="723"/>
      <c r="P92" s="723"/>
      <c r="Q92" s="723"/>
      <c r="R92" s="723"/>
      <c r="S92" s="723"/>
      <c r="T92" s="723"/>
      <c r="U92" s="723"/>
      <c r="V92" s="723"/>
      <c r="W92" s="723"/>
      <c r="X92" s="723"/>
      <c r="Y92" s="723"/>
      <c r="Z92" s="723"/>
      <c r="AA92" s="723"/>
      <c r="AB92" s="723"/>
      <c r="AC92" s="723"/>
      <c r="AD92" s="723"/>
      <c r="AE92" s="723"/>
      <c r="AF92" s="724"/>
      <c r="AG92" s="381"/>
      <c r="AH92" s="214"/>
      <c r="AI92" s="214"/>
      <c r="AJ92" s="214"/>
      <c r="AK92" s="214"/>
      <c r="AL92" s="214"/>
      <c r="AM92" s="214"/>
      <c r="AN92" s="214"/>
      <c r="AO92" s="214"/>
      <c r="AP92" s="214"/>
      <c r="AQ92" s="214"/>
      <c r="AR92" s="214"/>
      <c r="AS92" s="214"/>
      <c r="AT92" s="214"/>
      <c r="AU92" s="214"/>
      <c r="AV92" s="214"/>
      <c r="AW92" s="214"/>
      <c r="AX92" s="382"/>
    </row>
    <row r="93" spans="1:50" ht="24.75" customHeight="1" x14ac:dyDescent="0.15">
      <c r="A93" s="544"/>
      <c r="B93" s="545"/>
      <c r="C93" s="726"/>
      <c r="D93" s="727"/>
      <c r="E93" s="727"/>
      <c r="F93" s="728"/>
      <c r="G93" s="744"/>
      <c r="H93" s="745"/>
      <c r="I93" s="54" t="str">
        <f t="shared" ref="I93:I96" si="9">IF(OR(G93="　", G93=""), "", "-")</f>
        <v/>
      </c>
      <c r="J93" s="725"/>
      <c r="K93" s="725"/>
      <c r="L93" s="54" t="str">
        <f t="shared" ref="L93:L96" si="10">IF(M93="","","-")</f>
        <v/>
      </c>
      <c r="M93" s="55"/>
      <c r="N93" s="722"/>
      <c r="O93" s="723"/>
      <c r="P93" s="723"/>
      <c r="Q93" s="723"/>
      <c r="R93" s="723"/>
      <c r="S93" s="723"/>
      <c r="T93" s="723"/>
      <c r="U93" s="723"/>
      <c r="V93" s="723"/>
      <c r="W93" s="723"/>
      <c r="X93" s="723"/>
      <c r="Y93" s="723"/>
      <c r="Z93" s="723"/>
      <c r="AA93" s="723"/>
      <c r="AB93" s="723"/>
      <c r="AC93" s="723"/>
      <c r="AD93" s="723"/>
      <c r="AE93" s="723"/>
      <c r="AF93" s="724"/>
      <c r="AG93" s="381"/>
      <c r="AH93" s="214"/>
      <c r="AI93" s="214"/>
      <c r="AJ93" s="214"/>
      <c r="AK93" s="214"/>
      <c r="AL93" s="214"/>
      <c r="AM93" s="214"/>
      <c r="AN93" s="214"/>
      <c r="AO93" s="214"/>
      <c r="AP93" s="214"/>
      <c r="AQ93" s="214"/>
      <c r="AR93" s="214"/>
      <c r="AS93" s="214"/>
      <c r="AT93" s="214"/>
      <c r="AU93" s="214"/>
      <c r="AV93" s="214"/>
      <c r="AW93" s="214"/>
      <c r="AX93" s="382"/>
    </row>
    <row r="94" spans="1:50" ht="24.75" customHeight="1" x14ac:dyDescent="0.15">
      <c r="A94" s="544"/>
      <c r="B94" s="545"/>
      <c r="C94" s="726"/>
      <c r="D94" s="727"/>
      <c r="E94" s="727"/>
      <c r="F94" s="728"/>
      <c r="G94" s="744"/>
      <c r="H94" s="745"/>
      <c r="I94" s="54" t="str">
        <f t="shared" si="9"/>
        <v/>
      </c>
      <c r="J94" s="725"/>
      <c r="K94" s="725"/>
      <c r="L94" s="54" t="str">
        <f t="shared" si="10"/>
        <v/>
      </c>
      <c r="M94" s="55"/>
      <c r="N94" s="722"/>
      <c r="O94" s="723"/>
      <c r="P94" s="723"/>
      <c r="Q94" s="723"/>
      <c r="R94" s="723"/>
      <c r="S94" s="723"/>
      <c r="T94" s="723"/>
      <c r="U94" s="723"/>
      <c r="V94" s="723"/>
      <c r="W94" s="723"/>
      <c r="X94" s="723"/>
      <c r="Y94" s="723"/>
      <c r="Z94" s="723"/>
      <c r="AA94" s="723"/>
      <c r="AB94" s="723"/>
      <c r="AC94" s="723"/>
      <c r="AD94" s="723"/>
      <c r="AE94" s="723"/>
      <c r="AF94" s="724"/>
      <c r="AG94" s="381"/>
      <c r="AH94" s="214"/>
      <c r="AI94" s="214"/>
      <c r="AJ94" s="214"/>
      <c r="AK94" s="214"/>
      <c r="AL94" s="214"/>
      <c r="AM94" s="214"/>
      <c r="AN94" s="214"/>
      <c r="AO94" s="214"/>
      <c r="AP94" s="214"/>
      <c r="AQ94" s="214"/>
      <c r="AR94" s="214"/>
      <c r="AS94" s="214"/>
      <c r="AT94" s="214"/>
      <c r="AU94" s="214"/>
      <c r="AV94" s="214"/>
      <c r="AW94" s="214"/>
      <c r="AX94" s="382"/>
    </row>
    <row r="95" spans="1:50" ht="24.75" customHeight="1" x14ac:dyDescent="0.15">
      <c r="A95" s="544"/>
      <c r="B95" s="545"/>
      <c r="C95" s="726"/>
      <c r="D95" s="727"/>
      <c r="E95" s="727"/>
      <c r="F95" s="728"/>
      <c r="G95" s="744"/>
      <c r="H95" s="745"/>
      <c r="I95" s="54" t="str">
        <f t="shared" si="9"/>
        <v/>
      </c>
      <c r="J95" s="725"/>
      <c r="K95" s="725"/>
      <c r="L95" s="54" t="str">
        <f t="shared" si="10"/>
        <v/>
      </c>
      <c r="M95" s="55"/>
      <c r="N95" s="722"/>
      <c r="O95" s="723"/>
      <c r="P95" s="723"/>
      <c r="Q95" s="723"/>
      <c r="R95" s="723"/>
      <c r="S95" s="723"/>
      <c r="T95" s="723"/>
      <c r="U95" s="723"/>
      <c r="V95" s="723"/>
      <c r="W95" s="723"/>
      <c r="X95" s="723"/>
      <c r="Y95" s="723"/>
      <c r="Z95" s="723"/>
      <c r="AA95" s="723"/>
      <c r="AB95" s="723"/>
      <c r="AC95" s="723"/>
      <c r="AD95" s="723"/>
      <c r="AE95" s="723"/>
      <c r="AF95" s="724"/>
      <c r="AG95" s="381"/>
      <c r="AH95" s="214"/>
      <c r="AI95" s="214"/>
      <c r="AJ95" s="214"/>
      <c r="AK95" s="214"/>
      <c r="AL95" s="214"/>
      <c r="AM95" s="214"/>
      <c r="AN95" s="214"/>
      <c r="AO95" s="214"/>
      <c r="AP95" s="214"/>
      <c r="AQ95" s="214"/>
      <c r="AR95" s="214"/>
      <c r="AS95" s="214"/>
      <c r="AT95" s="214"/>
      <c r="AU95" s="214"/>
      <c r="AV95" s="214"/>
      <c r="AW95" s="214"/>
      <c r="AX95" s="382"/>
    </row>
    <row r="96" spans="1:50" ht="24.75" customHeight="1" x14ac:dyDescent="0.15">
      <c r="A96" s="546"/>
      <c r="B96" s="547"/>
      <c r="C96" s="726"/>
      <c r="D96" s="727"/>
      <c r="E96" s="727"/>
      <c r="F96" s="728"/>
      <c r="G96" s="749"/>
      <c r="H96" s="750"/>
      <c r="I96" s="56" t="str">
        <f t="shared" si="9"/>
        <v/>
      </c>
      <c r="J96" s="751"/>
      <c r="K96" s="751"/>
      <c r="L96" s="56" t="str">
        <f t="shared" si="10"/>
        <v/>
      </c>
      <c r="M96" s="57"/>
      <c r="N96" s="746"/>
      <c r="O96" s="747"/>
      <c r="P96" s="747"/>
      <c r="Q96" s="747"/>
      <c r="R96" s="747"/>
      <c r="S96" s="747"/>
      <c r="T96" s="747"/>
      <c r="U96" s="747"/>
      <c r="V96" s="747"/>
      <c r="W96" s="747"/>
      <c r="X96" s="747"/>
      <c r="Y96" s="747"/>
      <c r="Z96" s="747"/>
      <c r="AA96" s="747"/>
      <c r="AB96" s="747"/>
      <c r="AC96" s="747"/>
      <c r="AD96" s="747"/>
      <c r="AE96" s="747"/>
      <c r="AF96" s="748"/>
      <c r="AG96" s="176"/>
      <c r="AH96" s="177"/>
      <c r="AI96" s="177"/>
      <c r="AJ96" s="177"/>
      <c r="AK96" s="177"/>
      <c r="AL96" s="177"/>
      <c r="AM96" s="177"/>
      <c r="AN96" s="177"/>
      <c r="AO96" s="177"/>
      <c r="AP96" s="177"/>
      <c r="AQ96" s="177"/>
      <c r="AR96" s="177"/>
      <c r="AS96" s="177"/>
      <c r="AT96" s="177"/>
      <c r="AU96" s="177"/>
      <c r="AV96" s="177"/>
      <c r="AW96" s="177"/>
      <c r="AX96" s="178"/>
    </row>
    <row r="97" spans="1:52" ht="67.5" customHeight="1" x14ac:dyDescent="0.15">
      <c r="A97" s="529" t="s">
        <v>46</v>
      </c>
      <c r="B97" s="530"/>
      <c r="C97" s="397" t="s">
        <v>51</v>
      </c>
      <c r="D97" s="489"/>
      <c r="E97" s="489"/>
      <c r="F97" s="490"/>
      <c r="G97" s="683" t="s">
        <v>626</v>
      </c>
      <c r="H97" s="683"/>
      <c r="I97" s="683"/>
      <c r="J97" s="683"/>
      <c r="K97" s="683"/>
      <c r="L97" s="683"/>
      <c r="M97" s="683"/>
      <c r="N97" s="683"/>
      <c r="O97" s="683"/>
      <c r="P97" s="683"/>
      <c r="Q97" s="683"/>
      <c r="R97" s="683"/>
      <c r="S97" s="683"/>
      <c r="T97" s="683"/>
      <c r="U97" s="683"/>
      <c r="V97" s="683"/>
      <c r="W97" s="683"/>
      <c r="X97" s="683"/>
      <c r="Y97" s="683"/>
      <c r="Z97" s="683"/>
      <c r="AA97" s="683"/>
      <c r="AB97" s="683"/>
      <c r="AC97" s="683"/>
      <c r="AD97" s="683"/>
      <c r="AE97" s="683"/>
      <c r="AF97" s="683"/>
      <c r="AG97" s="683"/>
      <c r="AH97" s="683"/>
      <c r="AI97" s="683"/>
      <c r="AJ97" s="683"/>
      <c r="AK97" s="683"/>
      <c r="AL97" s="683"/>
      <c r="AM97" s="683"/>
      <c r="AN97" s="683"/>
      <c r="AO97" s="683"/>
      <c r="AP97" s="683"/>
      <c r="AQ97" s="683"/>
      <c r="AR97" s="683"/>
      <c r="AS97" s="683"/>
      <c r="AT97" s="683"/>
      <c r="AU97" s="683"/>
      <c r="AV97" s="683"/>
      <c r="AW97" s="683"/>
      <c r="AX97" s="684"/>
    </row>
    <row r="98" spans="1:52" ht="67.5" customHeight="1" thickBot="1" x14ac:dyDescent="0.2">
      <c r="A98" s="531"/>
      <c r="B98" s="532"/>
      <c r="C98" s="589" t="s">
        <v>55</v>
      </c>
      <c r="D98" s="590"/>
      <c r="E98" s="590"/>
      <c r="F98" s="591"/>
      <c r="G98" s="681" t="s">
        <v>627</v>
      </c>
      <c r="H98" s="681"/>
      <c r="I98" s="681"/>
      <c r="J98" s="681"/>
      <c r="K98" s="681"/>
      <c r="L98" s="681"/>
      <c r="M98" s="681"/>
      <c r="N98" s="681"/>
      <c r="O98" s="681"/>
      <c r="P98" s="681"/>
      <c r="Q98" s="681"/>
      <c r="R98" s="681"/>
      <c r="S98" s="681"/>
      <c r="T98" s="681"/>
      <c r="U98" s="681"/>
      <c r="V98" s="681"/>
      <c r="W98" s="681"/>
      <c r="X98" s="681"/>
      <c r="Y98" s="681"/>
      <c r="Z98" s="681"/>
      <c r="AA98" s="681"/>
      <c r="AB98" s="681"/>
      <c r="AC98" s="681"/>
      <c r="AD98" s="681"/>
      <c r="AE98" s="681"/>
      <c r="AF98" s="681"/>
      <c r="AG98" s="681"/>
      <c r="AH98" s="681"/>
      <c r="AI98" s="681"/>
      <c r="AJ98" s="681"/>
      <c r="AK98" s="681"/>
      <c r="AL98" s="681"/>
      <c r="AM98" s="681"/>
      <c r="AN98" s="681"/>
      <c r="AO98" s="681"/>
      <c r="AP98" s="681"/>
      <c r="AQ98" s="681"/>
      <c r="AR98" s="681"/>
      <c r="AS98" s="681"/>
      <c r="AT98" s="681"/>
      <c r="AU98" s="681"/>
      <c r="AV98" s="681"/>
      <c r="AW98" s="681"/>
      <c r="AX98" s="682"/>
    </row>
    <row r="99" spans="1:52" ht="24" customHeight="1" x14ac:dyDescent="0.15">
      <c r="A99" s="586" t="s">
        <v>31</v>
      </c>
      <c r="B99" s="587"/>
      <c r="C99" s="587"/>
      <c r="D99" s="587"/>
      <c r="E99" s="587"/>
      <c r="F99" s="587"/>
      <c r="G99" s="587"/>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7"/>
      <c r="AI99" s="587"/>
      <c r="AJ99" s="587"/>
      <c r="AK99" s="587"/>
      <c r="AL99" s="587"/>
      <c r="AM99" s="587"/>
      <c r="AN99" s="587"/>
      <c r="AO99" s="587"/>
      <c r="AP99" s="587"/>
      <c r="AQ99" s="587"/>
      <c r="AR99" s="587"/>
      <c r="AS99" s="587"/>
      <c r="AT99" s="587"/>
      <c r="AU99" s="587"/>
      <c r="AV99" s="587"/>
      <c r="AW99" s="587"/>
      <c r="AX99" s="588"/>
    </row>
    <row r="100" spans="1:52" ht="67.5" customHeight="1" thickBot="1" x14ac:dyDescent="0.2">
      <c r="A100" s="656"/>
      <c r="B100" s="575"/>
      <c r="C100" s="575"/>
      <c r="D100" s="575"/>
      <c r="E100" s="575"/>
      <c r="F100" s="575"/>
      <c r="G100" s="575"/>
      <c r="H100" s="575"/>
      <c r="I100" s="575"/>
      <c r="J100" s="575"/>
      <c r="K100" s="575"/>
      <c r="L100" s="575"/>
      <c r="M100" s="575"/>
      <c r="N100" s="575"/>
      <c r="O100" s="575"/>
      <c r="P100" s="575"/>
      <c r="Q100" s="575"/>
      <c r="R100" s="575"/>
      <c r="S100" s="575"/>
      <c r="T100" s="575"/>
      <c r="U100" s="575"/>
      <c r="V100" s="575"/>
      <c r="W100" s="575"/>
      <c r="X100" s="575"/>
      <c r="Y100" s="575"/>
      <c r="Z100" s="575"/>
      <c r="AA100" s="575"/>
      <c r="AB100" s="575"/>
      <c r="AC100" s="575"/>
      <c r="AD100" s="575"/>
      <c r="AE100" s="575"/>
      <c r="AF100" s="575"/>
      <c r="AG100" s="575"/>
      <c r="AH100" s="575"/>
      <c r="AI100" s="575"/>
      <c r="AJ100" s="575"/>
      <c r="AK100" s="575"/>
      <c r="AL100" s="575"/>
      <c r="AM100" s="575"/>
      <c r="AN100" s="575"/>
      <c r="AO100" s="575"/>
      <c r="AP100" s="575"/>
      <c r="AQ100" s="575"/>
      <c r="AR100" s="575"/>
      <c r="AS100" s="575"/>
      <c r="AT100" s="575"/>
      <c r="AU100" s="575"/>
      <c r="AV100" s="575"/>
      <c r="AW100" s="575"/>
      <c r="AX100" s="576"/>
    </row>
    <row r="101" spans="1:52" ht="24.75" customHeight="1" x14ac:dyDescent="0.15">
      <c r="A101" s="533" t="s">
        <v>32</v>
      </c>
      <c r="B101" s="534"/>
      <c r="C101" s="534"/>
      <c r="D101" s="534"/>
      <c r="E101" s="534"/>
      <c r="F101" s="534"/>
      <c r="G101" s="534"/>
      <c r="H101" s="534"/>
      <c r="I101" s="534"/>
      <c r="J101" s="534"/>
      <c r="K101" s="534"/>
      <c r="L101" s="534"/>
      <c r="M101" s="534"/>
      <c r="N101" s="534"/>
      <c r="O101" s="534"/>
      <c r="P101" s="534"/>
      <c r="Q101" s="534"/>
      <c r="R101" s="534"/>
      <c r="S101" s="534"/>
      <c r="T101" s="534"/>
      <c r="U101" s="534"/>
      <c r="V101" s="534"/>
      <c r="W101" s="534"/>
      <c r="X101" s="534"/>
      <c r="Y101" s="534"/>
      <c r="Z101" s="534"/>
      <c r="AA101" s="534"/>
      <c r="AB101" s="534"/>
      <c r="AC101" s="534"/>
      <c r="AD101" s="534"/>
      <c r="AE101" s="534"/>
      <c r="AF101" s="534"/>
      <c r="AG101" s="534"/>
      <c r="AH101" s="534"/>
      <c r="AI101" s="534"/>
      <c r="AJ101" s="534"/>
      <c r="AK101" s="534"/>
      <c r="AL101" s="534"/>
      <c r="AM101" s="534"/>
      <c r="AN101" s="534"/>
      <c r="AO101" s="534"/>
      <c r="AP101" s="534"/>
      <c r="AQ101" s="534"/>
      <c r="AR101" s="534"/>
      <c r="AS101" s="534"/>
      <c r="AT101" s="534"/>
      <c r="AU101" s="534"/>
      <c r="AV101" s="534"/>
      <c r="AW101" s="534"/>
      <c r="AX101" s="535"/>
    </row>
    <row r="102" spans="1:52" ht="67.5" customHeight="1" thickBot="1" x14ac:dyDescent="0.2">
      <c r="A102" s="526" t="s">
        <v>135</v>
      </c>
      <c r="B102" s="527"/>
      <c r="C102" s="527"/>
      <c r="D102" s="527"/>
      <c r="E102" s="528"/>
      <c r="F102" s="574" t="s">
        <v>679</v>
      </c>
      <c r="G102" s="575"/>
      <c r="H102" s="575"/>
      <c r="I102" s="575"/>
      <c r="J102" s="575"/>
      <c r="K102" s="575"/>
      <c r="L102" s="575"/>
      <c r="M102" s="575"/>
      <c r="N102" s="575"/>
      <c r="O102" s="575"/>
      <c r="P102" s="575"/>
      <c r="Q102" s="575"/>
      <c r="R102" s="575"/>
      <c r="S102" s="575"/>
      <c r="T102" s="575"/>
      <c r="U102" s="575"/>
      <c r="V102" s="575"/>
      <c r="W102" s="575"/>
      <c r="X102" s="575"/>
      <c r="Y102" s="575"/>
      <c r="Z102" s="575"/>
      <c r="AA102" s="575"/>
      <c r="AB102" s="575"/>
      <c r="AC102" s="575"/>
      <c r="AD102" s="575"/>
      <c r="AE102" s="575"/>
      <c r="AF102" s="575"/>
      <c r="AG102" s="575"/>
      <c r="AH102" s="575"/>
      <c r="AI102" s="575"/>
      <c r="AJ102" s="575"/>
      <c r="AK102" s="575"/>
      <c r="AL102" s="575"/>
      <c r="AM102" s="575"/>
      <c r="AN102" s="575"/>
      <c r="AO102" s="575"/>
      <c r="AP102" s="575"/>
      <c r="AQ102" s="575"/>
      <c r="AR102" s="575"/>
      <c r="AS102" s="575"/>
      <c r="AT102" s="575"/>
      <c r="AU102" s="575"/>
      <c r="AV102" s="575"/>
      <c r="AW102" s="575"/>
      <c r="AX102" s="576"/>
    </row>
    <row r="103" spans="1:52" ht="24.75" customHeight="1" x14ac:dyDescent="0.15">
      <c r="A103" s="533" t="s">
        <v>44</v>
      </c>
      <c r="B103" s="534"/>
      <c r="C103" s="534"/>
      <c r="D103" s="534"/>
      <c r="E103" s="534"/>
      <c r="F103" s="534"/>
      <c r="G103" s="534"/>
      <c r="H103" s="534"/>
      <c r="I103" s="534"/>
      <c r="J103" s="534"/>
      <c r="K103" s="534"/>
      <c r="L103" s="534"/>
      <c r="M103" s="534"/>
      <c r="N103" s="534"/>
      <c r="O103" s="534"/>
      <c r="P103" s="534"/>
      <c r="Q103" s="534"/>
      <c r="R103" s="534"/>
      <c r="S103" s="534"/>
      <c r="T103" s="534"/>
      <c r="U103" s="534"/>
      <c r="V103" s="534"/>
      <c r="W103" s="534"/>
      <c r="X103" s="534"/>
      <c r="Y103" s="534"/>
      <c r="Z103" s="534"/>
      <c r="AA103" s="534"/>
      <c r="AB103" s="534"/>
      <c r="AC103" s="534"/>
      <c r="AD103" s="534"/>
      <c r="AE103" s="534"/>
      <c r="AF103" s="534"/>
      <c r="AG103" s="534"/>
      <c r="AH103" s="534"/>
      <c r="AI103" s="534"/>
      <c r="AJ103" s="534"/>
      <c r="AK103" s="534"/>
      <c r="AL103" s="534"/>
      <c r="AM103" s="534"/>
      <c r="AN103" s="534"/>
      <c r="AO103" s="534"/>
      <c r="AP103" s="534"/>
      <c r="AQ103" s="534"/>
      <c r="AR103" s="534"/>
      <c r="AS103" s="534"/>
      <c r="AT103" s="534"/>
      <c r="AU103" s="534"/>
      <c r="AV103" s="534"/>
      <c r="AW103" s="534"/>
      <c r="AX103" s="535"/>
    </row>
    <row r="104" spans="1:52" ht="66" customHeight="1" thickBot="1" x14ac:dyDescent="0.2">
      <c r="A104" s="526" t="s">
        <v>135</v>
      </c>
      <c r="B104" s="527"/>
      <c r="C104" s="527"/>
      <c r="D104" s="527"/>
      <c r="E104" s="528"/>
      <c r="F104" s="657" t="s">
        <v>683</v>
      </c>
      <c r="G104" s="658"/>
      <c r="H104" s="658"/>
      <c r="I104" s="658"/>
      <c r="J104" s="658"/>
      <c r="K104" s="658"/>
      <c r="L104" s="658"/>
      <c r="M104" s="658"/>
      <c r="N104" s="658"/>
      <c r="O104" s="658"/>
      <c r="P104" s="658"/>
      <c r="Q104" s="658"/>
      <c r="R104" s="658"/>
      <c r="S104" s="658"/>
      <c r="T104" s="658"/>
      <c r="U104" s="658"/>
      <c r="V104" s="658"/>
      <c r="W104" s="658"/>
      <c r="X104" s="658"/>
      <c r="Y104" s="658"/>
      <c r="Z104" s="658"/>
      <c r="AA104" s="658"/>
      <c r="AB104" s="658"/>
      <c r="AC104" s="658"/>
      <c r="AD104" s="658"/>
      <c r="AE104" s="658"/>
      <c r="AF104" s="658"/>
      <c r="AG104" s="658"/>
      <c r="AH104" s="658"/>
      <c r="AI104" s="658"/>
      <c r="AJ104" s="658"/>
      <c r="AK104" s="658"/>
      <c r="AL104" s="658"/>
      <c r="AM104" s="658"/>
      <c r="AN104" s="658"/>
      <c r="AO104" s="658"/>
      <c r="AP104" s="658"/>
      <c r="AQ104" s="658"/>
      <c r="AR104" s="658"/>
      <c r="AS104" s="658"/>
      <c r="AT104" s="658"/>
      <c r="AU104" s="658"/>
      <c r="AV104" s="658"/>
      <c r="AW104" s="658"/>
      <c r="AX104" s="659"/>
    </row>
    <row r="105" spans="1:52" ht="24.75" customHeight="1" x14ac:dyDescent="0.15">
      <c r="A105" s="563" t="s">
        <v>33</v>
      </c>
      <c r="B105" s="564"/>
      <c r="C105" s="564"/>
      <c r="D105" s="564"/>
      <c r="E105" s="564"/>
      <c r="F105" s="564"/>
      <c r="G105" s="564"/>
      <c r="H105" s="564"/>
      <c r="I105" s="564"/>
      <c r="J105" s="564"/>
      <c r="K105" s="564"/>
      <c r="L105" s="564"/>
      <c r="M105" s="564"/>
      <c r="N105" s="564"/>
      <c r="O105" s="564"/>
      <c r="P105" s="564"/>
      <c r="Q105" s="564"/>
      <c r="R105" s="564"/>
      <c r="S105" s="564"/>
      <c r="T105" s="564"/>
      <c r="U105" s="564"/>
      <c r="V105" s="564"/>
      <c r="W105" s="564"/>
      <c r="X105" s="564"/>
      <c r="Y105" s="564"/>
      <c r="Z105" s="564"/>
      <c r="AA105" s="564"/>
      <c r="AB105" s="564"/>
      <c r="AC105" s="564"/>
      <c r="AD105" s="564"/>
      <c r="AE105" s="564"/>
      <c r="AF105" s="564"/>
      <c r="AG105" s="564"/>
      <c r="AH105" s="564"/>
      <c r="AI105" s="564"/>
      <c r="AJ105" s="564"/>
      <c r="AK105" s="564"/>
      <c r="AL105" s="564"/>
      <c r="AM105" s="564"/>
      <c r="AN105" s="564"/>
      <c r="AO105" s="564"/>
      <c r="AP105" s="564"/>
      <c r="AQ105" s="564"/>
      <c r="AR105" s="564"/>
      <c r="AS105" s="564"/>
      <c r="AT105" s="564"/>
      <c r="AU105" s="564"/>
      <c r="AV105" s="564"/>
      <c r="AW105" s="564"/>
      <c r="AX105" s="565"/>
    </row>
    <row r="106" spans="1:52" ht="53.25" customHeight="1" thickBot="1" x14ac:dyDescent="0.2">
      <c r="A106" s="519"/>
      <c r="B106" s="520"/>
      <c r="C106" s="520"/>
      <c r="D106" s="520"/>
      <c r="E106" s="520"/>
      <c r="F106" s="520"/>
      <c r="G106" s="520"/>
      <c r="H106" s="520"/>
      <c r="I106" s="520"/>
      <c r="J106" s="520"/>
      <c r="K106" s="520"/>
      <c r="L106" s="520"/>
      <c r="M106" s="520"/>
      <c r="N106" s="520"/>
      <c r="O106" s="520"/>
      <c r="P106" s="520"/>
      <c r="Q106" s="520"/>
      <c r="R106" s="520"/>
      <c r="S106" s="520"/>
      <c r="T106" s="520"/>
      <c r="U106" s="520"/>
      <c r="V106" s="520"/>
      <c r="W106" s="520"/>
      <c r="X106" s="520"/>
      <c r="Y106" s="520"/>
      <c r="Z106" s="520"/>
      <c r="AA106" s="520"/>
      <c r="AB106" s="520"/>
      <c r="AC106" s="520"/>
      <c r="AD106" s="520"/>
      <c r="AE106" s="520"/>
      <c r="AF106" s="520"/>
      <c r="AG106" s="520"/>
      <c r="AH106" s="520"/>
      <c r="AI106" s="520"/>
      <c r="AJ106" s="520"/>
      <c r="AK106" s="520"/>
      <c r="AL106" s="520"/>
      <c r="AM106" s="520"/>
      <c r="AN106" s="520"/>
      <c r="AO106" s="520"/>
      <c r="AP106" s="520"/>
      <c r="AQ106" s="520"/>
      <c r="AR106" s="520"/>
      <c r="AS106" s="520"/>
      <c r="AT106" s="520"/>
      <c r="AU106" s="520"/>
      <c r="AV106" s="520"/>
      <c r="AW106" s="520"/>
      <c r="AX106" s="521"/>
    </row>
    <row r="107" spans="1:52" ht="24.75" customHeight="1" x14ac:dyDescent="0.15">
      <c r="A107" s="665" t="s">
        <v>245</v>
      </c>
      <c r="B107" s="666"/>
      <c r="C107" s="666"/>
      <c r="D107" s="666"/>
      <c r="E107" s="666"/>
      <c r="F107" s="666"/>
      <c r="G107" s="666"/>
      <c r="H107" s="666"/>
      <c r="I107" s="666"/>
      <c r="J107" s="666"/>
      <c r="K107" s="666"/>
      <c r="L107" s="666"/>
      <c r="M107" s="666"/>
      <c r="N107" s="666"/>
      <c r="O107" s="666"/>
      <c r="P107" s="666"/>
      <c r="Q107" s="666"/>
      <c r="R107" s="666"/>
      <c r="S107" s="666"/>
      <c r="T107" s="666"/>
      <c r="U107" s="666"/>
      <c r="V107" s="666"/>
      <c r="W107" s="666"/>
      <c r="X107" s="666"/>
      <c r="Y107" s="666"/>
      <c r="Z107" s="666"/>
      <c r="AA107" s="666"/>
      <c r="AB107" s="666"/>
      <c r="AC107" s="666"/>
      <c r="AD107" s="666"/>
      <c r="AE107" s="666"/>
      <c r="AF107" s="666"/>
      <c r="AG107" s="666"/>
      <c r="AH107" s="666"/>
      <c r="AI107" s="666"/>
      <c r="AJ107" s="666"/>
      <c r="AK107" s="666"/>
      <c r="AL107" s="666"/>
      <c r="AM107" s="666"/>
      <c r="AN107" s="666"/>
      <c r="AO107" s="666"/>
      <c r="AP107" s="666"/>
      <c r="AQ107" s="666"/>
      <c r="AR107" s="666"/>
      <c r="AS107" s="666"/>
      <c r="AT107" s="666"/>
      <c r="AU107" s="666"/>
      <c r="AV107" s="666"/>
      <c r="AW107" s="666"/>
      <c r="AX107" s="667"/>
      <c r="AZ107" s="10"/>
    </row>
    <row r="108" spans="1:52" ht="24.75" customHeight="1" x14ac:dyDescent="0.15">
      <c r="A108" s="140" t="s">
        <v>552</v>
      </c>
      <c r="B108" s="141"/>
      <c r="C108" s="141"/>
      <c r="D108" s="142"/>
      <c r="E108" s="97"/>
      <c r="F108" s="98"/>
      <c r="G108" s="98"/>
      <c r="H108" s="98"/>
      <c r="I108" s="98"/>
      <c r="J108" s="98"/>
      <c r="K108" s="98"/>
      <c r="L108" s="98"/>
      <c r="M108" s="98"/>
      <c r="N108" s="98"/>
      <c r="O108" s="98"/>
      <c r="P108" s="99"/>
      <c r="Q108" s="97"/>
      <c r="R108" s="98"/>
      <c r="S108" s="98"/>
      <c r="T108" s="98"/>
      <c r="U108" s="98"/>
      <c r="V108" s="98"/>
      <c r="W108" s="98"/>
      <c r="X108" s="98"/>
      <c r="Y108" s="98"/>
      <c r="Z108" s="98"/>
      <c r="AA108" s="98"/>
      <c r="AB108" s="99"/>
      <c r="AC108" s="97"/>
      <c r="AD108" s="98"/>
      <c r="AE108" s="98"/>
      <c r="AF108" s="98"/>
      <c r="AG108" s="98"/>
      <c r="AH108" s="98"/>
      <c r="AI108" s="98"/>
      <c r="AJ108" s="98"/>
      <c r="AK108" s="98"/>
      <c r="AL108" s="98"/>
      <c r="AM108" s="98"/>
      <c r="AN108" s="99"/>
      <c r="AO108" s="97"/>
      <c r="AP108" s="98"/>
      <c r="AQ108" s="98"/>
      <c r="AR108" s="98"/>
      <c r="AS108" s="98"/>
      <c r="AT108" s="98"/>
      <c r="AU108" s="98"/>
      <c r="AV108" s="98"/>
      <c r="AW108" s="98"/>
      <c r="AX108" s="100"/>
      <c r="AY108" s="72"/>
    </row>
    <row r="109" spans="1:52" ht="24.75" customHeight="1" x14ac:dyDescent="0.15">
      <c r="A109" s="101" t="s">
        <v>280</v>
      </c>
      <c r="B109" s="101"/>
      <c r="C109" s="101"/>
      <c r="D109" s="101"/>
      <c r="E109" s="97"/>
      <c r="F109" s="98"/>
      <c r="G109" s="98"/>
      <c r="H109" s="98"/>
      <c r="I109" s="98"/>
      <c r="J109" s="98"/>
      <c r="K109" s="98"/>
      <c r="L109" s="98"/>
      <c r="M109" s="98"/>
      <c r="N109" s="98"/>
      <c r="O109" s="98"/>
      <c r="P109" s="99"/>
      <c r="Q109" s="97"/>
      <c r="R109" s="98"/>
      <c r="S109" s="98"/>
      <c r="T109" s="98"/>
      <c r="U109" s="98"/>
      <c r="V109" s="98"/>
      <c r="W109" s="98"/>
      <c r="X109" s="98"/>
      <c r="Y109" s="98"/>
      <c r="Z109" s="98"/>
      <c r="AA109" s="98"/>
      <c r="AB109" s="99"/>
      <c r="AC109" s="97"/>
      <c r="AD109" s="98"/>
      <c r="AE109" s="98"/>
      <c r="AF109" s="98"/>
      <c r="AG109" s="98"/>
      <c r="AH109" s="98"/>
      <c r="AI109" s="98"/>
      <c r="AJ109" s="98"/>
      <c r="AK109" s="98"/>
      <c r="AL109" s="98"/>
      <c r="AM109" s="98"/>
      <c r="AN109" s="99"/>
      <c r="AO109" s="97"/>
      <c r="AP109" s="98"/>
      <c r="AQ109" s="98"/>
      <c r="AR109" s="98"/>
      <c r="AS109" s="98"/>
      <c r="AT109" s="98"/>
      <c r="AU109" s="98"/>
      <c r="AV109" s="98"/>
      <c r="AW109" s="98"/>
      <c r="AX109" s="100"/>
    </row>
    <row r="110" spans="1:52" ht="24.75" customHeight="1" x14ac:dyDescent="0.15">
      <c r="A110" s="101" t="s">
        <v>279</v>
      </c>
      <c r="B110" s="101"/>
      <c r="C110" s="101"/>
      <c r="D110" s="101"/>
      <c r="E110" s="97"/>
      <c r="F110" s="98"/>
      <c r="G110" s="98"/>
      <c r="H110" s="98"/>
      <c r="I110" s="98"/>
      <c r="J110" s="98"/>
      <c r="K110" s="98"/>
      <c r="L110" s="98"/>
      <c r="M110" s="98"/>
      <c r="N110" s="98"/>
      <c r="O110" s="98"/>
      <c r="P110" s="99"/>
      <c r="Q110" s="97"/>
      <c r="R110" s="98"/>
      <c r="S110" s="98"/>
      <c r="T110" s="98"/>
      <c r="U110" s="98"/>
      <c r="V110" s="98"/>
      <c r="W110" s="98"/>
      <c r="X110" s="98"/>
      <c r="Y110" s="98"/>
      <c r="Z110" s="98"/>
      <c r="AA110" s="98"/>
      <c r="AB110" s="99"/>
      <c r="AC110" s="97"/>
      <c r="AD110" s="98"/>
      <c r="AE110" s="98"/>
      <c r="AF110" s="98"/>
      <c r="AG110" s="98"/>
      <c r="AH110" s="98"/>
      <c r="AI110" s="98"/>
      <c r="AJ110" s="98"/>
      <c r="AK110" s="98"/>
      <c r="AL110" s="98"/>
      <c r="AM110" s="98"/>
      <c r="AN110" s="99"/>
      <c r="AO110" s="97"/>
      <c r="AP110" s="98"/>
      <c r="AQ110" s="98"/>
      <c r="AR110" s="98"/>
      <c r="AS110" s="98"/>
      <c r="AT110" s="98"/>
      <c r="AU110" s="98"/>
      <c r="AV110" s="98"/>
      <c r="AW110" s="98"/>
      <c r="AX110" s="100"/>
    </row>
    <row r="111" spans="1:52" ht="24.75" customHeight="1" x14ac:dyDescent="0.15">
      <c r="A111" s="101" t="s">
        <v>278</v>
      </c>
      <c r="B111" s="101"/>
      <c r="C111" s="101"/>
      <c r="D111" s="101"/>
      <c r="E111" s="97" t="s">
        <v>631</v>
      </c>
      <c r="F111" s="98"/>
      <c r="G111" s="98"/>
      <c r="H111" s="98"/>
      <c r="I111" s="98"/>
      <c r="J111" s="98"/>
      <c r="K111" s="98"/>
      <c r="L111" s="98"/>
      <c r="M111" s="98"/>
      <c r="N111" s="98"/>
      <c r="O111" s="98"/>
      <c r="P111" s="99"/>
      <c r="Q111" s="97"/>
      <c r="R111" s="98"/>
      <c r="S111" s="98"/>
      <c r="T111" s="98"/>
      <c r="U111" s="98"/>
      <c r="V111" s="98"/>
      <c r="W111" s="98"/>
      <c r="X111" s="98"/>
      <c r="Y111" s="98"/>
      <c r="Z111" s="98"/>
      <c r="AA111" s="98"/>
      <c r="AB111" s="99"/>
      <c r="AC111" s="97"/>
      <c r="AD111" s="98"/>
      <c r="AE111" s="98"/>
      <c r="AF111" s="98"/>
      <c r="AG111" s="98"/>
      <c r="AH111" s="98"/>
      <c r="AI111" s="98"/>
      <c r="AJ111" s="98"/>
      <c r="AK111" s="98"/>
      <c r="AL111" s="98"/>
      <c r="AM111" s="98"/>
      <c r="AN111" s="99"/>
      <c r="AO111" s="97"/>
      <c r="AP111" s="98"/>
      <c r="AQ111" s="98"/>
      <c r="AR111" s="98"/>
      <c r="AS111" s="98"/>
      <c r="AT111" s="98"/>
      <c r="AU111" s="98"/>
      <c r="AV111" s="98"/>
      <c r="AW111" s="98"/>
      <c r="AX111" s="100"/>
    </row>
    <row r="112" spans="1:52" ht="24.75" customHeight="1" x14ac:dyDescent="0.15">
      <c r="A112" s="101" t="s">
        <v>277</v>
      </c>
      <c r="B112" s="101"/>
      <c r="C112" s="101"/>
      <c r="D112" s="101"/>
      <c r="E112" s="97" t="s">
        <v>629</v>
      </c>
      <c r="F112" s="98"/>
      <c r="G112" s="98"/>
      <c r="H112" s="98"/>
      <c r="I112" s="98"/>
      <c r="J112" s="98"/>
      <c r="K112" s="98"/>
      <c r="L112" s="98"/>
      <c r="M112" s="98"/>
      <c r="N112" s="98"/>
      <c r="O112" s="98"/>
      <c r="P112" s="99"/>
      <c r="Q112" s="97"/>
      <c r="R112" s="98"/>
      <c r="S112" s="98"/>
      <c r="T112" s="98"/>
      <c r="U112" s="98"/>
      <c r="V112" s="98"/>
      <c r="W112" s="98"/>
      <c r="X112" s="98"/>
      <c r="Y112" s="98"/>
      <c r="Z112" s="98"/>
      <c r="AA112" s="98"/>
      <c r="AB112" s="99"/>
      <c r="AC112" s="97"/>
      <c r="AD112" s="98"/>
      <c r="AE112" s="98"/>
      <c r="AF112" s="98"/>
      <c r="AG112" s="98"/>
      <c r="AH112" s="98"/>
      <c r="AI112" s="98"/>
      <c r="AJ112" s="98"/>
      <c r="AK112" s="98"/>
      <c r="AL112" s="98"/>
      <c r="AM112" s="98"/>
      <c r="AN112" s="99"/>
      <c r="AO112" s="97"/>
      <c r="AP112" s="98"/>
      <c r="AQ112" s="98"/>
      <c r="AR112" s="98"/>
      <c r="AS112" s="98"/>
      <c r="AT112" s="98"/>
      <c r="AU112" s="98"/>
      <c r="AV112" s="98"/>
      <c r="AW112" s="98"/>
      <c r="AX112" s="100"/>
    </row>
    <row r="113" spans="1:50" ht="24.75" customHeight="1" x14ac:dyDescent="0.15">
      <c r="A113" s="101" t="s">
        <v>276</v>
      </c>
      <c r="B113" s="101"/>
      <c r="C113" s="101"/>
      <c r="D113" s="101"/>
      <c r="E113" s="97" t="s">
        <v>628</v>
      </c>
      <c r="F113" s="98"/>
      <c r="G113" s="98"/>
      <c r="H113" s="98"/>
      <c r="I113" s="98"/>
      <c r="J113" s="98"/>
      <c r="K113" s="98"/>
      <c r="L113" s="98"/>
      <c r="M113" s="98"/>
      <c r="N113" s="98"/>
      <c r="O113" s="98"/>
      <c r="P113" s="99"/>
      <c r="Q113" s="97"/>
      <c r="R113" s="98"/>
      <c r="S113" s="98"/>
      <c r="T113" s="98"/>
      <c r="U113" s="98"/>
      <c r="V113" s="98"/>
      <c r="W113" s="98"/>
      <c r="X113" s="98"/>
      <c r="Y113" s="98"/>
      <c r="Z113" s="98"/>
      <c r="AA113" s="98"/>
      <c r="AB113" s="99"/>
      <c r="AC113" s="97"/>
      <c r="AD113" s="98"/>
      <c r="AE113" s="98"/>
      <c r="AF113" s="98"/>
      <c r="AG113" s="98"/>
      <c r="AH113" s="98"/>
      <c r="AI113" s="98"/>
      <c r="AJ113" s="98"/>
      <c r="AK113" s="98"/>
      <c r="AL113" s="98"/>
      <c r="AM113" s="98"/>
      <c r="AN113" s="99"/>
      <c r="AO113" s="97"/>
      <c r="AP113" s="98"/>
      <c r="AQ113" s="98"/>
      <c r="AR113" s="98"/>
      <c r="AS113" s="98"/>
      <c r="AT113" s="98"/>
      <c r="AU113" s="98"/>
      <c r="AV113" s="98"/>
      <c r="AW113" s="98"/>
      <c r="AX113" s="100"/>
    </row>
    <row r="114" spans="1:50" ht="24.75" customHeight="1" x14ac:dyDescent="0.15">
      <c r="A114" s="101" t="s">
        <v>275</v>
      </c>
      <c r="B114" s="101"/>
      <c r="C114" s="101"/>
      <c r="D114" s="101"/>
      <c r="E114" s="97" t="s">
        <v>632</v>
      </c>
      <c r="F114" s="98"/>
      <c r="G114" s="98"/>
      <c r="H114" s="98"/>
      <c r="I114" s="98"/>
      <c r="J114" s="98"/>
      <c r="K114" s="98"/>
      <c r="L114" s="98"/>
      <c r="M114" s="98"/>
      <c r="N114" s="98"/>
      <c r="O114" s="98"/>
      <c r="P114" s="99"/>
      <c r="Q114" s="97"/>
      <c r="R114" s="98"/>
      <c r="S114" s="98"/>
      <c r="T114" s="98"/>
      <c r="U114" s="98"/>
      <c r="V114" s="98"/>
      <c r="W114" s="98"/>
      <c r="X114" s="98"/>
      <c r="Y114" s="98"/>
      <c r="Z114" s="98"/>
      <c r="AA114" s="98"/>
      <c r="AB114" s="99"/>
      <c r="AC114" s="97"/>
      <c r="AD114" s="98"/>
      <c r="AE114" s="98"/>
      <c r="AF114" s="98"/>
      <c r="AG114" s="98"/>
      <c r="AH114" s="98"/>
      <c r="AI114" s="98"/>
      <c r="AJ114" s="98"/>
      <c r="AK114" s="98"/>
      <c r="AL114" s="98"/>
      <c r="AM114" s="98"/>
      <c r="AN114" s="99"/>
      <c r="AO114" s="97"/>
      <c r="AP114" s="98"/>
      <c r="AQ114" s="98"/>
      <c r="AR114" s="98"/>
      <c r="AS114" s="98"/>
      <c r="AT114" s="98"/>
      <c r="AU114" s="98"/>
      <c r="AV114" s="98"/>
      <c r="AW114" s="98"/>
      <c r="AX114" s="100"/>
    </row>
    <row r="115" spans="1:50" ht="24.75" customHeight="1" x14ac:dyDescent="0.15">
      <c r="A115" s="101" t="s">
        <v>274</v>
      </c>
      <c r="B115" s="101"/>
      <c r="C115" s="101"/>
      <c r="D115" s="101"/>
      <c r="E115" s="97" t="s">
        <v>632</v>
      </c>
      <c r="F115" s="98"/>
      <c r="G115" s="98"/>
      <c r="H115" s="98"/>
      <c r="I115" s="98"/>
      <c r="J115" s="98"/>
      <c r="K115" s="98"/>
      <c r="L115" s="98"/>
      <c r="M115" s="98"/>
      <c r="N115" s="98"/>
      <c r="O115" s="98"/>
      <c r="P115" s="99"/>
      <c r="Q115" s="97"/>
      <c r="R115" s="98"/>
      <c r="S115" s="98"/>
      <c r="T115" s="98"/>
      <c r="U115" s="98"/>
      <c r="V115" s="98"/>
      <c r="W115" s="98"/>
      <c r="X115" s="98"/>
      <c r="Y115" s="98"/>
      <c r="Z115" s="98"/>
      <c r="AA115" s="98"/>
      <c r="AB115" s="99"/>
      <c r="AC115" s="97"/>
      <c r="AD115" s="98"/>
      <c r="AE115" s="98"/>
      <c r="AF115" s="98"/>
      <c r="AG115" s="98"/>
      <c r="AH115" s="98"/>
      <c r="AI115" s="98"/>
      <c r="AJ115" s="98"/>
      <c r="AK115" s="98"/>
      <c r="AL115" s="98"/>
      <c r="AM115" s="98"/>
      <c r="AN115" s="99"/>
      <c r="AO115" s="97"/>
      <c r="AP115" s="98"/>
      <c r="AQ115" s="98"/>
      <c r="AR115" s="98"/>
      <c r="AS115" s="98"/>
      <c r="AT115" s="98"/>
      <c r="AU115" s="98"/>
      <c r="AV115" s="98"/>
      <c r="AW115" s="98"/>
      <c r="AX115" s="100"/>
    </row>
    <row r="116" spans="1:50" ht="24.75" customHeight="1" x14ac:dyDescent="0.15">
      <c r="A116" s="101" t="s">
        <v>273</v>
      </c>
      <c r="B116" s="101"/>
      <c r="C116" s="101"/>
      <c r="D116" s="101"/>
      <c r="E116" s="106" t="s">
        <v>629</v>
      </c>
      <c r="F116" s="107"/>
      <c r="G116" s="107"/>
      <c r="H116" s="107"/>
      <c r="I116" s="107"/>
      <c r="J116" s="107"/>
      <c r="K116" s="107"/>
      <c r="L116" s="107"/>
      <c r="M116" s="107"/>
      <c r="N116" s="107"/>
      <c r="O116" s="107"/>
      <c r="P116" s="108"/>
      <c r="Q116" s="106"/>
      <c r="R116" s="107"/>
      <c r="S116" s="107"/>
      <c r="T116" s="107"/>
      <c r="U116" s="107"/>
      <c r="V116" s="107"/>
      <c r="W116" s="107"/>
      <c r="X116" s="107"/>
      <c r="Y116" s="107"/>
      <c r="Z116" s="107"/>
      <c r="AA116" s="107"/>
      <c r="AB116" s="108"/>
      <c r="AC116" s="106"/>
      <c r="AD116" s="107"/>
      <c r="AE116" s="107"/>
      <c r="AF116" s="107"/>
      <c r="AG116" s="107"/>
      <c r="AH116" s="107"/>
      <c r="AI116" s="107"/>
      <c r="AJ116" s="107"/>
      <c r="AK116" s="107"/>
      <c r="AL116" s="107"/>
      <c r="AM116" s="107"/>
      <c r="AN116" s="108"/>
      <c r="AO116" s="97"/>
      <c r="AP116" s="98"/>
      <c r="AQ116" s="98"/>
      <c r="AR116" s="98"/>
      <c r="AS116" s="98"/>
      <c r="AT116" s="98"/>
      <c r="AU116" s="98"/>
      <c r="AV116" s="98"/>
      <c r="AW116" s="98"/>
      <c r="AX116" s="100"/>
    </row>
    <row r="117" spans="1:50" ht="24.75" customHeight="1" x14ac:dyDescent="0.15">
      <c r="A117" s="101" t="s">
        <v>425</v>
      </c>
      <c r="B117" s="101"/>
      <c r="C117" s="101"/>
      <c r="D117" s="101"/>
      <c r="E117" s="104" t="s">
        <v>591</v>
      </c>
      <c r="F117" s="105"/>
      <c r="G117" s="105"/>
      <c r="H117" s="75" t="str">
        <f>IF(E117="","","-")</f>
        <v>-</v>
      </c>
      <c r="I117" s="105"/>
      <c r="J117" s="105"/>
      <c r="K117" s="75" t="str">
        <f>IF(I117="","","-")</f>
        <v/>
      </c>
      <c r="L117" s="96">
        <v>53</v>
      </c>
      <c r="M117" s="96"/>
      <c r="N117" s="75" t="str">
        <f>IF(O117="","","-")</f>
        <v/>
      </c>
      <c r="O117" s="102"/>
      <c r="P117" s="103"/>
      <c r="Q117" s="104"/>
      <c r="R117" s="105"/>
      <c r="S117" s="105"/>
      <c r="T117" s="75" t="str">
        <f>IF(Q117="","","-")</f>
        <v/>
      </c>
      <c r="U117" s="105"/>
      <c r="V117" s="105"/>
      <c r="W117" s="75" t="str">
        <f>IF(U117="","","-")</f>
        <v/>
      </c>
      <c r="X117" s="96"/>
      <c r="Y117" s="96"/>
      <c r="Z117" s="75" t="str">
        <f>IF(AA117="","","-")</f>
        <v/>
      </c>
      <c r="AA117" s="102"/>
      <c r="AB117" s="103"/>
      <c r="AC117" s="104"/>
      <c r="AD117" s="105"/>
      <c r="AE117" s="105"/>
      <c r="AF117" s="75" t="str">
        <f>IF(AC117="","","-")</f>
        <v/>
      </c>
      <c r="AG117" s="105"/>
      <c r="AH117" s="105"/>
      <c r="AI117" s="75" t="str">
        <f>IF(AG117="","","-")</f>
        <v/>
      </c>
      <c r="AJ117" s="96"/>
      <c r="AK117" s="96"/>
      <c r="AL117" s="75" t="str">
        <f>IF(AM117="","","-")</f>
        <v/>
      </c>
      <c r="AM117" s="102"/>
      <c r="AN117" s="103"/>
      <c r="AO117" s="104"/>
      <c r="AP117" s="105"/>
      <c r="AQ117" s="75" t="str">
        <f>IF(AO117="","","-")</f>
        <v/>
      </c>
      <c r="AR117" s="105"/>
      <c r="AS117" s="105"/>
      <c r="AT117" s="75" t="str">
        <f>IF(AR117="","","-")</f>
        <v/>
      </c>
      <c r="AU117" s="96"/>
      <c r="AV117" s="96"/>
      <c r="AW117" s="75" t="str">
        <f>IF(AX117="","","-")</f>
        <v/>
      </c>
      <c r="AX117" s="77"/>
    </row>
    <row r="118" spans="1:50" ht="24.75" customHeight="1" x14ac:dyDescent="0.15">
      <c r="A118" s="101" t="s">
        <v>389</v>
      </c>
      <c r="B118" s="101"/>
      <c r="C118" s="101"/>
      <c r="D118" s="101"/>
      <c r="E118" s="104" t="s">
        <v>591</v>
      </c>
      <c r="F118" s="105"/>
      <c r="G118" s="105"/>
      <c r="H118" s="75" t="str">
        <f>IF(E118="","","-")</f>
        <v>-</v>
      </c>
      <c r="I118" s="105"/>
      <c r="J118" s="105"/>
      <c r="K118" s="75" t="str">
        <f>IF(I118="","","-")</f>
        <v/>
      </c>
      <c r="L118" s="96">
        <v>52</v>
      </c>
      <c r="M118" s="96"/>
      <c r="N118" s="75" t="str">
        <f>IF(O118="","","-")</f>
        <v/>
      </c>
      <c r="O118" s="102"/>
      <c r="P118" s="103"/>
      <c r="Q118" s="104"/>
      <c r="R118" s="105"/>
      <c r="S118" s="105"/>
      <c r="T118" s="75" t="str">
        <f>IF(Q118="","","-")</f>
        <v/>
      </c>
      <c r="U118" s="105"/>
      <c r="V118" s="105"/>
      <c r="W118" s="75" t="str">
        <f>IF(U118="","","-")</f>
        <v/>
      </c>
      <c r="X118" s="96"/>
      <c r="Y118" s="96"/>
      <c r="Z118" s="75" t="str">
        <f>IF(AA118="","","-")</f>
        <v/>
      </c>
      <c r="AA118" s="102"/>
      <c r="AB118" s="103"/>
      <c r="AC118" s="104"/>
      <c r="AD118" s="105"/>
      <c r="AE118" s="105"/>
      <c r="AF118" s="75" t="str">
        <f>IF(AC118="","","-")</f>
        <v/>
      </c>
      <c r="AG118" s="105"/>
      <c r="AH118" s="105"/>
      <c r="AI118" s="75" t="str">
        <f>IF(AG118="","","-")</f>
        <v/>
      </c>
      <c r="AJ118" s="96"/>
      <c r="AK118" s="96"/>
      <c r="AL118" s="75" t="str">
        <f>IF(AM118="","","-")</f>
        <v/>
      </c>
      <c r="AM118" s="102"/>
      <c r="AN118" s="103"/>
      <c r="AO118" s="104"/>
      <c r="AP118" s="105"/>
      <c r="AQ118" s="75" t="str">
        <f>IF(AO118="","","-")</f>
        <v/>
      </c>
      <c r="AR118" s="105"/>
      <c r="AS118" s="105"/>
      <c r="AT118" s="75" t="str">
        <f>IF(AR118="","","-")</f>
        <v/>
      </c>
      <c r="AU118" s="96"/>
      <c r="AV118" s="96"/>
      <c r="AW118" s="75" t="str">
        <f>IF(AX118="","","-")</f>
        <v/>
      </c>
      <c r="AX118" s="77"/>
    </row>
    <row r="119" spans="1:50" ht="28.35" customHeight="1" x14ac:dyDescent="0.15">
      <c r="A119" s="112" t="s">
        <v>267</v>
      </c>
      <c r="B119" s="113"/>
      <c r="C119" s="113"/>
      <c r="D119" s="113"/>
      <c r="E119" s="113"/>
      <c r="F119" s="114"/>
      <c r="G119" s="60" t="s">
        <v>588</v>
      </c>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8.35" customHeight="1" x14ac:dyDescent="0.15">
      <c r="A120" s="112"/>
      <c r="B120" s="113"/>
      <c r="C120" s="113"/>
      <c r="D120" s="113"/>
      <c r="E120" s="113"/>
      <c r="F120" s="114"/>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8.35" customHeight="1" x14ac:dyDescent="0.15">
      <c r="A121" s="112"/>
      <c r="B121" s="113"/>
      <c r="C121" s="113"/>
      <c r="D121" s="113"/>
      <c r="E121" s="113"/>
      <c r="F121" s="114"/>
      <c r="G121" s="33"/>
      <c r="H121" s="34"/>
      <c r="I121" s="34"/>
      <c r="J121" s="82" t="s">
        <v>678</v>
      </c>
      <c r="K121" s="83"/>
      <c r="L121" s="83"/>
      <c r="M121" s="83"/>
      <c r="N121" s="83"/>
      <c r="O121" s="83"/>
      <c r="P121" s="83"/>
      <c r="Q121" s="8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28.35" customHeight="1" x14ac:dyDescent="0.15">
      <c r="A122" s="112"/>
      <c r="B122" s="113"/>
      <c r="C122" s="113"/>
      <c r="D122" s="113"/>
      <c r="E122" s="113"/>
      <c r="F122" s="114"/>
      <c r="G122" s="33"/>
      <c r="H122" s="34"/>
      <c r="I122" s="34"/>
      <c r="J122" s="85"/>
      <c r="K122" s="86"/>
      <c r="L122" s="86"/>
      <c r="M122" s="86"/>
      <c r="N122" s="86"/>
      <c r="O122" s="86"/>
      <c r="P122" s="86"/>
      <c r="Q122" s="87"/>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7.75" customHeight="1" x14ac:dyDescent="0.15">
      <c r="A123" s="112"/>
      <c r="B123" s="113"/>
      <c r="C123" s="113"/>
      <c r="D123" s="113"/>
      <c r="E123" s="113"/>
      <c r="F123" s="114"/>
      <c r="G123" s="33"/>
      <c r="H123" s="34"/>
      <c r="I123" s="34"/>
      <c r="J123" s="34"/>
      <c r="K123" s="78"/>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8.35" customHeight="1" x14ac:dyDescent="0.15">
      <c r="A124" s="112"/>
      <c r="B124" s="113"/>
      <c r="C124" s="113"/>
      <c r="D124" s="113"/>
      <c r="E124" s="113"/>
      <c r="F124" s="114"/>
      <c r="G124" s="33"/>
      <c r="H124" s="34"/>
      <c r="I124" s="34"/>
      <c r="J124" s="34"/>
      <c r="K124" s="88" t="s">
        <v>633</v>
      </c>
      <c r="L124" s="89"/>
      <c r="M124" s="89"/>
      <c r="N124" s="89"/>
      <c r="O124" s="89"/>
      <c r="P124" s="89"/>
      <c r="Q124" s="89"/>
      <c r="R124" s="89"/>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8.35" customHeight="1" x14ac:dyDescent="0.15">
      <c r="A125" s="112"/>
      <c r="B125" s="113"/>
      <c r="C125" s="113"/>
      <c r="D125" s="113"/>
      <c r="E125" s="113"/>
      <c r="F125" s="114"/>
      <c r="G125" s="33"/>
      <c r="H125" s="34"/>
      <c r="I125" s="34"/>
      <c r="J125" s="34"/>
      <c r="K125" s="88"/>
      <c r="L125" s="89"/>
      <c r="M125" s="89"/>
      <c r="N125" s="89"/>
      <c r="O125" s="89"/>
      <c r="P125" s="89"/>
      <c r="Q125" s="89"/>
      <c r="R125" s="89"/>
      <c r="S125" s="34"/>
      <c r="T125" s="34"/>
      <c r="U125" s="82" t="s">
        <v>634</v>
      </c>
      <c r="V125" s="83"/>
      <c r="W125" s="83"/>
      <c r="X125" s="83"/>
      <c r="Y125" s="83"/>
      <c r="Z125" s="83"/>
      <c r="AA125" s="83"/>
      <c r="AB125" s="83"/>
      <c r="AC125" s="83"/>
      <c r="AD125" s="83"/>
      <c r="AE125" s="83"/>
      <c r="AF125" s="83"/>
      <c r="AG125" s="84"/>
      <c r="AH125" s="34"/>
      <c r="AI125" s="34"/>
      <c r="AJ125" s="90" t="s">
        <v>635</v>
      </c>
      <c r="AK125" s="90"/>
      <c r="AL125" s="90"/>
      <c r="AM125" s="90"/>
      <c r="AN125" s="90"/>
      <c r="AO125" s="90"/>
      <c r="AP125" s="90"/>
      <c r="AQ125" s="90"/>
      <c r="AR125" s="90"/>
      <c r="AS125" s="90"/>
      <c r="AT125" s="90"/>
      <c r="AU125" s="90"/>
      <c r="AV125" s="90"/>
      <c r="AW125" s="90"/>
      <c r="AX125" s="35"/>
    </row>
    <row r="126" spans="1:50" ht="27.75" customHeight="1" x14ac:dyDescent="0.15">
      <c r="A126" s="112"/>
      <c r="B126" s="113"/>
      <c r="C126" s="113"/>
      <c r="D126" s="113"/>
      <c r="E126" s="113"/>
      <c r="F126" s="114"/>
      <c r="G126" s="33"/>
      <c r="H126" s="34"/>
      <c r="I126" s="34"/>
      <c r="J126" s="34"/>
      <c r="K126" s="79"/>
      <c r="L126" s="34"/>
      <c r="M126" s="34"/>
      <c r="N126" s="34"/>
      <c r="O126" s="34"/>
      <c r="P126" s="34"/>
      <c r="Q126" s="34"/>
      <c r="R126" s="34"/>
      <c r="S126" s="34"/>
      <c r="T126" s="34"/>
      <c r="U126" s="85"/>
      <c r="V126" s="86"/>
      <c r="W126" s="86"/>
      <c r="X126" s="86"/>
      <c r="Y126" s="86"/>
      <c r="Z126" s="86"/>
      <c r="AA126" s="86"/>
      <c r="AB126" s="86"/>
      <c r="AC126" s="86"/>
      <c r="AD126" s="86"/>
      <c r="AE126" s="86"/>
      <c r="AF126" s="86"/>
      <c r="AG126" s="87"/>
      <c r="AH126" s="34"/>
      <c r="AI126" s="34"/>
      <c r="AJ126" s="90"/>
      <c r="AK126" s="90"/>
      <c r="AL126" s="90"/>
      <c r="AM126" s="90"/>
      <c r="AN126" s="90"/>
      <c r="AO126" s="90"/>
      <c r="AP126" s="90"/>
      <c r="AQ126" s="90"/>
      <c r="AR126" s="90"/>
      <c r="AS126" s="90"/>
      <c r="AT126" s="90"/>
      <c r="AU126" s="90"/>
      <c r="AV126" s="90"/>
      <c r="AW126" s="90"/>
      <c r="AX126" s="35"/>
    </row>
    <row r="127" spans="1:50" ht="28.35" customHeight="1" x14ac:dyDescent="0.15">
      <c r="A127" s="112"/>
      <c r="B127" s="113"/>
      <c r="C127" s="113"/>
      <c r="D127" s="113"/>
      <c r="E127" s="113"/>
      <c r="F127" s="114"/>
      <c r="G127" s="33"/>
      <c r="H127" s="34"/>
      <c r="I127" s="34"/>
      <c r="J127" s="34"/>
      <c r="K127" s="79"/>
      <c r="L127" s="34"/>
      <c r="M127" s="34"/>
      <c r="N127" s="34"/>
      <c r="O127" s="34"/>
      <c r="P127" s="34"/>
      <c r="Q127" s="34"/>
      <c r="R127" s="34"/>
      <c r="S127" s="34"/>
      <c r="T127" s="34"/>
      <c r="U127" s="34" t="s">
        <v>666</v>
      </c>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28.35" customHeight="1" x14ac:dyDescent="0.15">
      <c r="A128" s="112"/>
      <c r="B128" s="113"/>
      <c r="C128" s="113"/>
      <c r="D128" s="113"/>
      <c r="E128" s="113"/>
      <c r="F128" s="114"/>
      <c r="G128" s="33"/>
      <c r="H128" s="34"/>
      <c r="I128" s="34"/>
      <c r="J128" s="34"/>
      <c r="K128" s="88" t="s">
        <v>633</v>
      </c>
      <c r="L128" s="89"/>
      <c r="M128" s="89"/>
      <c r="N128" s="89"/>
      <c r="O128" s="89"/>
      <c r="P128" s="89"/>
      <c r="Q128" s="89"/>
      <c r="R128" s="89"/>
      <c r="S128" s="34"/>
      <c r="T128" s="34"/>
      <c r="U128" s="80"/>
      <c r="V128" s="81"/>
      <c r="W128" s="81"/>
      <c r="X128" s="81"/>
      <c r="Y128" s="81"/>
      <c r="Z128" s="81"/>
      <c r="AA128" s="81"/>
      <c r="AB128" s="81"/>
      <c r="AC128" s="81"/>
      <c r="AD128" s="81"/>
      <c r="AE128" s="81"/>
      <c r="AF128" s="81"/>
      <c r="AG128" s="81"/>
      <c r="AH128" s="34"/>
      <c r="AI128" s="34"/>
      <c r="AJ128" s="34"/>
      <c r="AK128" s="34"/>
      <c r="AL128" s="34"/>
      <c r="AM128" s="34"/>
      <c r="AN128" s="34"/>
      <c r="AO128" s="34"/>
      <c r="AP128" s="34"/>
      <c r="AQ128" s="34"/>
      <c r="AR128" s="34"/>
      <c r="AS128" s="34"/>
      <c r="AT128" s="34"/>
      <c r="AU128" s="34"/>
      <c r="AV128" s="34"/>
      <c r="AW128" s="34"/>
      <c r="AX128" s="35"/>
    </row>
    <row r="129" spans="1:50" ht="28.35" customHeight="1" x14ac:dyDescent="0.15">
      <c r="A129" s="112"/>
      <c r="B129" s="113"/>
      <c r="C129" s="113"/>
      <c r="D129" s="113"/>
      <c r="E129" s="113"/>
      <c r="F129" s="114"/>
      <c r="G129" s="33"/>
      <c r="H129" s="34"/>
      <c r="I129" s="34"/>
      <c r="J129" s="34"/>
      <c r="K129" s="88"/>
      <c r="L129" s="89"/>
      <c r="M129" s="89"/>
      <c r="N129" s="89"/>
      <c r="O129" s="89"/>
      <c r="P129" s="89"/>
      <c r="Q129" s="89"/>
      <c r="R129" s="89"/>
      <c r="S129" s="34"/>
      <c r="T129" s="34"/>
      <c r="U129" s="82" t="s">
        <v>637</v>
      </c>
      <c r="V129" s="91"/>
      <c r="W129" s="91"/>
      <c r="X129" s="91"/>
      <c r="Y129" s="91"/>
      <c r="Z129" s="91"/>
      <c r="AA129" s="91"/>
      <c r="AB129" s="91"/>
      <c r="AC129" s="91"/>
      <c r="AD129" s="91"/>
      <c r="AE129" s="91"/>
      <c r="AF129" s="91"/>
      <c r="AG129" s="92"/>
      <c r="AH129" s="34"/>
      <c r="AI129" s="34"/>
      <c r="AJ129" s="90" t="s">
        <v>638</v>
      </c>
      <c r="AK129" s="90"/>
      <c r="AL129" s="90"/>
      <c r="AM129" s="90"/>
      <c r="AN129" s="90"/>
      <c r="AO129" s="90"/>
      <c r="AP129" s="90"/>
      <c r="AQ129" s="90"/>
      <c r="AR129" s="90"/>
      <c r="AS129" s="90"/>
      <c r="AT129" s="90"/>
      <c r="AU129" s="90"/>
      <c r="AV129" s="90"/>
      <c r="AW129" s="90"/>
      <c r="AX129" s="35"/>
    </row>
    <row r="130" spans="1:50" ht="28.35" customHeight="1" x14ac:dyDescent="0.15">
      <c r="A130" s="112"/>
      <c r="B130" s="113"/>
      <c r="C130" s="113"/>
      <c r="D130" s="113"/>
      <c r="E130" s="113"/>
      <c r="F130" s="114"/>
      <c r="G130" s="33"/>
      <c r="H130" s="34"/>
      <c r="I130" s="34"/>
      <c r="J130" s="34"/>
      <c r="K130" s="79"/>
      <c r="L130" s="34"/>
      <c r="M130" s="34"/>
      <c r="N130" s="34"/>
      <c r="O130" s="34"/>
      <c r="P130" s="34"/>
      <c r="Q130" s="34"/>
      <c r="R130" s="34"/>
      <c r="S130" s="34"/>
      <c r="T130" s="34"/>
      <c r="U130" s="93"/>
      <c r="V130" s="94"/>
      <c r="W130" s="94"/>
      <c r="X130" s="94"/>
      <c r="Y130" s="94"/>
      <c r="Z130" s="94"/>
      <c r="AA130" s="94"/>
      <c r="AB130" s="94"/>
      <c r="AC130" s="94"/>
      <c r="AD130" s="94"/>
      <c r="AE130" s="94"/>
      <c r="AF130" s="94"/>
      <c r="AG130" s="95"/>
      <c r="AH130" s="34"/>
      <c r="AI130" s="34"/>
      <c r="AJ130" s="90"/>
      <c r="AK130" s="90"/>
      <c r="AL130" s="90"/>
      <c r="AM130" s="90"/>
      <c r="AN130" s="90"/>
      <c r="AO130" s="90"/>
      <c r="AP130" s="90"/>
      <c r="AQ130" s="90"/>
      <c r="AR130" s="90"/>
      <c r="AS130" s="90"/>
      <c r="AT130" s="90"/>
      <c r="AU130" s="90"/>
      <c r="AV130" s="90"/>
      <c r="AW130" s="90"/>
      <c r="AX130" s="35"/>
    </row>
    <row r="131" spans="1:50" ht="28.35" customHeight="1" x14ac:dyDescent="0.15">
      <c r="A131" s="112"/>
      <c r="B131" s="113"/>
      <c r="C131" s="113"/>
      <c r="D131" s="113"/>
      <c r="E131" s="113"/>
      <c r="F131" s="114"/>
      <c r="G131" s="33"/>
      <c r="H131" s="34"/>
      <c r="I131" s="34"/>
      <c r="J131" s="34"/>
      <c r="K131" s="79"/>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5"/>
    </row>
    <row r="132" spans="1:50" ht="27.75" customHeight="1" x14ac:dyDescent="0.15">
      <c r="A132" s="112"/>
      <c r="B132" s="113"/>
      <c r="C132" s="113"/>
      <c r="D132" s="113"/>
      <c r="E132" s="113"/>
      <c r="F132" s="114"/>
      <c r="G132" s="33"/>
      <c r="H132" s="34"/>
      <c r="I132" s="34"/>
      <c r="J132" s="34"/>
      <c r="K132" s="88" t="s">
        <v>633</v>
      </c>
      <c r="L132" s="89"/>
      <c r="M132" s="89"/>
      <c r="N132" s="89"/>
      <c r="O132" s="89"/>
      <c r="P132" s="89"/>
      <c r="Q132" s="89"/>
      <c r="R132" s="89"/>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5"/>
    </row>
    <row r="133" spans="1:50" ht="28.35" customHeight="1" x14ac:dyDescent="0.15">
      <c r="A133" s="112"/>
      <c r="B133" s="113"/>
      <c r="C133" s="113"/>
      <c r="D133" s="113"/>
      <c r="E133" s="113"/>
      <c r="F133" s="114"/>
      <c r="G133" s="33"/>
      <c r="H133" s="34"/>
      <c r="I133" s="34"/>
      <c r="J133" s="34"/>
      <c r="K133" s="88"/>
      <c r="L133" s="89"/>
      <c r="M133" s="89"/>
      <c r="N133" s="89"/>
      <c r="O133" s="89"/>
      <c r="P133" s="89"/>
      <c r="Q133" s="89"/>
      <c r="R133" s="89"/>
      <c r="S133" s="34"/>
      <c r="T133" s="34"/>
      <c r="U133" s="82" t="s">
        <v>639</v>
      </c>
      <c r="V133" s="91"/>
      <c r="W133" s="91"/>
      <c r="X133" s="91"/>
      <c r="Y133" s="91"/>
      <c r="Z133" s="91"/>
      <c r="AA133" s="91"/>
      <c r="AB133" s="91"/>
      <c r="AC133" s="91"/>
      <c r="AD133" s="91"/>
      <c r="AE133" s="91"/>
      <c r="AF133" s="91"/>
      <c r="AG133" s="92"/>
      <c r="AH133" s="34"/>
      <c r="AI133" s="34"/>
      <c r="AJ133" s="90" t="s">
        <v>647</v>
      </c>
      <c r="AK133" s="90"/>
      <c r="AL133" s="90"/>
      <c r="AM133" s="90"/>
      <c r="AN133" s="90"/>
      <c r="AO133" s="90"/>
      <c r="AP133" s="90"/>
      <c r="AQ133" s="90"/>
      <c r="AR133" s="90"/>
      <c r="AS133" s="90"/>
      <c r="AT133" s="90"/>
      <c r="AU133" s="90"/>
      <c r="AV133" s="90"/>
      <c r="AW133" s="90"/>
      <c r="AX133" s="35"/>
    </row>
    <row r="134" spans="1:50" ht="28.35" customHeight="1" x14ac:dyDescent="0.15">
      <c r="A134" s="112"/>
      <c r="B134" s="113"/>
      <c r="C134" s="113"/>
      <c r="D134" s="113"/>
      <c r="E134" s="113"/>
      <c r="F134" s="114"/>
      <c r="G134" s="33"/>
      <c r="H134" s="34"/>
      <c r="I134" s="34"/>
      <c r="J134" s="34"/>
      <c r="K134" s="79"/>
      <c r="L134" s="34"/>
      <c r="M134" s="34"/>
      <c r="N134" s="34"/>
      <c r="O134" s="34"/>
      <c r="P134" s="34"/>
      <c r="Q134" s="34"/>
      <c r="R134" s="34"/>
      <c r="S134" s="34"/>
      <c r="T134" s="34"/>
      <c r="U134" s="93"/>
      <c r="V134" s="94"/>
      <c r="W134" s="94"/>
      <c r="X134" s="94"/>
      <c r="Y134" s="94"/>
      <c r="Z134" s="94"/>
      <c r="AA134" s="94"/>
      <c r="AB134" s="94"/>
      <c r="AC134" s="94"/>
      <c r="AD134" s="94"/>
      <c r="AE134" s="94"/>
      <c r="AF134" s="94"/>
      <c r="AG134" s="95"/>
      <c r="AH134" s="34"/>
      <c r="AI134" s="34"/>
      <c r="AJ134" s="90"/>
      <c r="AK134" s="90"/>
      <c r="AL134" s="90"/>
      <c r="AM134" s="90"/>
      <c r="AN134" s="90"/>
      <c r="AO134" s="90"/>
      <c r="AP134" s="90"/>
      <c r="AQ134" s="90"/>
      <c r="AR134" s="90"/>
      <c r="AS134" s="90"/>
      <c r="AT134" s="90"/>
      <c r="AU134" s="90"/>
      <c r="AV134" s="90"/>
      <c r="AW134" s="90"/>
      <c r="AX134" s="35"/>
    </row>
    <row r="135" spans="1:50" ht="28.35" customHeight="1" x14ac:dyDescent="0.15">
      <c r="A135" s="112"/>
      <c r="B135" s="113"/>
      <c r="C135" s="113"/>
      <c r="D135" s="113"/>
      <c r="E135" s="113"/>
      <c r="F135" s="114"/>
      <c r="G135" s="33"/>
      <c r="H135" s="34"/>
      <c r="I135" s="34"/>
      <c r="J135" s="34"/>
      <c r="K135" s="79"/>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5"/>
    </row>
    <row r="136" spans="1:50" ht="27.75" customHeight="1" x14ac:dyDescent="0.15">
      <c r="A136" s="112"/>
      <c r="B136" s="113"/>
      <c r="C136" s="113"/>
      <c r="D136" s="113"/>
      <c r="E136" s="113"/>
      <c r="F136" s="114"/>
      <c r="G136" s="33"/>
      <c r="H136" s="34"/>
      <c r="I136" s="34"/>
      <c r="J136" s="34"/>
      <c r="K136" s="88" t="s">
        <v>633</v>
      </c>
      <c r="L136" s="89"/>
      <c r="M136" s="89"/>
      <c r="N136" s="89"/>
      <c r="O136" s="89"/>
      <c r="P136" s="89"/>
      <c r="Q136" s="89"/>
      <c r="R136" s="89"/>
      <c r="S136" s="34"/>
      <c r="T136" s="34"/>
      <c r="U136" s="80"/>
      <c r="V136" s="81"/>
      <c r="W136" s="81"/>
      <c r="X136" s="81"/>
      <c r="Y136" s="81"/>
      <c r="Z136" s="81"/>
      <c r="AA136" s="81"/>
      <c r="AB136" s="81"/>
      <c r="AC136" s="81"/>
      <c r="AD136" s="81"/>
      <c r="AE136" s="81"/>
      <c r="AF136" s="81"/>
      <c r="AG136" s="81"/>
      <c r="AH136" s="34"/>
      <c r="AI136" s="34"/>
      <c r="AJ136" s="34"/>
      <c r="AK136" s="34"/>
      <c r="AL136" s="34"/>
      <c r="AM136" s="34"/>
      <c r="AN136" s="34"/>
      <c r="AO136" s="34"/>
      <c r="AP136" s="34"/>
      <c r="AQ136" s="34"/>
      <c r="AR136" s="34"/>
      <c r="AS136" s="34"/>
      <c r="AT136" s="34"/>
      <c r="AU136" s="34"/>
      <c r="AV136" s="34"/>
      <c r="AW136" s="34"/>
      <c r="AX136" s="35"/>
    </row>
    <row r="137" spans="1:50" ht="27.75" customHeight="1" x14ac:dyDescent="0.15">
      <c r="A137" s="112"/>
      <c r="B137" s="113"/>
      <c r="C137" s="113"/>
      <c r="D137" s="113"/>
      <c r="E137" s="113"/>
      <c r="F137" s="114"/>
      <c r="G137" s="33"/>
      <c r="H137" s="34"/>
      <c r="I137" s="34"/>
      <c r="J137" s="34"/>
      <c r="K137" s="88"/>
      <c r="L137" s="89"/>
      <c r="M137" s="89"/>
      <c r="N137" s="89"/>
      <c r="O137" s="89"/>
      <c r="P137" s="89"/>
      <c r="Q137" s="89"/>
      <c r="R137" s="89"/>
      <c r="S137" s="34"/>
      <c r="T137" s="34"/>
      <c r="U137" s="82" t="s">
        <v>640</v>
      </c>
      <c r="V137" s="91"/>
      <c r="W137" s="91"/>
      <c r="X137" s="91"/>
      <c r="Y137" s="91"/>
      <c r="Z137" s="91"/>
      <c r="AA137" s="91"/>
      <c r="AB137" s="91"/>
      <c r="AC137" s="91"/>
      <c r="AD137" s="91"/>
      <c r="AE137" s="91"/>
      <c r="AF137" s="91"/>
      <c r="AG137" s="92"/>
      <c r="AH137" s="34"/>
      <c r="AI137" s="34"/>
      <c r="AJ137" s="90" t="s">
        <v>650</v>
      </c>
      <c r="AK137" s="90"/>
      <c r="AL137" s="90"/>
      <c r="AM137" s="90"/>
      <c r="AN137" s="90"/>
      <c r="AO137" s="90"/>
      <c r="AP137" s="90"/>
      <c r="AQ137" s="90"/>
      <c r="AR137" s="90"/>
      <c r="AS137" s="90"/>
      <c r="AT137" s="90"/>
      <c r="AU137" s="90"/>
      <c r="AV137" s="90"/>
      <c r="AW137" s="90"/>
      <c r="AX137" s="35"/>
    </row>
    <row r="138" spans="1:50" ht="27.75" customHeight="1" x14ac:dyDescent="0.15">
      <c r="A138" s="112"/>
      <c r="B138" s="113"/>
      <c r="C138" s="113"/>
      <c r="D138" s="113"/>
      <c r="E138" s="113"/>
      <c r="F138" s="114"/>
      <c r="G138" s="33"/>
      <c r="H138" s="34"/>
      <c r="I138" s="34"/>
      <c r="J138" s="34"/>
      <c r="K138" s="79"/>
      <c r="L138" s="34"/>
      <c r="M138" s="34"/>
      <c r="N138" s="34"/>
      <c r="O138" s="34"/>
      <c r="P138" s="34"/>
      <c r="Q138" s="34"/>
      <c r="R138" s="34"/>
      <c r="S138" s="34"/>
      <c r="T138" s="34"/>
      <c r="U138" s="93"/>
      <c r="V138" s="94"/>
      <c r="W138" s="94"/>
      <c r="X138" s="94"/>
      <c r="Y138" s="94"/>
      <c r="Z138" s="94"/>
      <c r="AA138" s="94"/>
      <c r="AB138" s="94"/>
      <c r="AC138" s="94"/>
      <c r="AD138" s="94"/>
      <c r="AE138" s="94"/>
      <c r="AF138" s="94"/>
      <c r="AG138" s="95"/>
      <c r="AH138" s="34"/>
      <c r="AI138" s="34"/>
      <c r="AJ138" s="90"/>
      <c r="AK138" s="90"/>
      <c r="AL138" s="90"/>
      <c r="AM138" s="90"/>
      <c r="AN138" s="90"/>
      <c r="AO138" s="90"/>
      <c r="AP138" s="90"/>
      <c r="AQ138" s="90"/>
      <c r="AR138" s="90"/>
      <c r="AS138" s="90"/>
      <c r="AT138" s="90"/>
      <c r="AU138" s="90"/>
      <c r="AV138" s="90"/>
      <c r="AW138" s="90"/>
      <c r="AX138" s="35"/>
    </row>
    <row r="139" spans="1:50" ht="27.75" customHeight="1" x14ac:dyDescent="0.15">
      <c r="A139" s="112"/>
      <c r="B139" s="113"/>
      <c r="C139" s="113"/>
      <c r="D139" s="113"/>
      <c r="E139" s="113"/>
      <c r="F139" s="114"/>
      <c r="G139" s="33"/>
      <c r="H139" s="34"/>
      <c r="I139" s="34"/>
      <c r="J139" s="34"/>
      <c r="K139" s="79"/>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5"/>
    </row>
    <row r="140" spans="1:50" ht="27.75" customHeight="1" x14ac:dyDescent="0.15">
      <c r="A140" s="112"/>
      <c r="B140" s="113"/>
      <c r="C140" s="113"/>
      <c r="D140" s="113"/>
      <c r="E140" s="113"/>
      <c r="F140" s="114"/>
      <c r="G140" s="33"/>
      <c r="H140" s="34"/>
      <c r="I140" s="34"/>
      <c r="J140" s="34"/>
      <c r="K140" s="756" t="s">
        <v>663</v>
      </c>
      <c r="L140" s="757"/>
      <c r="M140" s="757"/>
      <c r="N140" s="757"/>
      <c r="O140" s="757"/>
      <c r="P140" s="34"/>
      <c r="Q140" s="34"/>
      <c r="R140" s="34"/>
      <c r="S140" s="34"/>
      <c r="T140" s="34"/>
      <c r="U140" s="80"/>
      <c r="V140" s="81"/>
      <c r="W140" s="81"/>
      <c r="X140" s="81"/>
      <c r="Y140" s="81"/>
      <c r="Z140" s="81"/>
      <c r="AA140" s="81"/>
      <c r="AB140" s="81"/>
      <c r="AC140" s="81"/>
      <c r="AD140" s="81"/>
      <c r="AE140" s="81"/>
      <c r="AF140" s="81"/>
      <c r="AG140" s="81"/>
      <c r="AH140" s="34"/>
      <c r="AI140" s="34"/>
      <c r="AJ140" s="34"/>
      <c r="AK140" s="34"/>
      <c r="AL140" s="34"/>
      <c r="AM140" s="34"/>
      <c r="AN140" s="34"/>
      <c r="AO140" s="34"/>
      <c r="AP140" s="34"/>
      <c r="AQ140" s="34"/>
      <c r="AR140" s="34"/>
      <c r="AS140" s="34"/>
      <c r="AT140" s="34"/>
      <c r="AU140" s="34"/>
      <c r="AV140" s="34"/>
      <c r="AW140" s="34"/>
      <c r="AX140" s="35"/>
    </row>
    <row r="141" spans="1:50" ht="27.75" customHeight="1" x14ac:dyDescent="0.15">
      <c r="A141" s="112"/>
      <c r="B141" s="113"/>
      <c r="C141" s="113"/>
      <c r="D141" s="113"/>
      <c r="E141" s="113"/>
      <c r="F141" s="114"/>
      <c r="G141" s="33"/>
      <c r="H141" s="34"/>
      <c r="I141" s="34"/>
      <c r="J141" s="34"/>
      <c r="K141" s="756"/>
      <c r="L141" s="757"/>
      <c r="M141" s="757"/>
      <c r="N141" s="757"/>
      <c r="O141" s="757"/>
      <c r="P141" s="34"/>
      <c r="Q141" s="34"/>
      <c r="R141" s="34"/>
      <c r="S141" s="34"/>
      <c r="T141" s="34"/>
      <c r="U141" s="34"/>
      <c r="V141" s="34"/>
      <c r="W141" s="34"/>
      <c r="X141" s="34"/>
      <c r="Y141" s="34"/>
      <c r="Z141" s="34"/>
      <c r="AA141" s="34"/>
      <c r="AB141" s="34"/>
      <c r="AC141" s="34"/>
      <c r="AD141" s="34"/>
      <c r="AE141" s="34"/>
      <c r="AF141" s="34"/>
      <c r="AG141" s="34"/>
      <c r="AH141" s="34"/>
      <c r="AI141" s="34"/>
      <c r="AJ141" s="80"/>
      <c r="AK141" s="80"/>
      <c r="AL141" s="80"/>
      <c r="AM141" s="80"/>
      <c r="AN141" s="80"/>
      <c r="AO141" s="80"/>
      <c r="AP141" s="80"/>
      <c r="AQ141" s="80"/>
      <c r="AR141" s="80"/>
      <c r="AS141" s="80"/>
      <c r="AT141" s="80"/>
      <c r="AU141" s="80"/>
      <c r="AV141" s="80"/>
      <c r="AW141" s="80"/>
      <c r="AX141" s="35"/>
    </row>
    <row r="142" spans="1:50" ht="27.75" customHeight="1" x14ac:dyDescent="0.15">
      <c r="A142" s="112"/>
      <c r="B142" s="113"/>
      <c r="C142" s="113"/>
      <c r="D142" s="113"/>
      <c r="E142" s="113"/>
      <c r="F142" s="114"/>
      <c r="G142" s="33"/>
      <c r="H142" s="34"/>
      <c r="I142" s="34"/>
      <c r="J142" s="34"/>
      <c r="L142" s="34"/>
      <c r="M142" s="34"/>
      <c r="N142" s="34"/>
      <c r="O142" s="34"/>
      <c r="P142" s="34"/>
      <c r="Q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5"/>
    </row>
    <row r="143" spans="1:50" ht="27.75" customHeight="1" x14ac:dyDescent="0.15">
      <c r="A143" s="112"/>
      <c r="B143" s="113"/>
      <c r="C143" s="113"/>
      <c r="D143" s="113"/>
      <c r="E143" s="113"/>
      <c r="F143" s="114"/>
      <c r="G143" s="33"/>
      <c r="H143" s="34"/>
      <c r="I143" s="34"/>
      <c r="J143" s="34"/>
      <c r="K143" s="79"/>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80"/>
      <c r="AK143" s="80"/>
      <c r="AL143" s="80"/>
      <c r="AM143" s="80"/>
      <c r="AN143" s="80"/>
      <c r="AO143" s="80"/>
      <c r="AP143" s="80"/>
      <c r="AQ143" s="80"/>
      <c r="AR143" s="80"/>
      <c r="AS143" s="80"/>
      <c r="AT143" s="80"/>
      <c r="AU143" s="80"/>
      <c r="AV143" s="80"/>
      <c r="AW143" s="80"/>
      <c r="AX143" s="35"/>
    </row>
    <row r="144" spans="1:50" ht="24.75" customHeight="1" x14ac:dyDescent="0.15">
      <c r="A144" s="112"/>
      <c r="B144" s="113"/>
      <c r="C144" s="113"/>
      <c r="D144" s="113"/>
      <c r="E144" s="113"/>
      <c r="F144" s="114"/>
      <c r="G144" s="33"/>
      <c r="H144" s="34"/>
      <c r="I144" s="34"/>
      <c r="J144" s="34"/>
      <c r="K144" s="756" t="s">
        <v>663</v>
      </c>
      <c r="L144" s="757"/>
      <c r="M144" s="757"/>
      <c r="N144" s="757"/>
      <c r="O144" s="757"/>
      <c r="P144" s="34"/>
      <c r="Q144" s="34"/>
      <c r="R144" s="34"/>
      <c r="S144" s="34"/>
      <c r="T144" s="34"/>
      <c r="U144" s="34"/>
      <c r="V144" s="34"/>
      <c r="W144" s="34"/>
      <c r="X144" s="34"/>
      <c r="Y144" s="34"/>
      <c r="Z144" s="34"/>
      <c r="AA144" s="34"/>
      <c r="AB144" s="34"/>
      <c r="AC144" s="34"/>
      <c r="AD144" s="34"/>
      <c r="AE144" s="34"/>
      <c r="AF144" s="34"/>
      <c r="AG144" s="34"/>
      <c r="AH144" s="34"/>
      <c r="AI144" s="34"/>
      <c r="AJ144" s="80"/>
      <c r="AK144" s="80"/>
      <c r="AL144" s="80"/>
      <c r="AM144" s="80"/>
      <c r="AN144" s="80"/>
      <c r="AO144" s="80"/>
      <c r="AP144" s="80"/>
      <c r="AQ144" s="80"/>
      <c r="AR144" s="80"/>
      <c r="AS144" s="80"/>
      <c r="AT144" s="80"/>
      <c r="AU144" s="80"/>
      <c r="AV144" s="80"/>
      <c r="AW144" s="80"/>
      <c r="AX144" s="35"/>
    </row>
    <row r="145" spans="1:50" ht="24.75" customHeight="1" x14ac:dyDescent="0.15">
      <c r="A145" s="112"/>
      <c r="B145" s="113"/>
      <c r="C145" s="113"/>
      <c r="D145" s="113"/>
      <c r="E145" s="113"/>
      <c r="F145" s="114"/>
      <c r="G145" s="33"/>
      <c r="H145" s="34"/>
      <c r="I145" s="34"/>
      <c r="J145" s="34"/>
      <c r="K145" s="756"/>
      <c r="L145" s="757"/>
      <c r="M145" s="757"/>
      <c r="N145" s="757"/>
      <c r="O145" s="757"/>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5"/>
    </row>
    <row r="146" spans="1:50" ht="24.75" customHeight="1" x14ac:dyDescent="0.15">
      <c r="A146" s="112"/>
      <c r="B146" s="113"/>
      <c r="C146" s="113"/>
      <c r="D146" s="113"/>
      <c r="E146" s="113"/>
      <c r="F146" s="114"/>
      <c r="G146" s="33"/>
      <c r="H146" s="34"/>
      <c r="I146" s="34"/>
      <c r="J146" s="34"/>
      <c r="K146" s="80"/>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5"/>
    </row>
    <row r="147" spans="1:50" ht="24.75" customHeight="1" x14ac:dyDescent="0.15">
      <c r="A147" s="112"/>
      <c r="B147" s="113"/>
      <c r="C147" s="113"/>
      <c r="D147" s="113"/>
      <c r="E147" s="113"/>
      <c r="F147" s="114"/>
      <c r="G147" s="33"/>
      <c r="H147" s="34"/>
      <c r="I147" s="34"/>
      <c r="J147" s="34"/>
      <c r="K147" s="79"/>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5"/>
    </row>
    <row r="148" spans="1:50" ht="24.75" customHeight="1" x14ac:dyDescent="0.15">
      <c r="A148" s="112"/>
      <c r="B148" s="113"/>
      <c r="C148" s="113"/>
      <c r="D148" s="113"/>
      <c r="E148" s="113"/>
      <c r="F148" s="114"/>
      <c r="G148" s="33"/>
      <c r="H148" s="34"/>
      <c r="I148" s="34"/>
      <c r="J148" s="34"/>
      <c r="K148" s="756" t="s">
        <v>663</v>
      </c>
      <c r="L148" s="757"/>
      <c r="M148" s="757"/>
      <c r="N148" s="757"/>
      <c r="O148" s="757"/>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5"/>
    </row>
    <row r="149" spans="1:50" ht="24.75" customHeight="1" x14ac:dyDescent="0.15">
      <c r="A149" s="112"/>
      <c r="B149" s="113"/>
      <c r="C149" s="113"/>
      <c r="D149" s="113"/>
      <c r="E149" s="113"/>
      <c r="F149" s="114"/>
      <c r="G149" s="33"/>
      <c r="H149" s="34"/>
      <c r="I149" s="34"/>
      <c r="J149" s="34"/>
      <c r="K149" s="756"/>
      <c r="L149" s="757"/>
      <c r="M149" s="757"/>
      <c r="N149" s="757"/>
      <c r="O149" s="757"/>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5"/>
    </row>
    <row r="150" spans="1:50" ht="24.75" customHeight="1" x14ac:dyDescent="0.15">
      <c r="A150" s="112"/>
      <c r="B150" s="113"/>
      <c r="C150" s="113"/>
      <c r="D150" s="113"/>
      <c r="E150" s="113"/>
      <c r="F150" s="114"/>
      <c r="G150" s="33"/>
      <c r="H150" s="34"/>
      <c r="I150" s="34"/>
      <c r="J150" s="34"/>
      <c r="K150" s="80"/>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5"/>
    </row>
    <row r="151" spans="1:50" ht="24.75" customHeight="1" x14ac:dyDescent="0.15">
      <c r="A151" s="112"/>
      <c r="B151" s="113"/>
      <c r="C151" s="113"/>
      <c r="D151" s="113"/>
      <c r="E151" s="113"/>
      <c r="F151" s="114"/>
      <c r="G151" s="33"/>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5"/>
    </row>
    <row r="152" spans="1:50" ht="24.75" customHeight="1" x14ac:dyDescent="0.15">
      <c r="A152" s="112"/>
      <c r="B152" s="113"/>
      <c r="C152" s="113"/>
      <c r="D152" s="113"/>
      <c r="E152" s="113"/>
      <c r="F152" s="114"/>
      <c r="G152" s="33"/>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5"/>
    </row>
    <row r="153" spans="1:50" ht="24.75" customHeight="1" x14ac:dyDescent="0.15">
      <c r="A153" s="112"/>
      <c r="B153" s="113"/>
      <c r="C153" s="113"/>
      <c r="D153" s="113"/>
      <c r="E153" s="113"/>
      <c r="F153" s="114"/>
      <c r="G153" s="33"/>
      <c r="H153" s="34"/>
      <c r="I153" s="34"/>
      <c r="J153" s="34"/>
      <c r="K153" s="88" t="s">
        <v>636</v>
      </c>
      <c r="L153" s="89"/>
      <c r="M153" s="89"/>
      <c r="N153" s="89"/>
      <c r="O153" s="89"/>
      <c r="P153" s="89"/>
      <c r="Q153" s="89"/>
      <c r="R153" s="89"/>
      <c r="S153" s="34"/>
      <c r="T153" s="34"/>
      <c r="U153" s="80"/>
      <c r="V153" s="81"/>
      <c r="W153" s="81"/>
      <c r="X153" s="81"/>
      <c r="Y153" s="81"/>
      <c r="Z153" s="81"/>
      <c r="AA153" s="81"/>
      <c r="AB153" s="81"/>
      <c r="AC153" s="81"/>
      <c r="AD153" s="81"/>
      <c r="AE153" s="81"/>
      <c r="AF153" s="81"/>
      <c r="AG153" s="81"/>
      <c r="AH153" s="34"/>
      <c r="AI153" s="34"/>
      <c r="AJ153" s="34"/>
      <c r="AK153" s="34"/>
      <c r="AL153" s="34"/>
      <c r="AM153" s="34"/>
      <c r="AN153" s="34"/>
      <c r="AO153" s="34"/>
      <c r="AP153" s="34"/>
      <c r="AQ153" s="34"/>
      <c r="AR153" s="34"/>
      <c r="AS153" s="34"/>
      <c r="AT153" s="34"/>
      <c r="AU153" s="34"/>
      <c r="AV153" s="34"/>
      <c r="AW153" s="34"/>
      <c r="AX153" s="35"/>
    </row>
    <row r="154" spans="1:50" ht="24.75" customHeight="1" x14ac:dyDescent="0.15">
      <c r="A154" s="112"/>
      <c r="B154" s="113"/>
      <c r="C154" s="113"/>
      <c r="D154" s="113"/>
      <c r="E154" s="113"/>
      <c r="F154" s="114"/>
      <c r="G154" s="33"/>
      <c r="H154" s="34"/>
      <c r="I154" s="34"/>
      <c r="J154" s="34"/>
      <c r="K154" s="88"/>
      <c r="L154" s="89"/>
      <c r="M154" s="89"/>
      <c r="N154" s="89"/>
      <c r="O154" s="89"/>
      <c r="P154" s="89"/>
      <c r="Q154" s="89"/>
      <c r="R154" s="89"/>
      <c r="S154" s="34"/>
      <c r="T154" s="34"/>
      <c r="U154" s="82" t="s">
        <v>664</v>
      </c>
      <c r="V154" s="91"/>
      <c r="W154" s="91"/>
      <c r="X154" s="91"/>
      <c r="Y154" s="91"/>
      <c r="Z154" s="91"/>
      <c r="AA154" s="91"/>
      <c r="AB154" s="91"/>
      <c r="AC154" s="91"/>
      <c r="AD154" s="91"/>
      <c r="AE154" s="91"/>
      <c r="AF154" s="91"/>
      <c r="AG154" s="92"/>
      <c r="AH154" s="34"/>
      <c r="AI154" s="34"/>
      <c r="AJ154" s="90" t="s">
        <v>665</v>
      </c>
      <c r="AK154" s="90"/>
      <c r="AL154" s="90"/>
      <c r="AM154" s="90"/>
      <c r="AN154" s="90"/>
      <c r="AO154" s="90"/>
      <c r="AP154" s="90"/>
      <c r="AQ154" s="90"/>
      <c r="AR154" s="90"/>
      <c r="AS154" s="90"/>
      <c r="AT154" s="90"/>
      <c r="AU154" s="90"/>
      <c r="AV154" s="90"/>
      <c r="AW154" s="90"/>
      <c r="AX154" s="35"/>
    </row>
    <row r="155" spans="1:50" ht="24.75" customHeight="1" x14ac:dyDescent="0.15">
      <c r="A155" s="112"/>
      <c r="B155" s="113"/>
      <c r="C155" s="113"/>
      <c r="D155" s="113"/>
      <c r="E155" s="113"/>
      <c r="F155" s="114"/>
      <c r="G155" s="33"/>
      <c r="H155" s="34"/>
      <c r="I155" s="34"/>
      <c r="J155" s="34"/>
      <c r="K155" s="80"/>
      <c r="L155" s="34"/>
      <c r="M155" s="34"/>
      <c r="N155" s="34"/>
      <c r="O155" s="34"/>
      <c r="P155" s="34"/>
      <c r="Q155" s="34"/>
      <c r="R155" s="34"/>
      <c r="S155" s="34"/>
      <c r="T155" s="34"/>
      <c r="U155" s="93"/>
      <c r="V155" s="94"/>
      <c r="W155" s="94"/>
      <c r="X155" s="94"/>
      <c r="Y155" s="94"/>
      <c r="Z155" s="94"/>
      <c r="AA155" s="94"/>
      <c r="AB155" s="94"/>
      <c r="AC155" s="94"/>
      <c r="AD155" s="94"/>
      <c r="AE155" s="94"/>
      <c r="AF155" s="94"/>
      <c r="AG155" s="95"/>
      <c r="AH155" s="34"/>
      <c r="AI155" s="34"/>
      <c r="AJ155" s="90"/>
      <c r="AK155" s="90"/>
      <c r="AL155" s="90"/>
      <c r="AM155" s="90"/>
      <c r="AN155" s="90"/>
      <c r="AO155" s="90"/>
      <c r="AP155" s="90"/>
      <c r="AQ155" s="90"/>
      <c r="AR155" s="90"/>
      <c r="AS155" s="90"/>
      <c r="AT155" s="90"/>
      <c r="AU155" s="90"/>
      <c r="AV155" s="90"/>
      <c r="AW155" s="90"/>
      <c r="AX155" s="35"/>
    </row>
    <row r="156" spans="1:50" ht="25.5" customHeight="1" x14ac:dyDescent="0.15">
      <c r="A156" s="112"/>
      <c r="B156" s="113"/>
      <c r="C156" s="113"/>
      <c r="D156" s="113"/>
      <c r="E156" s="113"/>
      <c r="F156" s="114"/>
      <c r="G156" s="33"/>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5"/>
    </row>
    <row r="157" spans="1:50" ht="24.75" customHeight="1" thickBot="1" x14ac:dyDescent="0.2">
      <c r="A157" s="672"/>
      <c r="B157" s="673"/>
      <c r="C157" s="673"/>
      <c r="D157" s="673"/>
      <c r="E157" s="673"/>
      <c r="F157" s="674"/>
      <c r="G157" s="36"/>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8"/>
    </row>
    <row r="158" spans="1:50" ht="24.75" customHeight="1" x14ac:dyDescent="0.15">
      <c r="A158" s="651" t="s">
        <v>269</v>
      </c>
      <c r="B158" s="652"/>
      <c r="C158" s="652"/>
      <c r="D158" s="652"/>
      <c r="E158" s="652"/>
      <c r="F158" s="653"/>
      <c r="G158" s="393" t="s">
        <v>641</v>
      </c>
      <c r="H158" s="394"/>
      <c r="I158" s="394"/>
      <c r="J158" s="394"/>
      <c r="K158" s="394"/>
      <c r="L158" s="394"/>
      <c r="M158" s="394"/>
      <c r="N158" s="394"/>
      <c r="O158" s="394"/>
      <c r="P158" s="394"/>
      <c r="Q158" s="394"/>
      <c r="R158" s="394"/>
      <c r="S158" s="394"/>
      <c r="T158" s="394"/>
      <c r="U158" s="394"/>
      <c r="V158" s="394"/>
      <c r="W158" s="394"/>
      <c r="X158" s="394"/>
      <c r="Y158" s="394"/>
      <c r="Z158" s="394"/>
      <c r="AA158" s="394"/>
      <c r="AB158" s="395"/>
      <c r="AC158" s="393" t="s">
        <v>643</v>
      </c>
      <c r="AD158" s="394"/>
      <c r="AE158" s="394"/>
      <c r="AF158" s="394"/>
      <c r="AG158" s="394"/>
      <c r="AH158" s="394"/>
      <c r="AI158" s="394"/>
      <c r="AJ158" s="394"/>
      <c r="AK158" s="394"/>
      <c r="AL158" s="394"/>
      <c r="AM158" s="394"/>
      <c r="AN158" s="394"/>
      <c r="AO158" s="394"/>
      <c r="AP158" s="394"/>
      <c r="AQ158" s="394"/>
      <c r="AR158" s="394"/>
      <c r="AS158" s="394"/>
      <c r="AT158" s="394"/>
      <c r="AU158" s="394"/>
      <c r="AV158" s="394"/>
      <c r="AW158" s="394"/>
      <c r="AX158" s="396"/>
    </row>
    <row r="159" spans="1:50" ht="24.75" customHeight="1" x14ac:dyDescent="0.15">
      <c r="A159" s="468"/>
      <c r="B159" s="654"/>
      <c r="C159" s="654"/>
      <c r="D159" s="654"/>
      <c r="E159" s="654"/>
      <c r="F159" s="655"/>
      <c r="G159" s="397" t="s">
        <v>17</v>
      </c>
      <c r="H159" s="398"/>
      <c r="I159" s="398"/>
      <c r="J159" s="398"/>
      <c r="K159" s="398"/>
      <c r="L159" s="399" t="s">
        <v>18</v>
      </c>
      <c r="M159" s="398"/>
      <c r="N159" s="398"/>
      <c r="O159" s="398"/>
      <c r="P159" s="398"/>
      <c r="Q159" s="398"/>
      <c r="R159" s="398"/>
      <c r="S159" s="398"/>
      <c r="T159" s="398"/>
      <c r="U159" s="398"/>
      <c r="V159" s="398"/>
      <c r="W159" s="398"/>
      <c r="X159" s="400"/>
      <c r="Y159" s="390" t="s">
        <v>19</v>
      </c>
      <c r="Z159" s="391"/>
      <c r="AA159" s="391"/>
      <c r="AB159" s="401"/>
      <c r="AC159" s="397" t="s">
        <v>17</v>
      </c>
      <c r="AD159" s="398"/>
      <c r="AE159" s="398"/>
      <c r="AF159" s="398"/>
      <c r="AG159" s="398"/>
      <c r="AH159" s="399" t="s">
        <v>18</v>
      </c>
      <c r="AI159" s="398"/>
      <c r="AJ159" s="398"/>
      <c r="AK159" s="398"/>
      <c r="AL159" s="398"/>
      <c r="AM159" s="398"/>
      <c r="AN159" s="398"/>
      <c r="AO159" s="398"/>
      <c r="AP159" s="398"/>
      <c r="AQ159" s="398"/>
      <c r="AR159" s="398"/>
      <c r="AS159" s="398"/>
      <c r="AT159" s="400"/>
      <c r="AU159" s="390" t="s">
        <v>19</v>
      </c>
      <c r="AV159" s="391"/>
      <c r="AW159" s="391"/>
      <c r="AX159" s="392"/>
    </row>
    <row r="160" spans="1:50" ht="51" customHeight="1" x14ac:dyDescent="0.15">
      <c r="A160" s="468"/>
      <c r="B160" s="654"/>
      <c r="C160" s="654"/>
      <c r="D160" s="654"/>
      <c r="E160" s="654"/>
      <c r="F160" s="655"/>
      <c r="G160" s="403" t="s">
        <v>642</v>
      </c>
      <c r="H160" s="404"/>
      <c r="I160" s="404"/>
      <c r="J160" s="404"/>
      <c r="K160" s="405"/>
      <c r="L160" s="406" t="s">
        <v>635</v>
      </c>
      <c r="M160" s="407"/>
      <c r="N160" s="407"/>
      <c r="O160" s="407"/>
      <c r="P160" s="407"/>
      <c r="Q160" s="407"/>
      <c r="R160" s="407"/>
      <c r="S160" s="407"/>
      <c r="T160" s="407"/>
      <c r="U160" s="407"/>
      <c r="V160" s="407"/>
      <c r="W160" s="407"/>
      <c r="X160" s="408"/>
      <c r="Y160" s="409">
        <v>39.799999999999997</v>
      </c>
      <c r="Z160" s="410"/>
      <c r="AA160" s="410"/>
      <c r="AB160" s="469"/>
      <c r="AC160" s="403" t="s">
        <v>642</v>
      </c>
      <c r="AD160" s="404"/>
      <c r="AE160" s="404"/>
      <c r="AF160" s="404"/>
      <c r="AG160" s="405"/>
      <c r="AH160" s="406" t="s">
        <v>644</v>
      </c>
      <c r="AI160" s="407"/>
      <c r="AJ160" s="407"/>
      <c r="AK160" s="407"/>
      <c r="AL160" s="407"/>
      <c r="AM160" s="407"/>
      <c r="AN160" s="407"/>
      <c r="AO160" s="407"/>
      <c r="AP160" s="407"/>
      <c r="AQ160" s="407"/>
      <c r="AR160" s="407"/>
      <c r="AS160" s="407"/>
      <c r="AT160" s="408"/>
      <c r="AU160" s="409">
        <v>19.8</v>
      </c>
      <c r="AV160" s="410"/>
      <c r="AW160" s="410"/>
      <c r="AX160" s="411"/>
    </row>
    <row r="161" spans="1:51" ht="24.75" customHeight="1" x14ac:dyDescent="0.15">
      <c r="A161" s="468"/>
      <c r="B161" s="654"/>
      <c r="C161" s="654"/>
      <c r="D161" s="654"/>
      <c r="E161" s="654"/>
      <c r="F161" s="655"/>
      <c r="G161" s="310"/>
      <c r="H161" s="311"/>
      <c r="I161" s="311"/>
      <c r="J161" s="311"/>
      <c r="K161" s="312"/>
      <c r="L161" s="340"/>
      <c r="M161" s="341"/>
      <c r="N161" s="341"/>
      <c r="O161" s="341"/>
      <c r="P161" s="341"/>
      <c r="Q161" s="341"/>
      <c r="R161" s="341"/>
      <c r="S161" s="341"/>
      <c r="T161" s="341"/>
      <c r="U161" s="341"/>
      <c r="V161" s="341"/>
      <c r="W161" s="341"/>
      <c r="X161" s="342"/>
      <c r="Y161" s="337"/>
      <c r="Z161" s="338"/>
      <c r="AA161" s="338"/>
      <c r="AB161" s="344"/>
      <c r="AC161" s="310"/>
      <c r="AD161" s="311"/>
      <c r="AE161" s="311"/>
      <c r="AF161" s="311"/>
      <c r="AG161" s="312"/>
      <c r="AH161" s="340"/>
      <c r="AI161" s="341"/>
      <c r="AJ161" s="341"/>
      <c r="AK161" s="341"/>
      <c r="AL161" s="341"/>
      <c r="AM161" s="341"/>
      <c r="AN161" s="341"/>
      <c r="AO161" s="341"/>
      <c r="AP161" s="341"/>
      <c r="AQ161" s="341"/>
      <c r="AR161" s="341"/>
      <c r="AS161" s="341"/>
      <c r="AT161" s="342"/>
      <c r="AU161" s="337"/>
      <c r="AV161" s="338"/>
      <c r="AW161" s="338"/>
      <c r="AX161" s="339"/>
    </row>
    <row r="162" spans="1:51" ht="24.75" customHeight="1" x14ac:dyDescent="0.15">
      <c r="A162" s="468"/>
      <c r="B162" s="654"/>
      <c r="C162" s="654"/>
      <c r="D162" s="654"/>
      <c r="E162" s="654"/>
      <c r="F162" s="655"/>
      <c r="G162" s="310"/>
      <c r="H162" s="311"/>
      <c r="I162" s="311"/>
      <c r="J162" s="311"/>
      <c r="K162" s="312"/>
      <c r="L162" s="340"/>
      <c r="M162" s="341"/>
      <c r="N162" s="341"/>
      <c r="O162" s="341"/>
      <c r="P162" s="341"/>
      <c r="Q162" s="341"/>
      <c r="R162" s="341"/>
      <c r="S162" s="341"/>
      <c r="T162" s="341"/>
      <c r="U162" s="341"/>
      <c r="V162" s="341"/>
      <c r="W162" s="341"/>
      <c r="X162" s="342"/>
      <c r="Y162" s="337"/>
      <c r="Z162" s="338"/>
      <c r="AA162" s="338"/>
      <c r="AB162" s="344"/>
      <c r="AC162" s="310"/>
      <c r="AD162" s="311"/>
      <c r="AE162" s="311"/>
      <c r="AF162" s="311"/>
      <c r="AG162" s="312"/>
      <c r="AH162" s="340"/>
      <c r="AI162" s="341"/>
      <c r="AJ162" s="341"/>
      <c r="AK162" s="341"/>
      <c r="AL162" s="341"/>
      <c r="AM162" s="341"/>
      <c r="AN162" s="341"/>
      <c r="AO162" s="341"/>
      <c r="AP162" s="341"/>
      <c r="AQ162" s="341"/>
      <c r="AR162" s="341"/>
      <c r="AS162" s="341"/>
      <c r="AT162" s="342"/>
      <c r="AU162" s="337"/>
      <c r="AV162" s="338"/>
      <c r="AW162" s="338"/>
      <c r="AX162" s="339"/>
    </row>
    <row r="163" spans="1:51" ht="24.75" customHeight="1" x14ac:dyDescent="0.15">
      <c r="A163" s="468"/>
      <c r="B163" s="654"/>
      <c r="C163" s="654"/>
      <c r="D163" s="654"/>
      <c r="E163" s="654"/>
      <c r="F163" s="655"/>
      <c r="G163" s="310"/>
      <c r="H163" s="311"/>
      <c r="I163" s="311"/>
      <c r="J163" s="311"/>
      <c r="K163" s="312"/>
      <c r="L163" s="340"/>
      <c r="M163" s="341"/>
      <c r="N163" s="341"/>
      <c r="O163" s="341"/>
      <c r="P163" s="341"/>
      <c r="Q163" s="341"/>
      <c r="R163" s="341"/>
      <c r="S163" s="341"/>
      <c r="T163" s="341"/>
      <c r="U163" s="341"/>
      <c r="V163" s="341"/>
      <c r="W163" s="341"/>
      <c r="X163" s="342"/>
      <c r="Y163" s="337"/>
      <c r="Z163" s="338"/>
      <c r="AA163" s="338"/>
      <c r="AB163" s="344"/>
      <c r="AC163" s="310"/>
      <c r="AD163" s="311"/>
      <c r="AE163" s="311"/>
      <c r="AF163" s="311"/>
      <c r="AG163" s="312"/>
      <c r="AH163" s="340"/>
      <c r="AI163" s="341"/>
      <c r="AJ163" s="341"/>
      <c r="AK163" s="341"/>
      <c r="AL163" s="341"/>
      <c r="AM163" s="341"/>
      <c r="AN163" s="341"/>
      <c r="AO163" s="341"/>
      <c r="AP163" s="341"/>
      <c r="AQ163" s="341"/>
      <c r="AR163" s="341"/>
      <c r="AS163" s="341"/>
      <c r="AT163" s="342"/>
      <c r="AU163" s="337"/>
      <c r="AV163" s="338"/>
      <c r="AW163" s="338"/>
      <c r="AX163" s="339"/>
    </row>
    <row r="164" spans="1:51" ht="24.75" customHeight="1" x14ac:dyDescent="0.15">
      <c r="A164" s="468"/>
      <c r="B164" s="654"/>
      <c r="C164" s="654"/>
      <c r="D164" s="654"/>
      <c r="E164" s="654"/>
      <c r="F164" s="655"/>
      <c r="G164" s="310"/>
      <c r="H164" s="311"/>
      <c r="I164" s="311"/>
      <c r="J164" s="311"/>
      <c r="K164" s="312"/>
      <c r="L164" s="340"/>
      <c r="M164" s="341"/>
      <c r="N164" s="341"/>
      <c r="O164" s="341"/>
      <c r="P164" s="341"/>
      <c r="Q164" s="341"/>
      <c r="R164" s="341"/>
      <c r="S164" s="341"/>
      <c r="T164" s="341"/>
      <c r="U164" s="341"/>
      <c r="V164" s="341"/>
      <c r="W164" s="341"/>
      <c r="X164" s="342"/>
      <c r="Y164" s="337"/>
      <c r="Z164" s="338"/>
      <c r="AA164" s="338"/>
      <c r="AB164" s="344"/>
      <c r="AC164" s="310"/>
      <c r="AD164" s="311"/>
      <c r="AE164" s="311"/>
      <c r="AF164" s="311"/>
      <c r="AG164" s="312"/>
      <c r="AH164" s="340"/>
      <c r="AI164" s="341"/>
      <c r="AJ164" s="341"/>
      <c r="AK164" s="341"/>
      <c r="AL164" s="341"/>
      <c r="AM164" s="341"/>
      <c r="AN164" s="341"/>
      <c r="AO164" s="341"/>
      <c r="AP164" s="341"/>
      <c r="AQ164" s="341"/>
      <c r="AR164" s="341"/>
      <c r="AS164" s="341"/>
      <c r="AT164" s="342"/>
      <c r="AU164" s="337"/>
      <c r="AV164" s="338"/>
      <c r="AW164" s="338"/>
      <c r="AX164" s="339"/>
    </row>
    <row r="165" spans="1:51" ht="24.75" customHeight="1" x14ac:dyDescent="0.15">
      <c r="A165" s="468"/>
      <c r="B165" s="654"/>
      <c r="C165" s="654"/>
      <c r="D165" s="654"/>
      <c r="E165" s="654"/>
      <c r="F165" s="655"/>
      <c r="G165" s="310"/>
      <c r="H165" s="311"/>
      <c r="I165" s="311"/>
      <c r="J165" s="311"/>
      <c r="K165" s="312"/>
      <c r="L165" s="340"/>
      <c r="M165" s="341"/>
      <c r="N165" s="341"/>
      <c r="O165" s="341"/>
      <c r="P165" s="341"/>
      <c r="Q165" s="341"/>
      <c r="R165" s="341"/>
      <c r="S165" s="341"/>
      <c r="T165" s="341"/>
      <c r="U165" s="341"/>
      <c r="V165" s="341"/>
      <c r="W165" s="341"/>
      <c r="X165" s="342"/>
      <c r="Y165" s="337"/>
      <c r="Z165" s="338"/>
      <c r="AA165" s="338"/>
      <c r="AB165" s="344"/>
      <c r="AC165" s="310"/>
      <c r="AD165" s="311"/>
      <c r="AE165" s="311"/>
      <c r="AF165" s="311"/>
      <c r="AG165" s="312"/>
      <c r="AH165" s="340"/>
      <c r="AI165" s="341"/>
      <c r="AJ165" s="341"/>
      <c r="AK165" s="341"/>
      <c r="AL165" s="341"/>
      <c r="AM165" s="341"/>
      <c r="AN165" s="341"/>
      <c r="AO165" s="341"/>
      <c r="AP165" s="341"/>
      <c r="AQ165" s="341"/>
      <c r="AR165" s="341"/>
      <c r="AS165" s="341"/>
      <c r="AT165" s="342"/>
      <c r="AU165" s="337"/>
      <c r="AV165" s="338"/>
      <c r="AW165" s="338"/>
      <c r="AX165" s="339"/>
    </row>
    <row r="166" spans="1:51" ht="24.75" customHeight="1" x14ac:dyDescent="0.15">
      <c r="A166" s="468"/>
      <c r="B166" s="654"/>
      <c r="C166" s="654"/>
      <c r="D166" s="654"/>
      <c r="E166" s="654"/>
      <c r="F166" s="655"/>
      <c r="G166" s="310"/>
      <c r="H166" s="311"/>
      <c r="I166" s="311"/>
      <c r="J166" s="311"/>
      <c r="K166" s="312"/>
      <c r="L166" s="340"/>
      <c r="M166" s="341"/>
      <c r="N166" s="341"/>
      <c r="O166" s="341"/>
      <c r="P166" s="341"/>
      <c r="Q166" s="341"/>
      <c r="R166" s="341"/>
      <c r="S166" s="341"/>
      <c r="T166" s="341"/>
      <c r="U166" s="341"/>
      <c r="V166" s="341"/>
      <c r="W166" s="341"/>
      <c r="X166" s="342"/>
      <c r="Y166" s="337"/>
      <c r="Z166" s="338"/>
      <c r="AA166" s="338"/>
      <c r="AB166" s="344"/>
      <c r="AC166" s="310"/>
      <c r="AD166" s="311"/>
      <c r="AE166" s="311"/>
      <c r="AF166" s="311"/>
      <c r="AG166" s="312"/>
      <c r="AH166" s="340"/>
      <c r="AI166" s="341"/>
      <c r="AJ166" s="341"/>
      <c r="AK166" s="341"/>
      <c r="AL166" s="341"/>
      <c r="AM166" s="341"/>
      <c r="AN166" s="341"/>
      <c r="AO166" s="341"/>
      <c r="AP166" s="341"/>
      <c r="AQ166" s="341"/>
      <c r="AR166" s="341"/>
      <c r="AS166" s="341"/>
      <c r="AT166" s="342"/>
      <c r="AU166" s="337"/>
      <c r="AV166" s="338"/>
      <c r="AW166" s="338"/>
      <c r="AX166" s="339"/>
    </row>
    <row r="167" spans="1:51" ht="24.75" customHeight="1" x14ac:dyDescent="0.15">
      <c r="A167" s="468"/>
      <c r="B167" s="654"/>
      <c r="C167" s="654"/>
      <c r="D167" s="654"/>
      <c r="E167" s="654"/>
      <c r="F167" s="655"/>
      <c r="G167" s="310"/>
      <c r="H167" s="311"/>
      <c r="I167" s="311"/>
      <c r="J167" s="311"/>
      <c r="K167" s="312"/>
      <c r="L167" s="340"/>
      <c r="M167" s="341"/>
      <c r="N167" s="341"/>
      <c r="O167" s="341"/>
      <c r="P167" s="341"/>
      <c r="Q167" s="341"/>
      <c r="R167" s="341"/>
      <c r="S167" s="341"/>
      <c r="T167" s="341"/>
      <c r="U167" s="341"/>
      <c r="V167" s="341"/>
      <c r="W167" s="341"/>
      <c r="X167" s="342"/>
      <c r="Y167" s="337"/>
      <c r="Z167" s="338"/>
      <c r="AA167" s="338"/>
      <c r="AB167" s="344"/>
      <c r="AC167" s="310"/>
      <c r="AD167" s="311"/>
      <c r="AE167" s="311"/>
      <c r="AF167" s="311"/>
      <c r="AG167" s="312"/>
      <c r="AH167" s="340"/>
      <c r="AI167" s="341"/>
      <c r="AJ167" s="341"/>
      <c r="AK167" s="341"/>
      <c r="AL167" s="341"/>
      <c r="AM167" s="341"/>
      <c r="AN167" s="341"/>
      <c r="AO167" s="341"/>
      <c r="AP167" s="341"/>
      <c r="AQ167" s="341"/>
      <c r="AR167" s="341"/>
      <c r="AS167" s="341"/>
      <c r="AT167" s="342"/>
      <c r="AU167" s="337"/>
      <c r="AV167" s="338"/>
      <c r="AW167" s="338"/>
      <c r="AX167" s="339"/>
    </row>
    <row r="168" spans="1:51" ht="24.75" customHeight="1" x14ac:dyDescent="0.15">
      <c r="A168" s="468"/>
      <c r="B168" s="654"/>
      <c r="C168" s="654"/>
      <c r="D168" s="654"/>
      <c r="E168" s="654"/>
      <c r="F168" s="655"/>
      <c r="G168" s="310"/>
      <c r="H168" s="311"/>
      <c r="I168" s="311"/>
      <c r="J168" s="311"/>
      <c r="K168" s="312"/>
      <c r="L168" s="340"/>
      <c r="M168" s="341"/>
      <c r="N168" s="341"/>
      <c r="O168" s="341"/>
      <c r="P168" s="341"/>
      <c r="Q168" s="341"/>
      <c r="R168" s="341"/>
      <c r="S168" s="341"/>
      <c r="T168" s="341"/>
      <c r="U168" s="341"/>
      <c r="V168" s="341"/>
      <c r="W168" s="341"/>
      <c r="X168" s="342"/>
      <c r="Y168" s="337"/>
      <c r="Z168" s="338"/>
      <c r="AA168" s="338"/>
      <c r="AB168" s="344"/>
      <c r="AC168" s="310"/>
      <c r="AD168" s="311"/>
      <c r="AE168" s="311"/>
      <c r="AF168" s="311"/>
      <c r="AG168" s="312"/>
      <c r="AH168" s="340"/>
      <c r="AI168" s="341"/>
      <c r="AJ168" s="341"/>
      <c r="AK168" s="341"/>
      <c r="AL168" s="341"/>
      <c r="AM168" s="341"/>
      <c r="AN168" s="341"/>
      <c r="AO168" s="341"/>
      <c r="AP168" s="341"/>
      <c r="AQ168" s="341"/>
      <c r="AR168" s="341"/>
      <c r="AS168" s="341"/>
      <c r="AT168" s="342"/>
      <c r="AU168" s="337"/>
      <c r="AV168" s="338"/>
      <c r="AW168" s="338"/>
      <c r="AX168" s="339"/>
    </row>
    <row r="169" spans="1:51" ht="24.75" customHeight="1" x14ac:dyDescent="0.15">
      <c r="A169" s="468"/>
      <c r="B169" s="654"/>
      <c r="C169" s="654"/>
      <c r="D169" s="654"/>
      <c r="E169" s="654"/>
      <c r="F169" s="655"/>
      <c r="G169" s="310"/>
      <c r="H169" s="311"/>
      <c r="I169" s="311"/>
      <c r="J169" s="311"/>
      <c r="K169" s="312"/>
      <c r="L169" s="340"/>
      <c r="M169" s="341"/>
      <c r="N169" s="341"/>
      <c r="O169" s="341"/>
      <c r="P169" s="341"/>
      <c r="Q169" s="341"/>
      <c r="R169" s="341"/>
      <c r="S169" s="341"/>
      <c r="T169" s="341"/>
      <c r="U169" s="341"/>
      <c r="V169" s="341"/>
      <c r="W169" s="341"/>
      <c r="X169" s="342"/>
      <c r="Y169" s="337"/>
      <c r="Z169" s="338"/>
      <c r="AA169" s="338"/>
      <c r="AB169" s="344"/>
      <c r="AC169" s="310"/>
      <c r="AD169" s="311"/>
      <c r="AE169" s="311"/>
      <c r="AF169" s="311"/>
      <c r="AG169" s="312"/>
      <c r="AH169" s="340"/>
      <c r="AI169" s="341"/>
      <c r="AJ169" s="341"/>
      <c r="AK169" s="341"/>
      <c r="AL169" s="341"/>
      <c r="AM169" s="341"/>
      <c r="AN169" s="341"/>
      <c r="AO169" s="341"/>
      <c r="AP169" s="341"/>
      <c r="AQ169" s="341"/>
      <c r="AR169" s="341"/>
      <c r="AS169" s="341"/>
      <c r="AT169" s="342"/>
      <c r="AU169" s="337"/>
      <c r="AV169" s="338"/>
      <c r="AW169" s="338"/>
      <c r="AX169" s="339"/>
    </row>
    <row r="170" spans="1:51" ht="24.75" customHeight="1" thickBot="1" x14ac:dyDescent="0.2">
      <c r="A170" s="468"/>
      <c r="B170" s="654"/>
      <c r="C170" s="654"/>
      <c r="D170" s="654"/>
      <c r="E170" s="654"/>
      <c r="F170" s="655"/>
      <c r="G170" s="345" t="s">
        <v>20</v>
      </c>
      <c r="H170" s="346"/>
      <c r="I170" s="346"/>
      <c r="J170" s="346"/>
      <c r="K170" s="346"/>
      <c r="L170" s="347"/>
      <c r="M170" s="348"/>
      <c r="N170" s="348"/>
      <c r="O170" s="348"/>
      <c r="P170" s="348"/>
      <c r="Q170" s="348"/>
      <c r="R170" s="348"/>
      <c r="S170" s="348"/>
      <c r="T170" s="348"/>
      <c r="U170" s="348"/>
      <c r="V170" s="348"/>
      <c r="W170" s="348"/>
      <c r="X170" s="349"/>
      <c r="Y170" s="350">
        <f>SUM(Y160:AB169)</f>
        <v>39.799999999999997</v>
      </c>
      <c r="Z170" s="351"/>
      <c r="AA170" s="351"/>
      <c r="AB170" s="352"/>
      <c r="AC170" s="345" t="s">
        <v>20</v>
      </c>
      <c r="AD170" s="346"/>
      <c r="AE170" s="346"/>
      <c r="AF170" s="346"/>
      <c r="AG170" s="346"/>
      <c r="AH170" s="347"/>
      <c r="AI170" s="348"/>
      <c r="AJ170" s="348"/>
      <c r="AK170" s="348"/>
      <c r="AL170" s="348"/>
      <c r="AM170" s="348"/>
      <c r="AN170" s="348"/>
      <c r="AO170" s="348"/>
      <c r="AP170" s="348"/>
      <c r="AQ170" s="348"/>
      <c r="AR170" s="348"/>
      <c r="AS170" s="348"/>
      <c r="AT170" s="349"/>
      <c r="AU170" s="350">
        <f>SUM(AU160:AX169)</f>
        <v>19.8</v>
      </c>
      <c r="AV170" s="351"/>
      <c r="AW170" s="351"/>
      <c r="AX170" s="353"/>
    </row>
    <row r="171" spans="1:51" ht="24.75" customHeight="1" x14ac:dyDescent="0.15">
      <c r="A171" s="468"/>
      <c r="B171" s="654"/>
      <c r="C171" s="654"/>
      <c r="D171" s="654"/>
      <c r="E171" s="654"/>
      <c r="F171" s="655"/>
      <c r="G171" s="393" t="s">
        <v>645</v>
      </c>
      <c r="H171" s="394"/>
      <c r="I171" s="394"/>
      <c r="J171" s="394"/>
      <c r="K171" s="394"/>
      <c r="L171" s="394"/>
      <c r="M171" s="394"/>
      <c r="N171" s="394"/>
      <c r="O171" s="394"/>
      <c r="P171" s="394"/>
      <c r="Q171" s="394"/>
      <c r="R171" s="394"/>
      <c r="S171" s="394"/>
      <c r="T171" s="394"/>
      <c r="U171" s="394"/>
      <c r="V171" s="394"/>
      <c r="W171" s="394"/>
      <c r="X171" s="394"/>
      <c r="Y171" s="394"/>
      <c r="Z171" s="394"/>
      <c r="AA171" s="394"/>
      <c r="AB171" s="395"/>
      <c r="AC171" s="393" t="s">
        <v>649</v>
      </c>
      <c r="AD171" s="394"/>
      <c r="AE171" s="394"/>
      <c r="AF171" s="394"/>
      <c r="AG171" s="394"/>
      <c r="AH171" s="394"/>
      <c r="AI171" s="394"/>
      <c r="AJ171" s="394"/>
      <c r="AK171" s="394"/>
      <c r="AL171" s="394"/>
      <c r="AM171" s="394"/>
      <c r="AN171" s="394"/>
      <c r="AO171" s="394"/>
      <c r="AP171" s="394"/>
      <c r="AQ171" s="394"/>
      <c r="AR171" s="394"/>
      <c r="AS171" s="394"/>
      <c r="AT171" s="394"/>
      <c r="AU171" s="394"/>
      <c r="AV171" s="394"/>
      <c r="AW171" s="394"/>
      <c r="AX171" s="396"/>
      <c r="AY171">
        <f>COUNTA($G$173,$AC$173)</f>
        <v>2</v>
      </c>
    </row>
    <row r="172" spans="1:51" ht="24.75" customHeight="1" x14ac:dyDescent="0.15">
      <c r="A172" s="468"/>
      <c r="B172" s="654"/>
      <c r="C172" s="654"/>
      <c r="D172" s="654"/>
      <c r="E172" s="654"/>
      <c r="F172" s="655"/>
      <c r="G172" s="397" t="s">
        <v>17</v>
      </c>
      <c r="H172" s="398"/>
      <c r="I172" s="398"/>
      <c r="J172" s="398"/>
      <c r="K172" s="398"/>
      <c r="L172" s="399" t="s">
        <v>18</v>
      </c>
      <c r="M172" s="398"/>
      <c r="N172" s="398"/>
      <c r="O172" s="398"/>
      <c r="P172" s="398"/>
      <c r="Q172" s="398"/>
      <c r="R172" s="398"/>
      <c r="S172" s="398"/>
      <c r="T172" s="398"/>
      <c r="U172" s="398"/>
      <c r="V172" s="398"/>
      <c r="W172" s="398"/>
      <c r="X172" s="400"/>
      <c r="Y172" s="390" t="s">
        <v>19</v>
      </c>
      <c r="Z172" s="391"/>
      <c r="AA172" s="391"/>
      <c r="AB172" s="401"/>
      <c r="AC172" s="397" t="s">
        <v>17</v>
      </c>
      <c r="AD172" s="398"/>
      <c r="AE172" s="398"/>
      <c r="AF172" s="398"/>
      <c r="AG172" s="398"/>
      <c r="AH172" s="399" t="s">
        <v>18</v>
      </c>
      <c r="AI172" s="398"/>
      <c r="AJ172" s="398"/>
      <c r="AK172" s="398"/>
      <c r="AL172" s="398"/>
      <c r="AM172" s="398"/>
      <c r="AN172" s="398"/>
      <c r="AO172" s="398"/>
      <c r="AP172" s="398"/>
      <c r="AQ172" s="398"/>
      <c r="AR172" s="398"/>
      <c r="AS172" s="398"/>
      <c r="AT172" s="400"/>
      <c r="AU172" s="390" t="s">
        <v>19</v>
      </c>
      <c r="AV172" s="391"/>
      <c r="AW172" s="391"/>
      <c r="AX172" s="392"/>
      <c r="AY172">
        <f>$AY$171</f>
        <v>2</v>
      </c>
    </row>
    <row r="173" spans="1:51" ht="24.75" customHeight="1" x14ac:dyDescent="0.15">
      <c r="A173" s="468"/>
      <c r="B173" s="654"/>
      <c r="C173" s="654"/>
      <c r="D173" s="654"/>
      <c r="E173" s="654"/>
      <c r="F173" s="655"/>
      <c r="G173" s="403" t="s">
        <v>642</v>
      </c>
      <c r="H173" s="404"/>
      <c r="I173" s="404"/>
      <c r="J173" s="404"/>
      <c r="K173" s="405"/>
      <c r="L173" s="406" t="s">
        <v>648</v>
      </c>
      <c r="M173" s="407"/>
      <c r="N173" s="407"/>
      <c r="O173" s="407"/>
      <c r="P173" s="407"/>
      <c r="Q173" s="407"/>
      <c r="R173" s="407"/>
      <c r="S173" s="407"/>
      <c r="T173" s="407"/>
      <c r="U173" s="407"/>
      <c r="V173" s="407"/>
      <c r="W173" s="407"/>
      <c r="X173" s="408"/>
      <c r="Y173" s="409">
        <v>17.600000000000001</v>
      </c>
      <c r="Z173" s="410"/>
      <c r="AA173" s="410"/>
      <c r="AB173" s="469"/>
      <c r="AC173" s="403" t="s">
        <v>642</v>
      </c>
      <c r="AD173" s="404"/>
      <c r="AE173" s="404"/>
      <c r="AF173" s="404"/>
      <c r="AG173" s="405"/>
      <c r="AH173" s="406" t="s">
        <v>650</v>
      </c>
      <c r="AI173" s="407"/>
      <c r="AJ173" s="407"/>
      <c r="AK173" s="407"/>
      <c r="AL173" s="407"/>
      <c r="AM173" s="407"/>
      <c r="AN173" s="407"/>
      <c r="AO173" s="407"/>
      <c r="AP173" s="407"/>
      <c r="AQ173" s="407"/>
      <c r="AR173" s="407"/>
      <c r="AS173" s="407"/>
      <c r="AT173" s="408"/>
      <c r="AU173" s="409">
        <v>17.399999999999999</v>
      </c>
      <c r="AV173" s="410"/>
      <c r="AW173" s="410"/>
      <c r="AX173" s="411"/>
      <c r="AY173">
        <f t="shared" ref="AY173:AY183" si="11">$AY$171</f>
        <v>2</v>
      </c>
    </row>
    <row r="174" spans="1:51" ht="24.75" customHeight="1" x14ac:dyDescent="0.15">
      <c r="A174" s="468"/>
      <c r="B174" s="654"/>
      <c r="C174" s="654"/>
      <c r="D174" s="654"/>
      <c r="E174" s="654"/>
      <c r="F174" s="655"/>
      <c r="G174" s="310"/>
      <c r="H174" s="311"/>
      <c r="I174" s="311"/>
      <c r="J174" s="311"/>
      <c r="K174" s="312"/>
      <c r="L174" s="340"/>
      <c r="M174" s="341"/>
      <c r="N174" s="341"/>
      <c r="O174" s="341"/>
      <c r="P174" s="341"/>
      <c r="Q174" s="341"/>
      <c r="R174" s="341"/>
      <c r="S174" s="341"/>
      <c r="T174" s="341"/>
      <c r="U174" s="341"/>
      <c r="V174" s="341"/>
      <c r="W174" s="341"/>
      <c r="X174" s="342"/>
      <c r="Y174" s="337"/>
      <c r="Z174" s="338"/>
      <c r="AA174" s="338"/>
      <c r="AB174" s="344"/>
      <c r="AC174" s="310"/>
      <c r="AD174" s="311"/>
      <c r="AE174" s="311"/>
      <c r="AF174" s="311"/>
      <c r="AG174" s="312"/>
      <c r="AH174" s="340"/>
      <c r="AI174" s="341"/>
      <c r="AJ174" s="341"/>
      <c r="AK174" s="341"/>
      <c r="AL174" s="341"/>
      <c r="AM174" s="341"/>
      <c r="AN174" s="341"/>
      <c r="AO174" s="341"/>
      <c r="AP174" s="341"/>
      <c r="AQ174" s="341"/>
      <c r="AR174" s="341"/>
      <c r="AS174" s="341"/>
      <c r="AT174" s="342"/>
      <c r="AU174" s="337"/>
      <c r="AV174" s="338"/>
      <c r="AW174" s="338"/>
      <c r="AX174" s="339"/>
      <c r="AY174">
        <f t="shared" si="11"/>
        <v>2</v>
      </c>
    </row>
    <row r="175" spans="1:51" ht="24.75" customHeight="1" x14ac:dyDescent="0.15">
      <c r="A175" s="468"/>
      <c r="B175" s="654"/>
      <c r="C175" s="654"/>
      <c r="D175" s="654"/>
      <c r="E175" s="654"/>
      <c r="F175" s="655"/>
      <c r="G175" s="310"/>
      <c r="H175" s="311"/>
      <c r="I175" s="311"/>
      <c r="J175" s="311"/>
      <c r="K175" s="312"/>
      <c r="L175" s="340"/>
      <c r="M175" s="341"/>
      <c r="N175" s="341"/>
      <c r="O175" s="341"/>
      <c r="P175" s="341"/>
      <c r="Q175" s="341"/>
      <c r="R175" s="341"/>
      <c r="S175" s="341"/>
      <c r="T175" s="341"/>
      <c r="U175" s="341"/>
      <c r="V175" s="341"/>
      <c r="W175" s="341"/>
      <c r="X175" s="342"/>
      <c r="Y175" s="337"/>
      <c r="Z175" s="338"/>
      <c r="AA175" s="338"/>
      <c r="AB175" s="344"/>
      <c r="AC175" s="310"/>
      <c r="AD175" s="311"/>
      <c r="AE175" s="311"/>
      <c r="AF175" s="311"/>
      <c r="AG175" s="312"/>
      <c r="AH175" s="340"/>
      <c r="AI175" s="341"/>
      <c r="AJ175" s="341"/>
      <c r="AK175" s="341"/>
      <c r="AL175" s="341"/>
      <c r="AM175" s="341"/>
      <c r="AN175" s="341"/>
      <c r="AO175" s="341"/>
      <c r="AP175" s="341"/>
      <c r="AQ175" s="341"/>
      <c r="AR175" s="341"/>
      <c r="AS175" s="341"/>
      <c r="AT175" s="342"/>
      <c r="AU175" s="337"/>
      <c r="AV175" s="338"/>
      <c r="AW175" s="338"/>
      <c r="AX175" s="339"/>
      <c r="AY175">
        <f t="shared" si="11"/>
        <v>2</v>
      </c>
    </row>
    <row r="176" spans="1:51" ht="24.75" customHeight="1" x14ac:dyDescent="0.15">
      <c r="A176" s="468"/>
      <c r="B176" s="654"/>
      <c r="C176" s="654"/>
      <c r="D176" s="654"/>
      <c r="E176" s="654"/>
      <c r="F176" s="655"/>
      <c r="G176" s="310"/>
      <c r="H176" s="311"/>
      <c r="I176" s="311"/>
      <c r="J176" s="311"/>
      <c r="K176" s="312"/>
      <c r="L176" s="340"/>
      <c r="M176" s="341"/>
      <c r="N176" s="341"/>
      <c r="O176" s="341"/>
      <c r="P176" s="341"/>
      <c r="Q176" s="341"/>
      <c r="R176" s="341"/>
      <c r="S176" s="341"/>
      <c r="T176" s="341"/>
      <c r="U176" s="341"/>
      <c r="V176" s="341"/>
      <c r="W176" s="341"/>
      <c r="X176" s="342"/>
      <c r="Y176" s="337"/>
      <c r="Z176" s="338"/>
      <c r="AA176" s="338"/>
      <c r="AB176" s="344"/>
      <c r="AC176" s="310"/>
      <c r="AD176" s="311"/>
      <c r="AE176" s="311"/>
      <c r="AF176" s="311"/>
      <c r="AG176" s="312"/>
      <c r="AH176" s="340"/>
      <c r="AI176" s="341"/>
      <c r="AJ176" s="341"/>
      <c r="AK176" s="341"/>
      <c r="AL176" s="341"/>
      <c r="AM176" s="341"/>
      <c r="AN176" s="341"/>
      <c r="AO176" s="341"/>
      <c r="AP176" s="341"/>
      <c r="AQ176" s="341"/>
      <c r="AR176" s="341"/>
      <c r="AS176" s="341"/>
      <c r="AT176" s="342"/>
      <c r="AU176" s="337"/>
      <c r="AV176" s="338"/>
      <c r="AW176" s="338"/>
      <c r="AX176" s="339"/>
      <c r="AY176">
        <f t="shared" si="11"/>
        <v>2</v>
      </c>
    </row>
    <row r="177" spans="1:51" ht="24.75" customHeight="1" x14ac:dyDescent="0.15">
      <c r="A177" s="468"/>
      <c r="B177" s="654"/>
      <c r="C177" s="654"/>
      <c r="D177" s="654"/>
      <c r="E177" s="654"/>
      <c r="F177" s="655"/>
      <c r="G177" s="310"/>
      <c r="H177" s="311"/>
      <c r="I177" s="311"/>
      <c r="J177" s="311"/>
      <c r="K177" s="312"/>
      <c r="L177" s="340"/>
      <c r="M177" s="341"/>
      <c r="N177" s="341"/>
      <c r="O177" s="341"/>
      <c r="P177" s="341"/>
      <c r="Q177" s="341"/>
      <c r="R177" s="341"/>
      <c r="S177" s="341"/>
      <c r="T177" s="341"/>
      <c r="U177" s="341"/>
      <c r="V177" s="341"/>
      <c r="W177" s="341"/>
      <c r="X177" s="342"/>
      <c r="Y177" s="337"/>
      <c r="Z177" s="338"/>
      <c r="AA177" s="338"/>
      <c r="AB177" s="344"/>
      <c r="AC177" s="310"/>
      <c r="AD177" s="311"/>
      <c r="AE177" s="311"/>
      <c r="AF177" s="311"/>
      <c r="AG177" s="312"/>
      <c r="AH177" s="340"/>
      <c r="AI177" s="341"/>
      <c r="AJ177" s="341"/>
      <c r="AK177" s="341"/>
      <c r="AL177" s="341"/>
      <c r="AM177" s="341"/>
      <c r="AN177" s="341"/>
      <c r="AO177" s="341"/>
      <c r="AP177" s="341"/>
      <c r="AQ177" s="341"/>
      <c r="AR177" s="341"/>
      <c r="AS177" s="341"/>
      <c r="AT177" s="342"/>
      <c r="AU177" s="337"/>
      <c r="AV177" s="338"/>
      <c r="AW177" s="338"/>
      <c r="AX177" s="339"/>
      <c r="AY177">
        <f t="shared" si="11"/>
        <v>2</v>
      </c>
    </row>
    <row r="178" spans="1:51" ht="24.75" customHeight="1" x14ac:dyDescent="0.15">
      <c r="A178" s="468"/>
      <c r="B178" s="654"/>
      <c r="C178" s="654"/>
      <c r="D178" s="654"/>
      <c r="E178" s="654"/>
      <c r="F178" s="655"/>
      <c r="G178" s="310"/>
      <c r="H178" s="311"/>
      <c r="I178" s="311"/>
      <c r="J178" s="311"/>
      <c r="K178" s="312"/>
      <c r="L178" s="340"/>
      <c r="M178" s="341"/>
      <c r="N178" s="341"/>
      <c r="O178" s="341"/>
      <c r="P178" s="341"/>
      <c r="Q178" s="341"/>
      <c r="R178" s="341"/>
      <c r="S178" s="341"/>
      <c r="T178" s="341"/>
      <c r="U178" s="341"/>
      <c r="V178" s="341"/>
      <c r="W178" s="341"/>
      <c r="X178" s="342"/>
      <c r="Y178" s="337"/>
      <c r="Z178" s="338"/>
      <c r="AA178" s="338"/>
      <c r="AB178" s="344"/>
      <c r="AC178" s="310"/>
      <c r="AD178" s="311"/>
      <c r="AE178" s="311"/>
      <c r="AF178" s="311"/>
      <c r="AG178" s="312"/>
      <c r="AH178" s="340"/>
      <c r="AI178" s="341"/>
      <c r="AJ178" s="341"/>
      <c r="AK178" s="341"/>
      <c r="AL178" s="341"/>
      <c r="AM178" s="341"/>
      <c r="AN178" s="341"/>
      <c r="AO178" s="341"/>
      <c r="AP178" s="341"/>
      <c r="AQ178" s="341"/>
      <c r="AR178" s="341"/>
      <c r="AS178" s="341"/>
      <c r="AT178" s="342"/>
      <c r="AU178" s="337"/>
      <c r="AV178" s="338"/>
      <c r="AW178" s="338"/>
      <c r="AX178" s="339"/>
      <c r="AY178">
        <f t="shared" si="11"/>
        <v>2</v>
      </c>
    </row>
    <row r="179" spans="1:51" ht="24.75" customHeight="1" x14ac:dyDescent="0.15">
      <c r="A179" s="468"/>
      <c r="B179" s="654"/>
      <c r="C179" s="654"/>
      <c r="D179" s="654"/>
      <c r="E179" s="654"/>
      <c r="F179" s="655"/>
      <c r="G179" s="310"/>
      <c r="H179" s="311"/>
      <c r="I179" s="311"/>
      <c r="J179" s="311"/>
      <c r="K179" s="312"/>
      <c r="L179" s="340"/>
      <c r="M179" s="341"/>
      <c r="N179" s="341"/>
      <c r="O179" s="341"/>
      <c r="P179" s="341"/>
      <c r="Q179" s="341"/>
      <c r="R179" s="341"/>
      <c r="S179" s="341"/>
      <c r="T179" s="341"/>
      <c r="U179" s="341"/>
      <c r="V179" s="341"/>
      <c r="W179" s="341"/>
      <c r="X179" s="342"/>
      <c r="Y179" s="337"/>
      <c r="Z179" s="338"/>
      <c r="AA179" s="338"/>
      <c r="AB179" s="344"/>
      <c r="AC179" s="310"/>
      <c r="AD179" s="311"/>
      <c r="AE179" s="311"/>
      <c r="AF179" s="311"/>
      <c r="AG179" s="312"/>
      <c r="AH179" s="340"/>
      <c r="AI179" s="341"/>
      <c r="AJ179" s="341"/>
      <c r="AK179" s="341"/>
      <c r="AL179" s="341"/>
      <c r="AM179" s="341"/>
      <c r="AN179" s="341"/>
      <c r="AO179" s="341"/>
      <c r="AP179" s="341"/>
      <c r="AQ179" s="341"/>
      <c r="AR179" s="341"/>
      <c r="AS179" s="341"/>
      <c r="AT179" s="342"/>
      <c r="AU179" s="337"/>
      <c r="AV179" s="338"/>
      <c r="AW179" s="338"/>
      <c r="AX179" s="339"/>
      <c r="AY179">
        <f t="shared" si="11"/>
        <v>2</v>
      </c>
    </row>
    <row r="180" spans="1:51" ht="24.75" customHeight="1" x14ac:dyDescent="0.15">
      <c r="A180" s="468"/>
      <c r="B180" s="654"/>
      <c r="C180" s="654"/>
      <c r="D180" s="654"/>
      <c r="E180" s="654"/>
      <c r="F180" s="655"/>
      <c r="G180" s="310"/>
      <c r="H180" s="311"/>
      <c r="I180" s="311"/>
      <c r="J180" s="311"/>
      <c r="K180" s="312"/>
      <c r="L180" s="340"/>
      <c r="M180" s="341"/>
      <c r="N180" s="341"/>
      <c r="O180" s="341"/>
      <c r="P180" s="341"/>
      <c r="Q180" s="341"/>
      <c r="R180" s="341"/>
      <c r="S180" s="341"/>
      <c r="T180" s="341"/>
      <c r="U180" s="341"/>
      <c r="V180" s="341"/>
      <c r="W180" s="341"/>
      <c r="X180" s="342"/>
      <c r="Y180" s="337"/>
      <c r="Z180" s="338"/>
      <c r="AA180" s="338"/>
      <c r="AB180" s="344"/>
      <c r="AC180" s="310"/>
      <c r="AD180" s="311"/>
      <c r="AE180" s="311"/>
      <c r="AF180" s="311"/>
      <c r="AG180" s="312"/>
      <c r="AH180" s="340"/>
      <c r="AI180" s="341"/>
      <c r="AJ180" s="341"/>
      <c r="AK180" s="341"/>
      <c r="AL180" s="341"/>
      <c r="AM180" s="341"/>
      <c r="AN180" s="341"/>
      <c r="AO180" s="341"/>
      <c r="AP180" s="341"/>
      <c r="AQ180" s="341"/>
      <c r="AR180" s="341"/>
      <c r="AS180" s="341"/>
      <c r="AT180" s="342"/>
      <c r="AU180" s="337"/>
      <c r="AV180" s="338"/>
      <c r="AW180" s="338"/>
      <c r="AX180" s="339"/>
      <c r="AY180">
        <f t="shared" si="11"/>
        <v>2</v>
      </c>
    </row>
    <row r="181" spans="1:51" ht="24.75" customHeight="1" x14ac:dyDescent="0.15">
      <c r="A181" s="468"/>
      <c r="B181" s="654"/>
      <c r="C181" s="654"/>
      <c r="D181" s="654"/>
      <c r="E181" s="654"/>
      <c r="F181" s="655"/>
      <c r="G181" s="310"/>
      <c r="H181" s="311"/>
      <c r="I181" s="311"/>
      <c r="J181" s="311"/>
      <c r="K181" s="312"/>
      <c r="L181" s="340"/>
      <c r="M181" s="341"/>
      <c r="N181" s="341"/>
      <c r="O181" s="341"/>
      <c r="P181" s="341"/>
      <c r="Q181" s="341"/>
      <c r="R181" s="341"/>
      <c r="S181" s="341"/>
      <c r="T181" s="341"/>
      <c r="U181" s="341"/>
      <c r="V181" s="341"/>
      <c r="W181" s="341"/>
      <c r="X181" s="342"/>
      <c r="Y181" s="337"/>
      <c r="Z181" s="338"/>
      <c r="AA181" s="338"/>
      <c r="AB181" s="344"/>
      <c r="AC181" s="310"/>
      <c r="AD181" s="311"/>
      <c r="AE181" s="311"/>
      <c r="AF181" s="311"/>
      <c r="AG181" s="312"/>
      <c r="AH181" s="340"/>
      <c r="AI181" s="341"/>
      <c r="AJ181" s="341"/>
      <c r="AK181" s="341"/>
      <c r="AL181" s="341"/>
      <c r="AM181" s="341"/>
      <c r="AN181" s="341"/>
      <c r="AO181" s="341"/>
      <c r="AP181" s="341"/>
      <c r="AQ181" s="341"/>
      <c r="AR181" s="341"/>
      <c r="AS181" s="341"/>
      <c r="AT181" s="342"/>
      <c r="AU181" s="337"/>
      <c r="AV181" s="338"/>
      <c r="AW181" s="338"/>
      <c r="AX181" s="339"/>
      <c r="AY181">
        <f t="shared" si="11"/>
        <v>2</v>
      </c>
    </row>
    <row r="182" spans="1:51" ht="24.75" customHeight="1" x14ac:dyDescent="0.15">
      <c r="A182" s="468"/>
      <c r="B182" s="654"/>
      <c r="C182" s="654"/>
      <c r="D182" s="654"/>
      <c r="E182" s="654"/>
      <c r="F182" s="655"/>
      <c r="G182" s="310"/>
      <c r="H182" s="311"/>
      <c r="I182" s="311"/>
      <c r="J182" s="311"/>
      <c r="K182" s="312"/>
      <c r="L182" s="340"/>
      <c r="M182" s="341"/>
      <c r="N182" s="341"/>
      <c r="O182" s="341"/>
      <c r="P182" s="341"/>
      <c r="Q182" s="341"/>
      <c r="R182" s="341"/>
      <c r="S182" s="341"/>
      <c r="T182" s="341"/>
      <c r="U182" s="341"/>
      <c r="V182" s="341"/>
      <c r="W182" s="341"/>
      <c r="X182" s="342"/>
      <c r="Y182" s="337"/>
      <c r="Z182" s="338"/>
      <c r="AA182" s="338"/>
      <c r="AB182" s="344"/>
      <c r="AC182" s="310"/>
      <c r="AD182" s="311"/>
      <c r="AE182" s="311"/>
      <c r="AF182" s="311"/>
      <c r="AG182" s="312"/>
      <c r="AH182" s="340"/>
      <c r="AI182" s="341"/>
      <c r="AJ182" s="341"/>
      <c r="AK182" s="341"/>
      <c r="AL182" s="341"/>
      <c r="AM182" s="341"/>
      <c r="AN182" s="341"/>
      <c r="AO182" s="341"/>
      <c r="AP182" s="341"/>
      <c r="AQ182" s="341"/>
      <c r="AR182" s="341"/>
      <c r="AS182" s="341"/>
      <c r="AT182" s="342"/>
      <c r="AU182" s="337"/>
      <c r="AV182" s="338"/>
      <c r="AW182" s="338"/>
      <c r="AX182" s="339"/>
      <c r="AY182">
        <f t="shared" si="11"/>
        <v>2</v>
      </c>
    </row>
    <row r="183" spans="1:51" ht="24.75" customHeight="1" thickBot="1" x14ac:dyDescent="0.2">
      <c r="A183" s="468"/>
      <c r="B183" s="654"/>
      <c r="C183" s="654"/>
      <c r="D183" s="654"/>
      <c r="E183" s="654"/>
      <c r="F183" s="655"/>
      <c r="G183" s="345" t="s">
        <v>20</v>
      </c>
      <c r="H183" s="346"/>
      <c r="I183" s="346"/>
      <c r="J183" s="346"/>
      <c r="K183" s="346"/>
      <c r="L183" s="347"/>
      <c r="M183" s="348"/>
      <c r="N183" s="348"/>
      <c r="O183" s="348"/>
      <c r="P183" s="348"/>
      <c r="Q183" s="348"/>
      <c r="R183" s="348"/>
      <c r="S183" s="348"/>
      <c r="T183" s="348"/>
      <c r="U183" s="348"/>
      <c r="V183" s="348"/>
      <c r="W183" s="348"/>
      <c r="X183" s="349"/>
      <c r="Y183" s="350">
        <f>SUM(Y173:AB182)</f>
        <v>17.600000000000001</v>
      </c>
      <c r="Z183" s="351"/>
      <c r="AA183" s="351"/>
      <c r="AB183" s="352"/>
      <c r="AC183" s="345" t="s">
        <v>20</v>
      </c>
      <c r="AD183" s="346"/>
      <c r="AE183" s="346"/>
      <c r="AF183" s="346"/>
      <c r="AG183" s="346"/>
      <c r="AH183" s="347"/>
      <c r="AI183" s="348"/>
      <c r="AJ183" s="348"/>
      <c r="AK183" s="348"/>
      <c r="AL183" s="348"/>
      <c r="AM183" s="348"/>
      <c r="AN183" s="348"/>
      <c r="AO183" s="348"/>
      <c r="AP183" s="348"/>
      <c r="AQ183" s="348"/>
      <c r="AR183" s="348"/>
      <c r="AS183" s="348"/>
      <c r="AT183" s="349"/>
      <c r="AU183" s="350">
        <f>SUM(AU173:AX182)</f>
        <v>17.399999999999999</v>
      </c>
      <c r="AV183" s="351"/>
      <c r="AW183" s="351"/>
      <c r="AX183" s="353"/>
      <c r="AY183">
        <f t="shared" si="11"/>
        <v>2</v>
      </c>
    </row>
    <row r="184" spans="1:51" ht="24.75" customHeight="1" x14ac:dyDescent="0.15">
      <c r="A184" s="468"/>
      <c r="B184" s="654"/>
      <c r="C184" s="654"/>
      <c r="D184" s="654"/>
      <c r="E184" s="654"/>
      <c r="F184" s="655"/>
      <c r="G184" s="393" t="s">
        <v>669</v>
      </c>
      <c r="H184" s="394"/>
      <c r="I184" s="394"/>
      <c r="J184" s="394"/>
      <c r="K184" s="394"/>
      <c r="L184" s="394"/>
      <c r="M184" s="394"/>
      <c r="N184" s="394"/>
      <c r="O184" s="394"/>
      <c r="P184" s="394"/>
      <c r="Q184" s="394"/>
      <c r="R184" s="394"/>
      <c r="S184" s="394"/>
      <c r="T184" s="394"/>
      <c r="U184" s="394"/>
      <c r="V184" s="394"/>
      <c r="W184" s="394"/>
      <c r="X184" s="394"/>
      <c r="Y184" s="394"/>
      <c r="Z184" s="394"/>
      <c r="AA184" s="394"/>
      <c r="AB184" s="395"/>
      <c r="AC184" s="393" t="s">
        <v>671</v>
      </c>
      <c r="AD184" s="394"/>
      <c r="AE184" s="394"/>
      <c r="AF184" s="394"/>
      <c r="AG184" s="394"/>
      <c r="AH184" s="394"/>
      <c r="AI184" s="394"/>
      <c r="AJ184" s="394"/>
      <c r="AK184" s="394"/>
      <c r="AL184" s="394"/>
      <c r="AM184" s="394"/>
      <c r="AN184" s="394"/>
      <c r="AO184" s="394"/>
      <c r="AP184" s="394"/>
      <c r="AQ184" s="394"/>
      <c r="AR184" s="394"/>
      <c r="AS184" s="394"/>
      <c r="AT184" s="394"/>
      <c r="AU184" s="394"/>
      <c r="AV184" s="394"/>
      <c r="AW184" s="394"/>
      <c r="AX184" s="396"/>
      <c r="AY184">
        <f>COUNTA($G$186,$AC$186)</f>
        <v>2</v>
      </c>
    </row>
    <row r="185" spans="1:51" ht="24.75" customHeight="1" x14ac:dyDescent="0.15">
      <c r="A185" s="468"/>
      <c r="B185" s="654"/>
      <c r="C185" s="654"/>
      <c r="D185" s="654"/>
      <c r="E185" s="654"/>
      <c r="F185" s="655"/>
      <c r="G185" s="397" t="s">
        <v>17</v>
      </c>
      <c r="H185" s="398"/>
      <c r="I185" s="398"/>
      <c r="J185" s="398"/>
      <c r="K185" s="398"/>
      <c r="L185" s="399" t="s">
        <v>18</v>
      </c>
      <c r="M185" s="398"/>
      <c r="N185" s="398"/>
      <c r="O185" s="398"/>
      <c r="P185" s="398"/>
      <c r="Q185" s="398"/>
      <c r="R185" s="398"/>
      <c r="S185" s="398"/>
      <c r="T185" s="398"/>
      <c r="U185" s="398"/>
      <c r="V185" s="398"/>
      <c r="W185" s="398"/>
      <c r="X185" s="400"/>
      <c r="Y185" s="390" t="s">
        <v>19</v>
      </c>
      <c r="Z185" s="391"/>
      <c r="AA185" s="391"/>
      <c r="AB185" s="401"/>
      <c r="AC185" s="397" t="s">
        <v>17</v>
      </c>
      <c r="AD185" s="398"/>
      <c r="AE185" s="398"/>
      <c r="AF185" s="398"/>
      <c r="AG185" s="398"/>
      <c r="AH185" s="399" t="s">
        <v>18</v>
      </c>
      <c r="AI185" s="398"/>
      <c r="AJ185" s="398"/>
      <c r="AK185" s="398"/>
      <c r="AL185" s="398"/>
      <c r="AM185" s="398"/>
      <c r="AN185" s="398"/>
      <c r="AO185" s="398"/>
      <c r="AP185" s="398"/>
      <c r="AQ185" s="398"/>
      <c r="AR185" s="398"/>
      <c r="AS185" s="398"/>
      <c r="AT185" s="400"/>
      <c r="AU185" s="390" t="s">
        <v>19</v>
      </c>
      <c r="AV185" s="391"/>
      <c r="AW185" s="391"/>
      <c r="AX185" s="392"/>
      <c r="AY185">
        <f>$AY$184</f>
        <v>2</v>
      </c>
    </row>
    <row r="186" spans="1:51" ht="24.75" customHeight="1" x14ac:dyDescent="0.15">
      <c r="A186" s="468"/>
      <c r="B186" s="654"/>
      <c r="C186" s="654"/>
      <c r="D186" s="654"/>
      <c r="E186" s="654"/>
      <c r="F186" s="655"/>
      <c r="G186" s="403" t="s">
        <v>642</v>
      </c>
      <c r="H186" s="404"/>
      <c r="I186" s="404"/>
      <c r="J186" s="404"/>
      <c r="K186" s="405"/>
      <c r="L186" s="406" t="s">
        <v>670</v>
      </c>
      <c r="M186" s="407"/>
      <c r="N186" s="407"/>
      <c r="O186" s="407"/>
      <c r="P186" s="407"/>
      <c r="Q186" s="407"/>
      <c r="R186" s="407"/>
      <c r="S186" s="407"/>
      <c r="T186" s="407"/>
      <c r="U186" s="407"/>
      <c r="V186" s="407"/>
      <c r="W186" s="407"/>
      <c r="X186" s="408"/>
      <c r="Y186" s="409">
        <v>9.9</v>
      </c>
      <c r="Z186" s="410"/>
      <c r="AA186" s="410"/>
      <c r="AB186" s="469"/>
      <c r="AC186" s="403" t="s">
        <v>642</v>
      </c>
      <c r="AD186" s="404"/>
      <c r="AE186" s="404"/>
      <c r="AF186" s="404"/>
      <c r="AG186" s="405"/>
      <c r="AH186" s="406" t="s">
        <v>672</v>
      </c>
      <c r="AI186" s="407"/>
      <c r="AJ186" s="407"/>
      <c r="AK186" s="407"/>
      <c r="AL186" s="407"/>
      <c r="AM186" s="407"/>
      <c r="AN186" s="407"/>
      <c r="AO186" s="407"/>
      <c r="AP186" s="407"/>
      <c r="AQ186" s="407"/>
      <c r="AR186" s="407"/>
      <c r="AS186" s="407"/>
      <c r="AT186" s="408"/>
      <c r="AU186" s="409">
        <v>9.4</v>
      </c>
      <c r="AV186" s="410"/>
      <c r="AW186" s="410"/>
      <c r="AX186" s="411"/>
      <c r="AY186">
        <f t="shared" ref="AY186:AY196" si="12">$AY$184</f>
        <v>2</v>
      </c>
    </row>
    <row r="187" spans="1:51" ht="24.75" customHeight="1" x14ac:dyDescent="0.15">
      <c r="A187" s="468"/>
      <c r="B187" s="654"/>
      <c r="C187" s="654"/>
      <c r="D187" s="654"/>
      <c r="E187" s="654"/>
      <c r="F187" s="655"/>
      <c r="G187" s="310"/>
      <c r="H187" s="311"/>
      <c r="I187" s="311"/>
      <c r="J187" s="311"/>
      <c r="K187" s="312"/>
      <c r="L187" s="340"/>
      <c r="M187" s="341"/>
      <c r="N187" s="341"/>
      <c r="O187" s="341"/>
      <c r="P187" s="341"/>
      <c r="Q187" s="341"/>
      <c r="R187" s="341"/>
      <c r="S187" s="341"/>
      <c r="T187" s="341"/>
      <c r="U187" s="341"/>
      <c r="V187" s="341"/>
      <c r="W187" s="341"/>
      <c r="X187" s="342"/>
      <c r="Y187" s="337"/>
      <c r="Z187" s="338"/>
      <c r="AA187" s="338"/>
      <c r="AB187" s="344"/>
      <c r="AC187" s="310"/>
      <c r="AD187" s="311"/>
      <c r="AE187" s="311"/>
      <c r="AF187" s="311"/>
      <c r="AG187" s="312"/>
      <c r="AH187" s="340"/>
      <c r="AI187" s="341"/>
      <c r="AJ187" s="341"/>
      <c r="AK187" s="341"/>
      <c r="AL187" s="341"/>
      <c r="AM187" s="341"/>
      <c r="AN187" s="341"/>
      <c r="AO187" s="341"/>
      <c r="AP187" s="341"/>
      <c r="AQ187" s="341"/>
      <c r="AR187" s="341"/>
      <c r="AS187" s="341"/>
      <c r="AT187" s="342"/>
      <c r="AU187" s="337"/>
      <c r="AV187" s="338"/>
      <c r="AW187" s="338"/>
      <c r="AX187" s="339"/>
      <c r="AY187">
        <f t="shared" si="12"/>
        <v>2</v>
      </c>
    </row>
    <row r="188" spans="1:51" ht="24.75" customHeight="1" x14ac:dyDescent="0.15">
      <c r="A188" s="468"/>
      <c r="B188" s="654"/>
      <c r="C188" s="654"/>
      <c r="D188" s="654"/>
      <c r="E188" s="654"/>
      <c r="F188" s="655"/>
      <c r="G188" s="310"/>
      <c r="H188" s="311"/>
      <c r="I188" s="311"/>
      <c r="J188" s="311"/>
      <c r="K188" s="312"/>
      <c r="L188" s="340"/>
      <c r="M188" s="341"/>
      <c r="N188" s="341"/>
      <c r="O188" s="341"/>
      <c r="P188" s="341"/>
      <c r="Q188" s="341"/>
      <c r="R188" s="341"/>
      <c r="S188" s="341"/>
      <c r="T188" s="341"/>
      <c r="U188" s="341"/>
      <c r="V188" s="341"/>
      <c r="W188" s="341"/>
      <c r="X188" s="342"/>
      <c r="Y188" s="337"/>
      <c r="Z188" s="338"/>
      <c r="AA188" s="338"/>
      <c r="AB188" s="344"/>
      <c r="AC188" s="310"/>
      <c r="AD188" s="311"/>
      <c r="AE188" s="311"/>
      <c r="AF188" s="311"/>
      <c r="AG188" s="312"/>
      <c r="AH188" s="340"/>
      <c r="AI188" s="341"/>
      <c r="AJ188" s="341"/>
      <c r="AK188" s="341"/>
      <c r="AL188" s="341"/>
      <c r="AM188" s="341"/>
      <c r="AN188" s="341"/>
      <c r="AO188" s="341"/>
      <c r="AP188" s="341"/>
      <c r="AQ188" s="341"/>
      <c r="AR188" s="341"/>
      <c r="AS188" s="341"/>
      <c r="AT188" s="342"/>
      <c r="AU188" s="337"/>
      <c r="AV188" s="338"/>
      <c r="AW188" s="338"/>
      <c r="AX188" s="339"/>
      <c r="AY188">
        <f t="shared" si="12"/>
        <v>2</v>
      </c>
    </row>
    <row r="189" spans="1:51" ht="24.75" customHeight="1" x14ac:dyDescent="0.15">
      <c r="A189" s="468"/>
      <c r="B189" s="654"/>
      <c r="C189" s="654"/>
      <c r="D189" s="654"/>
      <c r="E189" s="654"/>
      <c r="F189" s="655"/>
      <c r="G189" s="310"/>
      <c r="H189" s="311"/>
      <c r="I189" s="311"/>
      <c r="J189" s="311"/>
      <c r="K189" s="312"/>
      <c r="L189" s="340"/>
      <c r="M189" s="341"/>
      <c r="N189" s="341"/>
      <c r="O189" s="341"/>
      <c r="P189" s="341"/>
      <c r="Q189" s="341"/>
      <c r="R189" s="341"/>
      <c r="S189" s="341"/>
      <c r="T189" s="341"/>
      <c r="U189" s="341"/>
      <c r="V189" s="341"/>
      <c r="W189" s="341"/>
      <c r="X189" s="342"/>
      <c r="Y189" s="337"/>
      <c r="Z189" s="338"/>
      <c r="AA189" s="338"/>
      <c r="AB189" s="344"/>
      <c r="AC189" s="310"/>
      <c r="AD189" s="311"/>
      <c r="AE189" s="311"/>
      <c r="AF189" s="311"/>
      <c r="AG189" s="312"/>
      <c r="AH189" s="340"/>
      <c r="AI189" s="341"/>
      <c r="AJ189" s="341"/>
      <c r="AK189" s="341"/>
      <c r="AL189" s="341"/>
      <c r="AM189" s="341"/>
      <c r="AN189" s="341"/>
      <c r="AO189" s="341"/>
      <c r="AP189" s="341"/>
      <c r="AQ189" s="341"/>
      <c r="AR189" s="341"/>
      <c r="AS189" s="341"/>
      <c r="AT189" s="342"/>
      <c r="AU189" s="337"/>
      <c r="AV189" s="338"/>
      <c r="AW189" s="338"/>
      <c r="AX189" s="339"/>
      <c r="AY189">
        <f t="shared" si="12"/>
        <v>2</v>
      </c>
    </row>
    <row r="190" spans="1:51" ht="24.75" customHeight="1" x14ac:dyDescent="0.15">
      <c r="A190" s="468"/>
      <c r="B190" s="654"/>
      <c r="C190" s="654"/>
      <c r="D190" s="654"/>
      <c r="E190" s="654"/>
      <c r="F190" s="655"/>
      <c r="G190" s="310"/>
      <c r="H190" s="311"/>
      <c r="I190" s="311"/>
      <c r="J190" s="311"/>
      <c r="K190" s="312"/>
      <c r="L190" s="340"/>
      <c r="M190" s="341"/>
      <c r="N190" s="341"/>
      <c r="O190" s="341"/>
      <c r="P190" s="341"/>
      <c r="Q190" s="341"/>
      <c r="R190" s="341"/>
      <c r="S190" s="341"/>
      <c r="T190" s="341"/>
      <c r="U190" s="341"/>
      <c r="V190" s="341"/>
      <c r="W190" s="341"/>
      <c r="X190" s="342"/>
      <c r="Y190" s="337"/>
      <c r="Z190" s="338"/>
      <c r="AA190" s="338"/>
      <c r="AB190" s="344"/>
      <c r="AC190" s="310"/>
      <c r="AD190" s="311"/>
      <c r="AE190" s="311"/>
      <c r="AF190" s="311"/>
      <c r="AG190" s="312"/>
      <c r="AH190" s="340"/>
      <c r="AI190" s="341"/>
      <c r="AJ190" s="341"/>
      <c r="AK190" s="341"/>
      <c r="AL190" s="341"/>
      <c r="AM190" s="341"/>
      <c r="AN190" s="341"/>
      <c r="AO190" s="341"/>
      <c r="AP190" s="341"/>
      <c r="AQ190" s="341"/>
      <c r="AR190" s="341"/>
      <c r="AS190" s="341"/>
      <c r="AT190" s="342"/>
      <c r="AU190" s="337"/>
      <c r="AV190" s="338"/>
      <c r="AW190" s="338"/>
      <c r="AX190" s="339"/>
      <c r="AY190">
        <f t="shared" si="12"/>
        <v>2</v>
      </c>
    </row>
    <row r="191" spans="1:51" ht="24.75" customHeight="1" x14ac:dyDescent="0.15">
      <c r="A191" s="468"/>
      <c r="B191" s="654"/>
      <c r="C191" s="654"/>
      <c r="D191" s="654"/>
      <c r="E191" s="654"/>
      <c r="F191" s="655"/>
      <c r="G191" s="310"/>
      <c r="H191" s="311"/>
      <c r="I191" s="311"/>
      <c r="J191" s="311"/>
      <c r="K191" s="312"/>
      <c r="L191" s="340"/>
      <c r="M191" s="341"/>
      <c r="N191" s="341"/>
      <c r="O191" s="341"/>
      <c r="P191" s="341"/>
      <c r="Q191" s="341"/>
      <c r="R191" s="341"/>
      <c r="S191" s="341"/>
      <c r="T191" s="341"/>
      <c r="U191" s="341"/>
      <c r="V191" s="341"/>
      <c r="W191" s="341"/>
      <c r="X191" s="342"/>
      <c r="Y191" s="337"/>
      <c r="Z191" s="338"/>
      <c r="AA191" s="338"/>
      <c r="AB191" s="344"/>
      <c r="AC191" s="310"/>
      <c r="AD191" s="311"/>
      <c r="AE191" s="311"/>
      <c r="AF191" s="311"/>
      <c r="AG191" s="312"/>
      <c r="AH191" s="340"/>
      <c r="AI191" s="341"/>
      <c r="AJ191" s="341"/>
      <c r="AK191" s="341"/>
      <c r="AL191" s="341"/>
      <c r="AM191" s="341"/>
      <c r="AN191" s="341"/>
      <c r="AO191" s="341"/>
      <c r="AP191" s="341"/>
      <c r="AQ191" s="341"/>
      <c r="AR191" s="341"/>
      <c r="AS191" s="341"/>
      <c r="AT191" s="342"/>
      <c r="AU191" s="337"/>
      <c r="AV191" s="338"/>
      <c r="AW191" s="338"/>
      <c r="AX191" s="339"/>
      <c r="AY191">
        <f t="shared" si="12"/>
        <v>2</v>
      </c>
    </row>
    <row r="192" spans="1:51" ht="24.75" customHeight="1" x14ac:dyDescent="0.15">
      <c r="A192" s="468"/>
      <c r="B192" s="654"/>
      <c r="C192" s="654"/>
      <c r="D192" s="654"/>
      <c r="E192" s="654"/>
      <c r="F192" s="655"/>
      <c r="G192" s="310"/>
      <c r="H192" s="311"/>
      <c r="I192" s="311"/>
      <c r="J192" s="311"/>
      <c r="K192" s="312"/>
      <c r="L192" s="340"/>
      <c r="M192" s="341"/>
      <c r="N192" s="341"/>
      <c r="O192" s="341"/>
      <c r="P192" s="341"/>
      <c r="Q192" s="341"/>
      <c r="R192" s="341"/>
      <c r="S192" s="341"/>
      <c r="T192" s="341"/>
      <c r="U192" s="341"/>
      <c r="V192" s="341"/>
      <c r="W192" s="341"/>
      <c r="X192" s="342"/>
      <c r="Y192" s="337"/>
      <c r="Z192" s="338"/>
      <c r="AA192" s="338"/>
      <c r="AB192" s="344"/>
      <c r="AC192" s="310"/>
      <c r="AD192" s="311"/>
      <c r="AE192" s="311"/>
      <c r="AF192" s="311"/>
      <c r="AG192" s="312"/>
      <c r="AH192" s="340"/>
      <c r="AI192" s="341"/>
      <c r="AJ192" s="341"/>
      <c r="AK192" s="341"/>
      <c r="AL192" s="341"/>
      <c r="AM192" s="341"/>
      <c r="AN192" s="341"/>
      <c r="AO192" s="341"/>
      <c r="AP192" s="341"/>
      <c r="AQ192" s="341"/>
      <c r="AR192" s="341"/>
      <c r="AS192" s="341"/>
      <c r="AT192" s="342"/>
      <c r="AU192" s="337"/>
      <c r="AV192" s="338"/>
      <c r="AW192" s="338"/>
      <c r="AX192" s="339"/>
      <c r="AY192">
        <f t="shared" si="12"/>
        <v>2</v>
      </c>
    </row>
    <row r="193" spans="1:58" ht="24.75" customHeight="1" x14ac:dyDescent="0.15">
      <c r="A193" s="468"/>
      <c r="B193" s="654"/>
      <c r="C193" s="654"/>
      <c r="D193" s="654"/>
      <c r="E193" s="654"/>
      <c r="F193" s="655"/>
      <c r="G193" s="310"/>
      <c r="H193" s="311"/>
      <c r="I193" s="311"/>
      <c r="J193" s="311"/>
      <c r="K193" s="312"/>
      <c r="L193" s="340"/>
      <c r="M193" s="341"/>
      <c r="N193" s="341"/>
      <c r="O193" s="341"/>
      <c r="P193" s="341"/>
      <c r="Q193" s="341"/>
      <c r="R193" s="341"/>
      <c r="S193" s="341"/>
      <c r="T193" s="341"/>
      <c r="U193" s="341"/>
      <c r="V193" s="341"/>
      <c r="W193" s="341"/>
      <c r="X193" s="342"/>
      <c r="Y193" s="337"/>
      <c r="Z193" s="338"/>
      <c r="AA193" s="338"/>
      <c r="AB193" s="344"/>
      <c r="AC193" s="310"/>
      <c r="AD193" s="311"/>
      <c r="AE193" s="311"/>
      <c r="AF193" s="311"/>
      <c r="AG193" s="312"/>
      <c r="AH193" s="340"/>
      <c r="AI193" s="341"/>
      <c r="AJ193" s="341"/>
      <c r="AK193" s="341"/>
      <c r="AL193" s="341"/>
      <c r="AM193" s="341"/>
      <c r="AN193" s="341"/>
      <c r="AO193" s="341"/>
      <c r="AP193" s="341"/>
      <c r="AQ193" s="341"/>
      <c r="AR193" s="341"/>
      <c r="AS193" s="341"/>
      <c r="AT193" s="342"/>
      <c r="AU193" s="337"/>
      <c r="AV193" s="338"/>
      <c r="AW193" s="338"/>
      <c r="AX193" s="339"/>
      <c r="AY193">
        <f t="shared" si="12"/>
        <v>2</v>
      </c>
    </row>
    <row r="194" spans="1:58" ht="24.75" customHeight="1" x14ac:dyDescent="0.15">
      <c r="A194" s="468"/>
      <c r="B194" s="654"/>
      <c r="C194" s="654"/>
      <c r="D194" s="654"/>
      <c r="E194" s="654"/>
      <c r="F194" s="655"/>
      <c r="G194" s="310"/>
      <c r="H194" s="311"/>
      <c r="I194" s="311"/>
      <c r="J194" s="311"/>
      <c r="K194" s="312"/>
      <c r="L194" s="340"/>
      <c r="M194" s="341"/>
      <c r="N194" s="341"/>
      <c r="O194" s="341"/>
      <c r="P194" s="341"/>
      <c r="Q194" s="341"/>
      <c r="R194" s="341"/>
      <c r="S194" s="341"/>
      <c r="T194" s="341"/>
      <c r="U194" s="341"/>
      <c r="V194" s="341"/>
      <c r="W194" s="341"/>
      <c r="X194" s="342"/>
      <c r="Y194" s="337"/>
      <c r="Z194" s="338"/>
      <c r="AA194" s="338"/>
      <c r="AB194" s="344"/>
      <c r="AC194" s="310"/>
      <c r="AD194" s="311"/>
      <c r="AE194" s="311"/>
      <c r="AF194" s="311"/>
      <c r="AG194" s="312"/>
      <c r="AH194" s="340"/>
      <c r="AI194" s="341"/>
      <c r="AJ194" s="341"/>
      <c r="AK194" s="341"/>
      <c r="AL194" s="341"/>
      <c r="AM194" s="341"/>
      <c r="AN194" s="341"/>
      <c r="AO194" s="341"/>
      <c r="AP194" s="341"/>
      <c r="AQ194" s="341"/>
      <c r="AR194" s="341"/>
      <c r="AS194" s="341"/>
      <c r="AT194" s="342"/>
      <c r="AU194" s="337"/>
      <c r="AV194" s="338"/>
      <c r="AW194" s="338"/>
      <c r="AX194" s="339"/>
      <c r="AY194">
        <f t="shared" si="12"/>
        <v>2</v>
      </c>
    </row>
    <row r="195" spans="1:58" ht="24.75" customHeight="1" x14ac:dyDescent="0.15">
      <c r="A195" s="468"/>
      <c r="B195" s="654"/>
      <c r="C195" s="654"/>
      <c r="D195" s="654"/>
      <c r="E195" s="654"/>
      <c r="F195" s="655"/>
      <c r="G195" s="310"/>
      <c r="H195" s="311"/>
      <c r="I195" s="311"/>
      <c r="J195" s="311"/>
      <c r="K195" s="312"/>
      <c r="L195" s="340"/>
      <c r="M195" s="341"/>
      <c r="N195" s="341"/>
      <c r="O195" s="341"/>
      <c r="P195" s="341"/>
      <c r="Q195" s="341"/>
      <c r="R195" s="341"/>
      <c r="S195" s="341"/>
      <c r="T195" s="341"/>
      <c r="U195" s="341"/>
      <c r="V195" s="341"/>
      <c r="W195" s="341"/>
      <c r="X195" s="342"/>
      <c r="Y195" s="337"/>
      <c r="Z195" s="338"/>
      <c r="AA195" s="338"/>
      <c r="AB195" s="344"/>
      <c r="AC195" s="310"/>
      <c r="AD195" s="311"/>
      <c r="AE195" s="311"/>
      <c r="AF195" s="311"/>
      <c r="AG195" s="312"/>
      <c r="AH195" s="340"/>
      <c r="AI195" s="341"/>
      <c r="AJ195" s="341"/>
      <c r="AK195" s="341"/>
      <c r="AL195" s="341"/>
      <c r="AM195" s="341"/>
      <c r="AN195" s="341"/>
      <c r="AO195" s="341"/>
      <c r="AP195" s="341"/>
      <c r="AQ195" s="341"/>
      <c r="AR195" s="341"/>
      <c r="AS195" s="341"/>
      <c r="AT195" s="342"/>
      <c r="AU195" s="337"/>
      <c r="AV195" s="338"/>
      <c r="AW195" s="338"/>
      <c r="AX195" s="339"/>
      <c r="AY195">
        <f t="shared" si="12"/>
        <v>2</v>
      </c>
    </row>
    <row r="196" spans="1:58" ht="24.75" customHeight="1" thickBot="1" x14ac:dyDescent="0.2">
      <c r="A196" s="468"/>
      <c r="B196" s="654"/>
      <c r="C196" s="654"/>
      <c r="D196" s="654"/>
      <c r="E196" s="654"/>
      <c r="F196" s="655"/>
      <c r="G196" s="345" t="s">
        <v>20</v>
      </c>
      <c r="H196" s="346"/>
      <c r="I196" s="346"/>
      <c r="J196" s="346"/>
      <c r="K196" s="346"/>
      <c r="L196" s="347"/>
      <c r="M196" s="348"/>
      <c r="N196" s="348"/>
      <c r="O196" s="348"/>
      <c r="P196" s="348"/>
      <c r="Q196" s="348"/>
      <c r="R196" s="348"/>
      <c r="S196" s="348"/>
      <c r="T196" s="348"/>
      <c r="U196" s="348"/>
      <c r="V196" s="348"/>
      <c r="W196" s="348"/>
      <c r="X196" s="349"/>
      <c r="Y196" s="350">
        <f>SUM(Y186:AB195)</f>
        <v>9.9</v>
      </c>
      <c r="Z196" s="351"/>
      <c r="AA196" s="351"/>
      <c r="AB196" s="352"/>
      <c r="AC196" s="345" t="s">
        <v>20</v>
      </c>
      <c r="AD196" s="346"/>
      <c r="AE196" s="346"/>
      <c r="AF196" s="346"/>
      <c r="AG196" s="346"/>
      <c r="AH196" s="347"/>
      <c r="AI196" s="348"/>
      <c r="AJ196" s="348"/>
      <c r="AK196" s="348"/>
      <c r="AL196" s="348"/>
      <c r="AM196" s="348"/>
      <c r="AN196" s="348"/>
      <c r="AO196" s="348"/>
      <c r="AP196" s="348"/>
      <c r="AQ196" s="348"/>
      <c r="AR196" s="348"/>
      <c r="AS196" s="348"/>
      <c r="AT196" s="349"/>
      <c r="AU196" s="350">
        <f>SUM(AU186:AX195)</f>
        <v>9.4</v>
      </c>
      <c r="AV196" s="351"/>
      <c r="AW196" s="351"/>
      <c r="AX196" s="353"/>
      <c r="AY196">
        <f t="shared" si="12"/>
        <v>2</v>
      </c>
    </row>
    <row r="197" spans="1:58" ht="24.75" customHeight="1" x14ac:dyDescent="0.15">
      <c r="A197" s="468"/>
      <c r="B197" s="654"/>
      <c r="C197" s="654"/>
      <c r="D197" s="654"/>
      <c r="E197" s="654"/>
      <c r="F197" s="655"/>
      <c r="G197" s="393" t="s">
        <v>673</v>
      </c>
      <c r="H197" s="394"/>
      <c r="I197" s="394"/>
      <c r="J197" s="394"/>
      <c r="K197" s="394"/>
      <c r="L197" s="394"/>
      <c r="M197" s="394"/>
      <c r="N197" s="394"/>
      <c r="O197" s="394"/>
      <c r="P197" s="394"/>
      <c r="Q197" s="394"/>
      <c r="R197" s="394"/>
      <c r="S197" s="394"/>
      <c r="T197" s="394"/>
      <c r="U197" s="394"/>
      <c r="V197" s="394"/>
      <c r="W197" s="394"/>
      <c r="X197" s="394"/>
      <c r="Y197" s="394"/>
      <c r="Z197" s="394"/>
      <c r="AA197" s="394"/>
      <c r="AB197" s="395"/>
      <c r="AC197" s="393" t="s">
        <v>667</v>
      </c>
      <c r="AD197" s="394"/>
      <c r="AE197" s="394"/>
      <c r="AF197" s="394"/>
      <c r="AG197" s="394"/>
      <c r="AH197" s="394"/>
      <c r="AI197" s="394"/>
      <c r="AJ197" s="394"/>
      <c r="AK197" s="394"/>
      <c r="AL197" s="394"/>
      <c r="AM197" s="394"/>
      <c r="AN197" s="394"/>
      <c r="AO197" s="394"/>
      <c r="AP197" s="394"/>
      <c r="AQ197" s="394"/>
      <c r="AR197" s="394"/>
      <c r="AS197" s="394"/>
      <c r="AT197" s="394"/>
      <c r="AU197" s="394"/>
      <c r="AV197" s="394"/>
      <c r="AW197" s="394"/>
      <c r="AX197" s="396"/>
      <c r="AY197">
        <f>COUNTA($G$199,$AC$199)</f>
        <v>2</v>
      </c>
    </row>
    <row r="198" spans="1:58" ht="24.75" customHeight="1" x14ac:dyDescent="0.15">
      <c r="A198" s="468"/>
      <c r="B198" s="654"/>
      <c r="C198" s="654"/>
      <c r="D198" s="654"/>
      <c r="E198" s="654"/>
      <c r="F198" s="655"/>
      <c r="G198" s="397" t="s">
        <v>17</v>
      </c>
      <c r="H198" s="398"/>
      <c r="I198" s="398"/>
      <c r="J198" s="398"/>
      <c r="K198" s="398"/>
      <c r="L198" s="399" t="s">
        <v>18</v>
      </c>
      <c r="M198" s="398"/>
      <c r="N198" s="398"/>
      <c r="O198" s="398"/>
      <c r="P198" s="398"/>
      <c r="Q198" s="398"/>
      <c r="R198" s="398"/>
      <c r="S198" s="398"/>
      <c r="T198" s="398"/>
      <c r="U198" s="398"/>
      <c r="V198" s="398"/>
      <c r="W198" s="398"/>
      <c r="X198" s="400"/>
      <c r="Y198" s="390" t="s">
        <v>19</v>
      </c>
      <c r="Z198" s="391"/>
      <c r="AA198" s="391"/>
      <c r="AB198" s="401"/>
      <c r="AC198" s="397" t="s">
        <v>17</v>
      </c>
      <c r="AD198" s="398"/>
      <c r="AE198" s="398"/>
      <c r="AF198" s="398"/>
      <c r="AG198" s="398"/>
      <c r="AH198" s="399" t="s">
        <v>18</v>
      </c>
      <c r="AI198" s="398"/>
      <c r="AJ198" s="398"/>
      <c r="AK198" s="398"/>
      <c r="AL198" s="398"/>
      <c r="AM198" s="398"/>
      <c r="AN198" s="398"/>
      <c r="AO198" s="398"/>
      <c r="AP198" s="398"/>
      <c r="AQ198" s="398"/>
      <c r="AR198" s="398"/>
      <c r="AS198" s="398"/>
      <c r="AT198" s="400"/>
      <c r="AU198" s="390" t="s">
        <v>19</v>
      </c>
      <c r="AV198" s="391"/>
      <c r="AW198" s="391"/>
      <c r="AX198" s="392"/>
      <c r="AY198">
        <f>$AY$197</f>
        <v>2</v>
      </c>
    </row>
    <row r="199" spans="1:58" s="16" customFormat="1" ht="24.75" customHeight="1" x14ac:dyDescent="0.15">
      <c r="A199" s="468"/>
      <c r="B199" s="654"/>
      <c r="C199" s="654"/>
      <c r="D199" s="654"/>
      <c r="E199" s="654"/>
      <c r="F199" s="655"/>
      <c r="G199" s="403" t="s">
        <v>642</v>
      </c>
      <c r="H199" s="404"/>
      <c r="I199" s="404"/>
      <c r="J199" s="404"/>
      <c r="K199" s="405"/>
      <c r="L199" s="406" t="s">
        <v>674</v>
      </c>
      <c r="M199" s="407"/>
      <c r="N199" s="407"/>
      <c r="O199" s="407"/>
      <c r="P199" s="407"/>
      <c r="Q199" s="407"/>
      <c r="R199" s="407"/>
      <c r="S199" s="407"/>
      <c r="T199" s="407"/>
      <c r="U199" s="407"/>
      <c r="V199" s="407"/>
      <c r="W199" s="407"/>
      <c r="X199" s="408"/>
      <c r="Y199" s="409">
        <v>9.9</v>
      </c>
      <c r="Z199" s="410"/>
      <c r="AA199" s="410"/>
      <c r="AB199" s="469"/>
      <c r="AC199" s="403" t="s">
        <v>668</v>
      </c>
      <c r="AD199" s="404"/>
      <c r="AE199" s="404"/>
      <c r="AF199" s="404"/>
      <c r="AG199" s="405"/>
      <c r="AH199" s="406" t="s">
        <v>658</v>
      </c>
      <c r="AI199" s="407"/>
      <c r="AJ199" s="407"/>
      <c r="AK199" s="407"/>
      <c r="AL199" s="407"/>
      <c r="AM199" s="407"/>
      <c r="AN199" s="407"/>
      <c r="AO199" s="407"/>
      <c r="AP199" s="407"/>
      <c r="AQ199" s="407"/>
      <c r="AR199" s="407"/>
      <c r="AS199" s="407"/>
      <c r="AT199" s="408"/>
      <c r="AU199" s="409">
        <v>2.5</v>
      </c>
      <c r="AV199" s="410"/>
      <c r="AW199" s="410"/>
      <c r="AX199" s="411"/>
      <c r="AY199">
        <f t="shared" ref="AY199:AY209" si="13">$AY$197</f>
        <v>2</v>
      </c>
      <c r="BF199"/>
    </row>
    <row r="200" spans="1:58" ht="24.75" customHeight="1" x14ac:dyDescent="0.15">
      <c r="A200" s="468"/>
      <c r="B200" s="654"/>
      <c r="C200" s="654"/>
      <c r="D200" s="654"/>
      <c r="E200" s="654"/>
      <c r="F200" s="655"/>
      <c r="G200" s="310"/>
      <c r="H200" s="311"/>
      <c r="I200" s="311"/>
      <c r="J200" s="311"/>
      <c r="K200" s="312"/>
      <c r="L200" s="340"/>
      <c r="M200" s="341"/>
      <c r="N200" s="341"/>
      <c r="O200" s="341"/>
      <c r="P200" s="341"/>
      <c r="Q200" s="341"/>
      <c r="R200" s="341"/>
      <c r="S200" s="341"/>
      <c r="T200" s="341"/>
      <c r="U200" s="341"/>
      <c r="V200" s="341"/>
      <c r="W200" s="341"/>
      <c r="X200" s="342"/>
      <c r="Y200" s="337"/>
      <c r="Z200" s="338"/>
      <c r="AA200" s="338"/>
      <c r="AB200" s="344"/>
      <c r="AC200" s="310"/>
      <c r="AD200" s="311"/>
      <c r="AE200" s="311"/>
      <c r="AF200" s="311"/>
      <c r="AG200" s="312"/>
      <c r="AH200" s="340"/>
      <c r="AI200" s="341"/>
      <c r="AJ200" s="341"/>
      <c r="AK200" s="341"/>
      <c r="AL200" s="341"/>
      <c r="AM200" s="341"/>
      <c r="AN200" s="341"/>
      <c r="AO200" s="341"/>
      <c r="AP200" s="341"/>
      <c r="AQ200" s="341"/>
      <c r="AR200" s="341"/>
      <c r="AS200" s="341"/>
      <c r="AT200" s="342"/>
      <c r="AU200" s="337"/>
      <c r="AV200" s="338"/>
      <c r="AW200" s="338"/>
      <c r="AX200" s="339"/>
      <c r="AY200">
        <f t="shared" si="13"/>
        <v>2</v>
      </c>
    </row>
    <row r="201" spans="1:58" ht="24.75" customHeight="1" x14ac:dyDescent="0.15">
      <c r="A201" s="468"/>
      <c r="B201" s="654"/>
      <c r="C201" s="654"/>
      <c r="D201" s="654"/>
      <c r="E201" s="654"/>
      <c r="F201" s="655"/>
      <c r="G201" s="310"/>
      <c r="H201" s="311"/>
      <c r="I201" s="311"/>
      <c r="J201" s="311"/>
      <c r="K201" s="312"/>
      <c r="L201" s="340"/>
      <c r="M201" s="341"/>
      <c r="N201" s="341"/>
      <c r="O201" s="341"/>
      <c r="P201" s="341"/>
      <c r="Q201" s="341"/>
      <c r="R201" s="341"/>
      <c r="S201" s="341"/>
      <c r="T201" s="341"/>
      <c r="U201" s="341"/>
      <c r="V201" s="341"/>
      <c r="W201" s="341"/>
      <c r="X201" s="342"/>
      <c r="Y201" s="337"/>
      <c r="Z201" s="338"/>
      <c r="AA201" s="338"/>
      <c r="AB201" s="344"/>
      <c r="AC201" s="310"/>
      <c r="AD201" s="311"/>
      <c r="AE201" s="311"/>
      <c r="AF201" s="311"/>
      <c r="AG201" s="312"/>
      <c r="AH201" s="340"/>
      <c r="AI201" s="341"/>
      <c r="AJ201" s="341"/>
      <c r="AK201" s="341"/>
      <c r="AL201" s="341"/>
      <c r="AM201" s="341"/>
      <c r="AN201" s="341"/>
      <c r="AO201" s="341"/>
      <c r="AP201" s="341"/>
      <c r="AQ201" s="341"/>
      <c r="AR201" s="341"/>
      <c r="AS201" s="341"/>
      <c r="AT201" s="342"/>
      <c r="AU201" s="337"/>
      <c r="AV201" s="338"/>
      <c r="AW201" s="338"/>
      <c r="AX201" s="339"/>
      <c r="AY201">
        <f t="shared" si="13"/>
        <v>2</v>
      </c>
    </row>
    <row r="202" spans="1:58" ht="24.75" customHeight="1" x14ac:dyDescent="0.15">
      <c r="A202" s="468"/>
      <c r="B202" s="654"/>
      <c r="C202" s="654"/>
      <c r="D202" s="654"/>
      <c r="E202" s="654"/>
      <c r="F202" s="655"/>
      <c r="G202" s="310"/>
      <c r="H202" s="311"/>
      <c r="I202" s="311"/>
      <c r="J202" s="311"/>
      <c r="K202" s="312"/>
      <c r="L202" s="340"/>
      <c r="M202" s="341"/>
      <c r="N202" s="341"/>
      <c r="O202" s="341"/>
      <c r="P202" s="341"/>
      <c r="Q202" s="341"/>
      <c r="R202" s="341"/>
      <c r="S202" s="341"/>
      <c r="T202" s="341"/>
      <c r="U202" s="341"/>
      <c r="V202" s="341"/>
      <c r="W202" s="341"/>
      <c r="X202" s="342"/>
      <c r="Y202" s="337"/>
      <c r="Z202" s="338"/>
      <c r="AA202" s="338"/>
      <c r="AB202" s="344"/>
      <c r="AC202" s="310"/>
      <c r="AD202" s="311"/>
      <c r="AE202" s="311"/>
      <c r="AF202" s="311"/>
      <c r="AG202" s="312"/>
      <c r="AH202" s="340"/>
      <c r="AI202" s="341"/>
      <c r="AJ202" s="341"/>
      <c r="AK202" s="341"/>
      <c r="AL202" s="341"/>
      <c r="AM202" s="341"/>
      <c r="AN202" s="341"/>
      <c r="AO202" s="341"/>
      <c r="AP202" s="341"/>
      <c r="AQ202" s="341"/>
      <c r="AR202" s="341"/>
      <c r="AS202" s="341"/>
      <c r="AT202" s="342"/>
      <c r="AU202" s="337"/>
      <c r="AV202" s="338"/>
      <c r="AW202" s="338"/>
      <c r="AX202" s="339"/>
      <c r="AY202">
        <f t="shared" si="13"/>
        <v>2</v>
      </c>
    </row>
    <row r="203" spans="1:58" ht="24.75" customHeight="1" x14ac:dyDescent="0.15">
      <c r="A203" s="468"/>
      <c r="B203" s="654"/>
      <c r="C203" s="654"/>
      <c r="D203" s="654"/>
      <c r="E203" s="654"/>
      <c r="F203" s="655"/>
      <c r="G203" s="310"/>
      <c r="H203" s="311"/>
      <c r="I203" s="311"/>
      <c r="J203" s="311"/>
      <c r="K203" s="312"/>
      <c r="L203" s="340"/>
      <c r="M203" s="341"/>
      <c r="N203" s="341"/>
      <c r="O203" s="341"/>
      <c r="P203" s="341"/>
      <c r="Q203" s="341"/>
      <c r="R203" s="341"/>
      <c r="S203" s="341"/>
      <c r="T203" s="341"/>
      <c r="U203" s="341"/>
      <c r="V203" s="341"/>
      <c r="W203" s="341"/>
      <c r="X203" s="342"/>
      <c r="Y203" s="337"/>
      <c r="Z203" s="338"/>
      <c r="AA203" s="338"/>
      <c r="AB203" s="344"/>
      <c r="AC203" s="310"/>
      <c r="AD203" s="311"/>
      <c r="AE203" s="311"/>
      <c r="AF203" s="311"/>
      <c r="AG203" s="312"/>
      <c r="AH203" s="340"/>
      <c r="AI203" s="341"/>
      <c r="AJ203" s="341"/>
      <c r="AK203" s="341"/>
      <c r="AL203" s="341"/>
      <c r="AM203" s="341"/>
      <c r="AN203" s="341"/>
      <c r="AO203" s="341"/>
      <c r="AP203" s="341"/>
      <c r="AQ203" s="341"/>
      <c r="AR203" s="341"/>
      <c r="AS203" s="341"/>
      <c r="AT203" s="342"/>
      <c r="AU203" s="337"/>
      <c r="AV203" s="338"/>
      <c r="AW203" s="338"/>
      <c r="AX203" s="339"/>
      <c r="AY203">
        <f t="shared" si="13"/>
        <v>2</v>
      </c>
    </row>
    <row r="204" spans="1:58" ht="24.75" customHeight="1" x14ac:dyDescent="0.15">
      <c r="A204" s="468"/>
      <c r="B204" s="654"/>
      <c r="C204" s="654"/>
      <c r="D204" s="654"/>
      <c r="E204" s="654"/>
      <c r="F204" s="655"/>
      <c r="G204" s="310"/>
      <c r="H204" s="311"/>
      <c r="I204" s="311"/>
      <c r="J204" s="311"/>
      <c r="K204" s="312"/>
      <c r="L204" s="340"/>
      <c r="M204" s="341"/>
      <c r="N204" s="341"/>
      <c r="O204" s="341"/>
      <c r="P204" s="341"/>
      <c r="Q204" s="341"/>
      <c r="R204" s="341"/>
      <c r="S204" s="341"/>
      <c r="T204" s="341"/>
      <c r="U204" s="341"/>
      <c r="V204" s="341"/>
      <c r="W204" s="341"/>
      <c r="X204" s="342"/>
      <c r="Y204" s="337"/>
      <c r="Z204" s="338"/>
      <c r="AA204" s="338"/>
      <c r="AB204" s="344"/>
      <c r="AC204" s="310"/>
      <c r="AD204" s="311"/>
      <c r="AE204" s="311"/>
      <c r="AF204" s="311"/>
      <c r="AG204" s="312"/>
      <c r="AH204" s="340"/>
      <c r="AI204" s="341"/>
      <c r="AJ204" s="341"/>
      <c r="AK204" s="341"/>
      <c r="AL204" s="341"/>
      <c r="AM204" s="341"/>
      <c r="AN204" s="341"/>
      <c r="AO204" s="341"/>
      <c r="AP204" s="341"/>
      <c r="AQ204" s="341"/>
      <c r="AR204" s="341"/>
      <c r="AS204" s="341"/>
      <c r="AT204" s="342"/>
      <c r="AU204" s="337"/>
      <c r="AV204" s="338"/>
      <c r="AW204" s="338"/>
      <c r="AX204" s="339"/>
      <c r="AY204">
        <f t="shared" si="13"/>
        <v>2</v>
      </c>
    </row>
    <row r="205" spans="1:58" ht="24.75" customHeight="1" x14ac:dyDescent="0.15">
      <c r="A205" s="468"/>
      <c r="B205" s="654"/>
      <c r="C205" s="654"/>
      <c r="D205" s="654"/>
      <c r="E205" s="654"/>
      <c r="F205" s="655"/>
      <c r="G205" s="310"/>
      <c r="H205" s="311"/>
      <c r="I205" s="311"/>
      <c r="J205" s="311"/>
      <c r="K205" s="312"/>
      <c r="L205" s="340"/>
      <c r="M205" s="341"/>
      <c r="N205" s="341"/>
      <c r="O205" s="341"/>
      <c r="P205" s="341"/>
      <c r="Q205" s="341"/>
      <c r="R205" s="341"/>
      <c r="S205" s="341"/>
      <c r="T205" s="341"/>
      <c r="U205" s="341"/>
      <c r="V205" s="341"/>
      <c r="W205" s="341"/>
      <c r="X205" s="342"/>
      <c r="Y205" s="337"/>
      <c r="Z205" s="338"/>
      <c r="AA205" s="338"/>
      <c r="AB205" s="344"/>
      <c r="AC205" s="310"/>
      <c r="AD205" s="311"/>
      <c r="AE205" s="311"/>
      <c r="AF205" s="311"/>
      <c r="AG205" s="312"/>
      <c r="AH205" s="340"/>
      <c r="AI205" s="341"/>
      <c r="AJ205" s="341"/>
      <c r="AK205" s="341"/>
      <c r="AL205" s="341"/>
      <c r="AM205" s="341"/>
      <c r="AN205" s="341"/>
      <c r="AO205" s="341"/>
      <c r="AP205" s="341"/>
      <c r="AQ205" s="341"/>
      <c r="AR205" s="341"/>
      <c r="AS205" s="341"/>
      <c r="AT205" s="342"/>
      <c r="AU205" s="337"/>
      <c r="AV205" s="338"/>
      <c r="AW205" s="338"/>
      <c r="AX205" s="339"/>
      <c r="AY205">
        <f t="shared" si="13"/>
        <v>2</v>
      </c>
    </row>
    <row r="206" spans="1:58" ht="24.75" customHeight="1" x14ac:dyDescent="0.15">
      <c r="A206" s="468"/>
      <c r="B206" s="654"/>
      <c r="C206" s="654"/>
      <c r="D206" s="654"/>
      <c r="E206" s="654"/>
      <c r="F206" s="655"/>
      <c r="G206" s="310"/>
      <c r="H206" s="311"/>
      <c r="I206" s="311"/>
      <c r="J206" s="311"/>
      <c r="K206" s="312"/>
      <c r="L206" s="340"/>
      <c r="M206" s="341"/>
      <c r="N206" s="341"/>
      <c r="O206" s="341"/>
      <c r="P206" s="341"/>
      <c r="Q206" s="341"/>
      <c r="R206" s="341"/>
      <c r="S206" s="341"/>
      <c r="T206" s="341"/>
      <c r="U206" s="341"/>
      <c r="V206" s="341"/>
      <c r="W206" s="341"/>
      <c r="X206" s="342"/>
      <c r="Y206" s="337"/>
      <c r="Z206" s="338"/>
      <c r="AA206" s="338"/>
      <c r="AB206" s="344"/>
      <c r="AC206" s="310"/>
      <c r="AD206" s="311"/>
      <c r="AE206" s="311"/>
      <c r="AF206" s="311"/>
      <c r="AG206" s="312"/>
      <c r="AH206" s="340"/>
      <c r="AI206" s="341"/>
      <c r="AJ206" s="341"/>
      <c r="AK206" s="341"/>
      <c r="AL206" s="341"/>
      <c r="AM206" s="341"/>
      <c r="AN206" s="341"/>
      <c r="AO206" s="341"/>
      <c r="AP206" s="341"/>
      <c r="AQ206" s="341"/>
      <c r="AR206" s="341"/>
      <c r="AS206" s="341"/>
      <c r="AT206" s="342"/>
      <c r="AU206" s="337"/>
      <c r="AV206" s="338"/>
      <c r="AW206" s="338"/>
      <c r="AX206" s="339"/>
      <c r="AY206">
        <f t="shared" si="13"/>
        <v>2</v>
      </c>
    </row>
    <row r="207" spans="1:58" ht="24.75" customHeight="1" x14ac:dyDescent="0.15">
      <c r="A207" s="468"/>
      <c r="B207" s="654"/>
      <c r="C207" s="654"/>
      <c r="D207" s="654"/>
      <c r="E207" s="654"/>
      <c r="F207" s="655"/>
      <c r="G207" s="310"/>
      <c r="H207" s="311"/>
      <c r="I207" s="311"/>
      <c r="J207" s="311"/>
      <c r="K207" s="312"/>
      <c r="L207" s="340"/>
      <c r="M207" s="341"/>
      <c r="N207" s="341"/>
      <c r="O207" s="341"/>
      <c r="P207" s="341"/>
      <c r="Q207" s="341"/>
      <c r="R207" s="341"/>
      <c r="S207" s="341"/>
      <c r="T207" s="341"/>
      <c r="U207" s="341"/>
      <c r="V207" s="341"/>
      <c r="W207" s="341"/>
      <c r="X207" s="342"/>
      <c r="Y207" s="337"/>
      <c r="Z207" s="338"/>
      <c r="AA207" s="338"/>
      <c r="AB207" s="344"/>
      <c r="AC207" s="310"/>
      <c r="AD207" s="311"/>
      <c r="AE207" s="311"/>
      <c r="AF207" s="311"/>
      <c r="AG207" s="312"/>
      <c r="AH207" s="340"/>
      <c r="AI207" s="341"/>
      <c r="AJ207" s="341"/>
      <c r="AK207" s="341"/>
      <c r="AL207" s="341"/>
      <c r="AM207" s="341"/>
      <c r="AN207" s="341"/>
      <c r="AO207" s="341"/>
      <c r="AP207" s="341"/>
      <c r="AQ207" s="341"/>
      <c r="AR207" s="341"/>
      <c r="AS207" s="341"/>
      <c r="AT207" s="342"/>
      <c r="AU207" s="337"/>
      <c r="AV207" s="338"/>
      <c r="AW207" s="338"/>
      <c r="AX207" s="339"/>
      <c r="AY207">
        <f t="shared" si="13"/>
        <v>2</v>
      </c>
    </row>
    <row r="208" spans="1:58" ht="24.75" customHeight="1" x14ac:dyDescent="0.15">
      <c r="A208" s="468"/>
      <c r="B208" s="654"/>
      <c r="C208" s="654"/>
      <c r="D208" s="654"/>
      <c r="E208" s="654"/>
      <c r="F208" s="655"/>
      <c r="G208" s="310"/>
      <c r="H208" s="311"/>
      <c r="I208" s="311"/>
      <c r="J208" s="311"/>
      <c r="K208" s="312"/>
      <c r="L208" s="340"/>
      <c r="M208" s="341"/>
      <c r="N208" s="341"/>
      <c r="O208" s="341"/>
      <c r="P208" s="341"/>
      <c r="Q208" s="341"/>
      <c r="R208" s="341"/>
      <c r="S208" s="341"/>
      <c r="T208" s="341"/>
      <c r="U208" s="341"/>
      <c r="V208" s="341"/>
      <c r="W208" s="341"/>
      <c r="X208" s="342"/>
      <c r="Y208" s="337"/>
      <c r="Z208" s="338"/>
      <c r="AA208" s="338"/>
      <c r="AB208" s="344"/>
      <c r="AC208" s="310"/>
      <c r="AD208" s="311"/>
      <c r="AE208" s="311"/>
      <c r="AF208" s="311"/>
      <c r="AG208" s="312"/>
      <c r="AH208" s="340"/>
      <c r="AI208" s="341"/>
      <c r="AJ208" s="341"/>
      <c r="AK208" s="341"/>
      <c r="AL208" s="341"/>
      <c r="AM208" s="341"/>
      <c r="AN208" s="341"/>
      <c r="AO208" s="341"/>
      <c r="AP208" s="341"/>
      <c r="AQ208" s="341"/>
      <c r="AR208" s="341"/>
      <c r="AS208" s="341"/>
      <c r="AT208" s="342"/>
      <c r="AU208" s="337"/>
      <c r="AV208" s="338"/>
      <c r="AW208" s="338"/>
      <c r="AX208" s="339"/>
      <c r="AY208">
        <f t="shared" si="13"/>
        <v>2</v>
      </c>
    </row>
    <row r="209" spans="1:51" ht="24.75" customHeight="1" x14ac:dyDescent="0.15">
      <c r="A209" s="468"/>
      <c r="B209" s="654"/>
      <c r="C209" s="654"/>
      <c r="D209" s="654"/>
      <c r="E209" s="654"/>
      <c r="F209" s="655"/>
      <c r="G209" s="345" t="s">
        <v>20</v>
      </c>
      <c r="H209" s="346"/>
      <c r="I209" s="346"/>
      <c r="J209" s="346"/>
      <c r="K209" s="346"/>
      <c r="L209" s="347"/>
      <c r="M209" s="348"/>
      <c r="N209" s="348"/>
      <c r="O209" s="348"/>
      <c r="P209" s="348"/>
      <c r="Q209" s="348"/>
      <c r="R209" s="348"/>
      <c r="S209" s="348"/>
      <c r="T209" s="348"/>
      <c r="U209" s="348"/>
      <c r="V209" s="348"/>
      <c r="W209" s="348"/>
      <c r="X209" s="349"/>
      <c r="Y209" s="350">
        <f>SUM(Y199:AB208)</f>
        <v>9.9</v>
      </c>
      <c r="Z209" s="351"/>
      <c r="AA209" s="351"/>
      <c r="AB209" s="352"/>
      <c r="AC209" s="345" t="s">
        <v>20</v>
      </c>
      <c r="AD209" s="346"/>
      <c r="AE209" s="346"/>
      <c r="AF209" s="346"/>
      <c r="AG209" s="346"/>
      <c r="AH209" s="347"/>
      <c r="AI209" s="348"/>
      <c r="AJ209" s="348"/>
      <c r="AK209" s="348"/>
      <c r="AL209" s="348"/>
      <c r="AM209" s="348"/>
      <c r="AN209" s="348"/>
      <c r="AO209" s="348"/>
      <c r="AP209" s="348"/>
      <c r="AQ209" s="348"/>
      <c r="AR209" s="348"/>
      <c r="AS209" s="348"/>
      <c r="AT209" s="349"/>
      <c r="AU209" s="350">
        <f>SUM(AU199:AX208)</f>
        <v>2.5</v>
      </c>
      <c r="AV209" s="351"/>
      <c r="AW209" s="351"/>
      <c r="AX209" s="353"/>
      <c r="AY209">
        <f t="shared" si="13"/>
        <v>2</v>
      </c>
    </row>
    <row r="210" spans="1:51" ht="24.75" customHeight="1" x14ac:dyDescent="0.15">
      <c r="A210" s="4"/>
      <c r="B210" s="4"/>
      <c r="C210" s="4"/>
      <c r="D210" s="4"/>
      <c r="E210" s="4"/>
      <c r="F210" s="4"/>
      <c r="G210" s="7"/>
      <c r="H210" s="7"/>
      <c r="I210" s="7"/>
      <c r="J210" s="7"/>
      <c r="K210" s="7"/>
      <c r="L210" s="3"/>
      <c r="M210" s="7"/>
      <c r="N210" s="7"/>
      <c r="O210" s="7"/>
      <c r="P210" s="7"/>
      <c r="Q210" s="7"/>
      <c r="R210" s="7"/>
      <c r="S210" s="7"/>
      <c r="T210" s="7"/>
      <c r="U210" s="7"/>
      <c r="V210" s="7"/>
      <c r="W210" s="7"/>
      <c r="X210" s="7"/>
      <c r="Y210" s="8"/>
      <c r="Z210" s="8"/>
      <c r="AA210" s="8"/>
      <c r="AB210" s="8"/>
      <c r="AC210" s="7"/>
      <c r="AD210" s="7"/>
      <c r="AE210" s="7"/>
      <c r="AF210" s="7"/>
      <c r="AG210" s="7"/>
      <c r="AH210" s="3"/>
      <c r="AI210" s="7"/>
      <c r="AJ210" s="7"/>
      <c r="AK210" s="7"/>
      <c r="AL210" s="7"/>
      <c r="AM210" s="7"/>
      <c r="AN210" s="7"/>
      <c r="AO210" s="7"/>
      <c r="AP210" s="7"/>
      <c r="AQ210" s="7"/>
      <c r="AR210" s="7"/>
      <c r="AS210" s="7"/>
      <c r="AT210" s="7"/>
      <c r="AU210" s="8"/>
      <c r="AV210" s="8"/>
      <c r="AW210" s="8"/>
      <c r="AX210" s="8"/>
    </row>
    <row r="211" spans="1:51" ht="24.75" customHeight="1" x14ac:dyDescent="0.15"/>
    <row r="212" spans="1:51" ht="24.75" customHeight="1" x14ac:dyDescent="0.15">
      <c r="A212" s="9"/>
      <c r="B212" s="1" t="s">
        <v>27</v>
      </c>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row>
    <row r="213" spans="1:51" ht="24.75" customHeight="1" x14ac:dyDescent="0.15">
      <c r="A213" s="9"/>
      <c r="B213" s="39" t="s">
        <v>250</v>
      </c>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row>
    <row r="214" spans="1:51" ht="59.25" customHeight="1" x14ac:dyDescent="0.15">
      <c r="A214" s="309"/>
      <c r="B214" s="309"/>
      <c r="C214" s="309" t="s">
        <v>26</v>
      </c>
      <c r="D214" s="309"/>
      <c r="E214" s="309"/>
      <c r="F214" s="309"/>
      <c r="G214" s="309"/>
      <c r="H214" s="309"/>
      <c r="I214" s="309"/>
      <c r="J214" s="246" t="s">
        <v>209</v>
      </c>
      <c r="K214" s="101"/>
      <c r="L214" s="101"/>
      <c r="M214" s="101"/>
      <c r="N214" s="101"/>
      <c r="O214" s="101"/>
      <c r="P214" s="297" t="s">
        <v>188</v>
      </c>
      <c r="Q214" s="297"/>
      <c r="R214" s="297"/>
      <c r="S214" s="297"/>
      <c r="T214" s="297"/>
      <c r="U214" s="297"/>
      <c r="V214" s="297"/>
      <c r="W214" s="297"/>
      <c r="X214" s="297"/>
      <c r="Y214" s="307" t="s">
        <v>207</v>
      </c>
      <c r="Z214" s="308"/>
      <c r="AA214" s="308"/>
      <c r="AB214" s="308"/>
      <c r="AC214" s="246" t="s">
        <v>237</v>
      </c>
      <c r="AD214" s="246"/>
      <c r="AE214" s="246"/>
      <c r="AF214" s="246"/>
      <c r="AG214" s="246"/>
      <c r="AH214" s="307" t="s">
        <v>255</v>
      </c>
      <c r="AI214" s="309"/>
      <c r="AJ214" s="309"/>
      <c r="AK214" s="309"/>
      <c r="AL214" s="309" t="s">
        <v>21</v>
      </c>
      <c r="AM214" s="309"/>
      <c r="AN214" s="309"/>
      <c r="AO214" s="361"/>
      <c r="AP214" s="362" t="s">
        <v>210</v>
      </c>
      <c r="AQ214" s="362"/>
      <c r="AR214" s="362"/>
      <c r="AS214" s="362"/>
      <c r="AT214" s="362"/>
      <c r="AU214" s="362"/>
      <c r="AV214" s="362"/>
      <c r="AW214" s="362"/>
      <c r="AX214" s="362"/>
    </row>
    <row r="215" spans="1:51" ht="72" customHeight="1" x14ac:dyDescent="0.15">
      <c r="A215" s="343">
        <v>1</v>
      </c>
      <c r="B215" s="343">
        <v>1</v>
      </c>
      <c r="C215" s="359" t="s">
        <v>651</v>
      </c>
      <c r="D215" s="354"/>
      <c r="E215" s="354"/>
      <c r="F215" s="354"/>
      <c r="G215" s="354"/>
      <c r="H215" s="354"/>
      <c r="I215" s="354"/>
      <c r="J215" s="355">
        <v>1013205001281</v>
      </c>
      <c r="K215" s="356"/>
      <c r="L215" s="356"/>
      <c r="M215" s="356"/>
      <c r="N215" s="356"/>
      <c r="O215" s="356"/>
      <c r="P215" s="383" t="s">
        <v>635</v>
      </c>
      <c r="Q215" s="384"/>
      <c r="R215" s="384"/>
      <c r="S215" s="384"/>
      <c r="T215" s="384"/>
      <c r="U215" s="384"/>
      <c r="V215" s="384"/>
      <c r="W215" s="384"/>
      <c r="X215" s="384"/>
      <c r="Y215" s="285">
        <v>39.799999999999997</v>
      </c>
      <c r="Z215" s="286"/>
      <c r="AA215" s="286"/>
      <c r="AB215" s="287"/>
      <c r="AC215" s="388" t="s">
        <v>258</v>
      </c>
      <c r="AD215" s="389"/>
      <c r="AE215" s="389"/>
      <c r="AF215" s="389"/>
      <c r="AG215" s="389"/>
      <c r="AH215" s="357">
        <v>1</v>
      </c>
      <c r="AI215" s="358"/>
      <c r="AJ215" s="358"/>
      <c r="AK215" s="358"/>
      <c r="AL215" s="291" t="s">
        <v>287</v>
      </c>
      <c r="AM215" s="292"/>
      <c r="AN215" s="292"/>
      <c r="AO215" s="293"/>
      <c r="AP215" s="288" t="s">
        <v>287</v>
      </c>
      <c r="AQ215" s="288"/>
      <c r="AR215" s="288"/>
      <c r="AS215" s="288"/>
      <c r="AT215" s="288"/>
      <c r="AU215" s="288"/>
      <c r="AV215" s="288"/>
      <c r="AW215" s="288"/>
      <c r="AX215" s="288"/>
    </row>
    <row r="216" spans="1:51" ht="24.75" customHeight="1" x14ac:dyDescent="0.15">
      <c r="A216" s="43"/>
      <c r="B216" s="43"/>
      <c r="C216" s="43"/>
      <c r="D216" s="43"/>
      <c r="E216" s="43"/>
      <c r="F216" s="43"/>
      <c r="G216" s="43"/>
      <c r="H216" s="43"/>
      <c r="I216" s="43"/>
      <c r="J216" s="44"/>
      <c r="K216" s="44"/>
      <c r="L216" s="44"/>
      <c r="M216" s="44"/>
      <c r="N216" s="44"/>
      <c r="O216" s="44"/>
      <c r="P216" s="45"/>
      <c r="Q216" s="45"/>
      <c r="R216" s="45"/>
      <c r="S216" s="45"/>
      <c r="T216" s="45"/>
      <c r="U216" s="45"/>
      <c r="V216" s="45"/>
      <c r="W216" s="45"/>
      <c r="X216" s="45"/>
      <c r="Y216" s="46"/>
      <c r="Z216" s="46"/>
      <c r="AA216" s="46"/>
      <c r="AB216" s="46"/>
      <c r="AC216" s="46"/>
      <c r="AD216" s="46"/>
      <c r="AE216" s="46"/>
      <c r="AF216" s="46"/>
      <c r="AG216" s="46"/>
      <c r="AH216" s="46"/>
      <c r="AI216" s="46"/>
      <c r="AJ216" s="46"/>
      <c r="AK216" s="46"/>
      <c r="AL216" s="46"/>
      <c r="AM216" s="46"/>
      <c r="AN216" s="46"/>
      <c r="AO216" s="46"/>
      <c r="AP216" s="45"/>
      <c r="AQ216" s="45"/>
      <c r="AR216" s="45"/>
      <c r="AS216" s="45"/>
      <c r="AT216" s="45"/>
      <c r="AU216" s="45"/>
      <c r="AV216" s="45"/>
      <c r="AW216" s="45"/>
      <c r="AX216" s="45"/>
      <c r="AY216">
        <f>COUNTA($C$219)</f>
        <v>1</v>
      </c>
    </row>
    <row r="217" spans="1:51" ht="24.75" customHeight="1" x14ac:dyDescent="0.15">
      <c r="A217" s="43"/>
      <c r="B217" s="47" t="s">
        <v>172</v>
      </c>
      <c r="C217" s="43"/>
      <c r="D217" s="43"/>
      <c r="E217" s="43"/>
      <c r="F217" s="43"/>
      <c r="G217" s="43"/>
      <c r="H217" s="43"/>
      <c r="I217" s="43"/>
      <c r="J217" s="43"/>
      <c r="K217" s="43"/>
      <c r="L217" s="43"/>
      <c r="M217" s="43"/>
      <c r="N217" s="43"/>
      <c r="O217" s="43"/>
      <c r="P217" s="48"/>
      <c r="Q217" s="48"/>
      <c r="R217" s="48"/>
      <c r="S217" s="48"/>
      <c r="T217" s="48"/>
      <c r="U217" s="48"/>
      <c r="V217" s="48"/>
      <c r="W217" s="48"/>
      <c r="X217" s="48"/>
      <c r="Y217" s="49"/>
      <c r="Z217" s="49"/>
      <c r="AA217" s="49"/>
      <c r="AB217" s="49"/>
      <c r="AC217" s="49"/>
      <c r="AD217" s="49"/>
      <c r="AE217" s="49"/>
      <c r="AF217" s="49"/>
      <c r="AG217" s="49"/>
      <c r="AH217" s="49"/>
      <c r="AI217" s="49"/>
      <c r="AJ217" s="49"/>
      <c r="AK217" s="49"/>
      <c r="AL217" s="49"/>
      <c r="AM217" s="49"/>
      <c r="AN217" s="49"/>
      <c r="AO217" s="49"/>
      <c r="AP217" s="48"/>
      <c r="AQ217" s="48"/>
      <c r="AR217" s="48"/>
      <c r="AS217" s="48"/>
      <c r="AT217" s="48"/>
      <c r="AU217" s="48"/>
      <c r="AV217" s="48"/>
      <c r="AW217" s="48"/>
      <c r="AX217" s="48"/>
      <c r="AY217">
        <f>$AY$216</f>
        <v>1</v>
      </c>
    </row>
    <row r="218" spans="1:51" ht="59.25" customHeight="1" x14ac:dyDescent="0.15">
      <c r="A218" s="309"/>
      <c r="B218" s="309"/>
      <c r="C218" s="309" t="s">
        <v>26</v>
      </c>
      <c r="D218" s="309"/>
      <c r="E218" s="309"/>
      <c r="F218" s="309"/>
      <c r="G218" s="309"/>
      <c r="H218" s="309"/>
      <c r="I218" s="309"/>
      <c r="J218" s="246" t="s">
        <v>209</v>
      </c>
      <c r="K218" s="101"/>
      <c r="L218" s="101"/>
      <c r="M218" s="101"/>
      <c r="N218" s="101"/>
      <c r="O218" s="101"/>
      <c r="P218" s="297" t="s">
        <v>188</v>
      </c>
      <c r="Q218" s="297"/>
      <c r="R218" s="297"/>
      <c r="S218" s="297"/>
      <c r="T218" s="297"/>
      <c r="U218" s="297"/>
      <c r="V218" s="297"/>
      <c r="W218" s="297"/>
      <c r="X218" s="297"/>
      <c r="Y218" s="307" t="s">
        <v>207</v>
      </c>
      <c r="Z218" s="308"/>
      <c r="AA218" s="308"/>
      <c r="AB218" s="308"/>
      <c r="AC218" s="246" t="s">
        <v>237</v>
      </c>
      <c r="AD218" s="246"/>
      <c r="AE218" s="246"/>
      <c r="AF218" s="246"/>
      <c r="AG218" s="246"/>
      <c r="AH218" s="307" t="s">
        <v>255</v>
      </c>
      <c r="AI218" s="309"/>
      <c r="AJ218" s="309"/>
      <c r="AK218" s="309"/>
      <c r="AL218" s="309" t="s">
        <v>21</v>
      </c>
      <c r="AM218" s="309"/>
      <c r="AN218" s="309"/>
      <c r="AO218" s="361"/>
      <c r="AP218" s="362" t="s">
        <v>210</v>
      </c>
      <c r="AQ218" s="362"/>
      <c r="AR218" s="362"/>
      <c r="AS218" s="362"/>
      <c r="AT218" s="362"/>
      <c r="AU218" s="362"/>
      <c r="AV218" s="362"/>
      <c r="AW218" s="362"/>
      <c r="AX218" s="362"/>
      <c r="AY218">
        <f t="shared" ref="AY218:AY219" si="14">$AY$216</f>
        <v>1</v>
      </c>
    </row>
    <row r="219" spans="1:51" ht="40.15" customHeight="1" x14ac:dyDescent="0.15">
      <c r="A219" s="343">
        <v>1</v>
      </c>
      <c r="B219" s="343">
        <v>1</v>
      </c>
      <c r="C219" s="359" t="s">
        <v>652</v>
      </c>
      <c r="D219" s="354"/>
      <c r="E219" s="354"/>
      <c r="F219" s="354"/>
      <c r="G219" s="354"/>
      <c r="H219" s="354"/>
      <c r="I219" s="354"/>
      <c r="J219" s="355">
        <v>5010405001703</v>
      </c>
      <c r="K219" s="356"/>
      <c r="L219" s="356"/>
      <c r="M219" s="356"/>
      <c r="N219" s="356"/>
      <c r="O219" s="356"/>
      <c r="P219" s="360" t="s">
        <v>644</v>
      </c>
      <c r="Q219" s="284"/>
      <c r="R219" s="284"/>
      <c r="S219" s="284"/>
      <c r="T219" s="284"/>
      <c r="U219" s="284"/>
      <c r="V219" s="284"/>
      <c r="W219" s="284"/>
      <c r="X219" s="284"/>
      <c r="Y219" s="285">
        <v>19.8</v>
      </c>
      <c r="Z219" s="286"/>
      <c r="AA219" s="286"/>
      <c r="AB219" s="287"/>
      <c r="AC219" s="289" t="s">
        <v>258</v>
      </c>
      <c r="AD219" s="290"/>
      <c r="AE219" s="290"/>
      <c r="AF219" s="290"/>
      <c r="AG219" s="290"/>
      <c r="AH219" s="357">
        <v>3</v>
      </c>
      <c r="AI219" s="358"/>
      <c r="AJ219" s="358"/>
      <c r="AK219" s="358"/>
      <c r="AL219" s="291" t="s">
        <v>653</v>
      </c>
      <c r="AM219" s="292"/>
      <c r="AN219" s="292"/>
      <c r="AO219" s="293"/>
      <c r="AP219" s="288" t="s">
        <v>653</v>
      </c>
      <c r="AQ219" s="288"/>
      <c r="AR219" s="288"/>
      <c r="AS219" s="288"/>
      <c r="AT219" s="288"/>
      <c r="AU219" s="288"/>
      <c r="AV219" s="288"/>
      <c r="AW219" s="288"/>
      <c r="AX219" s="288"/>
      <c r="AY219">
        <f t="shared" si="14"/>
        <v>1</v>
      </c>
    </row>
    <row r="220" spans="1:51" ht="24.75" customHeight="1" x14ac:dyDescent="0.15">
      <c r="A220" s="50"/>
      <c r="B220" s="50"/>
      <c r="C220" s="50"/>
      <c r="D220" s="50"/>
      <c r="E220" s="50"/>
      <c r="F220" s="50"/>
      <c r="G220" s="50"/>
      <c r="H220" s="50"/>
      <c r="I220" s="50"/>
      <c r="J220" s="50"/>
      <c r="K220" s="50"/>
      <c r="L220" s="50"/>
      <c r="M220" s="50"/>
      <c r="N220" s="50"/>
      <c r="O220" s="50"/>
      <c r="P220" s="51"/>
      <c r="Q220" s="51"/>
      <c r="R220" s="51"/>
      <c r="S220" s="51"/>
      <c r="T220" s="51"/>
      <c r="U220" s="51"/>
      <c r="V220" s="51"/>
      <c r="W220" s="51"/>
      <c r="X220" s="51"/>
      <c r="Y220" s="52"/>
      <c r="Z220" s="52"/>
      <c r="AA220" s="52"/>
      <c r="AB220" s="52"/>
      <c r="AC220" s="52"/>
      <c r="AD220" s="52"/>
      <c r="AE220" s="52"/>
      <c r="AF220" s="52"/>
      <c r="AG220" s="52"/>
      <c r="AH220" s="52"/>
      <c r="AI220" s="52"/>
      <c r="AJ220" s="52"/>
      <c r="AK220" s="52"/>
      <c r="AL220" s="52"/>
      <c r="AM220" s="52"/>
      <c r="AN220" s="52"/>
      <c r="AO220" s="52"/>
      <c r="AP220" s="51"/>
      <c r="AQ220" s="51"/>
      <c r="AR220" s="51"/>
      <c r="AS220" s="51"/>
      <c r="AT220" s="51"/>
      <c r="AU220" s="51"/>
      <c r="AV220" s="51"/>
      <c r="AW220" s="51"/>
      <c r="AX220" s="51"/>
      <c r="AY220">
        <f>COUNTA($C$223)</f>
        <v>1</v>
      </c>
    </row>
    <row r="221" spans="1:51" ht="24.75" customHeight="1" x14ac:dyDescent="0.15">
      <c r="A221" s="43"/>
      <c r="B221" s="47" t="s">
        <v>227</v>
      </c>
      <c r="C221" s="43"/>
      <c r="D221" s="43"/>
      <c r="E221" s="43"/>
      <c r="F221" s="43"/>
      <c r="G221" s="43"/>
      <c r="H221" s="43"/>
      <c r="I221" s="43"/>
      <c r="J221" s="43"/>
      <c r="K221" s="43"/>
      <c r="L221" s="43"/>
      <c r="M221" s="43"/>
      <c r="N221" s="43"/>
      <c r="O221" s="43"/>
      <c r="P221" s="48"/>
      <c r="Q221" s="48"/>
      <c r="R221" s="48"/>
      <c r="S221" s="48"/>
      <c r="T221" s="48"/>
      <c r="U221" s="48"/>
      <c r="V221" s="48"/>
      <c r="W221" s="48"/>
      <c r="X221" s="48"/>
      <c r="Y221" s="49"/>
      <c r="Z221" s="49"/>
      <c r="AA221" s="49"/>
      <c r="AB221" s="49"/>
      <c r="AC221" s="49"/>
      <c r="AD221" s="49"/>
      <c r="AE221" s="49"/>
      <c r="AF221" s="49"/>
      <c r="AG221" s="49"/>
      <c r="AH221" s="49"/>
      <c r="AI221" s="49"/>
      <c r="AJ221" s="49"/>
      <c r="AK221" s="49"/>
      <c r="AL221" s="49"/>
      <c r="AM221" s="49"/>
      <c r="AN221" s="49"/>
      <c r="AO221" s="49"/>
      <c r="AP221" s="48"/>
      <c r="AQ221" s="48"/>
      <c r="AR221" s="48"/>
      <c r="AS221" s="48"/>
      <c r="AT221" s="48"/>
      <c r="AU221" s="48"/>
      <c r="AV221" s="48"/>
      <c r="AW221" s="48"/>
      <c r="AX221" s="48"/>
      <c r="AY221">
        <f>$AY$220</f>
        <v>1</v>
      </c>
    </row>
    <row r="222" spans="1:51" ht="59.25" customHeight="1" x14ac:dyDescent="0.15">
      <c r="A222" s="309"/>
      <c r="B222" s="309"/>
      <c r="C222" s="309" t="s">
        <v>26</v>
      </c>
      <c r="D222" s="309"/>
      <c r="E222" s="309"/>
      <c r="F222" s="309"/>
      <c r="G222" s="309"/>
      <c r="H222" s="309"/>
      <c r="I222" s="309"/>
      <c r="J222" s="246" t="s">
        <v>209</v>
      </c>
      <c r="K222" s="101"/>
      <c r="L222" s="101"/>
      <c r="M222" s="101"/>
      <c r="N222" s="101"/>
      <c r="O222" s="101"/>
      <c r="P222" s="297" t="s">
        <v>188</v>
      </c>
      <c r="Q222" s="297"/>
      <c r="R222" s="297"/>
      <c r="S222" s="297"/>
      <c r="T222" s="297"/>
      <c r="U222" s="297"/>
      <c r="V222" s="297"/>
      <c r="W222" s="297"/>
      <c r="X222" s="297"/>
      <c r="Y222" s="307" t="s">
        <v>207</v>
      </c>
      <c r="Z222" s="308"/>
      <c r="AA222" s="308"/>
      <c r="AB222" s="308"/>
      <c r="AC222" s="246" t="s">
        <v>237</v>
      </c>
      <c r="AD222" s="246"/>
      <c r="AE222" s="246"/>
      <c r="AF222" s="246"/>
      <c r="AG222" s="246"/>
      <c r="AH222" s="307" t="s">
        <v>255</v>
      </c>
      <c r="AI222" s="309"/>
      <c r="AJ222" s="309"/>
      <c r="AK222" s="309"/>
      <c r="AL222" s="309" t="s">
        <v>21</v>
      </c>
      <c r="AM222" s="309"/>
      <c r="AN222" s="309"/>
      <c r="AO222" s="361"/>
      <c r="AP222" s="362" t="s">
        <v>210</v>
      </c>
      <c r="AQ222" s="362"/>
      <c r="AR222" s="362"/>
      <c r="AS222" s="362"/>
      <c r="AT222" s="362"/>
      <c r="AU222" s="362"/>
      <c r="AV222" s="362"/>
      <c r="AW222" s="362"/>
      <c r="AX222" s="362"/>
      <c r="AY222">
        <f t="shared" ref="AY222:AY223" si="15">$AY$220</f>
        <v>1</v>
      </c>
    </row>
    <row r="223" spans="1:51" ht="50.65" customHeight="1" x14ac:dyDescent="0.15">
      <c r="A223" s="343">
        <v>1</v>
      </c>
      <c r="B223" s="343">
        <v>1</v>
      </c>
      <c r="C223" s="363" t="s">
        <v>654</v>
      </c>
      <c r="D223" s="364"/>
      <c r="E223" s="364"/>
      <c r="F223" s="364"/>
      <c r="G223" s="364"/>
      <c r="H223" s="364"/>
      <c r="I223" s="365"/>
      <c r="J223" s="366">
        <v>7010001012532</v>
      </c>
      <c r="K223" s="367"/>
      <c r="L223" s="367"/>
      <c r="M223" s="367"/>
      <c r="N223" s="367"/>
      <c r="O223" s="368"/>
      <c r="P223" s="369" t="s">
        <v>646</v>
      </c>
      <c r="Q223" s="370"/>
      <c r="R223" s="370"/>
      <c r="S223" s="370"/>
      <c r="T223" s="370"/>
      <c r="U223" s="370"/>
      <c r="V223" s="370"/>
      <c r="W223" s="370"/>
      <c r="X223" s="371"/>
      <c r="Y223" s="285">
        <v>17.600000000000001</v>
      </c>
      <c r="Z223" s="286"/>
      <c r="AA223" s="286"/>
      <c r="AB223" s="287"/>
      <c r="AC223" s="372" t="s">
        <v>655</v>
      </c>
      <c r="AD223" s="373"/>
      <c r="AE223" s="373"/>
      <c r="AF223" s="373"/>
      <c r="AG223" s="374"/>
      <c r="AH223" s="375">
        <v>1</v>
      </c>
      <c r="AI223" s="376"/>
      <c r="AJ223" s="376"/>
      <c r="AK223" s="377"/>
      <c r="AL223" s="291" t="s">
        <v>597</v>
      </c>
      <c r="AM223" s="292"/>
      <c r="AN223" s="292"/>
      <c r="AO223" s="293"/>
      <c r="AP223" s="378" t="s">
        <v>597</v>
      </c>
      <c r="AQ223" s="379"/>
      <c r="AR223" s="379"/>
      <c r="AS223" s="379"/>
      <c r="AT223" s="379"/>
      <c r="AU223" s="379"/>
      <c r="AV223" s="379"/>
      <c r="AW223" s="379"/>
      <c r="AX223" s="380"/>
      <c r="AY223">
        <f t="shared" si="15"/>
        <v>1</v>
      </c>
    </row>
    <row r="224" spans="1:51" ht="24.75" customHeight="1" x14ac:dyDescent="0.15">
      <c r="A224" s="50"/>
      <c r="B224" s="50"/>
      <c r="C224" s="50"/>
      <c r="D224" s="50"/>
      <c r="E224" s="50"/>
      <c r="F224" s="50"/>
      <c r="G224" s="50"/>
      <c r="H224" s="50"/>
      <c r="I224" s="50"/>
      <c r="J224" s="50"/>
      <c r="K224" s="50"/>
      <c r="L224" s="50"/>
      <c r="M224" s="50"/>
      <c r="N224" s="50"/>
      <c r="O224" s="50"/>
      <c r="P224" s="51"/>
      <c r="Q224" s="51"/>
      <c r="R224" s="51"/>
      <c r="S224" s="51"/>
      <c r="T224" s="51"/>
      <c r="U224" s="51"/>
      <c r="V224" s="51"/>
      <c r="W224" s="51"/>
      <c r="X224" s="51"/>
      <c r="Y224" s="52"/>
      <c r="Z224" s="52"/>
      <c r="AA224" s="52"/>
      <c r="AB224" s="52"/>
      <c r="AC224" s="52"/>
      <c r="AD224" s="52"/>
      <c r="AE224" s="52"/>
      <c r="AF224" s="52"/>
      <c r="AG224" s="52"/>
      <c r="AH224" s="52"/>
      <c r="AI224" s="52"/>
      <c r="AJ224" s="52"/>
      <c r="AK224" s="52"/>
      <c r="AL224" s="52"/>
      <c r="AM224" s="52"/>
      <c r="AN224" s="52"/>
      <c r="AO224" s="52"/>
      <c r="AP224" s="51"/>
      <c r="AQ224" s="51"/>
      <c r="AR224" s="51"/>
      <c r="AS224" s="51"/>
      <c r="AT224" s="51"/>
      <c r="AU224" s="51"/>
      <c r="AV224" s="51"/>
      <c r="AW224" s="51"/>
      <c r="AX224" s="51"/>
      <c r="AY224">
        <f>COUNTA($C$227)</f>
        <v>1</v>
      </c>
    </row>
    <row r="225" spans="1:51" ht="24.75" customHeight="1" x14ac:dyDescent="0.15">
      <c r="A225" s="43"/>
      <c r="B225" s="47" t="s">
        <v>173</v>
      </c>
      <c r="C225" s="43"/>
      <c r="D225" s="43"/>
      <c r="E225" s="43"/>
      <c r="F225" s="43"/>
      <c r="G225" s="43"/>
      <c r="H225" s="43"/>
      <c r="I225" s="43"/>
      <c r="J225" s="43"/>
      <c r="K225" s="43"/>
      <c r="L225" s="43"/>
      <c r="M225" s="43"/>
      <c r="N225" s="43"/>
      <c r="O225" s="43"/>
      <c r="P225" s="48"/>
      <c r="Q225" s="48"/>
      <c r="R225" s="48"/>
      <c r="S225" s="48"/>
      <c r="T225" s="48"/>
      <c r="U225" s="48"/>
      <c r="V225" s="48"/>
      <c r="W225" s="48"/>
      <c r="X225" s="48"/>
      <c r="Y225" s="49"/>
      <c r="Z225" s="49"/>
      <c r="AA225" s="49"/>
      <c r="AB225" s="49"/>
      <c r="AC225" s="49"/>
      <c r="AD225" s="49"/>
      <c r="AE225" s="49"/>
      <c r="AF225" s="49"/>
      <c r="AG225" s="49"/>
      <c r="AH225" s="49"/>
      <c r="AI225" s="49"/>
      <c r="AJ225" s="49"/>
      <c r="AK225" s="49"/>
      <c r="AL225" s="49"/>
      <c r="AM225" s="49"/>
      <c r="AN225" s="49"/>
      <c r="AO225" s="49"/>
      <c r="AP225" s="48"/>
      <c r="AQ225" s="48"/>
      <c r="AR225" s="48"/>
      <c r="AS225" s="48"/>
      <c r="AT225" s="48"/>
      <c r="AU225" s="48"/>
      <c r="AV225" s="48"/>
      <c r="AW225" s="48"/>
      <c r="AX225" s="48"/>
      <c r="AY225">
        <f>$AY$224</f>
        <v>1</v>
      </c>
    </row>
    <row r="226" spans="1:51" ht="59.25" customHeight="1" x14ac:dyDescent="0.15">
      <c r="A226" s="309"/>
      <c r="B226" s="309"/>
      <c r="C226" s="309" t="s">
        <v>26</v>
      </c>
      <c r="D226" s="309"/>
      <c r="E226" s="309"/>
      <c r="F226" s="309"/>
      <c r="G226" s="309"/>
      <c r="H226" s="309"/>
      <c r="I226" s="309"/>
      <c r="J226" s="246" t="s">
        <v>209</v>
      </c>
      <c r="K226" s="101"/>
      <c r="L226" s="101"/>
      <c r="M226" s="101"/>
      <c r="N226" s="101"/>
      <c r="O226" s="101"/>
      <c r="P226" s="297" t="s">
        <v>188</v>
      </c>
      <c r="Q226" s="297"/>
      <c r="R226" s="297"/>
      <c r="S226" s="297"/>
      <c r="T226" s="297"/>
      <c r="U226" s="297"/>
      <c r="V226" s="297"/>
      <c r="W226" s="297"/>
      <c r="X226" s="297"/>
      <c r="Y226" s="307" t="s">
        <v>207</v>
      </c>
      <c r="Z226" s="308"/>
      <c r="AA226" s="308"/>
      <c r="AB226" s="308"/>
      <c r="AC226" s="246" t="s">
        <v>237</v>
      </c>
      <c r="AD226" s="246"/>
      <c r="AE226" s="246"/>
      <c r="AF226" s="246"/>
      <c r="AG226" s="246"/>
      <c r="AH226" s="307" t="s">
        <v>255</v>
      </c>
      <c r="AI226" s="309"/>
      <c r="AJ226" s="309"/>
      <c r="AK226" s="309"/>
      <c r="AL226" s="309" t="s">
        <v>21</v>
      </c>
      <c r="AM226" s="309"/>
      <c r="AN226" s="309"/>
      <c r="AO226" s="361"/>
      <c r="AP226" s="362" t="s">
        <v>210</v>
      </c>
      <c r="AQ226" s="362"/>
      <c r="AR226" s="362"/>
      <c r="AS226" s="362"/>
      <c r="AT226" s="362"/>
      <c r="AU226" s="362"/>
      <c r="AV226" s="362"/>
      <c r="AW226" s="362"/>
      <c r="AX226" s="362"/>
      <c r="AY226">
        <f t="shared" ref="AY226:AY227" si="16">$AY$224</f>
        <v>1</v>
      </c>
    </row>
    <row r="227" spans="1:51" ht="49.9" customHeight="1" x14ac:dyDescent="0.15">
      <c r="A227" s="343">
        <v>1</v>
      </c>
      <c r="B227" s="343">
        <v>1</v>
      </c>
      <c r="C227" s="359" t="s">
        <v>656</v>
      </c>
      <c r="D227" s="354"/>
      <c r="E227" s="354"/>
      <c r="F227" s="354"/>
      <c r="G227" s="354"/>
      <c r="H227" s="354"/>
      <c r="I227" s="354"/>
      <c r="J227" s="355">
        <v>4010001013707</v>
      </c>
      <c r="K227" s="356"/>
      <c r="L227" s="356"/>
      <c r="M227" s="356"/>
      <c r="N227" s="356"/>
      <c r="O227" s="356"/>
      <c r="P227" s="360" t="s">
        <v>650</v>
      </c>
      <c r="Q227" s="284"/>
      <c r="R227" s="284"/>
      <c r="S227" s="284"/>
      <c r="T227" s="284"/>
      <c r="U227" s="284"/>
      <c r="V227" s="284"/>
      <c r="W227" s="284"/>
      <c r="X227" s="284"/>
      <c r="Y227" s="285">
        <v>17.399999999999999</v>
      </c>
      <c r="Z227" s="286"/>
      <c r="AA227" s="286"/>
      <c r="AB227" s="287"/>
      <c r="AC227" s="289" t="s">
        <v>258</v>
      </c>
      <c r="AD227" s="290"/>
      <c r="AE227" s="290"/>
      <c r="AF227" s="290"/>
      <c r="AG227" s="290"/>
      <c r="AH227" s="357">
        <v>1</v>
      </c>
      <c r="AI227" s="358"/>
      <c r="AJ227" s="358"/>
      <c r="AK227" s="358"/>
      <c r="AL227" s="291" t="s">
        <v>653</v>
      </c>
      <c r="AM227" s="292"/>
      <c r="AN227" s="292"/>
      <c r="AO227" s="293"/>
      <c r="AP227" s="288" t="s">
        <v>653</v>
      </c>
      <c r="AQ227" s="288"/>
      <c r="AR227" s="288"/>
      <c r="AS227" s="288"/>
      <c r="AT227" s="288"/>
      <c r="AU227" s="288"/>
      <c r="AV227" s="288"/>
      <c r="AW227" s="288"/>
      <c r="AX227" s="288"/>
      <c r="AY227">
        <f t="shared" si="16"/>
        <v>1</v>
      </c>
    </row>
    <row r="228" spans="1:51" ht="24.75" customHeight="1" x14ac:dyDescent="0.15">
      <c r="A228" s="50"/>
      <c r="B228" s="50"/>
      <c r="C228" s="50"/>
      <c r="D228" s="50"/>
      <c r="E228" s="50"/>
      <c r="F228" s="50"/>
      <c r="G228" s="50"/>
      <c r="H228" s="50"/>
      <c r="I228" s="50"/>
      <c r="J228" s="50"/>
      <c r="K228" s="50"/>
      <c r="L228" s="50"/>
      <c r="M228" s="50"/>
      <c r="N228" s="50"/>
      <c r="O228" s="50"/>
      <c r="P228" s="51"/>
      <c r="Q228" s="51"/>
      <c r="R228" s="51"/>
      <c r="S228" s="51"/>
      <c r="T228" s="51"/>
      <c r="U228" s="51"/>
      <c r="V228" s="51"/>
      <c r="W228" s="51"/>
      <c r="X228" s="51"/>
      <c r="Y228" s="52"/>
      <c r="Z228" s="52"/>
      <c r="AA228" s="52"/>
      <c r="AB228" s="52"/>
      <c r="AC228" s="52"/>
      <c r="AD228" s="52"/>
      <c r="AE228" s="52"/>
      <c r="AF228" s="52"/>
      <c r="AG228" s="52"/>
      <c r="AH228" s="52"/>
      <c r="AI228" s="52"/>
      <c r="AJ228" s="52"/>
      <c r="AK228" s="52"/>
      <c r="AL228" s="52"/>
      <c r="AM228" s="52"/>
      <c r="AN228" s="52"/>
      <c r="AO228" s="52"/>
      <c r="AP228" s="51"/>
      <c r="AQ228" s="51"/>
      <c r="AR228" s="51"/>
      <c r="AS228" s="51"/>
      <c r="AT228" s="51"/>
      <c r="AU228" s="51"/>
      <c r="AV228" s="51"/>
      <c r="AW228" s="51"/>
      <c r="AX228" s="51"/>
      <c r="AY228">
        <f>COUNTA($C$231)</f>
        <v>1</v>
      </c>
    </row>
    <row r="229" spans="1:51" ht="24.75" customHeight="1" x14ac:dyDescent="0.15">
      <c r="A229" s="43"/>
      <c r="B229" s="47" t="s">
        <v>174</v>
      </c>
      <c r="C229" s="43"/>
      <c r="D229" s="43"/>
      <c r="E229" s="43"/>
      <c r="F229" s="43"/>
      <c r="G229" s="43"/>
      <c r="H229" s="43"/>
      <c r="I229" s="43"/>
      <c r="J229" s="43"/>
      <c r="K229" s="43"/>
      <c r="L229" s="43"/>
      <c r="M229" s="43"/>
      <c r="N229" s="43"/>
      <c r="O229" s="43"/>
      <c r="P229" s="48"/>
      <c r="Q229" s="48"/>
      <c r="R229" s="48"/>
      <c r="S229" s="48"/>
      <c r="T229" s="48"/>
      <c r="U229" s="48"/>
      <c r="V229" s="48"/>
      <c r="W229" s="48"/>
      <c r="X229" s="48"/>
      <c r="Y229" s="49"/>
      <c r="Z229" s="49"/>
      <c r="AA229" s="49"/>
      <c r="AB229" s="49"/>
      <c r="AC229" s="49"/>
      <c r="AD229" s="49"/>
      <c r="AE229" s="49"/>
      <c r="AF229" s="49"/>
      <c r="AG229" s="49"/>
      <c r="AH229" s="49"/>
      <c r="AI229" s="49"/>
      <c r="AJ229" s="49"/>
      <c r="AK229" s="49"/>
      <c r="AL229" s="49"/>
      <c r="AM229" s="49"/>
      <c r="AN229" s="49"/>
      <c r="AO229" s="49"/>
      <c r="AP229" s="48"/>
      <c r="AQ229" s="48"/>
      <c r="AR229" s="48"/>
      <c r="AS229" s="48"/>
      <c r="AT229" s="48"/>
      <c r="AU229" s="48"/>
      <c r="AV229" s="48"/>
      <c r="AW229" s="48"/>
      <c r="AX229" s="48"/>
      <c r="AY229">
        <f>$AY$228</f>
        <v>1</v>
      </c>
    </row>
    <row r="230" spans="1:51" ht="59.25" customHeight="1" x14ac:dyDescent="0.15">
      <c r="A230" s="309"/>
      <c r="B230" s="309"/>
      <c r="C230" s="309" t="s">
        <v>26</v>
      </c>
      <c r="D230" s="309"/>
      <c r="E230" s="309"/>
      <c r="F230" s="309"/>
      <c r="G230" s="309"/>
      <c r="H230" s="309"/>
      <c r="I230" s="309"/>
      <c r="J230" s="246" t="s">
        <v>209</v>
      </c>
      <c r="K230" s="101"/>
      <c r="L230" s="101"/>
      <c r="M230" s="101"/>
      <c r="N230" s="101"/>
      <c r="O230" s="101"/>
      <c r="P230" s="297" t="s">
        <v>188</v>
      </c>
      <c r="Q230" s="297"/>
      <c r="R230" s="297"/>
      <c r="S230" s="297"/>
      <c r="T230" s="297"/>
      <c r="U230" s="297"/>
      <c r="V230" s="297"/>
      <c r="W230" s="297"/>
      <c r="X230" s="297"/>
      <c r="Y230" s="307" t="s">
        <v>207</v>
      </c>
      <c r="Z230" s="308"/>
      <c r="AA230" s="308"/>
      <c r="AB230" s="308"/>
      <c r="AC230" s="246" t="s">
        <v>237</v>
      </c>
      <c r="AD230" s="246"/>
      <c r="AE230" s="246"/>
      <c r="AF230" s="246"/>
      <c r="AG230" s="246"/>
      <c r="AH230" s="307" t="s">
        <v>255</v>
      </c>
      <c r="AI230" s="309"/>
      <c r="AJ230" s="309"/>
      <c r="AK230" s="309"/>
      <c r="AL230" s="309" t="s">
        <v>21</v>
      </c>
      <c r="AM230" s="309"/>
      <c r="AN230" s="309"/>
      <c r="AO230" s="361"/>
      <c r="AP230" s="362" t="s">
        <v>210</v>
      </c>
      <c r="AQ230" s="362"/>
      <c r="AR230" s="362"/>
      <c r="AS230" s="362"/>
      <c r="AT230" s="362"/>
      <c r="AU230" s="362"/>
      <c r="AV230" s="362"/>
      <c r="AW230" s="362"/>
      <c r="AX230" s="362"/>
      <c r="AY230">
        <f t="shared" ref="AY230:AY231" si="17">$AY$228</f>
        <v>1</v>
      </c>
    </row>
    <row r="231" spans="1:51" ht="48.6" customHeight="1" x14ac:dyDescent="0.15">
      <c r="A231" s="343">
        <v>1</v>
      </c>
      <c r="B231" s="343">
        <v>1</v>
      </c>
      <c r="C231" s="359" t="s">
        <v>652</v>
      </c>
      <c r="D231" s="354"/>
      <c r="E231" s="354"/>
      <c r="F231" s="354"/>
      <c r="G231" s="354"/>
      <c r="H231" s="354"/>
      <c r="I231" s="354"/>
      <c r="J231" s="355">
        <v>5010405001703</v>
      </c>
      <c r="K231" s="356"/>
      <c r="L231" s="356"/>
      <c r="M231" s="356"/>
      <c r="N231" s="356"/>
      <c r="O231" s="356"/>
      <c r="P231" s="360" t="s">
        <v>670</v>
      </c>
      <c r="Q231" s="284"/>
      <c r="R231" s="284"/>
      <c r="S231" s="284"/>
      <c r="T231" s="284"/>
      <c r="U231" s="284"/>
      <c r="V231" s="284"/>
      <c r="W231" s="284"/>
      <c r="X231" s="284"/>
      <c r="Y231" s="285">
        <v>9.9</v>
      </c>
      <c r="Z231" s="286"/>
      <c r="AA231" s="286"/>
      <c r="AB231" s="287"/>
      <c r="AC231" s="289" t="s">
        <v>258</v>
      </c>
      <c r="AD231" s="290"/>
      <c r="AE231" s="290"/>
      <c r="AF231" s="290"/>
      <c r="AG231" s="290"/>
      <c r="AH231" s="357">
        <v>4</v>
      </c>
      <c r="AI231" s="358"/>
      <c r="AJ231" s="358"/>
      <c r="AK231" s="358"/>
      <c r="AL231" s="291" t="s">
        <v>675</v>
      </c>
      <c r="AM231" s="292"/>
      <c r="AN231" s="292"/>
      <c r="AO231" s="293"/>
      <c r="AP231" s="288" t="s">
        <v>675</v>
      </c>
      <c r="AQ231" s="288"/>
      <c r="AR231" s="288"/>
      <c r="AS231" s="288"/>
      <c r="AT231" s="288"/>
      <c r="AU231" s="288"/>
      <c r="AV231" s="288"/>
      <c r="AW231" s="288"/>
      <c r="AX231" s="288"/>
      <c r="AY231">
        <f t="shared" si="17"/>
        <v>1</v>
      </c>
    </row>
    <row r="232" spans="1:51" ht="24.75" customHeight="1" x14ac:dyDescent="0.15">
      <c r="A232" s="50"/>
      <c r="B232" s="50"/>
      <c r="C232" s="50"/>
      <c r="D232" s="50"/>
      <c r="E232" s="50"/>
      <c r="F232" s="50"/>
      <c r="G232" s="50"/>
      <c r="H232" s="50"/>
      <c r="I232" s="50"/>
      <c r="J232" s="50"/>
      <c r="K232" s="50"/>
      <c r="L232" s="50"/>
      <c r="M232" s="50"/>
      <c r="N232" s="50"/>
      <c r="O232" s="50"/>
      <c r="P232" s="51"/>
      <c r="Q232" s="51"/>
      <c r="R232" s="51"/>
      <c r="S232" s="51"/>
      <c r="T232" s="51"/>
      <c r="U232" s="51"/>
      <c r="V232" s="51"/>
      <c r="W232" s="51"/>
      <c r="X232" s="51"/>
      <c r="Y232" s="52"/>
      <c r="Z232" s="52"/>
      <c r="AA232" s="52"/>
      <c r="AB232" s="52"/>
      <c r="AC232" s="52"/>
      <c r="AD232" s="52"/>
      <c r="AE232" s="52"/>
      <c r="AF232" s="52"/>
      <c r="AG232" s="52"/>
      <c r="AH232" s="52"/>
      <c r="AI232" s="52"/>
      <c r="AJ232" s="52"/>
      <c r="AK232" s="52"/>
      <c r="AL232" s="52"/>
      <c r="AM232" s="52"/>
      <c r="AN232" s="52"/>
      <c r="AO232" s="52"/>
      <c r="AP232" s="51"/>
      <c r="AQ232" s="51"/>
      <c r="AR232" s="51"/>
      <c r="AS232" s="51"/>
      <c r="AT232" s="51"/>
      <c r="AU232" s="51"/>
      <c r="AV232" s="51"/>
      <c r="AW232" s="51"/>
      <c r="AX232" s="51"/>
      <c r="AY232">
        <f>COUNTA($C$235)</f>
        <v>1</v>
      </c>
    </row>
    <row r="233" spans="1:51" ht="24.75" customHeight="1" x14ac:dyDescent="0.15">
      <c r="A233" s="43"/>
      <c r="B233" s="47" t="s">
        <v>175</v>
      </c>
      <c r="C233" s="43"/>
      <c r="D233" s="43"/>
      <c r="E233" s="43"/>
      <c r="F233" s="43"/>
      <c r="G233" s="43"/>
      <c r="H233" s="43"/>
      <c r="I233" s="43"/>
      <c r="J233" s="43"/>
      <c r="K233" s="43"/>
      <c r="L233" s="43"/>
      <c r="M233" s="43"/>
      <c r="N233" s="43"/>
      <c r="O233" s="43"/>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f>$AY$232</f>
        <v>1</v>
      </c>
    </row>
    <row r="234" spans="1:51" ht="59.25" customHeight="1" x14ac:dyDescent="0.15">
      <c r="A234" s="309"/>
      <c r="B234" s="309"/>
      <c r="C234" s="309" t="s">
        <v>26</v>
      </c>
      <c r="D234" s="309"/>
      <c r="E234" s="309"/>
      <c r="F234" s="309"/>
      <c r="G234" s="309"/>
      <c r="H234" s="309"/>
      <c r="I234" s="309"/>
      <c r="J234" s="246" t="s">
        <v>209</v>
      </c>
      <c r="K234" s="101"/>
      <c r="L234" s="101"/>
      <c r="M234" s="101"/>
      <c r="N234" s="101"/>
      <c r="O234" s="101"/>
      <c r="P234" s="297" t="s">
        <v>188</v>
      </c>
      <c r="Q234" s="297"/>
      <c r="R234" s="297"/>
      <c r="S234" s="297"/>
      <c r="T234" s="297"/>
      <c r="U234" s="297"/>
      <c r="V234" s="297"/>
      <c r="W234" s="297"/>
      <c r="X234" s="297"/>
      <c r="Y234" s="307" t="s">
        <v>207</v>
      </c>
      <c r="Z234" s="308"/>
      <c r="AA234" s="308"/>
      <c r="AB234" s="308"/>
      <c r="AC234" s="246" t="s">
        <v>237</v>
      </c>
      <c r="AD234" s="246"/>
      <c r="AE234" s="246"/>
      <c r="AF234" s="246"/>
      <c r="AG234" s="246"/>
      <c r="AH234" s="307" t="s">
        <v>255</v>
      </c>
      <c r="AI234" s="309"/>
      <c r="AJ234" s="309"/>
      <c r="AK234" s="309"/>
      <c r="AL234" s="309" t="s">
        <v>21</v>
      </c>
      <c r="AM234" s="309"/>
      <c r="AN234" s="309"/>
      <c r="AO234" s="361"/>
      <c r="AP234" s="362" t="s">
        <v>210</v>
      </c>
      <c r="AQ234" s="362"/>
      <c r="AR234" s="362"/>
      <c r="AS234" s="362"/>
      <c r="AT234" s="362"/>
      <c r="AU234" s="362"/>
      <c r="AV234" s="362"/>
      <c r="AW234" s="362"/>
      <c r="AX234" s="362"/>
      <c r="AY234">
        <f t="shared" ref="AY234:AY235" si="18">$AY$232</f>
        <v>1</v>
      </c>
    </row>
    <row r="235" spans="1:51" ht="38.65" customHeight="1" x14ac:dyDescent="0.15">
      <c r="A235" s="343">
        <v>1</v>
      </c>
      <c r="B235" s="343">
        <v>1</v>
      </c>
      <c r="C235" s="359" t="s">
        <v>676</v>
      </c>
      <c r="D235" s="354"/>
      <c r="E235" s="354"/>
      <c r="F235" s="354"/>
      <c r="G235" s="354"/>
      <c r="H235" s="354"/>
      <c r="I235" s="354"/>
      <c r="J235" s="355">
        <v>1010001128061</v>
      </c>
      <c r="K235" s="356"/>
      <c r="L235" s="356"/>
      <c r="M235" s="356"/>
      <c r="N235" s="356"/>
      <c r="O235" s="356"/>
      <c r="P235" s="360" t="s">
        <v>672</v>
      </c>
      <c r="Q235" s="284"/>
      <c r="R235" s="284"/>
      <c r="S235" s="284"/>
      <c r="T235" s="284"/>
      <c r="U235" s="284"/>
      <c r="V235" s="284"/>
      <c r="W235" s="284"/>
      <c r="X235" s="284"/>
      <c r="Y235" s="285">
        <v>9.4</v>
      </c>
      <c r="Z235" s="286"/>
      <c r="AA235" s="286"/>
      <c r="AB235" s="287"/>
      <c r="AC235" s="289" t="s">
        <v>258</v>
      </c>
      <c r="AD235" s="290"/>
      <c r="AE235" s="290"/>
      <c r="AF235" s="290"/>
      <c r="AG235" s="290"/>
      <c r="AH235" s="357">
        <v>3</v>
      </c>
      <c r="AI235" s="358"/>
      <c r="AJ235" s="358"/>
      <c r="AK235" s="358"/>
      <c r="AL235" s="291" t="s">
        <v>675</v>
      </c>
      <c r="AM235" s="292"/>
      <c r="AN235" s="292"/>
      <c r="AO235" s="293"/>
      <c r="AP235" s="288" t="s">
        <v>675</v>
      </c>
      <c r="AQ235" s="288"/>
      <c r="AR235" s="288"/>
      <c r="AS235" s="288"/>
      <c r="AT235" s="288"/>
      <c r="AU235" s="288"/>
      <c r="AV235" s="288"/>
      <c r="AW235" s="288"/>
      <c r="AX235" s="288"/>
      <c r="AY235">
        <f t="shared" si="18"/>
        <v>1</v>
      </c>
    </row>
    <row r="236" spans="1:51" ht="24.75" customHeight="1" x14ac:dyDescent="0.15">
      <c r="A236" s="50"/>
      <c r="B236" s="50"/>
      <c r="C236" s="50"/>
      <c r="D236" s="50"/>
      <c r="E236" s="50"/>
      <c r="F236" s="50"/>
      <c r="G236" s="50"/>
      <c r="H236" s="50"/>
      <c r="I236" s="50"/>
      <c r="J236" s="50"/>
      <c r="K236" s="50"/>
      <c r="L236" s="50"/>
      <c r="M236" s="50"/>
      <c r="N236" s="50"/>
      <c r="O236" s="50"/>
      <c r="P236" s="51"/>
      <c r="Q236" s="51"/>
      <c r="R236" s="51"/>
      <c r="S236" s="51"/>
      <c r="T236" s="51"/>
      <c r="U236" s="51"/>
      <c r="V236" s="51"/>
      <c r="W236" s="51"/>
      <c r="X236" s="51"/>
      <c r="Y236" s="52"/>
      <c r="Z236" s="52"/>
      <c r="AA236" s="52"/>
      <c r="AB236" s="52"/>
      <c r="AC236" s="52"/>
      <c r="AD236" s="52"/>
      <c r="AE236" s="52"/>
      <c r="AF236" s="52"/>
      <c r="AG236" s="52"/>
      <c r="AH236" s="52"/>
      <c r="AI236" s="52"/>
      <c r="AJ236" s="52"/>
      <c r="AK236" s="52"/>
      <c r="AL236" s="52"/>
      <c r="AM236" s="52"/>
      <c r="AN236" s="52"/>
      <c r="AO236" s="52"/>
      <c r="AP236" s="51"/>
      <c r="AQ236" s="51"/>
      <c r="AR236" s="51"/>
      <c r="AS236" s="51"/>
      <c r="AT236" s="51"/>
      <c r="AU236" s="51"/>
      <c r="AV236" s="51"/>
      <c r="AW236" s="51"/>
      <c r="AX236" s="51"/>
      <c r="AY236">
        <f>COUNTA($C$239)</f>
        <v>1</v>
      </c>
    </row>
    <row r="237" spans="1:51" ht="24.75" customHeight="1" x14ac:dyDescent="0.15">
      <c r="A237" s="43"/>
      <c r="B237" s="47" t="s">
        <v>176</v>
      </c>
      <c r="C237" s="43"/>
      <c r="D237" s="43"/>
      <c r="E237" s="43"/>
      <c r="F237" s="43"/>
      <c r="G237" s="43"/>
      <c r="H237" s="43"/>
      <c r="I237" s="43"/>
      <c r="J237" s="43"/>
      <c r="K237" s="43"/>
      <c r="L237" s="43"/>
      <c r="M237" s="43"/>
      <c r="N237" s="43"/>
      <c r="O237" s="43"/>
      <c r="P237" s="48"/>
      <c r="Q237" s="48"/>
      <c r="R237" s="48"/>
      <c r="S237" s="48"/>
      <c r="T237" s="48"/>
      <c r="U237" s="48"/>
      <c r="V237" s="48"/>
      <c r="W237" s="48"/>
      <c r="X237" s="48"/>
      <c r="Y237" s="49"/>
      <c r="Z237" s="49"/>
      <c r="AA237" s="49"/>
      <c r="AB237" s="49"/>
      <c r="AC237" s="49"/>
      <c r="AD237" s="49"/>
      <c r="AE237" s="49"/>
      <c r="AF237" s="49"/>
      <c r="AG237" s="49"/>
      <c r="AH237" s="49"/>
      <c r="AI237" s="49"/>
      <c r="AJ237" s="49"/>
      <c r="AK237" s="49"/>
      <c r="AL237" s="49"/>
      <c r="AM237" s="49"/>
      <c r="AN237" s="49"/>
      <c r="AO237" s="49"/>
      <c r="AP237" s="48"/>
      <c r="AQ237" s="48"/>
      <c r="AR237" s="48"/>
      <c r="AS237" s="48"/>
      <c r="AT237" s="48"/>
      <c r="AU237" s="48"/>
      <c r="AV237" s="48"/>
      <c r="AW237" s="48"/>
      <c r="AX237" s="48"/>
      <c r="AY237">
        <f>$AY$236</f>
        <v>1</v>
      </c>
    </row>
    <row r="238" spans="1:51" ht="59.25" customHeight="1" x14ac:dyDescent="0.15">
      <c r="A238" s="309"/>
      <c r="B238" s="309"/>
      <c r="C238" s="309" t="s">
        <v>26</v>
      </c>
      <c r="D238" s="309"/>
      <c r="E238" s="309"/>
      <c r="F238" s="309"/>
      <c r="G238" s="309"/>
      <c r="H238" s="309"/>
      <c r="I238" s="309"/>
      <c r="J238" s="246" t="s">
        <v>209</v>
      </c>
      <c r="K238" s="101"/>
      <c r="L238" s="101"/>
      <c r="M238" s="101"/>
      <c r="N238" s="101"/>
      <c r="O238" s="101"/>
      <c r="P238" s="297" t="s">
        <v>188</v>
      </c>
      <c r="Q238" s="297"/>
      <c r="R238" s="297"/>
      <c r="S238" s="297"/>
      <c r="T238" s="297"/>
      <c r="U238" s="297"/>
      <c r="V238" s="297"/>
      <c r="W238" s="297"/>
      <c r="X238" s="297"/>
      <c r="Y238" s="307" t="s">
        <v>207</v>
      </c>
      <c r="Z238" s="308"/>
      <c r="AA238" s="308"/>
      <c r="AB238" s="308"/>
      <c r="AC238" s="246" t="s">
        <v>237</v>
      </c>
      <c r="AD238" s="246"/>
      <c r="AE238" s="246"/>
      <c r="AF238" s="246"/>
      <c r="AG238" s="246"/>
      <c r="AH238" s="307" t="s">
        <v>255</v>
      </c>
      <c r="AI238" s="309"/>
      <c r="AJ238" s="309"/>
      <c r="AK238" s="309"/>
      <c r="AL238" s="309" t="s">
        <v>21</v>
      </c>
      <c r="AM238" s="309"/>
      <c r="AN238" s="309"/>
      <c r="AO238" s="361"/>
      <c r="AP238" s="362" t="s">
        <v>210</v>
      </c>
      <c r="AQ238" s="362"/>
      <c r="AR238" s="362"/>
      <c r="AS238" s="362"/>
      <c r="AT238" s="362"/>
      <c r="AU238" s="362"/>
      <c r="AV238" s="362"/>
      <c r="AW238" s="362"/>
      <c r="AX238" s="362"/>
      <c r="AY238">
        <f t="shared" ref="AY238:AY239" si="19">$AY$236</f>
        <v>1</v>
      </c>
    </row>
    <row r="239" spans="1:51" ht="47.65" customHeight="1" x14ac:dyDescent="0.15">
      <c r="A239" s="343">
        <v>1</v>
      </c>
      <c r="B239" s="343">
        <v>1</v>
      </c>
      <c r="C239" s="359" t="s">
        <v>677</v>
      </c>
      <c r="D239" s="354"/>
      <c r="E239" s="354"/>
      <c r="F239" s="354"/>
      <c r="G239" s="354"/>
      <c r="H239" s="354"/>
      <c r="I239" s="354"/>
      <c r="J239" s="355">
        <v>1020001077159</v>
      </c>
      <c r="K239" s="356"/>
      <c r="L239" s="356"/>
      <c r="M239" s="356"/>
      <c r="N239" s="356"/>
      <c r="O239" s="356"/>
      <c r="P239" s="360" t="s">
        <v>674</v>
      </c>
      <c r="Q239" s="284"/>
      <c r="R239" s="284"/>
      <c r="S239" s="284"/>
      <c r="T239" s="284"/>
      <c r="U239" s="284"/>
      <c r="V239" s="284"/>
      <c r="W239" s="284"/>
      <c r="X239" s="284"/>
      <c r="Y239" s="285">
        <v>9.9</v>
      </c>
      <c r="Z239" s="286"/>
      <c r="AA239" s="286"/>
      <c r="AB239" s="287"/>
      <c r="AC239" s="289" t="s">
        <v>261</v>
      </c>
      <c r="AD239" s="290"/>
      <c r="AE239" s="290"/>
      <c r="AF239" s="290"/>
      <c r="AG239" s="290"/>
      <c r="AH239" s="357">
        <v>4</v>
      </c>
      <c r="AI239" s="358"/>
      <c r="AJ239" s="358"/>
      <c r="AK239" s="358"/>
      <c r="AL239" s="291" t="s">
        <v>675</v>
      </c>
      <c r="AM239" s="292"/>
      <c r="AN239" s="292"/>
      <c r="AO239" s="293"/>
      <c r="AP239" s="288" t="s">
        <v>675</v>
      </c>
      <c r="AQ239" s="288"/>
      <c r="AR239" s="288"/>
      <c r="AS239" s="288"/>
      <c r="AT239" s="288"/>
      <c r="AU239" s="288"/>
      <c r="AV239" s="288"/>
      <c r="AW239" s="288"/>
      <c r="AX239" s="288"/>
      <c r="AY239">
        <f t="shared" si="19"/>
        <v>1</v>
      </c>
    </row>
    <row r="240" spans="1:51" ht="24.75" customHeight="1" x14ac:dyDescent="0.15">
      <c r="A240" s="50"/>
      <c r="B240" s="50"/>
      <c r="C240" s="50"/>
      <c r="D240" s="50"/>
      <c r="E240" s="50"/>
      <c r="F240" s="50"/>
      <c r="G240" s="50"/>
      <c r="H240" s="50"/>
      <c r="I240" s="50"/>
      <c r="J240" s="50"/>
      <c r="K240" s="50"/>
      <c r="L240" s="50"/>
      <c r="M240" s="50"/>
      <c r="N240" s="50"/>
      <c r="O240" s="50"/>
      <c r="P240" s="51"/>
      <c r="Q240" s="51"/>
      <c r="R240" s="51"/>
      <c r="S240" s="51"/>
      <c r="T240" s="51"/>
      <c r="U240" s="51"/>
      <c r="V240" s="51"/>
      <c r="W240" s="51"/>
      <c r="X240" s="51"/>
      <c r="Y240" s="52"/>
      <c r="Z240" s="52"/>
      <c r="AA240" s="52"/>
      <c r="AB240" s="52"/>
      <c r="AC240" s="52"/>
      <c r="AD240" s="52"/>
      <c r="AE240" s="52"/>
      <c r="AF240" s="52"/>
      <c r="AG240" s="52"/>
      <c r="AH240" s="52"/>
      <c r="AI240" s="52"/>
      <c r="AJ240" s="52"/>
      <c r="AK240" s="52"/>
      <c r="AL240" s="52"/>
      <c r="AM240" s="52"/>
      <c r="AN240" s="52"/>
      <c r="AO240" s="52"/>
      <c r="AP240" s="51"/>
      <c r="AQ240" s="51"/>
      <c r="AR240" s="51"/>
      <c r="AS240" s="51"/>
      <c r="AT240" s="51"/>
      <c r="AU240" s="51"/>
      <c r="AV240" s="51"/>
      <c r="AW240" s="51"/>
      <c r="AX240" s="51"/>
      <c r="AY240">
        <f>COUNTA($C$243)</f>
        <v>1</v>
      </c>
    </row>
    <row r="241" spans="1:51" ht="24.75" customHeight="1" x14ac:dyDescent="0.15">
      <c r="A241" s="43"/>
      <c r="B241" s="47" t="s">
        <v>177</v>
      </c>
      <c r="C241" s="43"/>
      <c r="D241" s="43"/>
      <c r="E241" s="43"/>
      <c r="F241" s="43"/>
      <c r="G241" s="43"/>
      <c r="H241" s="43"/>
      <c r="I241" s="43"/>
      <c r="J241" s="43"/>
      <c r="K241" s="43"/>
      <c r="L241" s="43"/>
      <c r="M241" s="43"/>
      <c r="N241" s="43"/>
      <c r="O241" s="43"/>
      <c r="P241" s="48"/>
      <c r="Q241" s="48"/>
      <c r="R241" s="48"/>
      <c r="S241" s="48"/>
      <c r="T241" s="48"/>
      <c r="U241" s="48"/>
      <c r="V241" s="48"/>
      <c r="W241" s="48"/>
      <c r="X241" s="48"/>
      <c r="Y241" s="49"/>
      <c r="Z241" s="49"/>
      <c r="AA241" s="49"/>
      <c r="AB241" s="49"/>
      <c r="AC241" s="49"/>
      <c r="AD241" s="49"/>
      <c r="AE241" s="49"/>
      <c r="AF241" s="49"/>
      <c r="AG241" s="49"/>
      <c r="AH241" s="49"/>
      <c r="AI241" s="49"/>
      <c r="AJ241" s="49"/>
      <c r="AK241" s="49"/>
      <c r="AL241" s="49"/>
      <c r="AM241" s="49"/>
      <c r="AN241" s="49"/>
      <c r="AO241" s="49"/>
      <c r="AP241" s="48"/>
      <c r="AQ241" s="48"/>
      <c r="AR241" s="48"/>
      <c r="AS241" s="48"/>
      <c r="AT241" s="48"/>
      <c r="AU241" s="48"/>
      <c r="AV241" s="48"/>
      <c r="AW241" s="48"/>
      <c r="AX241" s="48"/>
      <c r="AY241">
        <f>$AY$240</f>
        <v>1</v>
      </c>
    </row>
    <row r="242" spans="1:51" ht="59.25" customHeight="1" x14ac:dyDescent="0.15">
      <c r="A242" s="309"/>
      <c r="B242" s="309"/>
      <c r="C242" s="309" t="s">
        <v>26</v>
      </c>
      <c r="D242" s="309"/>
      <c r="E242" s="309"/>
      <c r="F242" s="309"/>
      <c r="G242" s="309"/>
      <c r="H242" s="309"/>
      <c r="I242" s="309"/>
      <c r="J242" s="246" t="s">
        <v>209</v>
      </c>
      <c r="K242" s="101"/>
      <c r="L242" s="101"/>
      <c r="M242" s="101"/>
      <c r="N242" s="101"/>
      <c r="O242" s="101"/>
      <c r="P242" s="297" t="s">
        <v>188</v>
      </c>
      <c r="Q242" s="297"/>
      <c r="R242" s="297"/>
      <c r="S242" s="297"/>
      <c r="T242" s="297"/>
      <c r="U242" s="297"/>
      <c r="V242" s="297"/>
      <c r="W242" s="297"/>
      <c r="X242" s="297"/>
      <c r="Y242" s="307" t="s">
        <v>207</v>
      </c>
      <c r="Z242" s="308"/>
      <c r="AA242" s="308"/>
      <c r="AB242" s="308"/>
      <c r="AC242" s="246" t="s">
        <v>237</v>
      </c>
      <c r="AD242" s="246"/>
      <c r="AE242" s="246"/>
      <c r="AF242" s="246"/>
      <c r="AG242" s="246"/>
      <c r="AH242" s="307" t="s">
        <v>255</v>
      </c>
      <c r="AI242" s="309"/>
      <c r="AJ242" s="309"/>
      <c r="AK242" s="309"/>
      <c r="AL242" s="309" t="s">
        <v>21</v>
      </c>
      <c r="AM242" s="309"/>
      <c r="AN242" s="309"/>
      <c r="AO242" s="361"/>
      <c r="AP242" s="362" t="s">
        <v>210</v>
      </c>
      <c r="AQ242" s="362"/>
      <c r="AR242" s="362"/>
      <c r="AS242" s="362"/>
      <c r="AT242" s="362"/>
      <c r="AU242" s="362"/>
      <c r="AV242" s="362"/>
      <c r="AW242" s="362"/>
      <c r="AX242" s="362"/>
      <c r="AY242">
        <f t="shared" ref="AY242:AY243" si="20">$AY$240</f>
        <v>1</v>
      </c>
    </row>
    <row r="243" spans="1:51" ht="36" customHeight="1" x14ac:dyDescent="0.15">
      <c r="A243" s="343">
        <v>1</v>
      </c>
      <c r="B243" s="343">
        <v>1</v>
      </c>
      <c r="C243" s="354" t="s">
        <v>657</v>
      </c>
      <c r="D243" s="354"/>
      <c r="E243" s="354"/>
      <c r="F243" s="354"/>
      <c r="G243" s="354"/>
      <c r="H243" s="354"/>
      <c r="I243" s="354"/>
      <c r="J243" s="355">
        <v>2011101036302</v>
      </c>
      <c r="K243" s="356"/>
      <c r="L243" s="356"/>
      <c r="M243" s="356"/>
      <c r="N243" s="356"/>
      <c r="O243" s="356"/>
      <c r="P243" s="284" t="s">
        <v>658</v>
      </c>
      <c r="Q243" s="284"/>
      <c r="R243" s="284"/>
      <c r="S243" s="284"/>
      <c r="T243" s="284"/>
      <c r="U243" s="284"/>
      <c r="V243" s="284"/>
      <c r="W243" s="284"/>
      <c r="X243" s="284"/>
      <c r="Y243" s="285">
        <v>2.5</v>
      </c>
      <c r="Z243" s="286"/>
      <c r="AA243" s="286"/>
      <c r="AB243" s="287"/>
      <c r="AC243" s="289" t="s">
        <v>659</v>
      </c>
      <c r="AD243" s="290"/>
      <c r="AE243" s="290"/>
      <c r="AF243" s="290"/>
      <c r="AG243" s="290"/>
      <c r="AH243" s="357" t="s">
        <v>597</v>
      </c>
      <c r="AI243" s="358"/>
      <c r="AJ243" s="358"/>
      <c r="AK243" s="358"/>
      <c r="AL243" s="291" t="s">
        <v>597</v>
      </c>
      <c r="AM243" s="292"/>
      <c r="AN243" s="292"/>
      <c r="AO243" s="293"/>
      <c r="AP243" s="288" t="s">
        <v>597</v>
      </c>
      <c r="AQ243" s="288"/>
      <c r="AR243" s="288"/>
      <c r="AS243" s="288"/>
      <c r="AT243" s="288"/>
      <c r="AU243" s="288"/>
      <c r="AV243" s="288"/>
      <c r="AW243" s="288"/>
      <c r="AX243" s="288"/>
      <c r="AY243">
        <f t="shared" si="20"/>
        <v>1</v>
      </c>
    </row>
    <row r="244" spans="1:51" ht="36" customHeight="1" x14ac:dyDescent="0.15">
      <c r="A244" s="343">
        <v>2</v>
      </c>
      <c r="B244" s="343">
        <v>1</v>
      </c>
      <c r="C244" s="354" t="s">
        <v>660</v>
      </c>
      <c r="D244" s="354"/>
      <c r="E244" s="354"/>
      <c r="F244" s="354"/>
      <c r="G244" s="354"/>
      <c r="H244" s="354"/>
      <c r="I244" s="354"/>
      <c r="J244" s="355">
        <v>9010601040880</v>
      </c>
      <c r="K244" s="356"/>
      <c r="L244" s="356"/>
      <c r="M244" s="356"/>
      <c r="N244" s="356"/>
      <c r="O244" s="356"/>
      <c r="P244" s="284" t="s">
        <v>661</v>
      </c>
      <c r="Q244" s="284"/>
      <c r="R244" s="284"/>
      <c r="S244" s="284"/>
      <c r="T244" s="284"/>
      <c r="U244" s="284"/>
      <c r="V244" s="284"/>
      <c r="W244" s="284"/>
      <c r="X244" s="284"/>
      <c r="Y244" s="285">
        <v>0.04</v>
      </c>
      <c r="Z244" s="286"/>
      <c r="AA244" s="286"/>
      <c r="AB244" s="287"/>
      <c r="AC244" s="289" t="s">
        <v>659</v>
      </c>
      <c r="AD244" s="290"/>
      <c r="AE244" s="290"/>
      <c r="AF244" s="290"/>
      <c r="AG244" s="290"/>
      <c r="AH244" s="357" t="s">
        <v>597</v>
      </c>
      <c r="AI244" s="358"/>
      <c r="AJ244" s="358"/>
      <c r="AK244" s="358"/>
      <c r="AL244" s="291" t="s">
        <v>597</v>
      </c>
      <c r="AM244" s="292"/>
      <c r="AN244" s="292"/>
      <c r="AO244" s="293"/>
      <c r="AP244" s="288" t="s">
        <v>597</v>
      </c>
      <c r="AQ244" s="288"/>
      <c r="AR244" s="288"/>
      <c r="AS244" s="288"/>
      <c r="AT244" s="288"/>
      <c r="AU244" s="288"/>
      <c r="AV244" s="288"/>
      <c r="AW244" s="288"/>
      <c r="AX244" s="288"/>
      <c r="AY244">
        <f>COUNTA($C$244)</f>
        <v>1</v>
      </c>
    </row>
  </sheetData>
  <sheetProtection formatRows="0"/>
  <dataConsolidate/>
  <mergeCells count="971">
    <mergeCell ref="K153:R154"/>
    <mergeCell ref="U154:AG155"/>
    <mergeCell ref="AJ154:AW155"/>
    <mergeCell ref="K140:O141"/>
    <mergeCell ref="K144:O145"/>
    <mergeCell ref="K148:O149"/>
    <mergeCell ref="K136:R137"/>
    <mergeCell ref="U137:AG138"/>
    <mergeCell ref="AJ137:AW138"/>
    <mergeCell ref="AG84:AX84"/>
    <mergeCell ref="C41:D56"/>
    <mergeCell ref="A41:B70"/>
    <mergeCell ref="N96:AF96"/>
    <mergeCell ref="G93:H93"/>
    <mergeCell ref="G94:H94"/>
    <mergeCell ref="G95:H95"/>
    <mergeCell ref="G96:H96"/>
    <mergeCell ref="J93:K93"/>
    <mergeCell ref="J94:K94"/>
    <mergeCell ref="J95:K95"/>
    <mergeCell ref="J96:K96"/>
    <mergeCell ref="C92:F92"/>
    <mergeCell ref="G91:M91"/>
    <mergeCell ref="N91:AF91"/>
    <mergeCell ref="C91:F91"/>
    <mergeCell ref="G92:H92"/>
    <mergeCell ref="N93:AF93"/>
    <mergeCell ref="N94:AF94"/>
    <mergeCell ref="N95:AF95"/>
    <mergeCell ref="G21:O21"/>
    <mergeCell ref="P21:V21"/>
    <mergeCell ref="W21:AC21"/>
    <mergeCell ref="AD21:AJ21"/>
    <mergeCell ref="AQ35:AT35"/>
    <mergeCell ref="AU35:AX35"/>
    <mergeCell ref="AQ36:AT36"/>
    <mergeCell ref="AQ37:AT37"/>
    <mergeCell ref="AU36:AX36"/>
    <mergeCell ref="AU37:AX37"/>
    <mergeCell ref="N92:AF92"/>
    <mergeCell ref="J92:K92"/>
    <mergeCell ref="C93:F93"/>
    <mergeCell ref="C94:F94"/>
    <mergeCell ref="C95:F95"/>
    <mergeCell ref="C96:F96"/>
    <mergeCell ref="AD82:AF82"/>
    <mergeCell ref="AG81:AX81"/>
    <mergeCell ref="G49:P53"/>
    <mergeCell ref="Q49:AA53"/>
    <mergeCell ref="AK21:AQ21"/>
    <mergeCell ref="AR21:AX21"/>
    <mergeCell ref="Q47:AA48"/>
    <mergeCell ref="G47:P48"/>
    <mergeCell ref="E69:AX70"/>
    <mergeCell ref="AG74:AX74"/>
    <mergeCell ref="AD73:AF73"/>
    <mergeCell ref="C242:I242"/>
    <mergeCell ref="J242:O242"/>
    <mergeCell ref="P242:X242"/>
    <mergeCell ref="Y242:AB242"/>
    <mergeCell ref="AC242:AG242"/>
    <mergeCell ref="AH242:AK242"/>
    <mergeCell ref="AL242:AO242"/>
    <mergeCell ref="AP242:AX242"/>
    <mergeCell ref="C243:I243"/>
    <mergeCell ref="J243:O243"/>
    <mergeCell ref="P243:X243"/>
    <mergeCell ref="Y243:AB243"/>
    <mergeCell ref="AC243:AG243"/>
    <mergeCell ref="AH243:AK243"/>
    <mergeCell ref="AL243:AO243"/>
    <mergeCell ref="AP243:AX243"/>
    <mergeCell ref="C238:I238"/>
    <mergeCell ref="J238:O238"/>
    <mergeCell ref="P238:X238"/>
    <mergeCell ref="Y238:AB238"/>
    <mergeCell ref="AC238:AG238"/>
    <mergeCell ref="AH238:AK238"/>
    <mergeCell ref="AL238:AO238"/>
    <mergeCell ref="AP238:AX238"/>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C227:I227"/>
    <mergeCell ref="J227:O227"/>
    <mergeCell ref="P227:X227"/>
    <mergeCell ref="Y227:AB227"/>
    <mergeCell ref="AC227:AG227"/>
    <mergeCell ref="AH227:AK227"/>
    <mergeCell ref="AL227:AO227"/>
    <mergeCell ref="AP227:AX227"/>
    <mergeCell ref="C222:I222"/>
    <mergeCell ref="J222:O222"/>
    <mergeCell ref="P222:X222"/>
    <mergeCell ref="Y222:AB222"/>
    <mergeCell ref="AC222:AG222"/>
    <mergeCell ref="AH222:AK222"/>
    <mergeCell ref="AL222:AO222"/>
    <mergeCell ref="AP222:AX222"/>
    <mergeCell ref="C215:I215"/>
    <mergeCell ref="Y58:AA59"/>
    <mergeCell ref="AD72:AF72"/>
    <mergeCell ref="C72:AC72"/>
    <mergeCell ref="AG73:AX73"/>
    <mergeCell ref="AU46:AX46"/>
    <mergeCell ref="AU58:AX58"/>
    <mergeCell ref="AU160:AX160"/>
    <mergeCell ref="AM46:AP46"/>
    <mergeCell ref="AQ46:AT46"/>
    <mergeCell ref="C88:AC88"/>
    <mergeCell ref="AE46:AH46"/>
    <mergeCell ref="AI46:AL46"/>
    <mergeCell ref="G6:AX6"/>
    <mergeCell ref="AQ62:AT62"/>
    <mergeCell ref="AU60:AX60"/>
    <mergeCell ref="Y61:AA61"/>
    <mergeCell ref="AW31:AX31"/>
    <mergeCell ref="AQ58:AT58"/>
    <mergeCell ref="AB25:AX26"/>
    <mergeCell ref="A38:F40"/>
    <mergeCell ref="G38:X38"/>
    <mergeCell ref="Y37:AA37"/>
    <mergeCell ref="Y34:AA34"/>
    <mergeCell ref="AB36:AD36"/>
    <mergeCell ref="Y40:AA40"/>
    <mergeCell ref="AB40:AD40"/>
    <mergeCell ref="AB35:AD35"/>
    <mergeCell ref="A7:F7"/>
    <mergeCell ref="G7:X7"/>
    <mergeCell ref="A8:F8"/>
    <mergeCell ref="A35:F37"/>
    <mergeCell ref="G35:X35"/>
    <mergeCell ref="AQ32:AT32"/>
    <mergeCell ref="AU32:AX32"/>
    <mergeCell ref="B25:F29"/>
    <mergeCell ref="AE36:AH36"/>
    <mergeCell ref="AI36:AL36"/>
    <mergeCell ref="AM36:AP36"/>
    <mergeCell ref="AU34:AX34"/>
    <mergeCell ref="AE35:AH35"/>
    <mergeCell ref="AI35:AL35"/>
    <mergeCell ref="AM35:AP35"/>
    <mergeCell ref="AI34:AL34"/>
    <mergeCell ref="AM34:AP34"/>
    <mergeCell ref="AQ34:AT34"/>
    <mergeCell ref="Y36:AA36"/>
    <mergeCell ref="AM38:AP38"/>
    <mergeCell ref="AB39:AD39"/>
    <mergeCell ref="AE58:AH58"/>
    <mergeCell ref="G36:X37"/>
    <mergeCell ref="AB30:AD31"/>
    <mergeCell ref="P32:X34"/>
    <mergeCell ref="AB33:AD33"/>
    <mergeCell ref="Y33:AA33"/>
    <mergeCell ref="AE32:AH32"/>
    <mergeCell ref="AI32:AL32"/>
    <mergeCell ref="AE33:AH33"/>
    <mergeCell ref="AI33:AL33"/>
    <mergeCell ref="Y32:AA32"/>
    <mergeCell ref="AI58:AL59"/>
    <mergeCell ref="AM58:AP59"/>
    <mergeCell ref="AM39:AP39"/>
    <mergeCell ref="G98:AX98"/>
    <mergeCell ref="G97:AX97"/>
    <mergeCell ref="G25:AA26"/>
    <mergeCell ref="AD80:AF80"/>
    <mergeCell ref="AQ59:AR59"/>
    <mergeCell ref="AB37:AD37"/>
    <mergeCell ref="G30:O31"/>
    <mergeCell ref="AI40:AL40"/>
    <mergeCell ref="AB32:AD32"/>
    <mergeCell ref="AB34:AD34"/>
    <mergeCell ref="AQ40:AX40"/>
    <mergeCell ref="AQ38:AX38"/>
    <mergeCell ref="AE39:AH39"/>
    <mergeCell ref="AI39:AL39"/>
    <mergeCell ref="G158:AB158"/>
    <mergeCell ref="AH168:AT168"/>
    <mergeCell ref="AU168:AX168"/>
    <mergeCell ref="P30:X31"/>
    <mergeCell ref="Y30:AA31"/>
    <mergeCell ref="AQ30:AT30"/>
    <mergeCell ref="AQ31:AR31"/>
    <mergeCell ref="AH169:AT169"/>
    <mergeCell ref="AU169:AX169"/>
    <mergeCell ref="AD90:AF90"/>
    <mergeCell ref="AH167:AT167"/>
    <mergeCell ref="AU167:AX167"/>
    <mergeCell ref="AC163:AG163"/>
    <mergeCell ref="AH163:AT163"/>
    <mergeCell ref="AG89:AX89"/>
    <mergeCell ref="AC168:AG168"/>
    <mergeCell ref="L167:X167"/>
    <mergeCell ref="Y167:AB167"/>
    <mergeCell ref="AC167:AG167"/>
    <mergeCell ref="C83:AC83"/>
    <mergeCell ref="A119:F157"/>
    <mergeCell ref="AG90:AX96"/>
    <mergeCell ref="C87:AC87"/>
    <mergeCell ref="AG87:AX87"/>
    <mergeCell ref="C90:AC90"/>
    <mergeCell ref="AD88:AF88"/>
    <mergeCell ref="G162:K162"/>
    <mergeCell ref="AE61:AH61"/>
    <mergeCell ref="L165:X165"/>
    <mergeCell ref="AU165:AX165"/>
    <mergeCell ref="AD87:AF87"/>
    <mergeCell ref="A158:F209"/>
    <mergeCell ref="G166:K166"/>
    <mergeCell ref="L166:X166"/>
    <mergeCell ref="Y166:AB166"/>
    <mergeCell ref="AH162:AT162"/>
    <mergeCell ref="G165:K165"/>
    <mergeCell ref="G164:K164"/>
    <mergeCell ref="L164:X164"/>
    <mergeCell ref="Y164:AB164"/>
    <mergeCell ref="AC164:AG164"/>
    <mergeCell ref="AH164:AT164"/>
    <mergeCell ref="G167:K167"/>
    <mergeCell ref="A100:AX100"/>
    <mergeCell ref="F104:AX104"/>
    <mergeCell ref="A76:B85"/>
    <mergeCell ref="C85:AC85"/>
    <mergeCell ref="A107:AX107"/>
    <mergeCell ref="G168:K168"/>
    <mergeCell ref="L168:X168"/>
    <mergeCell ref="Y168:AB168"/>
    <mergeCell ref="AD89:AF89"/>
    <mergeCell ref="AU163:AX163"/>
    <mergeCell ref="AG76:AX78"/>
    <mergeCell ref="AU173:AX173"/>
    <mergeCell ref="G169:K169"/>
    <mergeCell ref="C81:AC81"/>
    <mergeCell ref="AU159:AX159"/>
    <mergeCell ref="AD86:AF86"/>
    <mergeCell ref="W13:AC13"/>
    <mergeCell ref="A11:F11"/>
    <mergeCell ref="AD77:AF77"/>
    <mergeCell ref="G161:K161"/>
    <mergeCell ref="L161:X161"/>
    <mergeCell ref="AH160:AT160"/>
    <mergeCell ref="Y161:AB161"/>
    <mergeCell ref="AC161:AG161"/>
    <mergeCell ref="AH159:AT159"/>
    <mergeCell ref="G160:K160"/>
    <mergeCell ref="A104:E104"/>
    <mergeCell ref="G27:AA29"/>
    <mergeCell ref="AS59:AT59"/>
    <mergeCell ref="AM45:AP45"/>
    <mergeCell ref="AQ45:AT45"/>
    <mergeCell ref="Y46:AA46"/>
    <mergeCell ref="AB46:AD46"/>
    <mergeCell ref="AM62:AP62"/>
    <mergeCell ref="P12:V12"/>
    <mergeCell ref="E68:AX68"/>
    <mergeCell ref="G4:X4"/>
    <mergeCell ref="Y4:AD4"/>
    <mergeCell ref="AE4:AP4"/>
    <mergeCell ref="AQ4:AX4"/>
    <mergeCell ref="A5:F5"/>
    <mergeCell ref="C80:AC80"/>
    <mergeCell ref="G11:AX11"/>
    <mergeCell ref="Y5:AD5"/>
    <mergeCell ref="AE5:AP5"/>
    <mergeCell ref="AQ5:AX5"/>
    <mergeCell ref="A4:F4"/>
    <mergeCell ref="A6:F6"/>
    <mergeCell ref="AK12:AQ12"/>
    <mergeCell ref="W14:AC14"/>
    <mergeCell ref="AG75:AX75"/>
    <mergeCell ref="AG80:AX80"/>
    <mergeCell ref="AI60:AL60"/>
    <mergeCell ref="AM60:AP60"/>
    <mergeCell ref="C73:AC73"/>
    <mergeCell ref="I16:O16"/>
    <mergeCell ref="P16:V16"/>
    <mergeCell ref="AD76:AF76"/>
    <mergeCell ref="I18:O18"/>
    <mergeCell ref="AD12:AJ12"/>
    <mergeCell ref="AE8:AX8"/>
    <mergeCell ref="W16:AC16"/>
    <mergeCell ref="A10:F10"/>
    <mergeCell ref="AR12:AX12"/>
    <mergeCell ref="G13:H18"/>
    <mergeCell ref="E58:F62"/>
    <mergeCell ref="AI62:AL62"/>
    <mergeCell ref="F102:AX102"/>
    <mergeCell ref="E77:AC77"/>
    <mergeCell ref="E78:AC78"/>
    <mergeCell ref="Y60:AA60"/>
    <mergeCell ref="AG85:AX85"/>
    <mergeCell ref="A101:AX101"/>
    <mergeCell ref="AG86:AX86"/>
    <mergeCell ref="AI61:AL61"/>
    <mergeCell ref="AM61:AP61"/>
    <mergeCell ref="AD74:AF74"/>
    <mergeCell ref="AG82:AX82"/>
    <mergeCell ref="AB58:AD59"/>
    <mergeCell ref="A99:AX99"/>
    <mergeCell ref="C98:F98"/>
    <mergeCell ref="W12:AC12"/>
    <mergeCell ref="AR20:AX20"/>
    <mergeCell ref="AI43:AL44"/>
    <mergeCell ref="AM43:AP44"/>
    <mergeCell ref="A105:AX105"/>
    <mergeCell ref="B30:F34"/>
    <mergeCell ref="AD81:AF81"/>
    <mergeCell ref="C89:AC89"/>
    <mergeCell ref="G10:AX10"/>
    <mergeCell ref="AD14:AJ14"/>
    <mergeCell ref="AK14:AQ14"/>
    <mergeCell ref="P13:V13"/>
    <mergeCell ref="P17:V17"/>
    <mergeCell ref="W17:AC17"/>
    <mergeCell ref="AD16:AJ16"/>
    <mergeCell ref="AR16:AX16"/>
    <mergeCell ref="AK16:AQ16"/>
    <mergeCell ref="G12:O12"/>
    <mergeCell ref="P14:V14"/>
    <mergeCell ref="I14:O14"/>
    <mergeCell ref="I17:O17"/>
    <mergeCell ref="I13:O13"/>
    <mergeCell ref="AD13:AJ13"/>
    <mergeCell ref="A90:B96"/>
    <mergeCell ref="AD83:AF83"/>
    <mergeCell ref="AB61:AD61"/>
    <mergeCell ref="Y38:AA38"/>
    <mergeCell ref="AB38:AD38"/>
    <mergeCell ref="G39:X40"/>
    <mergeCell ref="Y39:AA39"/>
    <mergeCell ref="A86:B89"/>
    <mergeCell ref="C86:AC86"/>
    <mergeCell ref="AR14:AX14"/>
    <mergeCell ref="AK15:AQ15"/>
    <mergeCell ref="AG88:AX88"/>
    <mergeCell ref="AD79:AF79"/>
    <mergeCell ref="AD15:AJ15"/>
    <mergeCell ref="P19:V19"/>
    <mergeCell ref="L162:X162"/>
    <mergeCell ref="AU166:AX166"/>
    <mergeCell ref="Y162:AB162"/>
    <mergeCell ref="AC162:AG162"/>
    <mergeCell ref="AU162:AX162"/>
    <mergeCell ref="AU161:AX161"/>
    <mergeCell ref="A106:AX106"/>
    <mergeCell ref="G163:K163"/>
    <mergeCell ref="L163:X163"/>
    <mergeCell ref="AC158:AX158"/>
    <mergeCell ref="AE60:AH60"/>
    <mergeCell ref="C77:D78"/>
    <mergeCell ref="Y159:AB159"/>
    <mergeCell ref="A102:E102"/>
    <mergeCell ref="A97:B98"/>
    <mergeCell ref="Y160:AB160"/>
    <mergeCell ref="AH161:AT161"/>
    <mergeCell ref="A103:AX103"/>
    <mergeCell ref="AR15:AX15"/>
    <mergeCell ref="AU164:AX164"/>
    <mergeCell ref="AE59:AF59"/>
    <mergeCell ref="AU45:AX45"/>
    <mergeCell ref="AG59:AH59"/>
    <mergeCell ref="AE47:AX48"/>
    <mergeCell ref="C82:AC82"/>
    <mergeCell ref="AD85:AF85"/>
    <mergeCell ref="AG83:AX83"/>
    <mergeCell ref="C79:AC79"/>
    <mergeCell ref="G159:K159"/>
    <mergeCell ref="L159:X159"/>
    <mergeCell ref="Y163:AB163"/>
    <mergeCell ref="AW59:AX59"/>
    <mergeCell ref="AB60:AD60"/>
    <mergeCell ref="C74:AC74"/>
    <mergeCell ref="C75:AC75"/>
    <mergeCell ref="C76:AC76"/>
    <mergeCell ref="AG72:AX72"/>
    <mergeCell ref="AU61:AX61"/>
    <mergeCell ref="G170:K170"/>
    <mergeCell ref="L170:X170"/>
    <mergeCell ref="Y170:AB170"/>
    <mergeCell ref="AC170:AG170"/>
    <mergeCell ref="AH170:AT170"/>
    <mergeCell ref="AU170:AX170"/>
    <mergeCell ref="AU59:AV59"/>
    <mergeCell ref="G173:K173"/>
    <mergeCell ref="L173:X173"/>
    <mergeCell ref="Y173:AB173"/>
    <mergeCell ref="AC173:AG173"/>
    <mergeCell ref="AH173:AT173"/>
    <mergeCell ref="Y172:AB172"/>
    <mergeCell ref="AC172:AG172"/>
    <mergeCell ref="AH172:AT172"/>
    <mergeCell ref="AU172:AX172"/>
    <mergeCell ref="AH166:AT166"/>
    <mergeCell ref="AD78:AF78"/>
    <mergeCell ref="AD75:AF75"/>
    <mergeCell ref="AC160:AG160"/>
    <mergeCell ref="L160:X160"/>
    <mergeCell ref="AC159:AG159"/>
    <mergeCell ref="AC166:AG166"/>
    <mergeCell ref="L169:X169"/>
    <mergeCell ref="G171:AB171"/>
    <mergeCell ref="AC171:AX171"/>
    <mergeCell ref="G172:K172"/>
    <mergeCell ref="L172:X172"/>
    <mergeCell ref="Y169:AB169"/>
    <mergeCell ref="AC169:AG169"/>
    <mergeCell ref="Y165:AB165"/>
    <mergeCell ref="AC165:AG165"/>
    <mergeCell ref="AH165:AT165"/>
    <mergeCell ref="C97:F97"/>
    <mergeCell ref="Y177:AB177"/>
    <mergeCell ref="AC177:AG177"/>
    <mergeCell ref="G174:K174"/>
    <mergeCell ref="L174:X174"/>
    <mergeCell ref="Y174:AB174"/>
    <mergeCell ref="AC174:AG174"/>
    <mergeCell ref="AH174:AT174"/>
    <mergeCell ref="AU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Y185:AB185"/>
    <mergeCell ref="AC185:AG185"/>
    <mergeCell ref="AH185:AT185"/>
    <mergeCell ref="AU185:AX185"/>
    <mergeCell ref="G186:K186"/>
    <mergeCell ref="L186:X186"/>
    <mergeCell ref="Y186:AB186"/>
    <mergeCell ref="AC186:AG186"/>
    <mergeCell ref="AH186:AT186"/>
    <mergeCell ref="AU186:AX186"/>
    <mergeCell ref="G188:K188"/>
    <mergeCell ref="G181:K181"/>
    <mergeCell ref="L181:X181"/>
    <mergeCell ref="Y181:AB181"/>
    <mergeCell ref="AC181:AG181"/>
    <mergeCell ref="AH181:AT181"/>
    <mergeCell ref="AU181:AX181"/>
    <mergeCell ref="AH188:AT188"/>
    <mergeCell ref="AU188:AX188"/>
    <mergeCell ref="G189:K189"/>
    <mergeCell ref="L189:X189"/>
    <mergeCell ref="Y189:AB189"/>
    <mergeCell ref="AC189:AG189"/>
    <mergeCell ref="AH189:AT189"/>
    <mergeCell ref="AU189:AX189"/>
    <mergeCell ref="Y192:AB192"/>
    <mergeCell ref="AC192:AG192"/>
    <mergeCell ref="AH192:AT192"/>
    <mergeCell ref="L192:X192"/>
    <mergeCell ref="G193:K193"/>
    <mergeCell ref="L193:X193"/>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7:K187"/>
    <mergeCell ref="L187:X187"/>
    <mergeCell ref="Y187:AB187"/>
    <mergeCell ref="AC187:AG187"/>
    <mergeCell ref="AH187:AT187"/>
    <mergeCell ref="AU187:AX187"/>
    <mergeCell ref="AC188:AG188"/>
    <mergeCell ref="L185:X185"/>
    <mergeCell ref="AC196:AG196"/>
    <mergeCell ref="G204:K204"/>
    <mergeCell ref="Y190:AB190"/>
    <mergeCell ref="G191:K191"/>
    <mergeCell ref="L191:X191"/>
    <mergeCell ref="Y191:AB191"/>
    <mergeCell ref="AC191:AG191"/>
    <mergeCell ref="AH191:AT191"/>
    <mergeCell ref="AU191:AX191"/>
    <mergeCell ref="AU192:AX192"/>
    <mergeCell ref="AC198:AG198"/>
    <mergeCell ref="AH198:AT198"/>
    <mergeCell ref="AC205:AG205"/>
    <mergeCell ref="AH205:AT205"/>
    <mergeCell ref="Y203:AB203"/>
    <mergeCell ref="AC203:AG203"/>
    <mergeCell ref="G203:K203"/>
    <mergeCell ref="L203:X203"/>
    <mergeCell ref="G199:K199"/>
    <mergeCell ref="L199:X199"/>
    <mergeCell ref="Y199:AB199"/>
    <mergeCell ref="G201:K201"/>
    <mergeCell ref="AH202:AT202"/>
    <mergeCell ref="Y205:AB205"/>
    <mergeCell ref="G208:K208"/>
    <mergeCell ref="L208:X208"/>
    <mergeCell ref="Y208:AB208"/>
    <mergeCell ref="G205:K205"/>
    <mergeCell ref="L205:X205"/>
    <mergeCell ref="G5:L5"/>
    <mergeCell ref="M5:R5"/>
    <mergeCell ref="S5:X5"/>
    <mergeCell ref="Y8:AD8"/>
    <mergeCell ref="A9:F9"/>
    <mergeCell ref="G9:AX9"/>
    <mergeCell ref="I15:O15"/>
    <mergeCell ref="P15:V15"/>
    <mergeCell ref="W15:AC15"/>
    <mergeCell ref="AH195:AT195"/>
    <mergeCell ref="AU195:AX195"/>
    <mergeCell ref="G196:K196"/>
    <mergeCell ref="L196:X196"/>
    <mergeCell ref="Y196:AB196"/>
    <mergeCell ref="A25:A34"/>
    <mergeCell ref="A3:AH3"/>
    <mergeCell ref="AJ3:AW3"/>
    <mergeCell ref="AG79:AX79"/>
    <mergeCell ref="A73:B7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2:O34"/>
    <mergeCell ref="AK20:AQ20"/>
    <mergeCell ref="AM32:AP32"/>
    <mergeCell ref="AE37:AH37"/>
    <mergeCell ref="AI37:AL37"/>
    <mergeCell ref="AM37:AP37"/>
    <mergeCell ref="AU31:AV31"/>
    <mergeCell ref="AE30:AH31"/>
    <mergeCell ref="AI30:AL31"/>
    <mergeCell ref="AM30:AP31"/>
    <mergeCell ref="AB27:AX29"/>
    <mergeCell ref="AQ33:AT33"/>
    <mergeCell ref="AU33:AX33"/>
    <mergeCell ref="AE34:AH34"/>
    <mergeCell ref="AM33:AP33"/>
    <mergeCell ref="A215:B215"/>
    <mergeCell ref="A214:B214"/>
    <mergeCell ref="AH203:AT203"/>
    <mergeCell ref="AU203:AX203"/>
    <mergeCell ref="G202:K202"/>
    <mergeCell ref="L202:X202"/>
    <mergeCell ref="Y202:AB202"/>
    <mergeCell ref="AC202:AG202"/>
    <mergeCell ref="AU205:AX205"/>
    <mergeCell ref="G195:K195"/>
    <mergeCell ref="L195:X195"/>
    <mergeCell ref="Y195:AB195"/>
    <mergeCell ref="AC195:AG195"/>
    <mergeCell ref="Y35:AA35"/>
    <mergeCell ref="AH196:AT196"/>
    <mergeCell ref="AU199:AX199"/>
    <mergeCell ref="AE40:AH40"/>
    <mergeCell ref="AI38:AL38"/>
    <mergeCell ref="AM40:AP40"/>
    <mergeCell ref="G184:AB184"/>
    <mergeCell ref="AC184:AX184"/>
    <mergeCell ref="G185:K185"/>
    <mergeCell ref="AU206:AX206"/>
    <mergeCell ref="AU204:AX204"/>
    <mergeCell ref="L201:X201"/>
    <mergeCell ref="Y201:AB201"/>
    <mergeCell ref="L190:X190"/>
    <mergeCell ref="G192:K192"/>
    <mergeCell ref="G190:K190"/>
    <mergeCell ref="L194:X194"/>
    <mergeCell ref="Y194:AB194"/>
    <mergeCell ref="AC194:AG194"/>
    <mergeCell ref="L188:X188"/>
    <mergeCell ref="Y188:AB188"/>
    <mergeCell ref="G207:K207"/>
    <mergeCell ref="L207:X207"/>
    <mergeCell ref="Y207:AB207"/>
    <mergeCell ref="AH194:AT194"/>
    <mergeCell ref="AU194:AX194"/>
    <mergeCell ref="Y193:AB193"/>
    <mergeCell ref="AC193:AG193"/>
    <mergeCell ref="AH193:AT193"/>
    <mergeCell ref="E57:F57"/>
    <mergeCell ref="G57:I57"/>
    <mergeCell ref="J57:T57"/>
    <mergeCell ref="U57:AX57"/>
    <mergeCell ref="AE51:AX51"/>
    <mergeCell ref="AH214:AK214"/>
    <mergeCell ref="AL214:AO214"/>
    <mergeCell ref="AC199:AG199"/>
    <mergeCell ref="AH199:AT199"/>
    <mergeCell ref="AC214:AG214"/>
    <mergeCell ref="AC215:AG215"/>
    <mergeCell ref="G200:K200"/>
    <mergeCell ref="L200:X200"/>
    <mergeCell ref="Y200:AB200"/>
    <mergeCell ref="AC200:AG200"/>
    <mergeCell ref="AH200:AT200"/>
    <mergeCell ref="AU196:AX196"/>
    <mergeCell ref="AU198:AX198"/>
    <mergeCell ref="AU200:AX200"/>
    <mergeCell ref="G197:AB197"/>
    <mergeCell ref="AC197:AX197"/>
    <mergeCell ref="AU193:AX193"/>
    <mergeCell ref="AC208:AG208"/>
    <mergeCell ref="AH208:AT208"/>
    <mergeCell ref="L206:X206"/>
    <mergeCell ref="AU208:AX208"/>
    <mergeCell ref="G198:K198"/>
    <mergeCell ref="L198:X198"/>
    <mergeCell ref="Y198:AB198"/>
    <mergeCell ref="AH215:AK215"/>
    <mergeCell ref="AL215:AO215"/>
    <mergeCell ref="J214:O214"/>
    <mergeCell ref="J215:O215"/>
    <mergeCell ref="Y215:AB215"/>
    <mergeCell ref="L204:X204"/>
    <mergeCell ref="AQ60:AT60"/>
    <mergeCell ref="E54:AX54"/>
    <mergeCell ref="E55:AX56"/>
    <mergeCell ref="AU62:AX62"/>
    <mergeCell ref="AP214:AX214"/>
    <mergeCell ref="AQ44:AR44"/>
    <mergeCell ref="AU44:AV44"/>
    <mergeCell ref="AP215:AX215"/>
    <mergeCell ref="G43:X44"/>
    <mergeCell ref="P215:X215"/>
    <mergeCell ref="AI45:AL45"/>
    <mergeCell ref="A71:AX71"/>
    <mergeCell ref="G58:X59"/>
    <mergeCell ref="G60:X62"/>
    <mergeCell ref="AL219:AO219"/>
    <mergeCell ref="A218:B218"/>
    <mergeCell ref="A219:B219"/>
    <mergeCell ref="C218:I218"/>
    <mergeCell ref="J218:O218"/>
    <mergeCell ref="P218:X218"/>
    <mergeCell ref="Y218:AB218"/>
    <mergeCell ref="AC218:AG218"/>
    <mergeCell ref="AH218:AK218"/>
    <mergeCell ref="AL218:AO218"/>
    <mergeCell ref="AP218:AX218"/>
    <mergeCell ref="C219:I219"/>
    <mergeCell ref="J219:O219"/>
    <mergeCell ref="P219:X219"/>
    <mergeCell ref="Y219:AB219"/>
    <mergeCell ref="AC219:AG219"/>
    <mergeCell ref="AH219:AK219"/>
    <mergeCell ref="AP219:AX219"/>
    <mergeCell ref="A222:B222"/>
    <mergeCell ref="A223:B223"/>
    <mergeCell ref="C223:I223"/>
    <mergeCell ref="J223:O223"/>
    <mergeCell ref="P223:X223"/>
    <mergeCell ref="Y223:AB223"/>
    <mergeCell ref="AC223:AG223"/>
    <mergeCell ref="AH223:AK223"/>
    <mergeCell ref="AL223:AO223"/>
    <mergeCell ref="AP223:AX223"/>
    <mergeCell ref="A226:B226"/>
    <mergeCell ref="A227:B227"/>
    <mergeCell ref="C226:I226"/>
    <mergeCell ref="J226:O226"/>
    <mergeCell ref="P226:X226"/>
    <mergeCell ref="Y226:AB226"/>
    <mergeCell ref="AC226:AG226"/>
    <mergeCell ref="AH226:AK226"/>
    <mergeCell ref="AL226:AO226"/>
    <mergeCell ref="AP226:AX226"/>
    <mergeCell ref="A231:B231"/>
    <mergeCell ref="A230:B230"/>
    <mergeCell ref="A234:B234"/>
    <mergeCell ref="A235:B235"/>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38:B238"/>
    <mergeCell ref="A239:B239"/>
    <mergeCell ref="C239:I239"/>
    <mergeCell ref="J239:O239"/>
    <mergeCell ref="P239:X239"/>
    <mergeCell ref="Y239:AB239"/>
    <mergeCell ref="AC239:AG239"/>
    <mergeCell ref="AH239:AK239"/>
    <mergeCell ref="AL239:AO239"/>
    <mergeCell ref="AP239:AX239"/>
    <mergeCell ref="A242:B242"/>
    <mergeCell ref="A243:B243"/>
    <mergeCell ref="A244:B244"/>
    <mergeCell ref="C244:I244"/>
    <mergeCell ref="J244:O244"/>
    <mergeCell ref="P244:X244"/>
    <mergeCell ref="Y244:AB244"/>
    <mergeCell ref="AC244:AG244"/>
    <mergeCell ref="AH244:AK244"/>
    <mergeCell ref="AL244:AO244"/>
    <mergeCell ref="AP244:AX244"/>
    <mergeCell ref="AC207:AG207"/>
    <mergeCell ref="AH207:AT207"/>
    <mergeCell ref="AU207:AX207"/>
    <mergeCell ref="Y204:AB204"/>
    <mergeCell ref="AC204:AG204"/>
    <mergeCell ref="AH204:AT204"/>
    <mergeCell ref="AC190:AG190"/>
    <mergeCell ref="AH190:AT190"/>
    <mergeCell ref="AC201:AG201"/>
    <mergeCell ref="AH201:AT201"/>
    <mergeCell ref="AU201:AX201"/>
    <mergeCell ref="G209:K209"/>
    <mergeCell ref="L209:X209"/>
    <mergeCell ref="Y209:AB209"/>
    <mergeCell ref="AC209:AG209"/>
    <mergeCell ref="AH209:AT209"/>
    <mergeCell ref="AU209:AX209"/>
    <mergeCell ref="AU202:AX202"/>
    <mergeCell ref="G206:K206"/>
    <mergeCell ref="Y206:AB206"/>
    <mergeCell ref="AC206:AG206"/>
    <mergeCell ref="AH206:AT206"/>
    <mergeCell ref="AW2:AX2"/>
    <mergeCell ref="AU190:AX190"/>
    <mergeCell ref="AH177:AT177"/>
    <mergeCell ref="AU177:AX177"/>
    <mergeCell ref="AE7:AX7"/>
    <mergeCell ref="AD17:AJ17"/>
    <mergeCell ref="AK17:AQ17"/>
    <mergeCell ref="AR17:AX17"/>
    <mergeCell ref="AK13:AQ13"/>
    <mergeCell ref="AR13:AX13"/>
    <mergeCell ref="Y7:AD7"/>
    <mergeCell ref="AU30:AX30"/>
    <mergeCell ref="AS31:AT31"/>
    <mergeCell ref="AW44:AX44"/>
    <mergeCell ref="AS44:AT44"/>
    <mergeCell ref="AQ39:AX39"/>
    <mergeCell ref="AQ43:AT43"/>
    <mergeCell ref="AU43:AX43"/>
    <mergeCell ref="AE38:AH38"/>
    <mergeCell ref="AE43:AH44"/>
    <mergeCell ref="Y214:AB214"/>
    <mergeCell ref="C214:I214"/>
    <mergeCell ref="P214:X214"/>
    <mergeCell ref="G194:K194"/>
    <mergeCell ref="Y45:AA45"/>
    <mergeCell ref="AB45:AD45"/>
    <mergeCell ref="AE45:AH45"/>
    <mergeCell ref="Y43:AA44"/>
    <mergeCell ref="AB43:AD44"/>
    <mergeCell ref="AE49:AX50"/>
    <mergeCell ref="AE52:AX53"/>
    <mergeCell ref="G45:X46"/>
    <mergeCell ref="E42:F42"/>
    <mergeCell ref="G42:AX42"/>
    <mergeCell ref="E41:F41"/>
    <mergeCell ref="G41:AX41"/>
    <mergeCell ref="E43:F53"/>
    <mergeCell ref="AB49:AD53"/>
    <mergeCell ref="AB47:AD48"/>
    <mergeCell ref="AQ61:AT61"/>
    <mergeCell ref="Y62:AA62"/>
    <mergeCell ref="AB62:AD62"/>
    <mergeCell ref="AE62:AH62"/>
    <mergeCell ref="E63:F67"/>
    <mergeCell ref="G63:X64"/>
    <mergeCell ref="Y63:AA64"/>
    <mergeCell ref="AB63:AD64"/>
    <mergeCell ref="AE63:AH63"/>
    <mergeCell ref="AI63:AL64"/>
    <mergeCell ref="AM63:AP64"/>
    <mergeCell ref="AQ63:AT63"/>
    <mergeCell ref="AU63:AX63"/>
    <mergeCell ref="AE64:AF64"/>
    <mergeCell ref="AG64:AH64"/>
    <mergeCell ref="AQ64:AR64"/>
    <mergeCell ref="AS64:AT64"/>
    <mergeCell ref="AU64:AV64"/>
    <mergeCell ref="AW64:AX64"/>
    <mergeCell ref="G65:X67"/>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C57:D70"/>
    <mergeCell ref="G24:O24"/>
    <mergeCell ref="AO2:AQ2"/>
    <mergeCell ref="AS2:AU2"/>
    <mergeCell ref="P24:V24"/>
    <mergeCell ref="W24:AC24"/>
    <mergeCell ref="AD2:AH2"/>
    <mergeCell ref="AJ2:AM2"/>
    <mergeCell ref="G8:X8"/>
    <mergeCell ref="P22:V22"/>
    <mergeCell ref="P23:V23"/>
    <mergeCell ref="AC110:AN110"/>
    <mergeCell ref="AO110:AX110"/>
    <mergeCell ref="W23:AC23"/>
    <mergeCell ref="AG118:AH118"/>
    <mergeCell ref="AJ118:AK118"/>
    <mergeCell ref="A113:D113"/>
    <mergeCell ref="A112:D112"/>
    <mergeCell ref="A118:D118"/>
    <mergeCell ref="E118:G118"/>
    <mergeCell ref="I118:J118"/>
    <mergeCell ref="L118:M118"/>
    <mergeCell ref="Q118:S118"/>
    <mergeCell ref="U118:V118"/>
    <mergeCell ref="X118:Y118"/>
    <mergeCell ref="AC118:AE118"/>
    <mergeCell ref="C84:AC84"/>
    <mergeCell ref="AD84:AF84"/>
    <mergeCell ref="A12:F21"/>
    <mergeCell ref="G22:O22"/>
    <mergeCell ref="G23:O23"/>
    <mergeCell ref="A22:F24"/>
    <mergeCell ref="AD22:AX22"/>
    <mergeCell ref="AD23:AX24"/>
    <mergeCell ref="W22:AC22"/>
    <mergeCell ref="A111:D111"/>
    <mergeCell ref="E111:P111"/>
    <mergeCell ref="Q111:AB111"/>
    <mergeCell ref="AC111:AN111"/>
    <mergeCell ref="AO111:AX111"/>
    <mergeCell ref="E112:P112"/>
    <mergeCell ref="Q112:AB112"/>
    <mergeCell ref="AC112:AN112"/>
    <mergeCell ref="AO112:AX112"/>
    <mergeCell ref="A108:D108"/>
    <mergeCell ref="E108:P108"/>
    <mergeCell ref="Q108:AB108"/>
    <mergeCell ref="AC108:AN108"/>
    <mergeCell ref="AO108:AX108"/>
    <mergeCell ref="A109:D109"/>
    <mergeCell ref="E109:P109"/>
    <mergeCell ref="Q109:AB109"/>
    <mergeCell ref="AC109:AN109"/>
    <mergeCell ref="AO109:AX109"/>
    <mergeCell ref="A110:D110"/>
    <mergeCell ref="E110:P110"/>
    <mergeCell ref="Q110:AB110"/>
    <mergeCell ref="A114:D114"/>
    <mergeCell ref="O118:P118"/>
    <mergeCell ref="AA118:AB118"/>
    <mergeCell ref="AM118:AN118"/>
    <mergeCell ref="AO118:AP118"/>
    <mergeCell ref="AR118:AS118"/>
    <mergeCell ref="AU118:AV118"/>
    <mergeCell ref="A115:D115"/>
    <mergeCell ref="E115:P115"/>
    <mergeCell ref="Q115:AB115"/>
    <mergeCell ref="AC115:AN115"/>
    <mergeCell ref="AO115:AX115"/>
    <mergeCell ref="A116:D116"/>
    <mergeCell ref="E116:P116"/>
    <mergeCell ref="Q116:AB116"/>
    <mergeCell ref="AC116:AN116"/>
    <mergeCell ref="AO116:AX116"/>
    <mergeCell ref="A117:D117"/>
    <mergeCell ref="E117:G117"/>
    <mergeCell ref="I117:J117"/>
    <mergeCell ref="L117:M117"/>
    <mergeCell ref="O117:P117"/>
    <mergeCell ref="Q117:S117"/>
    <mergeCell ref="U117:V117"/>
    <mergeCell ref="X117:Y117"/>
    <mergeCell ref="AA117:AB117"/>
    <mergeCell ref="AC117:AE117"/>
    <mergeCell ref="AG117:AH117"/>
    <mergeCell ref="AJ117:AK117"/>
    <mergeCell ref="AM117:AN117"/>
    <mergeCell ref="AO117:AP117"/>
    <mergeCell ref="AR117:AS117"/>
    <mergeCell ref="J121:Q122"/>
    <mergeCell ref="K124:R125"/>
    <mergeCell ref="U125:AG126"/>
    <mergeCell ref="AJ125:AW126"/>
    <mergeCell ref="K128:R129"/>
    <mergeCell ref="U129:AG130"/>
    <mergeCell ref="AJ129:AW130"/>
    <mergeCell ref="K132:R133"/>
    <mergeCell ref="U133:AG134"/>
    <mergeCell ref="AJ133:AW134"/>
    <mergeCell ref="AU117:AV117"/>
    <mergeCell ref="E113:P113"/>
    <mergeCell ref="Q113:AB113"/>
    <mergeCell ref="AC113:AN113"/>
    <mergeCell ref="AO113:AX113"/>
    <mergeCell ref="E114:P114"/>
    <mergeCell ref="Q114:AB114"/>
    <mergeCell ref="AC114:AN114"/>
    <mergeCell ref="AO114:AX114"/>
  </mergeCells>
  <phoneticPr fontId="5"/>
  <conditionalFormatting sqref="P14:AQ14">
    <cfRule type="expression" dxfId="2093" priority="14017">
      <formula>IF(RIGHT(TEXT(P14,"0.#"),1)=".",FALSE,TRUE)</formula>
    </cfRule>
    <cfRule type="expression" dxfId="2092" priority="14018">
      <formula>IF(RIGHT(TEXT(P14,"0.#"),1)=".",TRUE,FALSE)</formula>
    </cfRule>
  </conditionalFormatting>
  <conditionalFormatting sqref="P18:AX18">
    <cfRule type="expression" dxfId="2089" priority="13893">
      <formula>IF(RIGHT(TEXT(P18,"0.#"),1)=".",FALSE,TRUE)</formula>
    </cfRule>
    <cfRule type="expression" dxfId="2088" priority="13894">
      <formula>IF(RIGHT(TEXT(P18,"0.#"),1)=".",TRUE,FALSE)</formula>
    </cfRule>
  </conditionalFormatting>
  <conditionalFormatting sqref="Y161">
    <cfRule type="expression" dxfId="2087" priority="13889">
      <formula>IF(RIGHT(TEXT(Y161,"0.#"),1)=".",FALSE,TRUE)</formula>
    </cfRule>
    <cfRule type="expression" dxfId="2086" priority="13890">
      <formula>IF(RIGHT(TEXT(Y161,"0.#"),1)=".",TRUE,FALSE)</formula>
    </cfRule>
  </conditionalFormatting>
  <conditionalFormatting sqref="Y170">
    <cfRule type="expression" dxfId="2085" priority="13885">
      <formula>IF(RIGHT(TEXT(Y170,"0.#"),1)=".",FALSE,TRUE)</formula>
    </cfRule>
    <cfRule type="expression" dxfId="2084" priority="13886">
      <formula>IF(RIGHT(TEXT(Y170,"0.#"),1)=".",TRUE,FALSE)</formula>
    </cfRule>
  </conditionalFormatting>
  <conditionalFormatting sqref="Y201:Y208 Y199 Y188:Y195 Y175:Y182 Y173">
    <cfRule type="expression" dxfId="2083" priority="13667">
      <formula>IF(RIGHT(TEXT(Y173,"0.#"),1)=".",FALSE,TRUE)</formula>
    </cfRule>
    <cfRule type="expression" dxfId="2082" priority="13668">
      <formula>IF(RIGHT(TEXT(Y173,"0.#"),1)=".",TRUE,FALSE)</formula>
    </cfRule>
  </conditionalFormatting>
  <conditionalFormatting sqref="P16:AQ17 P15:AX15 P13:AX13">
    <cfRule type="expression" dxfId="2081" priority="13715">
      <formula>IF(RIGHT(TEXT(P13,"0.#"),1)=".",FALSE,TRUE)</formula>
    </cfRule>
    <cfRule type="expression" dxfId="2080" priority="13716">
      <formula>IF(RIGHT(TEXT(P13,"0.#"),1)=".",TRUE,FALSE)</formula>
    </cfRule>
  </conditionalFormatting>
  <conditionalFormatting sqref="P19:AJ19">
    <cfRule type="expression" dxfId="2079" priority="13713">
      <formula>IF(RIGHT(TEXT(P19,"0.#"),1)=".",FALSE,TRUE)</formula>
    </cfRule>
    <cfRule type="expression" dxfId="2078" priority="13714">
      <formula>IF(RIGHT(TEXT(P19,"0.#"),1)=".",TRUE,FALSE)</formula>
    </cfRule>
  </conditionalFormatting>
  <conditionalFormatting sqref="AE36 AQ36">
    <cfRule type="expression" dxfId="2077" priority="13705">
      <formula>IF(RIGHT(TEXT(AE36,"0.#"),1)=".",FALSE,TRUE)</formula>
    </cfRule>
    <cfRule type="expression" dxfId="2076" priority="13706">
      <formula>IF(RIGHT(TEXT(AE36,"0.#"),1)=".",TRUE,FALSE)</formula>
    </cfRule>
  </conditionalFormatting>
  <conditionalFormatting sqref="Y162:Y169 Y160">
    <cfRule type="expression" dxfId="2075" priority="13691">
      <formula>IF(RIGHT(TEXT(Y160,"0.#"),1)=".",FALSE,TRUE)</formula>
    </cfRule>
    <cfRule type="expression" dxfId="2074" priority="13692">
      <formula>IF(RIGHT(TEXT(Y160,"0.#"),1)=".",TRUE,FALSE)</formula>
    </cfRule>
  </conditionalFormatting>
  <conditionalFormatting sqref="AU161">
    <cfRule type="expression" dxfId="2073" priority="13689">
      <formula>IF(RIGHT(TEXT(AU161,"0.#"),1)=".",FALSE,TRUE)</formula>
    </cfRule>
    <cfRule type="expression" dxfId="2072" priority="13690">
      <formula>IF(RIGHT(TEXT(AU161,"0.#"),1)=".",TRUE,FALSE)</formula>
    </cfRule>
  </conditionalFormatting>
  <conditionalFormatting sqref="AU170">
    <cfRule type="expression" dxfId="2071" priority="13687">
      <formula>IF(RIGHT(TEXT(AU170,"0.#"),1)=".",FALSE,TRUE)</formula>
    </cfRule>
    <cfRule type="expression" dxfId="2070" priority="13688">
      <formula>IF(RIGHT(TEXT(AU170,"0.#"),1)=".",TRUE,FALSE)</formula>
    </cfRule>
  </conditionalFormatting>
  <conditionalFormatting sqref="AU162:AU169 AU160">
    <cfRule type="expression" dxfId="2069" priority="13685">
      <formula>IF(RIGHT(TEXT(AU160,"0.#"),1)=".",FALSE,TRUE)</formula>
    </cfRule>
    <cfRule type="expression" dxfId="2068" priority="13686">
      <formula>IF(RIGHT(TEXT(AU160,"0.#"),1)=".",TRUE,FALSE)</formula>
    </cfRule>
  </conditionalFormatting>
  <conditionalFormatting sqref="Y200 Y187 Y174">
    <cfRule type="expression" dxfId="2067" priority="13671">
      <formula>IF(RIGHT(TEXT(Y174,"0.#"),1)=".",FALSE,TRUE)</formula>
    </cfRule>
    <cfRule type="expression" dxfId="2066" priority="13672">
      <formula>IF(RIGHT(TEXT(Y174,"0.#"),1)=".",TRUE,FALSE)</formula>
    </cfRule>
  </conditionalFormatting>
  <conditionalFormatting sqref="Y209 Y196 Y183">
    <cfRule type="expression" dxfId="2065" priority="13669">
      <formula>IF(RIGHT(TEXT(Y183,"0.#"),1)=".",FALSE,TRUE)</formula>
    </cfRule>
    <cfRule type="expression" dxfId="2064" priority="13670">
      <formula>IF(RIGHT(TEXT(Y183,"0.#"),1)=".",TRUE,FALSE)</formula>
    </cfRule>
  </conditionalFormatting>
  <conditionalFormatting sqref="AU200 AU187 AU174">
    <cfRule type="expression" dxfId="2063" priority="13665">
      <formula>IF(RIGHT(TEXT(AU174,"0.#"),1)=".",FALSE,TRUE)</formula>
    </cfRule>
    <cfRule type="expression" dxfId="2062" priority="13666">
      <formula>IF(RIGHT(TEXT(AU174,"0.#"),1)=".",TRUE,FALSE)</formula>
    </cfRule>
  </conditionalFormatting>
  <conditionalFormatting sqref="AU209 AU196 AU183">
    <cfRule type="expression" dxfId="2061" priority="13663">
      <formula>IF(RIGHT(TEXT(AU183,"0.#"),1)=".",FALSE,TRUE)</formula>
    </cfRule>
    <cfRule type="expression" dxfId="2060" priority="13664">
      <formula>IF(RIGHT(TEXT(AU183,"0.#"),1)=".",TRUE,FALSE)</formula>
    </cfRule>
  </conditionalFormatting>
  <conditionalFormatting sqref="AU201:AU208 AU199 AU188:AU195 AU186 AU175:AU182 AU173">
    <cfRule type="expression" dxfId="2059" priority="13661">
      <formula>IF(RIGHT(TEXT(AU173,"0.#"),1)=".",FALSE,TRUE)</formula>
    </cfRule>
    <cfRule type="expression" dxfId="2058" priority="13662">
      <formula>IF(RIGHT(TEXT(AU173,"0.#"),1)=".",TRUE,FALSE)</formula>
    </cfRule>
  </conditionalFormatting>
  <conditionalFormatting sqref="AM32">
    <cfRule type="expression" dxfId="2057" priority="13315">
      <formula>IF(RIGHT(TEXT(AM32,"0.#"),1)=".",FALSE,TRUE)</formula>
    </cfRule>
    <cfRule type="expression" dxfId="2056" priority="13316">
      <formula>IF(RIGHT(TEXT(AM32,"0.#"),1)=".",TRUE,FALSE)</formula>
    </cfRule>
  </conditionalFormatting>
  <conditionalFormatting sqref="AE32">
    <cfRule type="expression" dxfId="1999" priority="13327">
      <formula>IF(RIGHT(TEXT(AE32,"0.#"),1)=".",FALSE,TRUE)</formula>
    </cfRule>
    <cfRule type="expression" dxfId="1998" priority="13328">
      <formula>IF(RIGHT(TEXT(AE32,"0.#"),1)=".",TRUE,FALSE)</formula>
    </cfRule>
  </conditionalFormatting>
  <conditionalFormatting sqref="AE33">
    <cfRule type="expression" dxfId="1997" priority="13325">
      <formula>IF(RIGHT(TEXT(AE33,"0.#"),1)=".",FALSE,TRUE)</formula>
    </cfRule>
    <cfRule type="expression" dxfId="1996" priority="13326">
      <formula>IF(RIGHT(TEXT(AE33,"0.#"),1)=".",TRUE,FALSE)</formula>
    </cfRule>
  </conditionalFormatting>
  <conditionalFormatting sqref="AE34">
    <cfRule type="expression" dxfId="1995" priority="13323">
      <formula>IF(RIGHT(TEXT(AE34,"0.#"),1)=".",FALSE,TRUE)</formula>
    </cfRule>
    <cfRule type="expression" dxfId="1994" priority="13324">
      <formula>IF(RIGHT(TEXT(AE34,"0.#"),1)=".",TRUE,FALSE)</formula>
    </cfRule>
  </conditionalFormatting>
  <conditionalFormatting sqref="AI34">
    <cfRule type="expression" dxfId="1993" priority="13321">
      <formula>IF(RIGHT(TEXT(AI34,"0.#"),1)=".",FALSE,TRUE)</formula>
    </cfRule>
    <cfRule type="expression" dxfId="1992" priority="13322">
      <formula>IF(RIGHT(TEXT(AI34,"0.#"),1)=".",TRUE,FALSE)</formula>
    </cfRule>
  </conditionalFormatting>
  <conditionalFormatting sqref="AI33">
    <cfRule type="expression" dxfId="1991" priority="13319">
      <formula>IF(RIGHT(TEXT(AI33,"0.#"),1)=".",FALSE,TRUE)</formula>
    </cfRule>
    <cfRule type="expression" dxfId="1990" priority="13320">
      <formula>IF(RIGHT(TEXT(AI33,"0.#"),1)=".",TRUE,FALSE)</formula>
    </cfRule>
  </conditionalFormatting>
  <conditionalFormatting sqref="AI32">
    <cfRule type="expression" dxfId="1989" priority="13317">
      <formula>IF(RIGHT(TEXT(AI32,"0.#"),1)=".",FALSE,TRUE)</formula>
    </cfRule>
    <cfRule type="expression" dxfId="1988" priority="13318">
      <formula>IF(RIGHT(TEXT(AI32,"0.#"),1)=".",TRUE,FALSE)</formula>
    </cfRule>
  </conditionalFormatting>
  <conditionalFormatting sqref="AM33">
    <cfRule type="expression" dxfId="1987" priority="13313">
      <formula>IF(RIGHT(TEXT(AM33,"0.#"),1)=".",FALSE,TRUE)</formula>
    </cfRule>
    <cfRule type="expression" dxfId="1986" priority="13314">
      <formula>IF(RIGHT(TEXT(AM33,"0.#"),1)=".",TRUE,FALSE)</formula>
    </cfRule>
  </conditionalFormatting>
  <conditionalFormatting sqref="AM34">
    <cfRule type="expression" dxfId="1985" priority="13311">
      <formula>IF(RIGHT(TEXT(AM34,"0.#"),1)=".",FALSE,TRUE)</formula>
    </cfRule>
    <cfRule type="expression" dxfId="1984" priority="13312">
      <formula>IF(RIGHT(TEXT(AM34,"0.#"),1)=".",TRUE,FALSE)</formula>
    </cfRule>
  </conditionalFormatting>
  <conditionalFormatting sqref="AI36">
    <cfRule type="expression" dxfId="1947" priority="13237">
      <formula>IF(RIGHT(TEXT(AI36,"0.#"),1)=".",FALSE,TRUE)</formula>
    </cfRule>
    <cfRule type="expression" dxfId="1946" priority="13238">
      <formula>IF(RIGHT(TEXT(AI36,"0.#"),1)=".",TRUE,FALSE)</formula>
    </cfRule>
  </conditionalFormatting>
  <conditionalFormatting sqref="AM36">
    <cfRule type="expression" dxfId="1945" priority="13235">
      <formula>IF(RIGHT(TEXT(AM36,"0.#"),1)=".",FALSE,TRUE)</formula>
    </cfRule>
    <cfRule type="expression" dxfId="1944" priority="13236">
      <formula>IF(RIGHT(TEXT(AM36,"0.#"),1)=".",TRUE,FALSE)</formula>
    </cfRule>
  </conditionalFormatting>
  <conditionalFormatting sqref="AE37">
    <cfRule type="expression" dxfId="1943" priority="13233">
      <formula>IF(RIGHT(TEXT(AE37,"0.#"),1)=".",FALSE,TRUE)</formula>
    </cfRule>
    <cfRule type="expression" dxfId="1942" priority="13234">
      <formula>IF(RIGHT(TEXT(AE37,"0.#"),1)=".",TRUE,FALSE)</formula>
    </cfRule>
  </conditionalFormatting>
  <conditionalFormatting sqref="AI37">
    <cfRule type="expression" dxfId="1941" priority="13231">
      <formula>IF(RIGHT(TEXT(AI37,"0.#"),1)=".",FALSE,TRUE)</formula>
    </cfRule>
    <cfRule type="expression" dxfId="1940" priority="13232">
      <formula>IF(RIGHT(TEXT(AI37,"0.#"),1)=".",TRUE,FALSE)</formula>
    </cfRule>
  </conditionalFormatting>
  <conditionalFormatting sqref="AM37">
    <cfRule type="expression" dxfId="1939" priority="13229">
      <formula>IF(RIGHT(TEXT(AM37,"0.#"),1)=".",FALSE,TRUE)</formula>
    </cfRule>
    <cfRule type="expression" dxfId="1938" priority="13230">
      <formula>IF(RIGHT(TEXT(AM37,"0.#"),1)=".",TRUE,FALSE)</formula>
    </cfRule>
  </conditionalFormatting>
  <conditionalFormatting sqref="AQ37">
    <cfRule type="expression" dxfId="1937" priority="13227">
      <formula>IF(RIGHT(TEXT(AQ37,"0.#"),1)=".",FALSE,TRUE)</formula>
    </cfRule>
    <cfRule type="expression" dxfId="1936" priority="13228">
      <formula>IF(RIGHT(TEXT(AQ37,"0.#"),1)=".",TRUE,FALSE)</formula>
    </cfRule>
  </conditionalFormatting>
  <conditionalFormatting sqref="AE39 AQ39">
    <cfRule type="expression" dxfId="1887" priority="13169">
      <formula>IF(RIGHT(TEXT(AE39,"0.#"),1)=".",FALSE,TRUE)</formula>
    </cfRule>
    <cfRule type="expression" dxfId="1886" priority="13170">
      <formula>IF(RIGHT(TEXT(AE39,"0.#"),1)=".",TRUE,FALSE)</formula>
    </cfRule>
  </conditionalFormatting>
  <conditionalFormatting sqref="AI39">
    <cfRule type="expression" dxfId="1885" priority="13167">
      <formula>IF(RIGHT(TEXT(AI39,"0.#"),1)=".",FALSE,TRUE)</formula>
    </cfRule>
    <cfRule type="expression" dxfId="1884" priority="13168">
      <formula>IF(RIGHT(TEXT(AI39,"0.#"),1)=".",TRUE,FALSE)</formula>
    </cfRule>
  </conditionalFormatting>
  <conditionalFormatting sqref="AM39">
    <cfRule type="expression" dxfId="1883" priority="13165">
      <formula>IF(RIGHT(TEXT(AM39,"0.#"),1)=".",FALSE,TRUE)</formula>
    </cfRule>
    <cfRule type="expression" dxfId="1882" priority="13166">
      <formula>IF(RIGHT(TEXT(AM39,"0.#"),1)=".",TRUE,FALSE)</formula>
    </cfRule>
  </conditionalFormatting>
  <conditionalFormatting sqref="AE40 AM40">
    <cfRule type="expression" dxfId="1881" priority="13163">
      <formula>IF(RIGHT(TEXT(AE40,"0.#"),1)=".",FALSE,TRUE)</formula>
    </cfRule>
    <cfRule type="expression" dxfId="1880" priority="13164">
      <formula>IF(RIGHT(TEXT(AE40,"0.#"),1)=".",TRUE,FALSE)</formula>
    </cfRule>
  </conditionalFormatting>
  <conditionalFormatting sqref="AI40">
    <cfRule type="expression" dxfId="1879" priority="13161">
      <formula>IF(RIGHT(TEXT(AI40,"0.#"),1)=".",FALSE,TRUE)</formula>
    </cfRule>
    <cfRule type="expression" dxfId="1878" priority="13162">
      <formula>IF(RIGHT(TEXT(AI40,"0.#"),1)=".",TRUE,FALSE)</formula>
    </cfRule>
  </conditionalFormatting>
  <conditionalFormatting sqref="AQ40">
    <cfRule type="expression" dxfId="1877" priority="13157">
      <formula>IF(RIGHT(TEXT(AQ40,"0.#"),1)=".",FALSE,TRUE)</formula>
    </cfRule>
    <cfRule type="expression" dxfId="1876" priority="13158">
      <formula>IF(RIGHT(TEXT(AQ40,"0.#"),1)=".",TRUE,FALSE)</formula>
    </cfRule>
  </conditionalFormatting>
  <conditionalFormatting sqref="AE45:AE46 AI45:AI46 AM45:AM46 AQ45:AQ46 AU45:AU46">
    <cfRule type="expression" dxfId="1825" priority="13069">
      <formula>IF(RIGHT(TEXT(AE45,"0.#"),1)=".",FALSE,TRUE)</formula>
    </cfRule>
    <cfRule type="expression" dxfId="1824" priority="13070">
      <formula>IF(RIGHT(TEXT(AE45,"0.#"),1)=".",TRUE,FALSE)</formula>
    </cfRule>
  </conditionalFormatting>
  <conditionalFormatting sqref="AE60">
    <cfRule type="expression" dxfId="1823" priority="13039">
      <formula>IF(RIGHT(TEXT(AE60,"0.#"),1)=".",FALSE,TRUE)</formula>
    </cfRule>
    <cfRule type="expression" dxfId="1822" priority="13040">
      <formula>IF(RIGHT(TEXT(AE60,"0.#"),1)=".",TRUE,FALSE)</formula>
    </cfRule>
  </conditionalFormatting>
  <conditionalFormatting sqref="AM62">
    <cfRule type="expression" dxfId="1821" priority="13023">
      <formula>IF(RIGHT(TEXT(AM62,"0.#"),1)=".",FALSE,TRUE)</formula>
    </cfRule>
    <cfRule type="expression" dxfId="1820" priority="13024">
      <formula>IF(RIGHT(TEXT(AM62,"0.#"),1)=".",TRUE,FALSE)</formula>
    </cfRule>
  </conditionalFormatting>
  <conditionalFormatting sqref="AE61">
    <cfRule type="expression" dxfId="1819" priority="13037">
      <formula>IF(RIGHT(TEXT(AE61,"0.#"),1)=".",FALSE,TRUE)</formula>
    </cfRule>
    <cfRule type="expression" dxfId="1818" priority="13038">
      <formula>IF(RIGHT(TEXT(AE61,"0.#"),1)=".",TRUE,FALSE)</formula>
    </cfRule>
  </conditionalFormatting>
  <conditionalFormatting sqref="AE62">
    <cfRule type="expression" dxfId="1817" priority="13035">
      <formula>IF(RIGHT(TEXT(AE62,"0.#"),1)=".",FALSE,TRUE)</formula>
    </cfRule>
    <cfRule type="expression" dxfId="1816" priority="13036">
      <formula>IF(RIGHT(TEXT(AE62,"0.#"),1)=".",TRUE,FALSE)</formula>
    </cfRule>
  </conditionalFormatting>
  <conditionalFormatting sqref="AM60">
    <cfRule type="expression" dxfId="1815" priority="13027">
      <formula>IF(RIGHT(TEXT(AM60,"0.#"),1)=".",FALSE,TRUE)</formula>
    </cfRule>
    <cfRule type="expression" dxfId="1814" priority="13028">
      <formula>IF(RIGHT(TEXT(AM60,"0.#"),1)=".",TRUE,FALSE)</formula>
    </cfRule>
  </conditionalFormatting>
  <conditionalFormatting sqref="AM61">
    <cfRule type="expression" dxfId="1813" priority="13025">
      <formula>IF(RIGHT(TEXT(AM61,"0.#"),1)=".",FALSE,TRUE)</formula>
    </cfRule>
    <cfRule type="expression" dxfId="1812" priority="13026">
      <formula>IF(RIGHT(TEXT(AM61,"0.#"),1)=".",TRUE,FALSE)</formula>
    </cfRule>
  </conditionalFormatting>
  <conditionalFormatting sqref="AU60">
    <cfRule type="expression" dxfId="1811" priority="13015">
      <formula>IF(RIGHT(TEXT(AU60,"0.#"),1)=".",FALSE,TRUE)</formula>
    </cfRule>
    <cfRule type="expression" dxfId="1810" priority="13016">
      <formula>IF(RIGHT(TEXT(AU60,"0.#"),1)=".",TRUE,FALSE)</formula>
    </cfRule>
  </conditionalFormatting>
  <conditionalFormatting sqref="AU61">
    <cfRule type="expression" dxfId="1809" priority="13013">
      <formula>IF(RIGHT(TEXT(AU61,"0.#"),1)=".",FALSE,TRUE)</formula>
    </cfRule>
    <cfRule type="expression" dxfId="1808" priority="13014">
      <formula>IF(RIGHT(TEXT(AU61,"0.#"),1)=".",TRUE,FALSE)</formula>
    </cfRule>
  </conditionalFormatting>
  <conditionalFormatting sqref="AU62">
    <cfRule type="expression" dxfId="1807" priority="13011">
      <formula>IF(RIGHT(TEXT(AU62,"0.#"),1)=".",FALSE,TRUE)</formula>
    </cfRule>
    <cfRule type="expression" dxfId="1806" priority="13012">
      <formula>IF(RIGHT(TEXT(AU62,"0.#"),1)=".",TRUE,FALSE)</formula>
    </cfRule>
  </conditionalFormatting>
  <conditionalFormatting sqref="AI62">
    <cfRule type="expression" dxfId="1805" priority="12945">
      <formula>IF(RIGHT(TEXT(AI62,"0.#"),1)=".",FALSE,TRUE)</formula>
    </cfRule>
    <cfRule type="expression" dxfId="1804" priority="12946">
      <formula>IF(RIGHT(TEXT(AI62,"0.#"),1)=".",TRUE,FALSE)</formula>
    </cfRule>
  </conditionalFormatting>
  <conditionalFormatting sqref="AI60">
    <cfRule type="expression" dxfId="1803" priority="12949">
      <formula>IF(RIGHT(TEXT(AI60,"0.#"),1)=".",FALSE,TRUE)</formula>
    </cfRule>
    <cfRule type="expression" dxfId="1802" priority="12950">
      <formula>IF(RIGHT(TEXT(AI60,"0.#"),1)=".",TRUE,FALSE)</formula>
    </cfRule>
  </conditionalFormatting>
  <conditionalFormatting sqref="AI61">
    <cfRule type="expression" dxfId="1801" priority="12947">
      <formula>IF(RIGHT(TEXT(AI61,"0.#"),1)=".",FALSE,TRUE)</formula>
    </cfRule>
    <cfRule type="expression" dxfId="1800" priority="12948">
      <formula>IF(RIGHT(TEXT(AI61,"0.#"),1)=".",TRUE,FALSE)</formula>
    </cfRule>
  </conditionalFormatting>
  <conditionalFormatting sqref="AQ61">
    <cfRule type="expression" dxfId="1799" priority="12931">
      <formula>IF(RIGHT(TEXT(AQ61,"0.#"),1)=".",FALSE,TRUE)</formula>
    </cfRule>
    <cfRule type="expression" dxfId="1798" priority="12932">
      <formula>IF(RIGHT(TEXT(AQ61,"0.#"),1)=".",TRUE,FALSE)</formula>
    </cfRule>
  </conditionalFormatting>
  <conditionalFormatting sqref="AQ62">
    <cfRule type="expression" dxfId="1797" priority="12917">
      <formula>IF(RIGHT(TEXT(AQ62,"0.#"),1)=".",FALSE,TRUE)</formula>
    </cfRule>
    <cfRule type="expression" dxfId="1796" priority="12918">
      <formula>IF(RIGHT(TEXT(AQ62,"0.#"),1)=".",TRUE,FALSE)</formula>
    </cfRule>
  </conditionalFormatting>
  <conditionalFormatting sqref="AQ60">
    <cfRule type="expression" dxfId="1795" priority="12915">
      <formula>IF(RIGHT(TEXT(AQ60,"0.#"),1)=".",FALSE,TRUE)</formula>
    </cfRule>
    <cfRule type="expression" dxfId="1794" priority="12916">
      <formula>IF(RIGHT(TEXT(AQ60,"0.#"),1)=".",TRUE,FALSE)</formula>
    </cfRule>
  </conditionalFormatting>
  <conditionalFormatting sqref="AQ32:AQ34">
    <cfRule type="expression" dxfId="1777" priority="4649">
      <formula>IF(RIGHT(TEXT(AQ32,"0.#"),1)=".",FALSE,TRUE)</formula>
    </cfRule>
    <cfRule type="expression" dxfId="1776" priority="4650">
      <formula>IF(RIGHT(TEXT(AQ32,"0.#"),1)=".",TRUE,FALSE)</formula>
    </cfRule>
  </conditionalFormatting>
  <conditionalFormatting sqref="AU32:AU34">
    <cfRule type="expression" dxfId="1775" priority="4647">
      <formula>IF(RIGHT(TEXT(AU32,"0.#"),1)=".",FALSE,TRUE)</formula>
    </cfRule>
    <cfRule type="expression" dxfId="1774" priority="4648">
      <formula>IF(RIGHT(TEXT(AU32,"0.#"),1)=".",TRUE,FALSE)</formula>
    </cfRule>
  </conditionalFormatting>
  <conditionalFormatting sqref="AE65">
    <cfRule type="expression" dxfId="1765" priority="4333">
      <formula>IF(RIGHT(TEXT(AE65,"0.#"),1)=".",FALSE,TRUE)</formula>
    </cfRule>
    <cfRule type="expression" dxfId="1764" priority="4334">
      <formula>IF(RIGHT(TEXT(AE65,"0.#"),1)=".",TRUE,FALSE)</formula>
    </cfRule>
  </conditionalFormatting>
  <conditionalFormatting sqref="AM67">
    <cfRule type="expression" dxfId="1763" priority="4323">
      <formula>IF(RIGHT(TEXT(AM67,"0.#"),1)=".",FALSE,TRUE)</formula>
    </cfRule>
    <cfRule type="expression" dxfId="1762" priority="4324">
      <formula>IF(RIGHT(TEXT(AM67,"0.#"),1)=".",TRUE,FALSE)</formula>
    </cfRule>
  </conditionalFormatting>
  <conditionalFormatting sqref="AE66">
    <cfRule type="expression" dxfId="1761" priority="4331">
      <formula>IF(RIGHT(TEXT(AE66,"0.#"),1)=".",FALSE,TRUE)</formula>
    </cfRule>
    <cfRule type="expression" dxfId="1760" priority="4332">
      <formula>IF(RIGHT(TEXT(AE66,"0.#"),1)=".",TRUE,FALSE)</formula>
    </cfRule>
  </conditionalFormatting>
  <conditionalFormatting sqref="AE67">
    <cfRule type="expression" dxfId="1759" priority="4329">
      <formula>IF(RIGHT(TEXT(AE67,"0.#"),1)=".",FALSE,TRUE)</formula>
    </cfRule>
    <cfRule type="expression" dxfId="1758" priority="4330">
      <formula>IF(RIGHT(TEXT(AE67,"0.#"),1)=".",TRUE,FALSE)</formula>
    </cfRule>
  </conditionalFormatting>
  <conditionalFormatting sqref="AM65">
    <cfRule type="expression" dxfId="1757" priority="4327">
      <formula>IF(RIGHT(TEXT(AM65,"0.#"),1)=".",FALSE,TRUE)</formula>
    </cfRule>
    <cfRule type="expression" dxfId="1756" priority="4328">
      <formula>IF(RIGHT(TEXT(AM65,"0.#"),1)=".",TRUE,FALSE)</formula>
    </cfRule>
  </conditionalFormatting>
  <conditionalFormatting sqref="AM66">
    <cfRule type="expression" dxfId="1755" priority="4325">
      <formula>IF(RIGHT(TEXT(AM66,"0.#"),1)=".",FALSE,TRUE)</formula>
    </cfRule>
    <cfRule type="expression" dxfId="1754" priority="4326">
      <formula>IF(RIGHT(TEXT(AM66,"0.#"),1)=".",TRUE,FALSE)</formula>
    </cfRule>
  </conditionalFormatting>
  <conditionalFormatting sqref="AU65">
    <cfRule type="expression" dxfId="1753" priority="4321">
      <formula>IF(RIGHT(TEXT(AU65,"0.#"),1)=".",FALSE,TRUE)</formula>
    </cfRule>
    <cfRule type="expression" dxfId="1752" priority="4322">
      <formula>IF(RIGHT(TEXT(AU65,"0.#"),1)=".",TRUE,FALSE)</formula>
    </cfRule>
  </conditionalFormatting>
  <conditionalFormatting sqref="AU66">
    <cfRule type="expression" dxfId="1751" priority="4319">
      <formula>IF(RIGHT(TEXT(AU66,"0.#"),1)=".",FALSE,TRUE)</formula>
    </cfRule>
    <cfRule type="expression" dxfId="1750" priority="4320">
      <formula>IF(RIGHT(TEXT(AU66,"0.#"),1)=".",TRUE,FALSE)</formula>
    </cfRule>
  </conditionalFormatting>
  <conditionalFormatting sqref="AU67">
    <cfRule type="expression" dxfId="1749" priority="4317">
      <formula>IF(RIGHT(TEXT(AU67,"0.#"),1)=".",FALSE,TRUE)</formula>
    </cfRule>
    <cfRule type="expression" dxfId="1748" priority="4318">
      <formula>IF(RIGHT(TEXT(AU67,"0.#"),1)=".",TRUE,FALSE)</formula>
    </cfRule>
  </conditionalFormatting>
  <conditionalFormatting sqref="AI67">
    <cfRule type="expression" dxfId="1747" priority="4311">
      <formula>IF(RIGHT(TEXT(AI67,"0.#"),1)=".",FALSE,TRUE)</formula>
    </cfRule>
    <cfRule type="expression" dxfId="1746" priority="4312">
      <formula>IF(RIGHT(TEXT(AI67,"0.#"),1)=".",TRUE,FALSE)</formula>
    </cfRule>
  </conditionalFormatting>
  <conditionalFormatting sqref="AI65">
    <cfRule type="expression" dxfId="1745" priority="4315">
      <formula>IF(RIGHT(TEXT(AI65,"0.#"),1)=".",FALSE,TRUE)</formula>
    </cfRule>
    <cfRule type="expression" dxfId="1744" priority="4316">
      <formula>IF(RIGHT(TEXT(AI65,"0.#"),1)=".",TRUE,FALSE)</formula>
    </cfRule>
  </conditionalFormatting>
  <conditionalFormatting sqref="AI66">
    <cfRule type="expression" dxfId="1743" priority="4313">
      <formula>IF(RIGHT(TEXT(AI66,"0.#"),1)=".",FALSE,TRUE)</formula>
    </cfRule>
    <cfRule type="expression" dxfId="1742" priority="4314">
      <formula>IF(RIGHT(TEXT(AI66,"0.#"),1)=".",TRUE,FALSE)</formula>
    </cfRule>
  </conditionalFormatting>
  <conditionalFormatting sqref="AQ66">
    <cfRule type="expression" dxfId="1741" priority="4309">
      <formula>IF(RIGHT(TEXT(AQ66,"0.#"),1)=".",FALSE,TRUE)</formula>
    </cfRule>
    <cfRule type="expression" dxfId="1740" priority="4310">
      <formula>IF(RIGHT(TEXT(AQ66,"0.#"),1)=".",TRUE,FALSE)</formula>
    </cfRule>
  </conditionalFormatting>
  <conditionalFormatting sqref="AQ67">
    <cfRule type="expression" dxfId="1739" priority="4307">
      <formula>IF(RIGHT(TEXT(AQ67,"0.#"),1)=".",FALSE,TRUE)</formula>
    </cfRule>
    <cfRule type="expression" dxfId="1738" priority="4308">
      <formula>IF(RIGHT(TEXT(AQ67,"0.#"),1)=".",TRUE,FALSE)</formula>
    </cfRule>
  </conditionalFormatting>
  <conditionalFormatting sqref="AQ65">
    <cfRule type="expression" dxfId="1737" priority="4305">
      <formula>IF(RIGHT(TEXT(AQ65,"0.#"),1)=".",FALSE,TRUE)</formula>
    </cfRule>
    <cfRule type="expression" dxfId="1736" priority="4306">
      <formula>IF(RIGHT(TEXT(AQ65,"0.#"),1)=".",TRUE,FALSE)</formula>
    </cfRule>
  </conditionalFormatting>
  <conditionalFormatting sqref="Y219">
    <cfRule type="expression" dxfId="1357" priority="2077">
      <formula>IF(RIGHT(TEXT(Y219,"0.#"),1)=".",FALSE,TRUE)</formula>
    </cfRule>
    <cfRule type="expression" dxfId="1356" priority="2078">
      <formula>IF(RIGHT(TEXT(Y219,"0.#"),1)=".",TRUE,FALSE)</formula>
    </cfRule>
  </conditionalFormatting>
  <conditionalFormatting sqref="Y223">
    <cfRule type="expression" dxfId="1353" priority="2065">
      <formula>IF(RIGHT(TEXT(Y223,"0.#"),1)=".",FALSE,TRUE)</formula>
    </cfRule>
    <cfRule type="expression" dxfId="1352" priority="2066">
      <formula>IF(RIGHT(TEXT(Y223,"0.#"),1)=".",TRUE,FALSE)</formula>
    </cfRule>
  </conditionalFormatting>
  <conditionalFormatting sqref="Y227">
    <cfRule type="expression" dxfId="1349" priority="2053">
      <formula>IF(RIGHT(TEXT(Y227,"0.#"),1)=".",FALSE,TRUE)</formula>
    </cfRule>
    <cfRule type="expression" dxfId="1348" priority="2054">
      <formula>IF(RIGHT(TEXT(Y227,"0.#"),1)=".",TRUE,FALSE)</formula>
    </cfRule>
  </conditionalFormatting>
  <conditionalFormatting sqref="Y231">
    <cfRule type="expression" dxfId="1345" priority="2041">
      <formula>IF(RIGHT(TEXT(Y231,"0.#"),1)=".",FALSE,TRUE)</formula>
    </cfRule>
    <cfRule type="expression" dxfId="1344" priority="2042">
      <formula>IF(RIGHT(TEXT(Y231,"0.#"),1)=".",TRUE,FALSE)</formula>
    </cfRule>
  </conditionalFormatting>
  <conditionalFormatting sqref="W23">
    <cfRule type="expression" dxfId="1341" priority="2319">
      <formula>IF(RIGHT(TEXT(W23,"0.#"),1)=".",FALSE,TRUE)</formula>
    </cfRule>
    <cfRule type="expression" dxfId="1340" priority="2320">
      <formula>IF(RIGHT(TEXT(W23,"0.#"),1)=".",TRUE,FALSE)</formula>
    </cfRule>
  </conditionalFormatting>
  <conditionalFormatting sqref="P23">
    <cfRule type="expression" dxfId="1335" priority="2307">
      <formula>IF(RIGHT(TEXT(P23,"0.#"),1)=".",FALSE,TRUE)</formula>
    </cfRule>
    <cfRule type="expression" dxfId="1334" priority="2308">
      <formula>IF(RIGHT(TEXT(P23,"0.#"),1)=".",TRUE,FALSE)</formula>
    </cfRule>
  </conditionalFormatting>
  <conditionalFormatting sqref="AL219:AO219">
    <cfRule type="expression" dxfId="1257" priority="2079">
      <formula>IF(AND(AL219&gt;=0, RIGHT(TEXT(AL219,"0.#"),1)&lt;&gt;"."),TRUE,FALSE)</formula>
    </cfRule>
    <cfRule type="expression" dxfId="1256" priority="2080">
      <formula>IF(AND(AL219&gt;=0, RIGHT(TEXT(AL219,"0.#"),1)="."),TRUE,FALSE)</formula>
    </cfRule>
    <cfRule type="expression" dxfId="1255" priority="2081">
      <formula>IF(AND(AL219&lt;0, RIGHT(TEXT(AL219,"0.#"),1)&lt;&gt;"."),TRUE,FALSE)</formula>
    </cfRule>
    <cfRule type="expression" dxfId="1254" priority="2082">
      <formula>IF(AND(AL219&lt;0, RIGHT(TEXT(AL219,"0.#"),1)="."),TRUE,FALSE)</formula>
    </cfRule>
  </conditionalFormatting>
  <conditionalFormatting sqref="AL223:AO223">
    <cfRule type="expression" dxfId="1249" priority="2067">
      <formula>IF(AND(AL223&gt;=0, RIGHT(TEXT(AL223,"0.#"),1)&lt;&gt;"."),TRUE,FALSE)</formula>
    </cfRule>
    <cfRule type="expression" dxfId="1248" priority="2068">
      <formula>IF(AND(AL223&gt;=0, RIGHT(TEXT(AL223,"0.#"),1)="."),TRUE,FALSE)</formula>
    </cfRule>
    <cfRule type="expression" dxfId="1247" priority="2069">
      <formula>IF(AND(AL223&lt;0, RIGHT(TEXT(AL223,"0.#"),1)&lt;&gt;"."),TRUE,FALSE)</formula>
    </cfRule>
    <cfRule type="expression" dxfId="1246" priority="2070">
      <formula>IF(AND(AL223&lt;0, RIGHT(TEXT(AL223,"0.#"),1)="."),TRUE,FALSE)</formula>
    </cfRule>
  </conditionalFormatting>
  <conditionalFormatting sqref="AL227:AO227">
    <cfRule type="expression" dxfId="1241" priority="2055">
      <formula>IF(AND(AL227&gt;=0, RIGHT(TEXT(AL227,"0.#"),1)&lt;&gt;"."),TRUE,FALSE)</formula>
    </cfRule>
    <cfRule type="expression" dxfId="1240" priority="2056">
      <formula>IF(AND(AL227&gt;=0, RIGHT(TEXT(AL227,"0.#"),1)="."),TRUE,FALSE)</formula>
    </cfRule>
    <cfRule type="expression" dxfId="1239" priority="2057">
      <formula>IF(AND(AL227&lt;0, RIGHT(TEXT(AL227,"0.#"),1)&lt;&gt;"."),TRUE,FALSE)</formula>
    </cfRule>
    <cfRule type="expression" dxfId="1238" priority="2058">
      <formula>IF(AND(AL227&lt;0, RIGHT(TEXT(AL227,"0.#"),1)="."),TRUE,FALSE)</formula>
    </cfRule>
  </conditionalFormatting>
  <conditionalFormatting sqref="AL231:AO231">
    <cfRule type="expression" dxfId="1233" priority="2043">
      <formula>IF(AND(AL231&gt;=0, RIGHT(TEXT(AL231,"0.#"),1)&lt;&gt;"."),TRUE,FALSE)</formula>
    </cfRule>
    <cfRule type="expression" dxfId="1232" priority="2044">
      <formula>IF(AND(AL231&gt;=0, RIGHT(TEXT(AL231,"0.#"),1)="."),TRUE,FALSE)</formula>
    </cfRule>
    <cfRule type="expression" dxfId="1231" priority="2045">
      <formula>IF(AND(AL231&lt;0, RIGHT(TEXT(AL231,"0.#"),1)&lt;&gt;"."),TRUE,FALSE)</formula>
    </cfRule>
    <cfRule type="expression" dxfId="1230" priority="2046">
      <formula>IF(AND(AL231&lt;0, RIGHT(TEXT(AL231,"0.#"),1)="."),TRUE,FALSE)</formula>
    </cfRule>
  </conditionalFormatting>
  <conditionalFormatting sqref="AL235:AO235">
    <cfRule type="expression" dxfId="1225" priority="2031">
      <formula>IF(AND(AL235&gt;=0, RIGHT(TEXT(AL235,"0.#"),1)&lt;&gt;"."),TRUE,FALSE)</formula>
    </cfRule>
    <cfRule type="expression" dxfId="1224" priority="2032">
      <formula>IF(AND(AL235&gt;=0, RIGHT(TEXT(AL235,"0.#"),1)="."),TRUE,FALSE)</formula>
    </cfRule>
    <cfRule type="expression" dxfId="1223" priority="2033">
      <formula>IF(AND(AL235&lt;0, RIGHT(TEXT(AL235,"0.#"),1)&lt;&gt;"."),TRUE,FALSE)</formula>
    </cfRule>
    <cfRule type="expression" dxfId="1222" priority="2034">
      <formula>IF(AND(AL235&lt;0, RIGHT(TEXT(AL235,"0.#"),1)="."),TRUE,FALSE)</formula>
    </cfRule>
  </conditionalFormatting>
  <conditionalFormatting sqref="Y235">
    <cfRule type="expression" dxfId="1221" priority="2029">
      <formula>IF(RIGHT(TEXT(Y235,"0.#"),1)=".",FALSE,TRUE)</formula>
    </cfRule>
    <cfRule type="expression" dxfId="1220" priority="2030">
      <formula>IF(RIGHT(TEXT(Y235,"0.#"),1)=".",TRUE,FALSE)</formula>
    </cfRule>
  </conditionalFormatting>
  <conditionalFormatting sqref="AL239:AO239">
    <cfRule type="expression" dxfId="1213" priority="2019">
      <formula>IF(AND(AL239&gt;=0, RIGHT(TEXT(AL239,"0.#"),1)&lt;&gt;"."),TRUE,FALSE)</formula>
    </cfRule>
    <cfRule type="expression" dxfId="1212" priority="2020">
      <formula>IF(AND(AL239&gt;=0, RIGHT(TEXT(AL239,"0.#"),1)="."),TRUE,FALSE)</formula>
    </cfRule>
    <cfRule type="expression" dxfId="1211" priority="2021">
      <formula>IF(AND(AL239&lt;0, RIGHT(TEXT(AL239,"0.#"),1)&lt;&gt;"."),TRUE,FALSE)</formula>
    </cfRule>
    <cfRule type="expression" dxfId="1210" priority="2022">
      <formula>IF(AND(AL239&lt;0, RIGHT(TEXT(AL239,"0.#"),1)="."),TRUE,FALSE)</formula>
    </cfRule>
  </conditionalFormatting>
  <conditionalFormatting sqref="Y239">
    <cfRule type="expression" dxfId="1209" priority="2017">
      <formula>IF(RIGHT(TEXT(Y239,"0.#"),1)=".",FALSE,TRUE)</formula>
    </cfRule>
    <cfRule type="expression" dxfId="1208" priority="2018">
      <formula>IF(RIGHT(TEXT(Y239,"0.#"),1)=".",TRUE,FALSE)</formula>
    </cfRule>
  </conditionalFormatting>
  <conditionalFormatting sqref="AU36">
    <cfRule type="expression" dxfId="467" priority="471">
      <formula>IF(RIGHT(TEXT(AU36,"0.#"),1)=".",FALSE,TRUE)</formula>
    </cfRule>
    <cfRule type="expression" dxfId="466" priority="472">
      <formula>IF(RIGHT(TEXT(AU36,"0.#"),1)=".",TRUE,FALSE)</formula>
    </cfRule>
  </conditionalFormatting>
  <conditionalFormatting sqref="AU37">
    <cfRule type="expression" dxfId="465" priority="469">
      <formula>IF(RIGHT(TEXT(AU37,"0.#"),1)=".",FALSE,TRUE)</formula>
    </cfRule>
    <cfRule type="expression" dxfId="464" priority="470">
      <formula>IF(RIGHT(TEXT(AU37,"0.#"),1)=".",TRUE,FALSE)</formula>
    </cfRule>
  </conditionalFormatting>
  <conditionalFormatting sqref="P24:AC24">
    <cfRule type="expression" dxfId="15" priority="15">
      <formula>IF(RIGHT(TEXT(P24,"0.#"),1)=".",FALSE,TRUE)</formula>
    </cfRule>
    <cfRule type="expression" dxfId="14" priority="16">
      <formula>IF(RIGHT(TEXT(P24,"0.#"),1)=".",TRUE,FALSE)</formula>
    </cfRule>
  </conditionalFormatting>
  <conditionalFormatting sqref="AL215:AO215">
    <cfRule type="expression" dxfId="13" priority="11">
      <formula>IF(AND(AL215&gt;=0, RIGHT(TEXT(AL215,"0.#"),1)&lt;&gt;"."),TRUE,FALSE)</formula>
    </cfRule>
    <cfRule type="expression" dxfId="12" priority="12">
      <formula>IF(AND(AL215&gt;=0, RIGHT(TEXT(AL215,"0.#"),1)="."),TRUE,FALSE)</formula>
    </cfRule>
    <cfRule type="expression" dxfId="11" priority="13">
      <formula>IF(AND(AL215&lt;0, RIGHT(TEXT(AL215,"0.#"),1)&lt;&gt;"."),TRUE,FALSE)</formula>
    </cfRule>
    <cfRule type="expression" dxfId="10" priority="14">
      <formula>IF(AND(AL215&lt;0, RIGHT(TEXT(AL215,"0.#"),1)="."),TRUE,FALSE)</formula>
    </cfRule>
  </conditionalFormatting>
  <conditionalFormatting sqref="Y215">
    <cfRule type="expression" dxfId="9" priority="9">
      <formula>IF(RIGHT(TEXT(Y215,"0.#"),1)=".",FALSE,TRUE)</formula>
    </cfRule>
    <cfRule type="expression" dxfId="8" priority="10">
      <formula>IF(RIGHT(TEXT(Y215,"0.#"),1)=".",TRUE,FALSE)</formula>
    </cfRule>
  </conditionalFormatting>
  <conditionalFormatting sqref="Y186">
    <cfRule type="expression" dxfId="7" priority="7">
      <formula>IF(RIGHT(TEXT(Y186,"0.#"),1)=".",FALSE,TRUE)</formula>
    </cfRule>
    <cfRule type="expression" dxfId="6" priority="8">
      <formula>IF(RIGHT(TEXT(Y186,"0.#"),1)=".",TRUE,FALSE)</formula>
    </cfRule>
  </conditionalFormatting>
  <conditionalFormatting sqref="Y243:Y244">
    <cfRule type="expression" dxfId="5" priority="1">
      <formula>IF(RIGHT(TEXT(Y243,"0.#"),1)=".",FALSE,TRUE)</formula>
    </cfRule>
    <cfRule type="expression" dxfId="4" priority="2">
      <formula>IF(RIGHT(TEXT(Y243,"0.#"),1)=".",TRUE,FALSE)</formula>
    </cfRule>
  </conditionalFormatting>
  <conditionalFormatting sqref="AL243:AO244">
    <cfRule type="expression" dxfId="3" priority="3">
      <formula>IF(AND(AL243&gt;=0, RIGHT(TEXT(AL243,"0.#"),1)&lt;&gt;"."),TRUE,FALSE)</formula>
    </cfRule>
    <cfRule type="expression" dxfId="2" priority="4">
      <formula>IF(AND(AL243&gt;=0, RIGHT(TEXT(AL243,"0.#"),1)="."),TRUE,FALSE)</formula>
    </cfRule>
    <cfRule type="expression" dxfId="1" priority="5">
      <formula>IF(AND(AL243&lt;0, RIGHT(TEXT(AL243,"0.#"),1)&lt;&gt;"."),TRUE,FALSE)</formula>
    </cfRule>
    <cfRule type="expression" dxfId="0" priority="6">
      <formula>IF(AND(AL243&lt;0, RIGHT(TEXT(AL243,"0.#"),1)="."),TRUE,FALSE)</formula>
    </cfRule>
  </conditionalFormatting>
  <dataValidations count="17">
    <dataValidation type="custom" imeMode="disabled" allowBlank="1" showInputMessage="1" showErrorMessage="1" sqref="AY23 AY44:AY46 J92:K96 P13:AX13 AR15:AX15 P14:AQ18 AR18:AX18 P19:AJ19 AQ31:AR31 AU31:AX31 AE32:AX34 AE36:AX37 AE39:AX39 AQ44:AR44 AU44:AX44 AE45:AX46 AY56 AY58 AE59:AF59 AQ59:AR59 AU59:AX59 AE60:AX62 AY63 AE64:AF64 AQ64:AR64 AU64:AX64 AE65:AX67 Y160:AB169 AU160:AX169 Y173:AB182 AU173:AX182 Y186:AB195 AU186:AX195 Y199:AB208 AU199:AX208 Y215:AB215 AL215:AO215 Y219:AB219 AL219:AO219 Y223:AB223 AL223:AO223 Y227:AB227 AL227:AO227 Y231:AB231 AL231:AO231 Y235:AB235 AL235:AO235 Y239:AB239 AL239:AO239 Y243:AB244 AL243:AO244 P23:AC24">
      <formula1>OR(ISNUMBER(J13), J13="-")</formula1>
    </dataValidation>
    <dataValidation type="list" allowBlank="1" showInputMessage="1" showErrorMessage="1" sqref="G92:H96">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3:AF76 AD79:AD90 AE79:AF83 AE85:AF90">
      <formula1>"○,△,×,‐"</formula1>
    </dataValidation>
    <dataValidation type="list" allowBlank="1" showInputMessage="1" showErrorMessage="1" error="プルダウンリストから選択してください。" sqref="AD77:AF78">
      <formula1>"有,無"</formula1>
    </dataValidation>
    <dataValidation type="list" allowBlank="1" showInputMessage="1" showErrorMessage="1" sqref="A104:E104">
      <formula1>T所見を踏まえた改善点</formula1>
    </dataValidation>
    <dataValidation imeMode="disabled" allowBlank="1" showInputMessage="1" showErrorMessage="1" sqref="L92:L96"/>
    <dataValidation type="whole" imeMode="disabled" allowBlank="1" showInputMessage="1" showErrorMessage="1" sqref="M92:M96 AW2:AX2">
      <formula1>0</formula1>
      <formula2>99</formula2>
    </dataValidation>
    <dataValidation type="custom" imeMode="off" allowBlank="1" showInputMessage="1" showErrorMessage="1" sqref="J215:O215 J219:O219 J223:O223 J227:O227 J231:O231 J235:O235 J239:O239 J243:O244">
      <formula1>OR(ISNUMBER(J215), J215="-")</formula1>
    </dataValidation>
    <dataValidation type="custom" imeMode="disabled" allowBlank="1" showInputMessage="1" showErrorMessage="1" sqref="AH215:AK215 AH219:AK219 AH223:AK223 AH227:AK227 AH231:AK231 AH235:AK235 AH239:AK239 AH243:AK244">
      <formula1>OR(AND(MOD(IF(ISNUMBER(AH215), AH215, 0.5),1)=0, 0&lt;=AH215), AH215="-")</formula1>
    </dataValidation>
    <dataValidation type="list" allowBlank="1" showInputMessage="1" showErrorMessage="1" sqref="A102:E10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2:F96">
      <formula1>T省庁</formula1>
    </dataValidation>
    <dataValidation type="whole" imeMode="disabled" allowBlank="1" showInputMessage="1" showErrorMessage="1" sqref="AS2:AU2">
      <formula1>0</formula1>
      <formula2>9999</formula2>
    </dataValidation>
    <dataValidation type="whole" allowBlank="1" showInputMessage="1" showErrorMessage="1" sqref="L117:M118 X117:Y118 AJ117:AK118 AU117:AV118">
      <formula1>0</formula1>
      <formula2>9999</formula2>
    </dataValidation>
    <dataValidation type="whole" allowBlank="1" showInputMessage="1" showErrorMessage="1" sqref="O117:P118 AA117:AB118 AM117:AN118 AX117:AX118">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4" max="49" man="1"/>
    <brk id="70" max="49" man="1"/>
    <brk id="98" max="49" man="1"/>
    <brk id="118" max="49" man="1"/>
    <brk id="157" max="49" man="1"/>
    <brk id="196" max="49" man="1"/>
    <brk id="232" max="49" man="1"/>
  </rowBreaks>
  <ignoredErrors>
    <ignoredError sqref="P24 W24"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AO118 E117:G118 Q117:S118 AC117:AE118 AO117:AP117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J57:T57</xm:sqref>
        </x14:dataValidation>
        <x14:dataValidation type="list" allowBlank="1" showInputMessage="1" showErrorMessage="1">
          <x14:formula1>
            <xm:f>入力規則等!$AG$2:$AG$13</xm:f>
          </x14:formula1>
          <xm:sqref>AC215:AG215 AC219:AG219 AC223:AG223 AC227:AG227 AC231:AG231 AC235:AG235 AC239:AG239 AC243:AG244</xm:sqref>
        </x14:dataValidation>
        <x14:dataValidation type="list" allowBlank="1" showInputMessage="1" showErrorMessage="1">
          <x14:formula1>
            <xm:f>入力規則等!$U$37:$U$39</xm:f>
          </x14:formula1>
          <xm:sqref>I117:J117 U117:V117 AG117:AH117 AR117:AS117</xm:sqref>
        </x14:dataValidation>
        <x14:dataValidation type="list" allowBlank="1" showInputMessage="1" showErrorMessage="1">
          <x14:formula1>
            <xm:f>入力規則等!$U$7:$U$9</xm:f>
          </x14:formula1>
          <xm:sqref>I118:J118 U118:V118 AG118:AH118 AR118:AS118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80</v>
      </c>
      <c r="B1" s="23" t="s">
        <v>81</v>
      </c>
      <c r="F1" s="24" t="s">
        <v>4</v>
      </c>
      <c r="G1" s="24" t="s">
        <v>70</v>
      </c>
      <c r="K1" s="25" t="s">
        <v>99</v>
      </c>
      <c r="L1" s="23" t="s">
        <v>81</v>
      </c>
      <c r="O1" s="13"/>
      <c r="P1" s="24" t="s">
        <v>5</v>
      </c>
      <c r="Q1" s="24" t="s">
        <v>70</v>
      </c>
      <c r="T1" s="13"/>
      <c r="U1" s="27" t="s">
        <v>164</v>
      </c>
      <c r="W1" s="27" t="s">
        <v>163</v>
      </c>
      <c r="Y1" s="27" t="s">
        <v>78</v>
      </c>
      <c r="Z1" s="27" t="s">
        <v>426</v>
      </c>
      <c r="AA1" s="27" t="s">
        <v>79</v>
      </c>
      <c r="AB1" s="27" t="s">
        <v>427</v>
      </c>
      <c r="AC1" s="27" t="s">
        <v>32</v>
      </c>
      <c r="AD1" s="26"/>
      <c r="AE1" s="27" t="s">
        <v>44</v>
      </c>
      <c r="AF1" s="28"/>
      <c r="AG1" s="40" t="s">
        <v>189</v>
      </c>
      <c r="AI1" s="40" t="s">
        <v>198</v>
      </c>
      <c r="AK1" s="40" t="s">
        <v>202</v>
      </c>
      <c r="AM1" s="59"/>
      <c r="AN1" s="59"/>
      <c r="AP1" s="26" t="s">
        <v>247</v>
      </c>
    </row>
    <row r="2" spans="1:42" ht="13.5" customHeight="1" x14ac:dyDescent="0.15">
      <c r="A2" s="14" t="s">
        <v>82</v>
      </c>
      <c r="B2" s="15"/>
      <c r="C2" s="13" t="str">
        <f>IF(B2="","",A2)</f>
        <v/>
      </c>
      <c r="D2" s="13" t="str">
        <f>IF(C2="","",IF(D1&lt;&gt;"",CONCATENATE(D1,"、",C2),C2))</f>
        <v/>
      </c>
      <c r="F2" s="12" t="s">
        <v>69</v>
      </c>
      <c r="G2" s="17" t="s">
        <v>596</v>
      </c>
      <c r="H2" s="13" t="str">
        <f>IF(G2="","",F2)</f>
        <v>一般会計</v>
      </c>
      <c r="I2" s="13" t="str">
        <f>IF(H2="","",IF(I1&lt;&gt;"",CONCATENATE(I1,"、",H2),H2))</f>
        <v>一般会計</v>
      </c>
      <c r="K2" s="14" t="s">
        <v>100</v>
      </c>
      <c r="L2" s="15"/>
      <c r="M2" s="13" t="str">
        <f>IF(L2="","",K2)</f>
        <v/>
      </c>
      <c r="N2" s="13" t="str">
        <f>IF(M2="","",IF(N1&lt;&gt;"",CONCATENATE(N1,"、",M2),M2))</f>
        <v/>
      </c>
      <c r="O2" s="13"/>
      <c r="P2" s="12" t="s">
        <v>71</v>
      </c>
      <c r="Q2" s="17"/>
      <c r="R2" s="13" t="str">
        <f>IF(Q2="","",P2)</f>
        <v/>
      </c>
      <c r="S2" s="13" t="str">
        <f>IF(R2="","",IF(S1&lt;&gt;"",CONCATENATE(S1,"、",R2),R2))</f>
        <v/>
      </c>
      <c r="T2" s="13"/>
      <c r="U2" s="76">
        <v>20</v>
      </c>
      <c r="W2" s="30" t="s">
        <v>169</v>
      </c>
      <c r="Y2" s="30" t="s">
        <v>65</v>
      </c>
      <c r="Z2" s="30" t="s">
        <v>65</v>
      </c>
      <c r="AA2" s="69" t="s">
        <v>291</v>
      </c>
      <c r="AB2" s="69" t="s">
        <v>521</v>
      </c>
      <c r="AC2" s="70" t="s">
        <v>132</v>
      </c>
      <c r="AD2" s="26"/>
      <c r="AE2" s="32" t="s">
        <v>165</v>
      </c>
      <c r="AF2" s="28"/>
      <c r="AG2" s="41" t="s">
        <v>257</v>
      </c>
      <c r="AI2" s="40" t="s">
        <v>287</v>
      </c>
      <c r="AK2" s="40" t="s">
        <v>203</v>
      </c>
      <c r="AM2" s="59"/>
      <c r="AN2" s="59"/>
      <c r="AP2" s="41" t="s">
        <v>257</v>
      </c>
    </row>
    <row r="3" spans="1:42" ht="13.5" customHeight="1" x14ac:dyDescent="0.15">
      <c r="A3" s="14" t="s">
        <v>83</v>
      </c>
      <c r="B3" s="15"/>
      <c r="C3" s="13" t="str">
        <f t="shared" ref="C3:C11" si="0">IF(B3="","",A3)</f>
        <v/>
      </c>
      <c r="D3" s="13" t="str">
        <f>IF(C3="",D2,IF(D2&lt;&gt;"",CONCATENATE(D2,"、",C3),C3))</f>
        <v/>
      </c>
      <c r="F3" s="18" t="s">
        <v>109</v>
      </c>
      <c r="G3" s="17"/>
      <c r="H3" s="13" t="str">
        <f t="shared" ref="H3:H37" si="1">IF(G3="","",F3)</f>
        <v/>
      </c>
      <c r="I3" s="13" t="str">
        <f>IF(H3="",I2,IF(I2&lt;&gt;"",CONCATENATE(I2,"、",H3),H3))</f>
        <v>一般会計</v>
      </c>
      <c r="K3" s="14" t="s">
        <v>101</v>
      </c>
      <c r="L3" s="15"/>
      <c r="M3" s="13" t="str">
        <f t="shared" ref="M3:M11" si="2">IF(L3="","",K3)</f>
        <v/>
      </c>
      <c r="N3" s="13" t="str">
        <f>IF(M3="",N2,IF(N2&lt;&gt;"",CONCATENATE(N2,"、",M3),M3))</f>
        <v/>
      </c>
      <c r="O3" s="13"/>
      <c r="P3" s="12" t="s">
        <v>72</v>
      </c>
      <c r="Q3" s="17" t="s">
        <v>596</v>
      </c>
      <c r="R3" s="13" t="str">
        <f t="shared" ref="R3:R8" si="3">IF(Q3="","",P3)</f>
        <v>委託・請負</v>
      </c>
      <c r="S3" s="13" t="str">
        <f t="shared" ref="S3:S8" si="4">IF(R3="",S2,IF(S2&lt;&gt;"",CONCATENATE(S2,"、",R3),R3))</f>
        <v>委託・請負</v>
      </c>
      <c r="T3" s="13"/>
      <c r="U3" s="30" t="s">
        <v>553</v>
      </c>
      <c r="W3" s="30" t="s">
        <v>144</v>
      </c>
      <c r="Y3" s="30" t="s">
        <v>66</v>
      </c>
      <c r="Z3" s="30" t="s">
        <v>428</v>
      </c>
      <c r="AA3" s="69" t="s">
        <v>391</v>
      </c>
      <c r="AB3" s="69" t="s">
        <v>522</v>
      </c>
      <c r="AC3" s="70" t="s">
        <v>133</v>
      </c>
      <c r="AD3" s="26"/>
      <c r="AE3" s="32" t="s">
        <v>166</v>
      </c>
      <c r="AF3" s="28"/>
      <c r="AG3" s="41" t="s">
        <v>258</v>
      </c>
      <c r="AI3" s="40" t="s">
        <v>197</v>
      </c>
      <c r="AK3" s="40" t="str">
        <f>CHAR(CODE(AK2)+1)</f>
        <v>B</v>
      </c>
      <c r="AM3" s="59"/>
      <c r="AN3" s="59"/>
      <c r="AP3" s="41" t="s">
        <v>258</v>
      </c>
    </row>
    <row r="4" spans="1:42" ht="13.5" customHeight="1" x14ac:dyDescent="0.15">
      <c r="A4" s="14" t="s">
        <v>84</v>
      </c>
      <c r="B4" s="15"/>
      <c r="C4" s="13" t="str">
        <f t="shared" si="0"/>
        <v/>
      </c>
      <c r="D4" s="13" t="str">
        <f>IF(C4="",D3,IF(D3&lt;&gt;"",CONCATENATE(D3,"、",C4),C4))</f>
        <v/>
      </c>
      <c r="F4" s="18" t="s">
        <v>110</v>
      </c>
      <c r="G4" s="17"/>
      <c r="H4" s="13" t="str">
        <f t="shared" si="1"/>
        <v/>
      </c>
      <c r="I4" s="13" t="str">
        <f t="shared" ref="I4:I37" si="5">IF(H4="",I3,IF(I3&lt;&gt;"",CONCATENATE(I3,"、",H4),H4))</f>
        <v>一般会計</v>
      </c>
      <c r="K4" s="14" t="s">
        <v>102</v>
      </c>
      <c r="L4" s="15"/>
      <c r="M4" s="13" t="str">
        <f t="shared" si="2"/>
        <v/>
      </c>
      <c r="N4" s="13" t="str">
        <f t="shared" ref="N4:N11" si="6">IF(M4="",N3,IF(N3&lt;&gt;"",CONCATENATE(N3,"、",M4),M4))</f>
        <v/>
      </c>
      <c r="O4" s="13"/>
      <c r="P4" s="12" t="s">
        <v>73</v>
      </c>
      <c r="Q4" s="17"/>
      <c r="R4" s="13" t="str">
        <f t="shared" si="3"/>
        <v/>
      </c>
      <c r="S4" s="13" t="str">
        <f t="shared" si="4"/>
        <v>委託・請負</v>
      </c>
      <c r="T4" s="13"/>
      <c r="U4" s="30" t="s">
        <v>554</v>
      </c>
      <c r="W4" s="30" t="s">
        <v>145</v>
      </c>
      <c r="Y4" s="30" t="s">
        <v>298</v>
      </c>
      <c r="Z4" s="30" t="s">
        <v>429</v>
      </c>
      <c r="AA4" s="69" t="s">
        <v>392</v>
      </c>
      <c r="AB4" s="69" t="s">
        <v>523</v>
      </c>
      <c r="AC4" s="69" t="s">
        <v>134</v>
      </c>
      <c r="AD4" s="26"/>
      <c r="AE4" s="32" t="s">
        <v>167</v>
      </c>
      <c r="AF4" s="28"/>
      <c r="AG4" s="41" t="s">
        <v>259</v>
      </c>
      <c r="AI4" s="40" t="s">
        <v>199</v>
      </c>
      <c r="AK4" s="40" t="str">
        <f t="shared" ref="AK4:AK49" si="7">CHAR(CODE(AK3)+1)</f>
        <v>C</v>
      </c>
      <c r="AM4" s="59"/>
      <c r="AN4" s="59"/>
      <c r="AP4" s="41" t="s">
        <v>259</v>
      </c>
    </row>
    <row r="5" spans="1:42" ht="13.5" customHeight="1" x14ac:dyDescent="0.15">
      <c r="A5" s="14" t="s">
        <v>85</v>
      </c>
      <c r="B5" s="15"/>
      <c r="C5" s="13" t="str">
        <f t="shared" si="0"/>
        <v/>
      </c>
      <c r="D5" s="13" t="str">
        <f>IF(C5="",D4,IF(D4&lt;&gt;"",CONCATENATE(D4,"、",C5),C5))</f>
        <v/>
      </c>
      <c r="F5" s="18" t="s">
        <v>111</v>
      </c>
      <c r="G5" s="17"/>
      <c r="H5" s="13" t="str">
        <f t="shared" si="1"/>
        <v/>
      </c>
      <c r="I5" s="13" t="str">
        <f t="shared" si="5"/>
        <v>一般会計</v>
      </c>
      <c r="K5" s="14" t="s">
        <v>103</v>
      </c>
      <c r="L5" s="15"/>
      <c r="M5" s="13" t="str">
        <f t="shared" si="2"/>
        <v/>
      </c>
      <c r="N5" s="13" t="str">
        <f t="shared" si="6"/>
        <v/>
      </c>
      <c r="O5" s="13"/>
      <c r="P5" s="12" t="s">
        <v>74</v>
      </c>
      <c r="Q5" s="17"/>
      <c r="R5" s="13" t="str">
        <f t="shared" si="3"/>
        <v/>
      </c>
      <c r="S5" s="13" t="str">
        <f t="shared" si="4"/>
        <v>委託・請負</v>
      </c>
      <c r="T5" s="13"/>
      <c r="W5" s="30" t="s">
        <v>578</v>
      </c>
      <c r="Y5" s="30" t="s">
        <v>299</v>
      </c>
      <c r="Z5" s="30" t="s">
        <v>430</v>
      </c>
      <c r="AA5" s="69" t="s">
        <v>393</v>
      </c>
      <c r="AB5" s="69" t="s">
        <v>524</v>
      </c>
      <c r="AC5" s="69" t="s">
        <v>168</v>
      </c>
      <c r="AD5" s="29"/>
      <c r="AE5" s="32" t="s">
        <v>268</v>
      </c>
      <c r="AF5" s="28"/>
      <c r="AG5" s="41" t="s">
        <v>260</v>
      </c>
      <c r="AI5" s="40" t="s">
        <v>295</v>
      </c>
      <c r="AK5" s="40" t="str">
        <f t="shared" si="7"/>
        <v>D</v>
      </c>
      <c r="AP5" s="41" t="s">
        <v>260</v>
      </c>
    </row>
    <row r="6" spans="1:42" ht="13.5" customHeight="1" x14ac:dyDescent="0.15">
      <c r="A6" s="14" t="s">
        <v>86</v>
      </c>
      <c r="B6" s="15"/>
      <c r="C6" s="13" t="str">
        <f t="shared" si="0"/>
        <v/>
      </c>
      <c r="D6" s="13" t="str">
        <f t="shared" ref="D6:D21" si="8">IF(C6="",D5,IF(D5&lt;&gt;"",CONCATENATE(D5,"、",C6),C6))</f>
        <v/>
      </c>
      <c r="F6" s="18" t="s">
        <v>112</v>
      </c>
      <c r="G6" s="17"/>
      <c r="H6" s="13" t="str">
        <f t="shared" si="1"/>
        <v/>
      </c>
      <c r="I6" s="13" t="str">
        <f t="shared" si="5"/>
        <v>一般会計</v>
      </c>
      <c r="K6" s="14" t="s">
        <v>104</v>
      </c>
      <c r="L6" s="15"/>
      <c r="M6" s="13" t="str">
        <f t="shared" si="2"/>
        <v/>
      </c>
      <c r="N6" s="13" t="str">
        <f t="shared" si="6"/>
        <v/>
      </c>
      <c r="O6" s="13"/>
      <c r="P6" s="12" t="s">
        <v>75</v>
      </c>
      <c r="Q6" s="17"/>
      <c r="R6" s="13" t="str">
        <f t="shared" si="3"/>
        <v/>
      </c>
      <c r="S6" s="13" t="str">
        <f t="shared" si="4"/>
        <v>委託・請負</v>
      </c>
      <c r="T6" s="13"/>
      <c r="U6" s="30" t="s">
        <v>270</v>
      </c>
      <c r="W6" s="30" t="s">
        <v>146</v>
      </c>
      <c r="Y6" s="30" t="s">
        <v>300</v>
      </c>
      <c r="Z6" s="30" t="s">
        <v>431</v>
      </c>
      <c r="AA6" s="69" t="s">
        <v>394</v>
      </c>
      <c r="AB6" s="69" t="s">
        <v>525</v>
      </c>
      <c r="AC6" s="69" t="s">
        <v>135</v>
      </c>
      <c r="AD6" s="29"/>
      <c r="AE6" s="32" t="s">
        <v>266</v>
      </c>
      <c r="AF6" s="28"/>
      <c r="AG6" s="41" t="s">
        <v>261</v>
      </c>
      <c r="AI6" s="40" t="s">
        <v>296</v>
      </c>
      <c r="AK6" s="40" t="str">
        <f>CHAR(CODE(AK5)+1)</f>
        <v>E</v>
      </c>
      <c r="AP6" s="41" t="s">
        <v>261</v>
      </c>
    </row>
    <row r="7" spans="1:42" ht="13.5" customHeight="1" x14ac:dyDescent="0.15">
      <c r="A7" s="14" t="s">
        <v>87</v>
      </c>
      <c r="B7" s="15"/>
      <c r="C7" s="13" t="str">
        <f t="shared" si="0"/>
        <v/>
      </c>
      <c r="D7" s="13" t="str">
        <f t="shared" si="8"/>
        <v/>
      </c>
      <c r="F7" s="18" t="s">
        <v>211</v>
      </c>
      <c r="G7" s="17"/>
      <c r="H7" s="13" t="str">
        <f t="shared" si="1"/>
        <v/>
      </c>
      <c r="I7" s="13" t="str">
        <f t="shared" si="5"/>
        <v>一般会計</v>
      </c>
      <c r="K7" s="14" t="s">
        <v>105</v>
      </c>
      <c r="L7" s="15"/>
      <c r="M7" s="13" t="str">
        <f t="shared" si="2"/>
        <v/>
      </c>
      <c r="N7" s="13" t="str">
        <f t="shared" si="6"/>
        <v/>
      </c>
      <c r="O7" s="13"/>
      <c r="P7" s="12" t="s">
        <v>76</v>
      </c>
      <c r="Q7" s="17"/>
      <c r="R7" s="13" t="str">
        <f t="shared" si="3"/>
        <v/>
      </c>
      <c r="S7" s="13" t="str">
        <f t="shared" si="4"/>
        <v>委託・請負</v>
      </c>
      <c r="T7" s="13"/>
      <c r="U7" s="30"/>
      <c r="W7" s="30" t="s">
        <v>147</v>
      </c>
      <c r="Y7" s="30" t="s">
        <v>301</v>
      </c>
      <c r="Z7" s="30" t="s">
        <v>432</v>
      </c>
      <c r="AA7" s="69" t="s">
        <v>395</v>
      </c>
      <c r="AB7" s="69" t="s">
        <v>526</v>
      </c>
      <c r="AC7" s="29"/>
      <c r="AD7" s="29"/>
      <c r="AE7" s="30" t="s">
        <v>135</v>
      </c>
      <c r="AF7" s="28"/>
      <c r="AG7" s="41" t="s">
        <v>262</v>
      </c>
      <c r="AH7" s="62"/>
      <c r="AI7" s="41" t="s">
        <v>283</v>
      </c>
      <c r="AK7" s="40" t="str">
        <f>CHAR(CODE(AK6)+1)</f>
        <v>F</v>
      </c>
      <c r="AP7" s="41" t="s">
        <v>262</v>
      </c>
    </row>
    <row r="8" spans="1:42" ht="13.5" customHeight="1" x14ac:dyDescent="0.15">
      <c r="A8" s="14" t="s">
        <v>88</v>
      </c>
      <c r="B8" s="15"/>
      <c r="C8" s="13" t="str">
        <f t="shared" si="0"/>
        <v/>
      </c>
      <c r="D8" s="13" t="str">
        <f t="shared" si="8"/>
        <v/>
      </c>
      <c r="F8" s="18" t="s">
        <v>113</v>
      </c>
      <c r="G8" s="17"/>
      <c r="H8" s="13" t="str">
        <f t="shared" si="1"/>
        <v/>
      </c>
      <c r="I8" s="13" t="str">
        <f t="shared" si="5"/>
        <v>一般会計</v>
      </c>
      <c r="K8" s="14" t="s">
        <v>106</v>
      </c>
      <c r="L8" s="15"/>
      <c r="M8" s="13" t="str">
        <f t="shared" si="2"/>
        <v/>
      </c>
      <c r="N8" s="13" t="str">
        <f t="shared" si="6"/>
        <v/>
      </c>
      <c r="O8" s="13"/>
      <c r="P8" s="12" t="s">
        <v>77</v>
      </c>
      <c r="Q8" s="17"/>
      <c r="R8" s="13" t="str">
        <f t="shared" si="3"/>
        <v/>
      </c>
      <c r="S8" s="13" t="str">
        <f t="shared" si="4"/>
        <v>委託・請負</v>
      </c>
      <c r="T8" s="13"/>
      <c r="U8" s="30" t="s">
        <v>293</v>
      </c>
      <c r="W8" s="30" t="s">
        <v>148</v>
      </c>
      <c r="Y8" s="30" t="s">
        <v>302</v>
      </c>
      <c r="Z8" s="30" t="s">
        <v>433</v>
      </c>
      <c r="AA8" s="69" t="s">
        <v>396</v>
      </c>
      <c r="AB8" s="69" t="s">
        <v>527</v>
      </c>
      <c r="AC8" s="29"/>
      <c r="AD8" s="29"/>
      <c r="AE8" s="29"/>
      <c r="AF8" s="28"/>
      <c r="AG8" s="41" t="s">
        <v>263</v>
      </c>
      <c r="AI8" s="40" t="s">
        <v>284</v>
      </c>
      <c r="AK8" s="40" t="str">
        <f t="shared" si="7"/>
        <v>G</v>
      </c>
      <c r="AP8" s="41" t="s">
        <v>263</v>
      </c>
    </row>
    <row r="9" spans="1:42" ht="13.5" customHeight="1" x14ac:dyDescent="0.15">
      <c r="A9" s="14" t="s">
        <v>89</v>
      </c>
      <c r="B9" s="15"/>
      <c r="C9" s="13" t="str">
        <f t="shared" si="0"/>
        <v/>
      </c>
      <c r="D9" s="13" t="str">
        <f t="shared" si="8"/>
        <v/>
      </c>
      <c r="F9" s="18" t="s">
        <v>212</v>
      </c>
      <c r="G9" s="17"/>
      <c r="H9" s="13" t="str">
        <f t="shared" si="1"/>
        <v/>
      </c>
      <c r="I9" s="13" t="str">
        <f t="shared" si="5"/>
        <v>一般会計</v>
      </c>
      <c r="K9" s="14" t="s">
        <v>107</v>
      </c>
      <c r="L9" s="15"/>
      <c r="M9" s="13" t="str">
        <f t="shared" si="2"/>
        <v/>
      </c>
      <c r="N9" s="13" t="str">
        <f t="shared" si="6"/>
        <v/>
      </c>
      <c r="O9" s="13"/>
      <c r="P9" s="13"/>
      <c r="Q9" s="19"/>
      <c r="T9" s="13"/>
      <c r="U9" s="30" t="s">
        <v>294</v>
      </c>
      <c r="W9" s="30" t="s">
        <v>149</v>
      </c>
      <c r="Y9" s="30" t="s">
        <v>303</v>
      </c>
      <c r="Z9" s="30" t="s">
        <v>434</v>
      </c>
      <c r="AA9" s="69" t="s">
        <v>397</v>
      </c>
      <c r="AB9" s="69" t="s">
        <v>528</v>
      </c>
      <c r="AC9" s="29"/>
      <c r="AD9" s="29"/>
      <c r="AE9" s="29"/>
      <c r="AF9" s="28"/>
      <c r="AG9" s="41" t="s">
        <v>264</v>
      </c>
      <c r="AI9" s="58"/>
      <c r="AK9" s="40" t="str">
        <f t="shared" si="7"/>
        <v>H</v>
      </c>
      <c r="AP9" s="41" t="s">
        <v>264</v>
      </c>
    </row>
    <row r="10" spans="1:42" ht="13.5" customHeight="1" x14ac:dyDescent="0.15">
      <c r="A10" s="14" t="s">
        <v>230</v>
      </c>
      <c r="B10" s="15" t="s">
        <v>596</v>
      </c>
      <c r="C10" s="13" t="str">
        <f t="shared" si="0"/>
        <v>国土強靱化施策</v>
      </c>
      <c r="D10" s="13" t="str">
        <f t="shared" si="8"/>
        <v>国土強靱化施策</v>
      </c>
      <c r="F10" s="18" t="s">
        <v>114</v>
      </c>
      <c r="G10" s="17"/>
      <c r="H10" s="13" t="str">
        <f t="shared" si="1"/>
        <v/>
      </c>
      <c r="I10" s="13" t="str">
        <f t="shared" si="5"/>
        <v>一般会計</v>
      </c>
      <c r="K10" s="14" t="s">
        <v>231</v>
      </c>
      <c r="L10" s="15"/>
      <c r="M10" s="13" t="str">
        <f t="shared" si="2"/>
        <v/>
      </c>
      <c r="N10" s="13" t="str">
        <f t="shared" si="6"/>
        <v/>
      </c>
      <c r="O10" s="13"/>
      <c r="P10" s="13" t="str">
        <f>S8</f>
        <v>委託・請負</v>
      </c>
      <c r="Q10" s="19"/>
      <c r="T10" s="13"/>
      <c r="W10" s="30" t="s">
        <v>150</v>
      </c>
      <c r="Y10" s="30" t="s">
        <v>304</v>
      </c>
      <c r="Z10" s="30" t="s">
        <v>435</v>
      </c>
      <c r="AA10" s="69" t="s">
        <v>398</v>
      </c>
      <c r="AB10" s="69" t="s">
        <v>529</v>
      </c>
      <c r="AC10" s="29"/>
      <c r="AD10" s="29"/>
      <c r="AE10" s="29"/>
      <c r="AF10" s="28"/>
      <c r="AG10" s="41" t="s">
        <v>251</v>
      </c>
      <c r="AK10" s="40" t="str">
        <f t="shared" si="7"/>
        <v>I</v>
      </c>
      <c r="AP10" s="40" t="s">
        <v>248</v>
      </c>
    </row>
    <row r="11" spans="1:42" ht="13.5" customHeight="1" x14ac:dyDescent="0.15">
      <c r="A11" s="14" t="s">
        <v>90</v>
      </c>
      <c r="B11" s="15"/>
      <c r="C11" s="13" t="str">
        <f t="shared" si="0"/>
        <v/>
      </c>
      <c r="D11" s="13" t="str">
        <f t="shared" si="8"/>
        <v>国土強靱化施策</v>
      </c>
      <c r="F11" s="18" t="s">
        <v>115</v>
      </c>
      <c r="G11" s="17"/>
      <c r="H11" s="13" t="str">
        <f t="shared" si="1"/>
        <v/>
      </c>
      <c r="I11" s="13" t="str">
        <f t="shared" si="5"/>
        <v>一般会計</v>
      </c>
      <c r="K11" s="14" t="s">
        <v>108</v>
      </c>
      <c r="L11" s="15" t="s">
        <v>596</v>
      </c>
      <c r="M11" s="13" t="str">
        <f t="shared" si="2"/>
        <v>その他の事項経費</v>
      </c>
      <c r="N11" s="13" t="str">
        <f t="shared" si="6"/>
        <v>その他の事項経費</v>
      </c>
      <c r="O11" s="13"/>
      <c r="P11" s="13"/>
      <c r="Q11" s="19"/>
      <c r="T11" s="13"/>
      <c r="W11" s="30" t="s">
        <v>151</v>
      </c>
      <c r="Y11" s="30" t="s">
        <v>305</v>
      </c>
      <c r="Z11" s="30" t="s">
        <v>436</v>
      </c>
      <c r="AA11" s="69" t="s">
        <v>399</v>
      </c>
      <c r="AB11" s="69" t="s">
        <v>530</v>
      </c>
      <c r="AC11" s="29"/>
      <c r="AD11" s="29"/>
      <c r="AE11" s="29"/>
      <c r="AF11" s="28"/>
      <c r="AG11" s="40" t="s">
        <v>254</v>
      </c>
      <c r="AK11" s="40" t="str">
        <f t="shared" si="7"/>
        <v>J</v>
      </c>
    </row>
    <row r="12" spans="1:42" ht="13.5" customHeight="1" x14ac:dyDescent="0.15">
      <c r="A12" s="14" t="s">
        <v>91</v>
      </c>
      <c r="B12" s="15"/>
      <c r="C12" s="13" t="str">
        <f t="shared" ref="C12:C24" si="9">IF(B12="","",A12)</f>
        <v/>
      </c>
      <c r="D12" s="13" t="str">
        <f t="shared" si="8"/>
        <v>国土強靱化施策</v>
      </c>
      <c r="F12" s="18" t="s">
        <v>116</v>
      </c>
      <c r="G12" s="17"/>
      <c r="H12" s="13" t="str">
        <f t="shared" si="1"/>
        <v/>
      </c>
      <c r="I12" s="13" t="str">
        <f t="shared" si="5"/>
        <v>一般会計</v>
      </c>
      <c r="K12" s="13"/>
      <c r="L12" s="13"/>
      <c r="O12" s="13"/>
      <c r="P12" s="13"/>
      <c r="Q12" s="19"/>
      <c r="T12" s="13"/>
      <c r="U12" s="27" t="s">
        <v>555</v>
      </c>
      <c r="W12" s="30" t="s">
        <v>152</v>
      </c>
      <c r="Y12" s="30" t="s">
        <v>306</v>
      </c>
      <c r="Z12" s="30" t="s">
        <v>437</v>
      </c>
      <c r="AA12" s="69" t="s">
        <v>400</v>
      </c>
      <c r="AB12" s="69" t="s">
        <v>531</v>
      </c>
      <c r="AC12" s="29"/>
      <c r="AD12" s="29"/>
      <c r="AE12" s="29"/>
      <c r="AF12" s="28"/>
      <c r="AG12" s="40" t="s">
        <v>252</v>
      </c>
      <c r="AK12" s="40" t="str">
        <f t="shared" si="7"/>
        <v>K</v>
      </c>
    </row>
    <row r="13" spans="1:42" ht="13.5" customHeight="1" x14ac:dyDescent="0.15">
      <c r="A13" s="14" t="s">
        <v>92</v>
      </c>
      <c r="B13" s="15"/>
      <c r="C13" s="13" t="str">
        <f t="shared" si="9"/>
        <v/>
      </c>
      <c r="D13" s="13" t="str">
        <f t="shared" si="8"/>
        <v>国土強靱化施策</v>
      </c>
      <c r="F13" s="18" t="s">
        <v>117</v>
      </c>
      <c r="G13" s="17"/>
      <c r="H13" s="13" t="str">
        <f t="shared" si="1"/>
        <v/>
      </c>
      <c r="I13" s="13" t="str">
        <f t="shared" si="5"/>
        <v>一般会計</v>
      </c>
      <c r="K13" s="13" t="str">
        <f>N11</f>
        <v>その他の事項経費</v>
      </c>
      <c r="L13" s="13"/>
      <c r="O13" s="13"/>
      <c r="P13" s="13"/>
      <c r="Q13" s="19"/>
      <c r="T13" s="13"/>
      <c r="U13" s="30" t="s">
        <v>169</v>
      </c>
      <c r="W13" s="30" t="s">
        <v>153</v>
      </c>
      <c r="Y13" s="30" t="s">
        <v>307</v>
      </c>
      <c r="Z13" s="30" t="s">
        <v>438</v>
      </c>
      <c r="AA13" s="69" t="s">
        <v>401</v>
      </c>
      <c r="AB13" s="69" t="s">
        <v>532</v>
      </c>
      <c r="AC13" s="29"/>
      <c r="AD13" s="29"/>
      <c r="AE13" s="29"/>
      <c r="AF13" s="28"/>
      <c r="AG13" s="40" t="s">
        <v>253</v>
      </c>
      <c r="AK13" s="40" t="str">
        <f t="shared" si="7"/>
        <v>L</v>
      </c>
    </row>
    <row r="14" spans="1:42" ht="13.5" customHeight="1" x14ac:dyDescent="0.15">
      <c r="A14" s="14" t="s">
        <v>93</v>
      </c>
      <c r="B14" s="15"/>
      <c r="C14" s="13" t="str">
        <f t="shared" si="9"/>
        <v/>
      </c>
      <c r="D14" s="13" t="str">
        <f t="shared" si="8"/>
        <v>国土強靱化施策</v>
      </c>
      <c r="F14" s="18" t="s">
        <v>118</v>
      </c>
      <c r="G14" s="17"/>
      <c r="H14" s="13" t="str">
        <f t="shared" si="1"/>
        <v/>
      </c>
      <c r="I14" s="13" t="str">
        <f t="shared" si="5"/>
        <v>一般会計</v>
      </c>
      <c r="K14" s="13"/>
      <c r="L14" s="13"/>
      <c r="O14" s="13"/>
      <c r="P14" s="13"/>
      <c r="Q14" s="19"/>
      <c r="T14" s="13"/>
      <c r="U14" s="30" t="s">
        <v>556</v>
      </c>
      <c r="W14" s="30" t="s">
        <v>154</v>
      </c>
      <c r="Y14" s="30" t="s">
        <v>308</v>
      </c>
      <c r="Z14" s="30" t="s">
        <v>439</v>
      </c>
      <c r="AA14" s="69" t="s">
        <v>402</v>
      </c>
      <c r="AB14" s="69" t="s">
        <v>533</v>
      </c>
      <c r="AC14" s="29"/>
      <c r="AD14" s="29"/>
      <c r="AE14" s="29"/>
      <c r="AF14" s="28"/>
      <c r="AG14" s="58"/>
      <c r="AK14" s="40" t="str">
        <f t="shared" si="7"/>
        <v>M</v>
      </c>
    </row>
    <row r="15" spans="1:42" ht="13.5" customHeight="1" x14ac:dyDescent="0.15">
      <c r="A15" s="14" t="s">
        <v>94</v>
      </c>
      <c r="B15" s="15"/>
      <c r="C15" s="13" t="str">
        <f t="shared" si="9"/>
        <v/>
      </c>
      <c r="D15" s="13" t="str">
        <f t="shared" si="8"/>
        <v>国土強靱化施策</v>
      </c>
      <c r="F15" s="18" t="s">
        <v>119</v>
      </c>
      <c r="G15" s="17"/>
      <c r="H15" s="13" t="str">
        <f t="shared" si="1"/>
        <v/>
      </c>
      <c r="I15" s="13" t="str">
        <f t="shared" si="5"/>
        <v>一般会計</v>
      </c>
      <c r="K15" s="13"/>
      <c r="L15" s="13"/>
      <c r="O15" s="13"/>
      <c r="P15" s="13"/>
      <c r="Q15" s="19"/>
      <c r="T15" s="13"/>
      <c r="U15" s="30" t="s">
        <v>557</v>
      </c>
      <c r="W15" s="30" t="s">
        <v>155</v>
      </c>
      <c r="Y15" s="30" t="s">
        <v>309</v>
      </c>
      <c r="Z15" s="30" t="s">
        <v>440</v>
      </c>
      <c r="AA15" s="69" t="s">
        <v>403</v>
      </c>
      <c r="AB15" s="69" t="s">
        <v>534</v>
      </c>
      <c r="AC15" s="29"/>
      <c r="AD15" s="29"/>
      <c r="AE15" s="29"/>
      <c r="AF15" s="28"/>
      <c r="AG15" s="59"/>
      <c r="AK15" s="40" t="str">
        <f t="shared" si="7"/>
        <v>N</v>
      </c>
    </row>
    <row r="16" spans="1:42" ht="13.5" customHeight="1" x14ac:dyDescent="0.15">
      <c r="A16" s="14" t="s">
        <v>95</v>
      </c>
      <c r="B16" s="15"/>
      <c r="C16" s="13" t="str">
        <f t="shared" si="9"/>
        <v/>
      </c>
      <c r="D16" s="13" t="str">
        <f t="shared" si="8"/>
        <v>国土強靱化施策</v>
      </c>
      <c r="F16" s="18" t="s">
        <v>120</v>
      </c>
      <c r="G16" s="17"/>
      <c r="H16" s="13" t="str">
        <f t="shared" si="1"/>
        <v/>
      </c>
      <c r="I16" s="13" t="str">
        <f t="shared" si="5"/>
        <v>一般会計</v>
      </c>
      <c r="K16" s="13"/>
      <c r="L16" s="13"/>
      <c r="O16" s="13"/>
      <c r="P16" s="13"/>
      <c r="Q16" s="19"/>
      <c r="T16" s="13"/>
      <c r="U16" s="30" t="s">
        <v>558</v>
      </c>
      <c r="W16" s="30" t="s">
        <v>156</v>
      </c>
      <c r="Y16" s="30" t="s">
        <v>310</v>
      </c>
      <c r="Z16" s="30" t="s">
        <v>441</v>
      </c>
      <c r="AA16" s="69" t="s">
        <v>404</v>
      </c>
      <c r="AB16" s="69" t="s">
        <v>535</v>
      </c>
      <c r="AC16" s="29"/>
      <c r="AD16" s="29"/>
      <c r="AE16" s="29"/>
      <c r="AF16" s="28"/>
      <c r="AG16" s="59"/>
      <c r="AK16" s="40" t="str">
        <f t="shared" si="7"/>
        <v>O</v>
      </c>
    </row>
    <row r="17" spans="1:37" ht="13.5" customHeight="1" x14ac:dyDescent="0.15">
      <c r="A17" s="14" t="s">
        <v>96</v>
      </c>
      <c r="B17" s="15"/>
      <c r="C17" s="13" t="str">
        <f t="shared" si="9"/>
        <v/>
      </c>
      <c r="D17" s="13" t="str">
        <f t="shared" si="8"/>
        <v>国土強靱化施策</v>
      </c>
      <c r="F17" s="18" t="s">
        <v>121</v>
      </c>
      <c r="G17" s="17"/>
      <c r="H17" s="13" t="str">
        <f t="shared" si="1"/>
        <v/>
      </c>
      <c r="I17" s="13" t="str">
        <f t="shared" si="5"/>
        <v>一般会計</v>
      </c>
      <c r="K17" s="13"/>
      <c r="L17" s="13"/>
      <c r="O17" s="13"/>
      <c r="P17" s="13"/>
      <c r="Q17" s="19"/>
      <c r="T17" s="13"/>
      <c r="U17" s="30" t="s">
        <v>559</v>
      </c>
      <c r="W17" s="30" t="s">
        <v>157</v>
      </c>
      <c r="Y17" s="30" t="s">
        <v>311</v>
      </c>
      <c r="Z17" s="30" t="s">
        <v>442</v>
      </c>
      <c r="AA17" s="69" t="s">
        <v>405</v>
      </c>
      <c r="AB17" s="69" t="s">
        <v>536</v>
      </c>
      <c r="AC17" s="29"/>
      <c r="AD17" s="29"/>
      <c r="AE17" s="29"/>
      <c r="AF17" s="28"/>
      <c r="AG17" s="59"/>
      <c r="AK17" s="40" t="str">
        <f t="shared" si="7"/>
        <v>P</v>
      </c>
    </row>
    <row r="18" spans="1:37" ht="13.5" customHeight="1" x14ac:dyDescent="0.15">
      <c r="A18" s="14" t="s">
        <v>97</v>
      </c>
      <c r="B18" s="15"/>
      <c r="C18" s="13" t="str">
        <f t="shared" si="9"/>
        <v/>
      </c>
      <c r="D18" s="13" t="str">
        <f t="shared" si="8"/>
        <v>国土強靱化施策</v>
      </c>
      <c r="F18" s="18" t="s">
        <v>122</v>
      </c>
      <c r="G18" s="17"/>
      <c r="H18" s="13" t="str">
        <f t="shared" si="1"/>
        <v/>
      </c>
      <c r="I18" s="13" t="str">
        <f t="shared" si="5"/>
        <v>一般会計</v>
      </c>
      <c r="K18" s="13"/>
      <c r="L18" s="13"/>
      <c r="O18" s="13"/>
      <c r="P18" s="13"/>
      <c r="Q18" s="19"/>
      <c r="T18" s="13"/>
      <c r="U18" s="30" t="s">
        <v>560</v>
      </c>
      <c r="W18" s="30" t="s">
        <v>158</v>
      </c>
      <c r="Y18" s="30" t="s">
        <v>312</v>
      </c>
      <c r="Z18" s="30" t="s">
        <v>443</v>
      </c>
      <c r="AA18" s="69" t="s">
        <v>406</v>
      </c>
      <c r="AB18" s="69" t="s">
        <v>537</v>
      </c>
      <c r="AC18" s="29"/>
      <c r="AD18" s="29"/>
      <c r="AE18" s="29"/>
      <c r="AF18" s="28"/>
      <c r="AK18" s="40" t="str">
        <f t="shared" si="7"/>
        <v>Q</v>
      </c>
    </row>
    <row r="19" spans="1:37" ht="13.5" customHeight="1" x14ac:dyDescent="0.15">
      <c r="A19" s="14" t="s">
        <v>98</v>
      </c>
      <c r="B19" s="15"/>
      <c r="C19" s="13" t="str">
        <f t="shared" si="9"/>
        <v/>
      </c>
      <c r="D19" s="13" t="str">
        <f t="shared" si="8"/>
        <v>国土強靱化施策</v>
      </c>
      <c r="F19" s="18" t="s">
        <v>123</v>
      </c>
      <c r="G19" s="17"/>
      <c r="H19" s="13" t="str">
        <f t="shared" si="1"/>
        <v/>
      </c>
      <c r="I19" s="13" t="str">
        <f t="shared" si="5"/>
        <v>一般会計</v>
      </c>
      <c r="K19" s="13"/>
      <c r="L19" s="13"/>
      <c r="O19" s="13"/>
      <c r="P19" s="13"/>
      <c r="Q19" s="19"/>
      <c r="T19" s="13"/>
      <c r="U19" s="30" t="s">
        <v>561</v>
      </c>
      <c r="W19" s="30" t="s">
        <v>159</v>
      </c>
      <c r="Y19" s="30" t="s">
        <v>313</v>
      </c>
      <c r="Z19" s="30" t="s">
        <v>444</v>
      </c>
      <c r="AA19" s="69" t="s">
        <v>407</v>
      </c>
      <c r="AB19" s="69" t="s">
        <v>538</v>
      </c>
      <c r="AC19" s="29"/>
      <c r="AD19" s="29"/>
      <c r="AE19" s="29"/>
      <c r="AF19" s="28"/>
      <c r="AK19" s="40" t="str">
        <f t="shared" si="7"/>
        <v>R</v>
      </c>
    </row>
    <row r="20" spans="1:37" ht="13.5" customHeight="1" x14ac:dyDescent="0.15">
      <c r="A20" s="14" t="s">
        <v>222</v>
      </c>
      <c r="B20" s="15"/>
      <c r="C20" s="13" t="str">
        <f t="shared" si="9"/>
        <v/>
      </c>
      <c r="D20" s="13" t="str">
        <f t="shared" si="8"/>
        <v>国土強靱化施策</v>
      </c>
      <c r="F20" s="18" t="s">
        <v>221</v>
      </c>
      <c r="G20" s="17"/>
      <c r="H20" s="13" t="str">
        <f t="shared" si="1"/>
        <v/>
      </c>
      <c r="I20" s="13" t="str">
        <f t="shared" si="5"/>
        <v>一般会計</v>
      </c>
      <c r="K20" s="13"/>
      <c r="L20" s="13"/>
      <c r="O20" s="13"/>
      <c r="P20" s="13"/>
      <c r="Q20" s="19"/>
      <c r="T20" s="13"/>
      <c r="U20" s="30" t="s">
        <v>562</v>
      </c>
      <c r="W20" s="30" t="s">
        <v>160</v>
      </c>
      <c r="Y20" s="30" t="s">
        <v>314</v>
      </c>
      <c r="Z20" s="30" t="s">
        <v>445</v>
      </c>
      <c r="AA20" s="69" t="s">
        <v>408</v>
      </c>
      <c r="AB20" s="69" t="s">
        <v>539</v>
      </c>
      <c r="AC20" s="29"/>
      <c r="AD20" s="29"/>
      <c r="AE20" s="29"/>
      <c r="AF20" s="28"/>
      <c r="AK20" s="40" t="str">
        <f t="shared" si="7"/>
        <v>S</v>
      </c>
    </row>
    <row r="21" spans="1:37" ht="13.5" customHeight="1" x14ac:dyDescent="0.15">
      <c r="A21" s="14" t="s">
        <v>223</v>
      </c>
      <c r="B21" s="15"/>
      <c r="C21" s="13" t="str">
        <f t="shared" si="9"/>
        <v/>
      </c>
      <c r="D21" s="13" t="str">
        <f t="shared" si="8"/>
        <v>国土強靱化施策</v>
      </c>
      <c r="F21" s="18" t="s">
        <v>124</v>
      </c>
      <c r="G21" s="17"/>
      <c r="H21" s="13" t="str">
        <f t="shared" si="1"/>
        <v/>
      </c>
      <c r="I21" s="13" t="str">
        <f t="shared" si="5"/>
        <v>一般会計</v>
      </c>
      <c r="K21" s="13"/>
      <c r="L21" s="13"/>
      <c r="O21" s="13"/>
      <c r="P21" s="13"/>
      <c r="Q21" s="19"/>
      <c r="T21" s="13"/>
      <c r="U21" s="30" t="s">
        <v>563</v>
      </c>
      <c r="W21" s="30" t="s">
        <v>161</v>
      </c>
      <c r="Y21" s="30" t="s">
        <v>315</v>
      </c>
      <c r="Z21" s="30" t="s">
        <v>446</v>
      </c>
      <c r="AA21" s="69" t="s">
        <v>409</v>
      </c>
      <c r="AB21" s="69" t="s">
        <v>540</v>
      </c>
      <c r="AC21" s="29"/>
      <c r="AD21" s="29"/>
      <c r="AE21" s="29"/>
      <c r="AF21" s="28"/>
      <c r="AK21" s="40" t="str">
        <f t="shared" si="7"/>
        <v>T</v>
      </c>
    </row>
    <row r="22" spans="1:37" ht="13.5" customHeight="1" x14ac:dyDescent="0.15">
      <c r="A22" s="14" t="s">
        <v>224</v>
      </c>
      <c r="B22" s="15"/>
      <c r="C22" s="13" t="str">
        <f t="shared" si="9"/>
        <v/>
      </c>
      <c r="D22" s="13" t="str">
        <f>IF(C22="",D21,IF(D21&lt;&gt;"",CONCATENATE(D21,"、",C22),C22))</f>
        <v>国土強靱化施策</v>
      </c>
      <c r="F22" s="18" t="s">
        <v>125</v>
      </c>
      <c r="G22" s="17"/>
      <c r="H22" s="13" t="str">
        <f t="shared" si="1"/>
        <v/>
      </c>
      <c r="I22" s="13" t="str">
        <f t="shared" si="5"/>
        <v>一般会計</v>
      </c>
      <c r="K22" s="13"/>
      <c r="L22" s="13"/>
      <c r="O22" s="13"/>
      <c r="P22" s="13"/>
      <c r="Q22" s="19"/>
      <c r="T22" s="13"/>
      <c r="U22" s="30" t="s">
        <v>564</v>
      </c>
      <c r="W22" s="30" t="s">
        <v>162</v>
      </c>
      <c r="Y22" s="30" t="s">
        <v>316</v>
      </c>
      <c r="Z22" s="30" t="s">
        <v>447</v>
      </c>
      <c r="AA22" s="69" t="s">
        <v>410</v>
      </c>
      <c r="AB22" s="69" t="s">
        <v>541</v>
      </c>
      <c r="AC22" s="29"/>
      <c r="AD22" s="29"/>
      <c r="AE22" s="29"/>
      <c r="AF22" s="28"/>
      <c r="AK22" s="40" t="str">
        <f t="shared" si="7"/>
        <v>U</v>
      </c>
    </row>
    <row r="23" spans="1:37" ht="13.5" customHeight="1" x14ac:dyDescent="0.15">
      <c r="A23" s="14" t="s">
        <v>225</v>
      </c>
      <c r="B23" s="15"/>
      <c r="C23" s="13" t="str">
        <f t="shared" si="9"/>
        <v/>
      </c>
      <c r="D23" s="13" t="str">
        <f>IF(C23="",D22,IF(D22&lt;&gt;"",CONCATENATE(D22,"、",C23),C23))</f>
        <v>国土強靱化施策</v>
      </c>
      <c r="F23" s="18" t="s">
        <v>126</v>
      </c>
      <c r="G23" s="17"/>
      <c r="H23" s="13" t="str">
        <f t="shared" si="1"/>
        <v/>
      </c>
      <c r="I23" s="13" t="str">
        <f t="shared" si="5"/>
        <v>一般会計</v>
      </c>
      <c r="K23" s="13"/>
      <c r="L23" s="13"/>
      <c r="O23" s="13"/>
      <c r="P23" s="13"/>
      <c r="Q23" s="19"/>
      <c r="T23" s="13"/>
      <c r="U23" s="30" t="s">
        <v>565</v>
      </c>
      <c r="W23" s="30" t="s">
        <v>581</v>
      </c>
      <c r="Y23" s="30" t="s">
        <v>317</v>
      </c>
      <c r="Z23" s="30" t="s">
        <v>448</v>
      </c>
      <c r="AA23" s="69" t="s">
        <v>411</v>
      </c>
      <c r="AB23" s="69" t="s">
        <v>542</v>
      </c>
      <c r="AC23" s="29"/>
      <c r="AD23" s="29"/>
      <c r="AE23" s="29"/>
      <c r="AF23" s="28"/>
      <c r="AK23" s="40" t="str">
        <f t="shared" si="7"/>
        <v>V</v>
      </c>
    </row>
    <row r="24" spans="1:37" ht="13.5" customHeight="1" x14ac:dyDescent="0.15">
      <c r="A24" s="65" t="s">
        <v>285</v>
      </c>
      <c r="B24" s="15"/>
      <c r="C24" s="13" t="str">
        <f t="shared" si="9"/>
        <v/>
      </c>
      <c r="D24" s="13" t="str">
        <f>IF(C24="",D23,IF(D23&lt;&gt;"",CONCATENATE(D23,"、",C24),C24))</f>
        <v>国土強靱化施策</v>
      </c>
      <c r="F24" s="18" t="s">
        <v>289</v>
      </c>
      <c r="G24" s="17"/>
      <c r="H24" s="13" t="str">
        <f t="shared" si="1"/>
        <v/>
      </c>
      <c r="I24" s="13" t="str">
        <f t="shared" si="5"/>
        <v>一般会計</v>
      </c>
      <c r="K24" s="13"/>
      <c r="L24" s="13"/>
      <c r="O24" s="13"/>
      <c r="P24" s="13"/>
      <c r="Q24" s="19"/>
      <c r="T24" s="13"/>
      <c r="U24" s="30" t="s">
        <v>566</v>
      </c>
      <c r="Y24" s="30" t="s">
        <v>318</v>
      </c>
      <c r="Z24" s="30" t="s">
        <v>449</v>
      </c>
      <c r="AA24" s="69" t="s">
        <v>412</v>
      </c>
      <c r="AB24" s="69" t="s">
        <v>543</v>
      </c>
      <c r="AC24" s="29"/>
      <c r="AD24" s="29"/>
      <c r="AE24" s="29"/>
      <c r="AF24" s="28"/>
      <c r="AK24" s="40" t="str">
        <f>CHAR(CODE(AK23)+1)</f>
        <v>W</v>
      </c>
    </row>
    <row r="25" spans="1:37" ht="13.5" customHeight="1" x14ac:dyDescent="0.15">
      <c r="A25" s="67"/>
      <c r="B25" s="66"/>
      <c r="F25" s="18" t="s">
        <v>127</v>
      </c>
      <c r="G25" s="17"/>
      <c r="H25" s="13" t="str">
        <f t="shared" si="1"/>
        <v/>
      </c>
      <c r="I25" s="13" t="str">
        <f t="shared" si="5"/>
        <v>一般会計</v>
      </c>
      <c r="K25" s="13"/>
      <c r="L25" s="13"/>
      <c r="O25" s="13"/>
      <c r="P25" s="13"/>
      <c r="Q25" s="19"/>
      <c r="T25" s="13"/>
      <c r="U25" s="30" t="s">
        <v>567</v>
      </c>
      <c r="Y25" s="30" t="s">
        <v>319</v>
      </c>
      <c r="Z25" s="30" t="s">
        <v>450</v>
      </c>
      <c r="AA25" s="69" t="s">
        <v>413</v>
      </c>
      <c r="AB25" s="69" t="s">
        <v>544</v>
      </c>
      <c r="AC25" s="29"/>
      <c r="AD25" s="29"/>
      <c r="AE25" s="29"/>
      <c r="AF25" s="28"/>
      <c r="AK25" s="40" t="str">
        <f t="shared" si="7"/>
        <v>X</v>
      </c>
    </row>
    <row r="26" spans="1:37" ht="13.5" customHeight="1" x14ac:dyDescent="0.15">
      <c r="A26" s="64"/>
      <c r="B26" s="63"/>
      <c r="F26" s="18" t="s">
        <v>128</v>
      </c>
      <c r="G26" s="17"/>
      <c r="H26" s="13" t="str">
        <f t="shared" si="1"/>
        <v/>
      </c>
      <c r="I26" s="13" t="str">
        <f t="shared" si="5"/>
        <v>一般会計</v>
      </c>
      <c r="K26" s="13"/>
      <c r="L26" s="13"/>
      <c r="O26" s="13"/>
      <c r="P26" s="13"/>
      <c r="Q26" s="19"/>
      <c r="T26" s="13"/>
      <c r="U26" s="30" t="s">
        <v>568</v>
      </c>
      <c r="Y26" s="30" t="s">
        <v>320</v>
      </c>
      <c r="Z26" s="30" t="s">
        <v>451</v>
      </c>
      <c r="AA26" s="69" t="s">
        <v>414</v>
      </c>
      <c r="AB26" s="69" t="s">
        <v>545</v>
      </c>
      <c r="AC26" s="29"/>
      <c r="AD26" s="29"/>
      <c r="AE26" s="29"/>
      <c r="AF26" s="28"/>
      <c r="AK26" s="40" t="str">
        <f t="shared" si="7"/>
        <v>Y</v>
      </c>
    </row>
    <row r="27" spans="1:37" ht="13.5" customHeight="1" x14ac:dyDescent="0.15">
      <c r="A27" s="13" t="str">
        <f>IF(D24="", "-", D24)</f>
        <v>国土強靱化施策</v>
      </c>
      <c r="B27" s="13"/>
      <c r="F27" s="18" t="s">
        <v>129</v>
      </c>
      <c r="G27" s="17"/>
      <c r="H27" s="13" t="str">
        <f t="shared" si="1"/>
        <v/>
      </c>
      <c r="I27" s="13" t="str">
        <f t="shared" si="5"/>
        <v>一般会計</v>
      </c>
      <c r="K27" s="13"/>
      <c r="L27" s="13"/>
      <c r="O27" s="13"/>
      <c r="P27" s="13"/>
      <c r="Q27" s="19"/>
      <c r="T27" s="13"/>
      <c r="U27" s="30" t="s">
        <v>569</v>
      </c>
      <c r="Y27" s="30" t="s">
        <v>321</v>
      </c>
      <c r="Z27" s="30" t="s">
        <v>452</v>
      </c>
      <c r="AA27" s="69" t="s">
        <v>415</v>
      </c>
      <c r="AB27" s="69" t="s">
        <v>546</v>
      </c>
      <c r="AC27" s="29"/>
      <c r="AD27" s="29"/>
      <c r="AE27" s="29"/>
      <c r="AF27" s="28"/>
      <c r="AK27" s="40" t="str">
        <f>CHAR(CODE(AK26)+1)</f>
        <v>Z</v>
      </c>
    </row>
    <row r="28" spans="1:37" ht="13.5" customHeight="1" x14ac:dyDescent="0.15">
      <c r="B28" s="13"/>
      <c r="F28" s="18" t="s">
        <v>130</v>
      </c>
      <c r="G28" s="17"/>
      <c r="H28" s="13" t="str">
        <f t="shared" si="1"/>
        <v/>
      </c>
      <c r="I28" s="13" t="str">
        <f t="shared" si="5"/>
        <v>一般会計</v>
      </c>
      <c r="K28" s="13"/>
      <c r="L28" s="13"/>
      <c r="O28" s="13"/>
      <c r="P28" s="13"/>
      <c r="Q28" s="19"/>
      <c r="T28" s="13"/>
      <c r="U28" s="30" t="s">
        <v>570</v>
      </c>
      <c r="Y28" s="30" t="s">
        <v>322</v>
      </c>
      <c r="Z28" s="30" t="s">
        <v>453</v>
      </c>
      <c r="AA28" s="69" t="s">
        <v>416</v>
      </c>
      <c r="AB28" s="69" t="s">
        <v>547</v>
      </c>
      <c r="AC28" s="29"/>
      <c r="AD28" s="29"/>
      <c r="AE28" s="29"/>
      <c r="AF28" s="28"/>
      <c r="AK28" s="40" t="s">
        <v>204</v>
      </c>
    </row>
    <row r="29" spans="1:37" ht="13.5" customHeight="1" x14ac:dyDescent="0.15">
      <c r="A29" s="13"/>
      <c r="B29" s="13"/>
      <c r="F29" s="18" t="s">
        <v>213</v>
      </c>
      <c r="G29" s="17"/>
      <c r="H29" s="13" t="str">
        <f t="shared" si="1"/>
        <v/>
      </c>
      <c r="I29" s="13" t="str">
        <f t="shared" si="5"/>
        <v>一般会計</v>
      </c>
      <c r="K29" s="13"/>
      <c r="L29" s="13"/>
      <c r="O29" s="13"/>
      <c r="P29" s="13"/>
      <c r="Q29" s="19"/>
      <c r="T29" s="13"/>
      <c r="U29" s="30" t="s">
        <v>571</v>
      </c>
      <c r="Y29" s="30" t="s">
        <v>323</v>
      </c>
      <c r="Z29" s="30" t="s">
        <v>454</v>
      </c>
      <c r="AA29" s="69" t="s">
        <v>417</v>
      </c>
      <c r="AB29" s="69" t="s">
        <v>548</v>
      </c>
      <c r="AC29" s="29"/>
      <c r="AD29" s="29"/>
      <c r="AE29" s="29"/>
      <c r="AF29" s="28"/>
      <c r="AK29" s="40" t="str">
        <f t="shared" si="7"/>
        <v>b</v>
      </c>
    </row>
    <row r="30" spans="1:37" ht="13.5" customHeight="1" x14ac:dyDescent="0.15">
      <c r="A30" s="13"/>
      <c r="B30" s="13"/>
      <c r="F30" s="18" t="s">
        <v>214</v>
      </c>
      <c r="G30" s="17"/>
      <c r="H30" s="13" t="str">
        <f t="shared" si="1"/>
        <v/>
      </c>
      <c r="I30" s="13" t="str">
        <f t="shared" si="5"/>
        <v>一般会計</v>
      </c>
      <c r="K30" s="13"/>
      <c r="L30" s="13"/>
      <c r="O30" s="13"/>
      <c r="P30" s="13"/>
      <c r="Q30" s="19"/>
      <c r="T30" s="13"/>
      <c r="U30" s="30" t="s">
        <v>572</v>
      </c>
      <c r="Y30" s="30" t="s">
        <v>324</v>
      </c>
      <c r="Z30" s="30" t="s">
        <v>455</v>
      </c>
      <c r="AA30" s="69" t="s">
        <v>418</v>
      </c>
      <c r="AB30" s="69" t="s">
        <v>549</v>
      </c>
      <c r="AC30" s="29"/>
      <c r="AD30" s="29"/>
      <c r="AE30" s="29"/>
      <c r="AF30" s="28"/>
      <c r="AK30" s="40" t="str">
        <f t="shared" si="7"/>
        <v>c</v>
      </c>
    </row>
    <row r="31" spans="1:37" ht="13.5" customHeight="1" x14ac:dyDescent="0.15">
      <c r="A31" s="13"/>
      <c r="B31" s="13"/>
      <c r="F31" s="18" t="s">
        <v>215</v>
      </c>
      <c r="G31" s="17"/>
      <c r="H31" s="13" t="str">
        <f t="shared" si="1"/>
        <v/>
      </c>
      <c r="I31" s="13" t="str">
        <f t="shared" si="5"/>
        <v>一般会計</v>
      </c>
      <c r="K31" s="13"/>
      <c r="L31" s="13"/>
      <c r="O31" s="13"/>
      <c r="P31" s="13"/>
      <c r="Q31" s="19"/>
      <c r="T31" s="13"/>
      <c r="U31" s="30" t="s">
        <v>573</v>
      </c>
      <c r="Y31" s="30" t="s">
        <v>325</v>
      </c>
      <c r="Z31" s="30" t="s">
        <v>456</v>
      </c>
      <c r="AA31" s="69" t="s">
        <v>419</v>
      </c>
      <c r="AB31" s="69" t="s">
        <v>550</v>
      </c>
      <c r="AC31" s="29"/>
      <c r="AD31" s="29"/>
      <c r="AE31" s="29"/>
      <c r="AF31" s="28"/>
      <c r="AK31" s="40" t="str">
        <f t="shared" si="7"/>
        <v>d</v>
      </c>
    </row>
    <row r="32" spans="1:37" ht="13.5" customHeight="1" x14ac:dyDescent="0.15">
      <c r="A32" s="13"/>
      <c r="B32" s="13"/>
      <c r="F32" s="18" t="s">
        <v>216</v>
      </c>
      <c r="G32" s="17"/>
      <c r="H32" s="13" t="str">
        <f t="shared" si="1"/>
        <v/>
      </c>
      <c r="I32" s="13" t="str">
        <f t="shared" si="5"/>
        <v>一般会計</v>
      </c>
      <c r="K32" s="13"/>
      <c r="L32" s="13"/>
      <c r="O32" s="13"/>
      <c r="P32" s="13"/>
      <c r="Q32" s="19"/>
      <c r="T32" s="13"/>
      <c r="U32" s="30" t="s">
        <v>574</v>
      </c>
      <c r="Y32" s="30" t="s">
        <v>326</v>
      </c>
      <c r="Z32" s="30" t="s">
        <v>457</v>
      </c>
      <c r="AA32" s="69" t="s">
        <v>67</v>
      </c>
      <c r="AB32" s="69" t="s">
        <v>67</v>
      </c>
      <c r="AC32" s="29"/>
      <c r="AD32" s="29"/>
      <c r="AE32" s="29"/>
      <c r="AF32" s="28"/>
      <c r="AK32" s="40" t="str">
        <f t="shared" si="7"/>
        <v>e</v>
      </c>
    </row>
    <row r="33" spans="1:37" ht="13.5" customHeight="1" x14ac:dyDescent="0.15">
      <c r="A33" s="13"/>
      <c r="B33" s="13"/>
      <c r="F33" s="18" t="s">
        <v>217</v>
      </c>
      <c r="G33" s="17"/>
      <c r="H33" s="13" t="str">
        <f t="shared" si="1"/>
        <v/>
      </c>
      <c r="I33" s="13" t="str">
        <f t="shared" si="5"/>
        <v>一般会計</v>
      </c>
      <c r="K33" s="13"/>
      <c r="L33" s="13"/>
      <c r="O33" s="13"/>
      <c r="P33" s="13"/>
      <c r="Q33" s="19"/>
      <c r="T33" s="13"/>
      <c r="U33" s="30" t="s">
        <v>575</v>
      </c>
      <c r="Y33" s="30" t="s">
        <v>327</v>
      </c>
      <c r="Z33" s="30" t="s">
        <v>458</v>
      </c>
      <c r="AA33" s="53"/>
      <c r="AB33" s="29"/>
      <c r="AC33" s="29"/>
      <c r="AD33" s="29"/>
      <c r="AE33" s="29"/>
      <c r="AF33" s="28"/>
      <c r="AK33" s="40" t="str">
        <f t="shared" si="7"/>
        <v>f</v>
      </c>
    </row>
    <row r="34" spans="1:37" ht="13.5" customHeight="1" x14ac:dyDescent="0.15">
      <c r="A34" s="13"/>
      <c r="B34" s="13"/>
      <c r="F34" s="18" t="s">
        <v>218</v>
      </c>
      <c r="G34" s="17"/>
      <c r="H34" s="13" t="str">
        <f t="shared" si="1"/>
        <v/>
      </c>
      <c r="I34" s="13" t="str">
        <f t="shared" si="5"/>
        <v>一般会計</v>
      </c>
      <c r="K34" s="13"/>
      <c r="L34" s="13"/>
      <c r="O34" s="13"/>
      <c r="P34" s="13"/>
      <c r="Q34" s="19"/>
      <c r="T34" s="13"/>
      <c r="U34" s="30" t="s">
        <v>576</v>
      </c>
      <c r="Y34" s="30" t="s">
        <v>328</v>
      </c>
      <c r="Z34" s="30" t="s">
        <v>459</v>
      </c>
      <c r="AB34" s="29"/>
      <c r="AC34" s="29"/>
      <c r="AD34" s="29"/>
      <c r="AE34" s="29"/>
      <c r="AF34" s="28"/>
      <c r="AK34" s="40" t="str">
        <f t="shared" si="7"/>
        <v>g</v>
      </c>
    </row>
    <row r="35" spans="1:37" ht="13.5" customHeight="1" x14ac:dyDescent="0.15">
      <c r="A35" s="13"/>
      <c r="B35" s="13"/>
      <c r="F35" s="18" t="s">
        <v>219</v>
      </c>
      <c r="G35" s="17"/>
      <c r="H35" s="13" t="str">
        <f t="shared" si="1"/>
        <v/>
      </c>
      <c r="I35" s="13" t="str">
        <f t="shared" si="5"/>
        <v>一般会計</v>
      </c>
      <c r="K35" s="13"/>
      <c r="L35" s="13"/>
      <c r="O35" s="13"/>
      <c r="P35" s="13"/>
      <c r="Q35" s="19"/>
      <c r="T35" s="13"/>
      <c r="Y35" s="30" t="s">
        <v>329</v>
      </c>
      <c r="Z35" s="30" t="s">
        <v>460</v>
      </c>
      <c r="AC35" s="29"/>
      <c r="AF35" s="28"/>
      <c r="AK35" s="40" t="str">
        <f t="shared" si="7"/>
        <v>h</v>
      </c>
    </row>
    <row r="36" spans="1:37" ht="13.5" customHeight="1" x14ac:dyDescent="0.15">
      <c r="A36" s="13"/>
      <c r="B36" s="13"/>
      <c r="F36" s="18" t="s">
        <v>220</v>
      </c>
      <c r="G36" s="17"/>
      <c r="H36" s="13" t="str">
        <f t="shared" si="1"/>
        <v/>
      </c>
      <c r="I36" s="13" t="str">
        <f t="shared" si="5"/>
        <v>一般会計</v>
      </c>
      <c r="K36" s="13"/>
      <c r="L36" s="13"/>
      <c r="O36" s="13"/>
      <c r="P36" s="13"/>
      <c r="Q36" s="19"/>
      <c r="T36" s="13"/>
      <c r="U36" s="30" t="s">
        <v>577</v>
      </c>
      <c r="Y36" s="30" t="s">
        <v>330</v>
      </c>
      <c r="Z36" s="30" t="s">
        <v>461</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0"/>
      <c r="Y37" s="30" t="s">
        <v>331</v>
      </c>
      <c r="Z37" s="30" t="s">
        <v>462</v>
      </c>
      <c r="AF37" s="28"/>
      <c r="AK37" s="40" t="str">
        <f t="shared" si="7"/>
        <v>j</v>
      </c>
    </row>
    <row r="38" spans="1:37" x14ac:dyDescent="0.15">
      <c r="A38" s="13"/>
      <c r="B38" s="13"/>
      <c r="F38" s="13"/>
      <c r="G38" s="19"/>
      <c r="K38" s="13"/>
      <c r="L38" s="13"/>
      <c r="O38" s="13"/>
      <c r="P38" s="13"/>
      <c r="Q38" s="19"/>
      <c r="T38" s="13"/>
      <c r="U38" s="30" t="s">
        <v>271</v>
      </c>
      <c r="Y38" s="30" t="s">
        <v>332</v>
      </c>
      <c r="Z38" s="30" t="s">
        <v>463</v>
      </c>
      <c r="AF38" s="28"/>
      <c r="AK38" s="40" t="str">
        <f t="shared" si="7"/>
        <v>k</v>
      </c>
    </row>
    <row r="39" spans="1:37" x14ac:dyDescent="0.15">
      <c r="A39" s="13"/>
      <c r="B39" s="13"/>
      <c r="F39" s="13" t="str">
        <f>I37</f>
        <v>一般会計</v>
      </c>
      <c r="G39" s="19"/>
      <c r="K39" s="13"/>
      <c r="L39" s="13"/>
      <c r="O39" s="13"/>
      <c r="P39" s="13"/>
      <c r="Q39" s="19"/>
      <c r="T39" s="13"/>
      <c r="U39" s="30" t="s">
        <v>281</v>
      </c>
      <c r="Y39" s="30" t="s">
        <v>333</v>
      </c>
      <c r="Z39" s="30" t="s">
        <v>464</v>
      </c>
      <c r="AF39" s="28"/>
      <c r="AK39" s="40" t="str">
        <f t="shared" si="7"/>
        <v>l</v>
      </c>
    </row>
    <row r="40" spans="1:37" x14ac:dyDescent="0.15">
      <c r="A40" s="13"/>
      <c r="B40" s="13"/>
      <c r="F40" s="13"/>
      <c r="G40" s="19"/>
      <c r="K40" s="13"/>
      <c r="L40" s="13"/>
      <c r="O40" s="13"/>
      <c r="P40" s="13"/>
      <c r="Q40" s="19"/>
      <c r="T40" s="13"/>
      <c r="Y40" s="30" t="s">
        <v>334</v>
      </c>
      <c r="Z40" s="30" t="s">
        <v>465</v>
      </c>
      <c r="AF40" s="28"/>
      <c r="AK40" s="40" t="str">
        <f t="shared" si="7"/>
        <v>m</v>
      </c>
    </row>
    <row r="41" spans="1:37" x14ac:dyDescent="0.15">
      <c r="A41" s="13"/>
      <c r="B41" s="13"/>
      <c r="F41" s="13"/>
      <c r="G41" s="19"/>
      <c r="K41" s="13"/>
      <c r="L41" s="13"/>
      <c r="O41" s="13"/>
      <c r="P41" s="13"/>
      <c r="Q41" s="19"/>
      <c r="T41" s="13"/>
      <c r="Y41" s="30" t="s">
        <v>335</v>
      </c>
      <c r="Z41" s="30" t="s">
        <v>466</v>
      </c>
      <c r="AF41" s="28"/>
      <c r="AK41" s="40" t="str">
        <f t="shared" si="7"/>
        <v>n</v>
      </c>
    </row>
    <row r="42" spans="1:37" x14ac:dyDescent="0.15">
      <c r="A42" s="13"/>
      <c r="B42" s="13"/>
      <c r="F42" s="13"/>
      <c r="G42" s="19"/>
      <c r="K42" s="13"/>
      <c r="L42" s="13"/>
      <c r="O42" s="13"/>
      <c r="P42" s="13"/>
      <c r="Q42" s="19"/>
      <c r="T42" s="13"/>
      <c r="Y42" s="30" t="s">
        <v>336</v>
      </c>
      <c r="Z42" s="30" t="s">
        <v>467</v>
      </c>
      <c r="AF42" s="28"/>
      <c r="AK42" s="40" t="str">
        <f t="shared" si="7"/>
        <v>o</v>
      </c>
    </row>
    <row r="43" spans="1:37" x14ac:dyDescent="0.15">
      <c r="A43" s="13"/>
      <c r="B43" s="13"/>
      <c r="F43" s="13"/>
      <c r="G43" s="19"/>
      <c r="K43" s="13"/>
      <c r="L43" s="13"/>
      <c r="O43" s="13"/>
      <c r="P43" s="13"/>
      <c r="Q43" s="19"/>
      <c r="T43" s="13"/>
      <c r="Y43" s="30" t="s">
        <v>337</v>
      </c>
      <c r="Z43" s="30" t="s">
        <v>468</v>
      </c>
      <c r="AF43" s="28"/>
      <c r="AK43" s="40" t="str">
        <f t="shared" si="7"/>
        <v>p</v>
      </c>
    </row>
    <row r="44" spans="1:37" x14ac:dyDescent="0.15">
      <c r="A44" s="13"/>
      <c r="B44" s="13"/>
      <c r="F44" s="13"/>
      <c r="G44" s="19"/>
      <c r="K44" s="13"/>
      <c r="L44" s="13"/>
      <c r="O44" s="13"/>
      <c r="P44" s="13"/>
      <c r="Q44" s="19"/>
      <c r="T44" s="13"/>
      <c r="Y44" s="30" t="s">
        <v>338</v>
      </c>
      <c r="Z44" s="30" t="s">
        <v>469</v>
      </c>
      <c r="AF44" s="28"/>
      <c r="AK44" s="40" t="str">
        <f t="shared" si="7"/>
        <v>q</v>
      </c>
    </row>
    <row r="45" spans="1:37" x14ac:dyDescent="0.15">
      <c r="A45" s="13"/>
      <c r="B45" s="13"/>
      <c r="F45" s="13"/>
      <c r="G45" s="19"/>
      <c r="K45" s="13"/>
      <c r="L45" s="13"/>
      <c r="O45" s="13"/>
      <c r="P45" s="13"/>
      <c r="Q45" s="19"/>
      <c r="T45" s="13"/>
      <c r="Y45" s="30" t="s">
        <v>339</v>
      </c>
      <c r="Z45" s="30" t="s">
        <v>470</v>
      </c>
      <c r="AF45" s="28"/>
      <c r="AK45" s="40" t="str">
        <f t="shared" si="7"/>
        <v>r</v>
      </c>
    </row>
    <row r="46" spans="1:37" x14ac:dyDescent="0.15">
      <c r="A46" s="13"/>
      <c r="B46" s="13"/>
      <c r="F46" s="13"/>
      <c r="G46" s="19"/>
      <c r="K46" s="13"/>
      <c r="L46" s="13"/>
      <c r="O46" s="13"/>
      <c r="P46" s="13"/>
      <c r="Q46" s="19"/>
      <c r="T46" s="13"/>
      <c r="Y46" s="30" t="s">
        <v>340</v>
      </c>
      <c r="Z46" s="30" t="s">
        <v>471</v>
      </c>
      <c r="AF46" s="28"/>
      <c r="AK46" s="40" t="str">
        <f t="shared" si="7"/>
        <v>s</v>
      </c>
    </row>
    <row r="47" spans="1:37" x14ac:dyDescent="0.15">
      <c r="A47" s="13"/>
      <c r="B47" s="13"/>
      <c r="F47" s="13"/>
      <c r="G47" s="19"/>
      <c r="K47" s="13"/>
      <c r="L47" s="13"/>
      <c r="O47" s="13"/>
      <c r="P47" s="13"/>
      <c r="Q47" s="19"/>
      <c r="T47" s="13"/>
      <c r="Y47" s="30" t="s">
        <v>341</v>
      </c>
      <c r="Z47" s="30" t="s">
        <v>472</v>
      </c>
      <c r="AF47" s="28"/>
      <c r="AK47" s="40" t="str">
        <f t="shared" si="7"/>
        <v>t</v>
      </c>
    </row>
    <row r="48" spans="1:37" x14ac:dyDescent="0.15">
      <c r="A48" s="13"/>
      <c r="B48" s="13"/>
      <c r="F48" s="13"/>
      <c r="G48" s="19"/>
      <c r="K48" s="13"/>
      <c r="L48" s="13"/>
      <c r="O48" s="13"/>
      <c r="P48" s="13"/>
      <c r="Q48" s="19"/>
      <c r="T48" s="13"/>
      <c r="Y48" s="30" t="s">
        <v>342</v>
      </c>
      <c r="Z48" s="30" t="s">
        <v>473</v>
      </c>
      <c r="AF48" s="28"/>
      <c r="AK48" s="40" t="str">
        <f t="shared" si="7"/>
        <v>u</v>
      </c>
    </row>
    <row r="49" spans="1:37" x14ac:dyDescent="0.15">
      <c r="A49" s="13"/>
      <c r="B49" s="13"/>
      <c r="F49" s="13"/>
      <c r="G49" s="19"/>
      <c r="K49" s="13"/>
      <c r="L49" s="13"/>
      <c r="O49" s="13"/>
      <c r="P49" s="13"/>
      <c r="Q49" s="19"/>
      <c r="T49" s="13"/>
      <c r="Y49" s="30" t="s">
        <v>343</v>
      </c>
      <c r="Z49" s="30" t="s">
        <v>474</v>
      </c>
      <c r="AF49" s="28"/>
      <c r="AK49" s="40" t="str">
        <f t="shared" si="7"/>
        <v>v</v>
      </c>
    </row>
    <row r="50" spans="1:37" x14ac:dyDescent="0.15">
      <c r="A50" s="13"/>
      <c r="B50" s="13"/>
      <c r="F50" s="13"/>
      <c r="G50" s="19"/>
      <c r="K50" s="13"/>
      <c r="L50" s="13"/>
      <c r="O50" s="13"/>
      <c r="P50" s="13"/>
      <c r="Q50" s="19"/>
      <c r="T50" s="13"/>
      <c r="Y50" s="30" t="s">
        <v>344</v>
      </c>
      <c r="Z50" s="30" t="s">
        <v>475</v>
      </c>
      <c r="AF50" s="28"/>
    </row>
    <row r="51" spans="1:37" x14ac:dyDescent="0.15">
      <c r="A51" s="13"/>
      <c r="B51" s="13"/>
      <c r="F51" s="13"/>
      <c r="G51" s="19"/>
      <c r="K51" s="13"/>
      <c r="L51" s="13"/>
      <c r="O51" s="13"/>
      <c r="P51" s="13"/>
      <c r="Q51" s="19"/>
      <c r="T51" s="13"/>
      <c r="Y51" s="30" t="s">
        <v>345</v>
      </c>
      <c r="Z51" s="30" t="s">
        <v>476</v>
      </c>
      <c r="AF51" s="28"/>
    </row>
    <row r="52" spans="1:37" x14ac:dyDescent="0.15">
      <c r="A52" s="13"/>
      <c r="B52" s="13"/>
      <c r="F52" s="13"/>
      <c r="G52" s="19"/>
      <c r="K52" s="13"/>
      <c r="L52" s="13"/>
      <c r="O52" s="13"/>
      <c r="P52" s="13"/>
      <c r="Q52" s="19"/>
      <c r="T52" s="13"/>
      <c r="Y52" s="30" t="s">
        <v>346</v>
      </c>
      <c r="Z52" s="30" t="s">
        <v>477</v>
      </c>
      <c r="AF52" s="28"/>
    </row>
    <row r="53" spans="1:37" x14ac:dyDescent="0.15">
      <c r="A53" s="13"/>
      <c r="B53" s="13"/>
      <c r="F53" s="13"/>
      <c r="G53" s="19"/>
      <c r="K53" s="13"/>
      <c r="L53" s="13"/>
      <c r="O53" s="13"/>
      <c r="P53" s="13"/>
      <c r="Q53" s="19"/>
      <c r="T53" s="13"/>
      <c r="Y53" s="30" t="s">
        <v>347</v>
      </c>
      <c r="Z53" s="30" t="s">
        <v>478</v>
      </c>
      <c r="AF53" s="28"/>
    </row>
    <row r="54" spans="1:37" x14ac:dyDescent="0.15">
      <c r="A54" s="13"/>
      <c r="B54" s="13"/>
      <c r="F54" s="13"/>
      <c r="G54" s="19"/>
      <c r="K54" s="13"/>
      <c r="L54" s="13"/>
      <c r="O54" s="13"/>
      <c r="P54" s="20"/>
      <c r="Q54" s="19"/>
      <c r="T54" s="13"/>
      <c r="Y54" s="30" t="s">
        <v>348</v>
      </c>
      <c r="Z54" s="30" t="s">
        <v>479</v>
      </c>
      <c r="AF54" s="28"/>
    </row>
    <row r="55" spans="1:37" x14ac:dyDescent="0.15">
      <c r="A55" s="13"/>
      <c r="B55" s="13"/>
      <c r="F55" s="13"/>
      <c r="G55" s="19"/>
      <c r="K55" s="13"/>
      <c r="L55" s="13"/>
      <c r="O55" s="13"/>
      <c r="P55" s="13"/>
      <c r="Q55" s="19"/>
      <c r="T55" s="13"/>
      <c r="Y55" s="30" t="s">
        <v>349</v>
      </c>
      <c r="Z55" s="30" t="s">
        <v>480</v>
      </c>
      <c r="AF55" s="28"/>
    </row>
    <row r="56" spans="1:37" x14ac:dyDescent="0.15">
      <c r="A56" s="13"/>
      <c r="B56" s="13"/>
      <c r="F56" s="13"/>
      <c r="G56" s="19"/>
      <c r="K56" s="13"/>
      <c r="L56" s="13"/>
      <c r="O56" s="13"/>
      <c r="P56" s="13"/>
      <c r="Q56" s="19"/>
      <c r="T56" s="13"/>
      <c r="Y56" s="30" t="s">
        <v>350</v>
      </c>
      <c r="Z56" s="30" t="s">
        <v>481</v>
      </c>
      <c r="AF56" s="28"/>
    </row>
    <row r="57" spans="1:37" x14ac:dyDescent="0.15">
      <c r="A57" s="13"/>
      <c r="B57" s="13"/>
      <c r="F57" s="13"/>
      <c r="G57" s="19"/>
      <c r="K57" s="13"/>
      <c r="L57" s="13"/>
      <c r="O57" s="13"/>
      <c r="P57" s="13"/>
      <c r="Q57" s="19"/>
      <c r="T57" s="13"/>
      <c r="Y57" s="30" t="s">
        <v>351</v>
      </c>
      <c r="Z57" s="30" t="s">
        <v>482</v>
      </c>
      <c r="AF57" s="28"/>
    </row>
    <row r="58" spans="1:37" x14ac:dyDescent="0.15">
      <c r="A58" s="13"/>
      <c r="B58" s="13"/>
      <c r="F58" s="13"/>
      <c r="G58" s="19"/>
      <c r="K58" s="13"/>
      <c r="L58" s="13"/>
      <c r="O58" s="13"/>
      <c r="P58" s="13"/>
      <c r="Q58" s="19"/>
      <c r="T58" s="13"/>
      <c r="Y58" s="30" t="s">
        <v>352</v>
      </c>
      <c r="Z58" s="30" t="s">
        <v>483</v>
      </c>
      <c r="AF58" s="28"/>
    </row>
    <row r="59" spans="1:37" x14ac:dyDescent="0.15">
      <c r="A59" s="13"/>
      <c r="B59" s="13"/>
      <c r="F59" s="13"/>
      <c r="G59" s="19"/>
      <c r="K59" s="13"/>
      <c r="L59" s="13"/>
      <c r="O59" s="13"/>
      <c r="P59" s="13"/>
      <c r="Q59" s="19"/>
      <c r="T59" s="13"/>
      <c r="Y59" s="30" t="s">
        <v>353</v>
      </c>
      <c r="Z59" s="30" t="s">
        <v>484</v>
      </c>
      <c r="AF59" s="28"/>
    </row>
    <row r="60" spans="1:37" x14ac:dyDescent="0.15">
      <c r="A60" s="13"/>
      <c r="B60" s="13"/>
      <c r="F60" s="13"/>
      <c r="G60" s="19"/>
      <c r="K60" s="13"/>
      <c r="L60" s="13"/>
      <c r="O60" s="13"/>
      <c r="P60" s="13"/>
      <c r="Q60" s="19"/>
      <c r="T60" s="13"/>
      <c r="Y60" s="30" t="s">
        <v>354</v>
      </c>
      <c r="Z60" s="30" t="s">
        <v>485</v>
      </c>
      <c r="AF60" s="28"/>
    </row>
    <row r="61" spans="1:37" x14ac:dyDescent="0.15">
      <c r="A61" s="13"/>
      <c r="B61" s="13"/>
      <c r="F61" s="13"/>
      <c r="G61" s="19"/>
      <c r="K61" s="13"/>
      <c r="L61" s="13"/>
      <c r="O61" s="13"/>
      <c r="P61" s="13"/>
      <c r="Q61" s="19"/>
      <c r="T61" s="13"/>
      <c r="Y61" s="30" t="s">
        <v>355</v>
      </c>
      <c r="Z61" s="30" t="s">
        <v>486</v>
      </c>
      <c r="AF61" s="28"/>
    </row>
    <row r="62" spans="1:37" x14ac:dyDescent="0.15">
      <c r="A62" s="13"/>
      <c r="B62" s="13"/>
      <c r="F62" s="13"/>
      <c r="G62" s="19"/>
      <c r="K62" s="13"/>
      <c r="L62" s="13"/>
      <c r="O62" s="13"/>
      <c r="P62" s="13"/>
      <c r="Q62" s="19"/>
      <c r="T62" s="13"/>
      <c r="Y62" s="30" t="s">
        <v>356</v>
      </c>
      <c r="Z62" s="30" t="s">
        <v>487</v>
      </c>
      <c r="AF62" s="28"/>
    </row>
    <row r="63" spans="1:37" x14ac:dyDescent="0.15">
      <c r="A63" s="13"/>
      <c r="B63" s="13"/>
      <c r="F63" s="13"/>
      <c r="G63" s="19"/>
      <c r="K63" s="13"/>
      <c r="L63" s="13"/>
      <c r="O63" s="13"/>
      <c r="P63" s="13"/>
      <c r="Q63" s="19"/>
      <c r="T63" s="13"/>
      <c r="Y63" s="30" t="s">
        <v>357</v>
      </c>
      <c r="Z63" s="30" t="s">
        <v>488</v>
      </c>
      <c r="AF63" s="28"/>
    </row>
    <row r="64" spans="1:37" x14ac:dyDescent="0.15">
      <c r="A64" s="13"/>
      <c r="B64" s="13"/>
      <c r="F64" s="13"/>
      <c r="G64" s="19"/>
      <c r="K64" s="13"/>
      <c r="L64" s="13"/>
      <c r="O64" s="13"/>
      <c r="P64" s="13"/>
      <c r="Q64" s="19"/>
      <c r="T64" s="13"/>
      <c r="Y64" s="30" t="s">
        <v>358</v>
      </c>
      <c r="Z64" s="30" t="s">
        <v>489</v>
      </c>
      <c r="AF64" s="28"/>
    </row>
    <row r="65" spans="1:32" x14ac:dyDescent="0.15">
      <c r="A65" s="13"/>
      <c r="B65" s="13"/>
      <c r="F65" s="13"/>
      <c r="G65" s="19"/>
      <c r="K65" s="13"/>
      <c r="L65" s="13"/>
      <c r="O65" s="13"/>
      <c r="P65" s="13"/>
      <c r="Q65" s="19"/>
      <c r="T65" s="13"/>
      <c r="Y65" s="30" t="s">
        <v>359</v>
      </c>
      <c r="Z65" s="30" t="s">
        <v>490</v>
      </c>
      <c r="AF65" s="28"/>
    </row>
    <row r="66" spans="1:32" x14ac:dyDescent="0.15">
      <c r="A66" s="13"/>
      <c r="B66" s="13"/>
      <c r="F66" s="13"/>
      <c r="G66" s="19"/>
      <c r="K66" s="13"/>
      <c r="L66" s="13"/>
      <c r="O66" s="13"/>
      <c r="P66" s="13"/>
      <c r="Q66" s="19"/>
      <c r="T66" s="13"/>
      <c r="Y66" s="30" t="s">
        <v>68</v>
      </c>
      <c r="Z66" s="30" t="s">
        <v>491</v>
      </c>
      <c r="AF66" s="28"/>
    </row>
    <row r="67" spans="1:32" x14ac:dyDescent="0.15">
      <c r="A67" s="13"/>
      <c r="B67" s="13"/>
      <c r="F67" s="13"/>
      <c r="G67" s="19"/>
      <c r="K67" s="13"/>
      <c r="L67" s="13"/>
      <c r="O67" s="13"/>
      <c r="P67" s="13"/>
      <c r="Q67" s="19"/>
      <c r="T67" s="13"/>
      <c r="Y67" s="30" t="s">
        <v>360</v>
      </c>
      <c r="Z67" s="30" t="s">
        <v>492</v>
      </c>
      <c r="AF67" s="28"/>
    </row>
    <row r="68" spans="1:32" x14ac:dyDescent="0.15">
      <c r="A68" s="13"/>
      <c r="B68" s="13"/>
      <c r="F68" s="13"/>
      <c r="G68" s="19"/>
      <c r="K68" s="13"/>
      <c r="L68" s="13"/>
      <c r="O68" s="13"/>
      <c r="P68" s="13"/>
      <c r="Q68" s="19"/>
      <c r="T68" s="13"/>
      <c r="Y68" s="30" t="s">
        <v>361</v>
      </c>
      <c r="Z68" s="30" t="s">
        <v>493</v>
      </c>
      <c r="AF68" s="28"/>
    </row>
    <row r="69" spans="1:32" x14ac:dyDescent="0.15">
      <c r="A69" s="13"/>
      <c r="B69" s="13"/>
      <c r="F69" s="13"/>
      <c r="G69" s="19"/>
      <c r="K69" s="13"/>
      <c r="L69" s="13"/>
      <c r="O69" s="13"/>
      <c r="P69" s="13"/>
      <c r="Q69" s="19"/>
      <c r="T69" s="13"/>
      <c r="Y69" s="30" t="s">
        <v>362</v>
      </c>
      <c r="Z69" s="30" t="s">
        <v>494</v>
      </c>
      <c r="AF69" s="28"/>
    </row>
    <row r="70" spans="1:32" x14ac:dyDescent="0.15">
      <c r="A70" s="13"/>
      <c r="B70" s="13"/>
      <c r="Y70" s="30" t="s">
        <v>363</v>
      </c>
      <c r="Z70" s="30" t="s">
        <v>495</v>
      </c>
    </row>
    <row r="71" spans="1:32" x14ac:dyDescent="0.15">
      <c r="Y71" s="30" t="s">
        <v>364</v>
      </c>
      <c r="Z71" s="30" t="s">
        <v>496</v>
      </c>
    </row>
    <row r="72" spans="1:32" x14ac:dyDescent="0.15">
      <c r="Y72" s="30" t="s">
        <v>365</v>
      </c>
      <c r="Z72" s="30" t="s">
        <v>497</v>
      </c>
    </row>
    <row r="73" spans="1:32" x14ac:dyDescent="0.15">
      <c r="Y73" s="30" t="s">
        <v>366</v>
      </c>
      <c r="Z73" s="30" t="s">
        <v>498</v>
      </c>
    </row>
    <row r="74" spans="1:32" x14ac:dyDescent="0.15">
      <c r="Y74" s="30" t="s">
        <v>367</v>
      </c>
      <c r="Z74" s="30" t="s">
        <v>499</v>
      </c>
    </row>
    <row r="75" spans="1:32" x14ac:dyDescent="0.15">
      <c r="Y75" s="30" t="s">
        <v>368</v>
      </c>
      <c r="Z75" s="30" t="s">
        <v>500</v>
      </c>
    </row>
    <row r="76" spans="1:32" x14ac:dyDescent="0.15">
      <c r="Y76" s="30" t="s">
        <v>369</v>
      </c>
      <c r="Z76" s="30" t="s">
        <v>501</v>
      </c>
    </row>
    <row r="77" spans="1:32" x14ac:dyDescent="0.15">
      <c r="Y77" s="30" t="s">
        <v>370</v>
      </c>
      <c r="Z77" s="30" t="s">
        <v>502</v>
      </c>
    </row>
    <row r="78" spans="1:32" x14ac:dyDescent="0.15">
      <c r="Y78" s="30" t="s">
        <v>371</v>
      </c>
      <c r="Z78" s="30" t="s">
        <v>503</v>
      </c>
    </row>
    <row r="79" spans="1:32" x14ac:dyDescent="0.15">
      <c r="Y79" s="30" t="s">
        <v>372</v>
      </c>
      <c r="Z79" s="30" t="s">
        <v>504</v>
      </c>
    </row>
    <row r="80" spans="1:32" x14ac:dyDescent="0.15">
      <c r="Y80" s="30" t="s">
        <v>373</v>
      </c>
      <c r="Z80" s="30" t="s">
        <v>505</v>
      </c>
    </row>
    <row r="81" spans="25:26" x14ac:dyDescent="0.15">
      <c r="Y81" s="30" t="s">
        <v>374</v>
      </c>
      <c r="Z81" s="30" t="s">
        <v>506</v>
      </c>
    </row>
    <row r="82" spans="25:26" x14ac:dyDescent="0.15">
      <c r="Y82" s="30" t="s">
        <v>375</v>
      </c>
      <c r="Z82" s="30" t="s">
        <v>507</v>
      </c>
    </row>
    <row r="83" spans="25:26" x14ac:dyDescent="0.15">
      <c r="Y83" s="30" t="s">
        <v>376</v>
      </c>
      <c r="Z83" s="30" t="s">
        <v>508</v>
      </c>
    </row>
    <row r="84" spans="25:26" x14ac:dyDescent="0.15">
      <c r="Y84" s="30" t="s">
        <v>377</v>
      </c>
      <c r="Z84" s="30" t="s">
        <v>509</v>
      </c>
    </row>
    <row r="85" spans="25:26" x14ac:dyDescent="0.15">
      <c r="Y85" s="30" t="s">
        <v>378</v>
      </c>
      <c r="Z85" s="30" t="s">
        <v>510</v>
      </c>
    </row>
    <row r="86" spans="25:26" x14ac:dyDescent="0.15">
      <c r="Y86" s="30" t="s">
        <v>379</v>
      </c>
      <c r="Z86" s="30" t="s">
        <v>511</v>
      </c>
    </row>
    <row r="87" spans="25:26" x14ac:dyDescent="0.15">
      <c r="Y87" s="30" t="s">
        <v>380</v>
      </c>
      <c r="Z87" s="30" t="s">
        <v>512</v>
      </c>
    </row>
    <row r="88" spans="25:26" x14ac:dyDescent="0.15">
      <c r="Y88" s="30" t="s">
        <v>381</v>
      </c>
      <c r="Z88" s="30" t="s">
        <v>513</v>
      </c>
    </row>
    <row r="89" spans="25:26" x14ac:dyDescent="0.15">
      <c r="Y89" s="30" t="s">
        <v>382</v>
      </c>
      <c r="Z89" s="30" t="s">
        <v>514</v>
      </c>
    </row>
    <row r="90" spans="25:26" x14ac:dyDescent="0.15">
      <c r="Y90" s="30" t="s">
        <v>383</v>
      </c>
      <c r="Z90" s="30" t="s">
        <v>515</v>
      </c>
    </row>
    <row r="91" spans="25:26" x14ac:dyDescent="0.15">
      <c r="Y91" s="30" t="s">
        <v>384</v>
      </c>
      <c r="Z91" s="30" t="s">
        <v>516</v>
      </c>
    </row>
    <row r="92" spans="25:26" x14ac:dyDescent="0.15">
      <c r="Y92" s="30" t="s">
        <v>385</v>
      </c>
      <c r="Z92" s="30" t="s">
        <v>517</v>
      </c>
    </row>
    <row r="93" spans="25:26" x14ac:dyDescent="0.15">
      <c r="Y93" s="30" t="s">
        <v>386</v>
      </c>
      <c r="Z93" s="30" t="s">
        <v>518</v>
      </c>
    </row>
    <row r="94" spans="25:26" x14ac:dyDescent="0.15">
      <c r="Y94" s="30" t="s">
        <v>387</v>
      </c>
      <c r="Z94" s="30" t="s">
        <v>519</v>
      </c>
    </row>
    <row r="95" spans="25:26" x14ac:dyDescent="0.15">
      <c r="Y95" s="30" t="s">
        <v>388</v>
      </c>
      <c r="Z95" s="30" t="s">
        <v>520</v>
      </c>
    </row>
    <row r="96" spans="25:26" x14ac:dyDescent="0.15">
      <c r="Y96" s="30" t="s">
        <v>290</v>
      </c>
      <c r="Z96" s="30" t="s">
        <v>521</v>
      </c>
    </row>
    <row r="97" spans="25:26" x14ac:dyDescent="0.15">
      <c r="Y97" s="30" t="s">
        <v>389</v>
      </c>
      <c r="Z97" s="30" t="s">
        <v>522</v>
      </c>
    </row>
    <row r="98" spans="25:26" x14ac:dyDescent="0.15">
      <c r="Y98" s="30" t="s">
        <v>390</v>
      </c>
      <c r="Z98" s="30" t="s">
        <v>523</v>
      </c>
    </row>
    <row r="99" spans="25:26" x14ac:dyDescent="0.15">
      <c r="Y99" s="30" t="s">
        <v>420</v>
      </c>
      <c r="Z99" s="30" t="s">
        <v>524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2021-09-01T09:44:45Z</dcterms:created>
  <dcterms:modified xsi:type="dcterms:W3CDTF">2021-09-01T09:47:24Z</dcterms:modified>
</cp:coreProperties>
</file>